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1020" yWindow="500" windowWidth="27780" windowHeight="17500" tabRatio="834" firstSheet="1" activeTab="2"/>
  </bookViews>
  <sheets>
    <sheet name="A-Summary" sheetId="2" r:id="rId1"/>
    <sheet name="B-Site_data" sheetId="4" r:id="rId2"/>
    <sheet name="C-HH_AL_Aggregation" sheetId="3" r:id="rId3"/>
    <sheet name="C-H2R_Estimation" sheetId="7" r:id="rId4"/>
    <sheet name="D-Results_JointAnalysis" sheetId="10" r:id="rId5"/>
    <sheet name="D-Results_PiN" sheetId="9" state="hidden" r:id="rId6"/>
    <sheet name="E-REF_HNO_pop" sheetId="6" r:id="rId7"/>
    <sheet name="Indicators &amp; Thresholds - Final" sheetId="13" r:id="rId8"/>
  </sheets>
  <externalReferences>
    <externalReference r:id="rId9"/>
  </externalReferences>
  <definedNames>
    <definedName name="PieChartValues">#REF!</definedName>
    <definedName name="PieChartValues2">#REF!</definedName>
    <definedName name="PieChartValues3">[1]!Table13473[[Arrivals]:[Blank]]</definedName>
    <definedName name="PieChartValues4">[1]!Table13473[[Arrivals]:[Blank]]</definedName>
    <definedName name="PieChartValues5">#REF!</definedName>
    <definedName name="PieChartValues9">#REF!</definedName>
    <definedName name="PieChartValuesA">#REF!</definedName>
  </definedNames>
  <calcPr calcId="162913"/>
  <pivotCaches>
    <pivotCache cacheId="134" r:id="rId10"/>
    <pivotCache cacheId="13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14" i="2" l="1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E13" i="2"/>
  <c r="C13" i="2"/>
  <c r="AJ60" i="7" l="1"/>
  <c r="AI60" i="7"/>
  <c r="AH60" i="7"/>
  <c r="AG60" i="7"/>
  <c r="AK60" i="7" s="1"/>
  <c r="AD60" i="7"/>
  <c r="AC60" i="7"/>
  <c r="AB60" i="7"/>
  <c r="AA60" i="7"/>
  <c r="AE60" i="7" s="1"/>
  <c r="AF60" i="7" s="1"/>
  <c r="X60" i="7"/>
  <c r="W60" i="7"/>
  <c r="V60" i="7"/>
  <c r="U60" i="7"/>
  <c r="Y60" i="7" s="1"/>
  <c r="Z60" i="7" s="1"/>
  <c r="R60" i="7"/>
  <c r="Q60" i="7"/>
  <c r="P60" i="7"/>
  <c r="O60" i="7"/>
  <c r="S60" i="7" s="1"/>
  <c r="T60" i="7" s="1"/>
  <c r="L60" i="7"/>
  <c r="K60" i="7"/>
  <c r="J60" i="7"/>
  <c r="I60" i="7"/>
  <c r="M60" i="7" s="1"/>
  <c r="N60" i="7" s="1"/>
  <c r="D60" i="7"/>
  <c r="C60" i="7"/>
  <c r="AJ58" i="7"/>
  <c r="AI58" i="7"/>
  <c r="AH58" i="7"/>
  <c r="AG58" i="7"/>
  <c r="AD58" i="7"/>
  <c r="AC58" i="7"/>
  <c r="AB58" i="7"/>
  <c r="AA58" i="7"/>
  <c r="X58" i="7"/>
  <c r="W58" i="7"/>
  <c r="V58" i="7"/>
  <c r="U58" i="7"/>
  <c r="R58" i="7"/>
  <c r="Q58" i="7"/>
  <c r="P58" i="7"/>
  <c r="O58" i="7"/>
  <c r="L58" i="7"/>
  <c r="K58" i="7"/>
  <c r="J58" i="7"/>
  <c r="I58" i="7"/>
  <c r="D58" i="7"/>
  <c r="C58" i="7"/>
  <c r="AJ56" i="7"/>
  <c r="AI56" i="7"/>
  <c r="AH56" i="7"/>
  <c r="AG56" i="7"/>
  <c r="AD56" i="7"/>
  <c r="AC56" i="7"/>
  <c r="AB56" i="7"/>
  <c r="AA56" i="7"/>
  <c r="X56" i="7"/>
  <c r="W56" i="7"/>
  <c r="V56" i="7"/>
  <c r="U56" i="7"/>
  <c r="R56" i="7"/>
  <c r="Q56" i="7"/>
  <c r="P56" i="7"/>
  <c r="O56" i="7"/>
  <c r="L56" i="7"/>
  <c r="K56" i="7"/>
  <c r="J56" i="7"/>
  <c r="I56" i="7"/>
  <c r="D56" i="7"/>
  <c r="C56" i="7"/>
  <c r="AJ55" i="7"/>
  <c r="AI55" i="7"/>
  <c r="AH55" i="7"/>
  <c r="AG55" i="7"/>
  <c r="AD55" i="7"/>
  <c r="AC55" i="7"/>
  <c r="AB55" i="7"/>
  <c r="AA55" i="7"/>
  <c r="X55" i="7"/>
  <c r="W55" i="7"/>
  <c r="V55" i="7"/>
  <c r="U55" i="7"/>
  <c r="R55" i="7"/>
  <c r="Q55" i="7"/>
  <c r="P55" i="7"/>
  <c r="O55" i="7"/>
  <c r="L55" i="7"/>
  <c r="K55" i="7"/>
  <c r="J55" i="7"/>
  <c r="I55" i="7"/>
  <c r="D55" i="7"/>
  <c r="C55" i="7"/>
  <c r="AJ54" i="7"/>
  <c r="AI54" i="7"/>
  <c r="AH54" i="7"/>
  <c r="AG54" i="7"/>
  <c r="AD54" i="7"/>
  <c r="AC54" i="7"/>
  <c r="AB54" i="7"/>
  <c r="AA54" i="7"/>
  <c r="X54" i="7"/>
  <c r="W54" i="7"/>
  <c r="V54" i="7"/>
  <c r="U54" i="7"/>
  <c r="R54" i="7"/>
  <c r="Q54" i="7"/>
  <c r="P54" i="7"/>
  <c r="O54" i="7"/>
  <c r="L54" i="7"/>
  <c r="K54" i="7"/>
  <c r="J54" i="7"/>
  <c r="I54" i="7"/>
  <c r="D54" i="7"/>
  <c r="C54" i="7"/>
  <c r="AM60" i="7" l="1"/>
  <c r="AL60" i="7"/>
  <c r="Y58" i="7"/>
  <c r="Z58" i="7" s="1"/>
  <c r="AE58" i="7"/>
  <c r="AF58" i="7" s="1"/>
  <c r="AK58" i="7"/>
  <c r="AM58" i="7" s="1"/>
  <c r="M58" i="7"/>
  <c r="N58" i="7" s="1"/>
  <c r="S58" i="7"/>
  <c r="T58" i="7" s="1"/>
  <c r="M56" i="7"/>
  <c r="N56" i="7" s="1"/>
  <c r="S56" i="7"/>
  <c r="T56" i="7" s="1"/>
  <c r="Y56" i="7"/>
  <c r="Z56" i="7" s="1"/>
  <c r="AE56" i="7"/>
  <c r="AF56" i="7" s="1"/>
  <c r="AK56" i="7"/>
  <c r="AL56" i="7" s="1"/>
  <c r="M55" i="7"/>
  <c r="N55" i="7" s="1"/>
  <c r="S55" i="7"/>
  <c r="T55" i="7" s="1"/>
  <c r="Y55" i="7"/>
  <c r="Z55" i="7" s="1"/>
  <c r="AE55" i="7"/>
  <c r="AK55" i="7"/>
  <c r="AL55" i="7" s="1"/>
  <c r="AF55" i="7"/>
  <c r="M54" i="7"/>
  <c r="N54" i="7" s="1"/>
  <c r="S54" i="7"/>
  <c r="T54" i="7" s="1"/>
  <c r="Y54" i="7"/>
  <c r="Z54" i="7" s="1"/>
  <c r="AE54" i="7"/>
  <c r="AF54" i="7" s="1"/>
  <c r="AK54" i="7"/>
  <c r="AL54" i="7" s="1"/>
  <c r="AW42" i="7"/>
  <c r="BF40" i="7"/>
  <c r="AT40" i="7"/>
  <c r="AS40" i="7"/>
  <c r="AR40" i="7"/>
  <c r="BF39" i="7"/>
  <c r="AT39" i="7"/>
  <c r="AS39" i="7"/>
  <c r="AR39" i="7"/>
  <c r="BF38" i="7"/>
  <c r="AT38" i="7"/>
  <c r="AS38" i="7"/>
  <c r="AR38" i="7"/>
  <c r="BF37" i="7"/>
  <c r="AT37" i="7"/>
  <c r="AS37" i="7"/>
  <c r="AR37" i="7"/>
  <c r="BF36" i="7"/>
  <c r="AT36" i="7"/>
  <c r="AS36" i="7"/>
  <c r="AR36" i="7"/>
  <c r="BF35" i="7"/>
  <c r="AT35" i="7"/>
  <c r="AS35" i="7"/>
  <c r="AR35" i="7"/>
  <c r="BF34" i="7"/>
  <c r="AT34" i="7"/>
  <c r="AS34" i="7"/>
  <c r="AR34" i="7"/>
  <c r="BF33" i="7"/>
  <c r="AT33" i="7"/>
  <c r="AS33" i="7"/>
  <c r="AR33" i="7"/>
  <c r="BF32" i="7"/>
  <c r="AT32" i="7"/>
  <c r="AS32" i="7"/>
  <c r="AR32" i="7"/>
  <c r="BF31" i="7"/>
  <c r="AT31" i="7"/>
  <c r="AS31" i="7"/>
  <c r="AR31" i="7"/>
  <c r="BF30" i="7"/>
  <c r="AT30" i="7"/>
  <c r="AS30" i="7"/>
  <c r="AR30" i="7"/>
  <c r="BF29" i="7"/>
  <c r="AT29" i="7"/>
  <c r="AS29" i="7"/>
  <c r="AR29" i="7"/>
  <c r="BF28" i="7"/>
  <c r="AT28" i="7"/>
  <c r="AS28" i="7"/>
  <c r="AR28" i="7"/>
  <c r="BF27" i="7"/>
  <c r="AT27" i="7"/>
  <c r="AS27" i="7"/>
  <c r="AR27" i="7"/>
  <c r="BF26" i="7"/>
  <c r="AT26" i="7"/>
  <c r="AS26" i="7"/>
  <c r="AR26" i="7"/>
  <c r="BF25" i="7"/>
  <c r="AT25" i="7"/>
  <c r="AS25" i="7"/>
  <c r="AR25" i="7"/>
  <c r="BF24" i="7"/>
  <c r="AT24" i="7"/>
  <c r="AS24" i="7"/>
  <c r="AR24" i="7"/>
  <c r="AX46" i="10"/>
  <c r="AP46" i="10"/>
  <c r="AO46" i="10"/>
  <c r="AN46" i="10"/>
  <c r="AM46" i="10"/>
  <c r="AL46" i="10"/>
  <c r="AH46" i="10"/>
  <c r="AW43" i="7" s="1"/>
  <c r="Z46" i="10"/>
  <c r="Y46" i="10"/>
  <c r="X46" i="10"/>
  <c r="W46" i="10"/>
  <c r="V46" i="10"/>
  <c r="AX45" i="10"/>
  <c r="AP45" i="10"/>
  <c r="AO45" i="10"/>
  <c r="AN45" i="10"/>
  <c r="AM45" i="10"/>
  <c r="AL45" i="10"/>
  <c r="AH45" i="10"/>
  <c r="Z45" i="10"/>
  <c r="Y45" i="10"/>
  <c r="X45" i="10"/>
  <c r="W45" i="10"/>
  <c r="V45" i="10"/>
  <c r="AX44" i="10"/>
  <c r="AP44" i="10"/>
  <c r="AO44" i="10"/>
  <c r="AN44" i="10"/>
  <c r="AM44" i="10"/>
  <c r="AL44" i="10"/>
  <c r="AH44" i="10"/>
  <c r="AW41" i="7" s="1"/>
  <c r="Z44" i="10"/>
  <c r="Y44" i="10"/>
  <c r="X44" i="10"/>
  <c r="W44" i="10"/>
  <c r="V44" i="10"/>
  <c r="AX43" i="10"/>
  <c r="AP43" i="10"/>
  <c r="AO43" i="10"/>
  <c r="AN43" i="10"/>
  <c r="AM43" i="10"/>
  <c r="AL43" i="10"/>
  <c r="AH43" i="10"/>
  <c r="AW40" i="7" s="1"/>
  <c r="Z43" i="10"/>
  <c r="Y43" i="10"/>
  <c r="X43" i="10"/>
  <c r="W43" i="10"/>
  <c r="V43" i="10"/>
  <c r="AX42" i="10"/>
  <c r="AP42" i="10"/>
  <c r="AO42" i="10"/>
  <c r="AN42" i="10"/>
  <c r="AM42" i="10"/>
  <c r="AL42" i="10"/>
  <c r="AH42" i="10"/>
  <c r="AW39" i="7" s="1"/>
  <c r="Z42" i="10"/>
  <c r="Y42" i="10"/>
  <c r="X42" i="10"/>
  <c r="W42" i="10"/>
  <c r="V42" i="10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L2" i="3"/>
  <c r="K2" i="3"/>
  <c r="A2367" i="3"/>
  <c r="B2367" i="3"/>
  <c r="C2367" i="3"/>
  <c r="D2367" i="3"/>
  <c r="E2367" i="3"/>
  <c r="F2367" i="3"/>
  <c r="G2367" i="3"/>
  <c r="H2367" i="3"/>
  <c r="I2367" i="3"/>
  <c r="J2367" i="3"/>
  <c r="A2368" i="3"/>
  <c r="B2368" i="3"/>
  <c r="C2368" i="3"/>
  <c r="D2368" i="3"/>
  <c r="E2368" i="3"/>
  <c r="F2368" i="3"/>
  <c r="G2368" i="3"/>
  <c r="H2368" i="3"/>
  <c r="I2368" i="3"/>
  <c r="J2368" i="3"/>
  <c r="A2369" i="3"/>
  <c r="B2369" i="3"/>
  <c r="C2369" i="3"/>
  <c r="D2369" i="3"/>
  <c r="E2369" i="3"/>
  <c r="F2369" i="3"/>
  <c r="G2369" i="3"/>
  <c r="H2369" i="3"/>
  <c r="I2369" i="3"/>
  <c r="J2369" i="3"/>
  <c r="A2370" i="3"/>
  <c r="B2370" i="3"/>
  <c r="C2370" i="3"/>
  <c r="D2370" i="3"/>
  <c r="E2370" i="3"/>
  <c r="F2370" i="3"/>
  <c r="G2370" i="3"/>
  <c r="H2370" i="3"/>
  <c r="I2370" i="3"/>
  <c r="J2370" i="3"/>
  <c r="A2371" i="3"/>
  <c r="B2371" i="3"/>
  <c r="C2371" i="3"/>
  <c r="D2371" i="3"/>
  <c r="E2371" i="3"/>
  <c r="F2371" i="3"/>
  <c r="G2371" i="3"/>
  <c r="H2371" i="3"/>
  <c r="I2371" i="3"/>
  <c r="J2371" i="3"/>
  <c r="A2372" i="3"/>
  <c r="B2372" i="3"/>
  <c r="C2372" i="3"/>
  <c r="D2372" i="3"/>
  <c r="E2372" i="3"/>
  <c r="F2372" i="3"/>
  <c r="G2372" i="3"/>
  <c r="H2372" i="3"/>
  <c r="I2372" i="3"/>
  <c r="J2372" i="3"/>
  <c r="A2373" i="3"/>
  <c r="B2373" i="3"/>
  <c r="C2373" i="3"/>
  <c r="D2373" i="3"/>
  <c r="E2373" i="3"/>
  <c r="F2373" i="3"/>
  <c r="G2373" i="3"/>
  <c r="H2373" i="3"/>
  <c r="I2373" i="3"/>
  <c r="J2373" i="3"/>
  <c r="A2374" i="3"/>
  <c r="B2374" i="3"/>
  <c r="C2374" i="3"/>
  <c r="D2374" i="3"/>
  <c r="E2374" i="3"/>
  <c r="F2374" i="3"/>
  <c r="G2374" i="3"/>
  <c r="H2374" i="3"/>
  <c r="I2374" i="3"/>
  <c r="J2374" i="3"/>
  <c r="A2346" i="3"/>
  <c r="B2346" i="3"/>
  <c r="C2346" i="3"/>
  <c r="D2346" i="3"/>
  <c r="E2346" i="3"/>
  <c r="F2346" i="3"/>
  <c r="G2346" i="3"/>
  <c r="H2346" i="3"/>
  <c r="I2346" i="3"/>
  <c r="J2346" i="3"/>
  <c r="A2347" i="3"/>
  <c r="B2347" i="3"/>
  <c r="C2347" i="3"/>
  <c r="D2347" i="3"/>
  <c r="E2347" i="3"/>
  <c r="F2347" i="3"/>
  <c r="G2347" i="3"/>
  <c r="H2347" i="3"/>
  <c r="I2347" i="3"/>
  <c r="J2347" i="3"/>
  <c r="A2348" i="3"/>
  <c r="B2348" i="3"/>
  <c r="C2348" i="3"/>
  <c r="D2348" i="3"/>
  <c r="E2348" i="3"/>
  <c r="F2348" i="3"/>
  <c r="G2348" i="3"/>
  <c r="H2348" i="3"/>
  <c r="I2348" i="3"/>
  <c r="J2348" i="3"/>
  <c r="A2349" i="3"/>
  <c r="B2349" i="3"/>
  <c r="C2349" i="3"/>
  <c r="D2349" i="3"/>
  <c r="E2349" i="3"/>
  <c r="F2349" i="3"/>
  <c r="G2349" i="3"/>
  <c r="H2349" i="3"/>
  <c r="I2349" i="3"/>
  <c r="J2349" i="3"/>
  <c r="A2350" i="3"/>
  <c r="B2350" i="3"/>
  <c r="C2350" i="3"/>
  <c r="D2350" i="3"/>
  <c r="E2350" i="3"/>
  <c r="F2350" i="3"/>
  <c r="G2350" i="3"/>
  <c r="H2350" i="3"/>
  <c r="I2350" i="3"/>
  <c r="J2350" i="3"/>
  <c r="A2351" i="3"/>
  <c r="B2351" i="3"/>
  <c r="C2351" i="3"/>
  <c r="D2351" i="3"/>
  <c r="E2351" i="3"/>
  <c r="F2351" i="3"/>
  <c r="G2351" i="3"/>
  <c r="H2351" i="3"/>
  <c r="I2351" i="3"/>
  <c r="J2351" i="3"/>
  <c r="A2352" i="3"/>
  <c r="B2352" i="3"/>
  <c r="C2352" i="3"/>
  <c r="D2352" i="3"/>
  <c r="E2352" i="3"/>
  <c r="F2352" i="3"/>
  <c r="G2352" i="3"/>
  <c r="H2352" i="3"/>
  <c r="I2352" i="3"/>
  <c r="J2352" i="3"/>
  <c r="A2353" i="3"/>
  <c r="B2353" i="3"/>
  <c r="C2353" i="3"/>
  <c r="D2353" i="3"/>
  <c r="E2353" i="3"/>
  <c r="F2353" i="3"/>
  <c r="G2353" i="3"/>
  <c r="H2353" i="3"/>
  <c r="I2353" i="3"/>
  <c r="J2353" i="3"/>
  <c r="A2354" i="3"/>
  <c r="B2354" i="3"/>
  <c r="C2354" i="3"/>
  <c r="D2354" i="3"/>
  <c r="E2354" i="3"/>
  <c r="F2354" i="3"/>
  <c r="G2354" i="3"/>
  <c r="H2354" i="3"/>
  <c r="I2354" i="3"/>
  <c r="J2354" i="3"/>
  <c r="A2355" i="3"/>
  <c r="B2355" i="3"/>
  <c r="C2355" i="3"/>
  <c r="D2355" i="3"/>
  <c r="E2355" i="3"/>
  <c r="F2355" i="3"/>
  <c r="G2355" i="3"/>
  <c r="H2355" i="3"/>
  <c r="I2355" i="3"/>
  <c r="J2355" i="3"/>
  <c r="A2356" i="3"/>
  <c r="B2356" i="3"/>
  <c r="C2356" i="3"/>
  <c r="D2356" i="3"/>
  <c r="E2356" i="3"/>
  <c r="F2356" i="3"/>
  <c r="G2356" i="3"/>
  <c r="H2356" i="3"/>
  <c r="I2356" i="3"/>
  <c r="J2356" i="3"/>
  <c r="A2357" i="3"/>
  <c r="B2357" i="3"/>
  <c r="C2357" i="3"/>
  <c r="D2357" i="3"/>
  <c r="E2357" i="3"/>
  <c r="F2357" i="3"/>
  <c r="G2357" i="3"/>
  <c r="H2357" i="3"/>
  <c r="I2357" i="3"/>
  <c r="J2357" i="3"/>
  <c r="A2358" i="3"/>
  <c r="B2358" i="3"/>
  <c r="C2358" i="3"/>
  <c r="D2358" i="3"/>
  <c r="E2358" i="3"/>
  <c r="F2358" i="3"/>
  <c r="G2358" i="3"/>
  <c r="H2358" i="3"/>
  <c r="I2358" i="3"/>
  <c r="J2358" i="3"/>
  <c r="A2359" i="3"/>
  <c r="B2359" i="3"/>
  <c r="C2359" i="3"/>
  <c r="D2359" i="3"/>
  <c r="E2359" i="3"/>
  <c r="F2359" i="3"/>
  <c r="G2359" i="3"/>
  <c r="H2359" i="3"/>
  <c r="I2359" i="3"/>
  <c r="J2359" i="3"/>
  <c r="A2360" i="3"/>
  <c r="B2360" i="3"/>
  <c r="C2360" i="3"/>
  <c r="D2360" i="3"/>
  <c r="E2360" i="3"/>
  <c r="F2360" i="3"/>
  <c r="G2360" i="3"/>
  <c r="H2360" i="3"/>
  <c r="I2360" i="3"/>
  <c r="J2360" i="3"/>
  <c r="A2361" i="3"/>
  <c r="B2361" i="3"/>
  <c r="C2361" i="3"/>
  <c r="D2361" i="3"/>
  <c r="E2361" i="3"/>
  <c r="F2361" i="3"/>
  <c r="G2361" i="3"/>
  <c r="H2361" i="3"/>
  <c r="I2361" i="3"/>
  <c r="J2361" i="3"/>
  <c r="A2362" i="3"/>
  <c r="B2362" i="3"/>
  <c r="C2362" i="3"/>
  <c r="D2362" i="3"/>
  <c r="E2362" i="3"/>
  <c r="F2362" i="3"/>
  <c r="G2362" i="3"/>
  <c r="H2362" i="3"/>
  <c r="I2362" i="3"/>
  <c r="J2362" i="3"/>
  <c r="A2363" i="3"/>
  <c r="B2363" i="3"/>
  <c r="C2363" i="3"/>
  <c r="D2363" i="3"/>
  <c r="E2363" i="3"/>
  <c r="F2363" i="3"/>
  <c r="G2363" i="3"/>
  <c r="H2363" i="3"/>
  <c r="I2363" i="3"/>
  <c r="J2363" i="3"/>
  <c r="A2364" i="3"/>
  <c r="B2364" i="3"/>
  <c r="C2364" i="3"/>
  <c r="D2364" i="3"/>
  <c r="E2364" i="3"/>
  <c r="F2364" i="3"/>
  <c r="G2364" i="3"/>
  <c r="H2364" i="3"/>
  <c r="I2364" i="3"/>
  <c r="J2364" i="3"/>
  <c r="A2365" i="3"/>
  <c r="B2365" i="3"/>
  <c r="C2365" i="3"/>
  <c r="D2365" i="3"/>
  <c r="E2365" i="3"/>
  <c r="F2365" i="3"/>
  <c r="G2365" i="3"/>
  <c r="H2365" i="3"/>
  <c r="I2365" i="3"/>
  <c r="J2365" i="3"/>
  <c r="A2366" i="3"/>
  <c r="B2366" i="3"/>
  <c r="C2366" i="3"/>
  <c r="D2366" i="3"/>
  <c r="E2366" i="3"/>
  <c r="F2366" i="3"/>
  <c r="G2366" i="3"/>
  <c r="H2366" i="3"/>
  <c r="I2366" i="3"/>
  <c r="J2366" i="3"/>
  <c r="I29" i="7"/>
  <c r="J29" i="7"/>
  <c r="K29" i="7"/>
  <c r="L29" i="7"/>
  <c r="I30" i="7"/>
  <c r="J30" i="7"/>
  <c r="K30" i="7"/>
  <c r="L30" i="7"/>
  <c r="I31" i="7"/>
  <c r="J31" i="7"/>
  <c r="K31" i="7"/>
  <c r="L31" i="7"/>
  <c r="I32" i="7"/>
  <c r="J32" i="7"/>
  <c r="K32" i="7"/>
  <c r="L32" i="7"/>
  <c r="I33" i="7"/>
  <c r="J33" i="7"/>
  <c r="K33" i="7"/>
  <c r="L33" i="7"/>
  <c r="I34" i="7"/>
  <c r="J34" i="7"/>
  <c r="K34" i="7"/>
  <c r="L34" i="7"/>
  <c r="I35" i="7"/>
  <c r="J35" i="7"/>
  <c r="K35" i="7"/>
  <c r="L35" i="7"/>
  <c r="I36" i="7"/>
  <c r="J36" i="7"/>
  <c r="K36" i="7"/>
  <c r="L36" i="7"/>
  <c r="I37" i="7"/>
  <c r="J37" i="7"/>
  <c r="K37" i="7"/>
  <c r="L37" i="7"/>
  <c r="I38" i="7"/>
  <c r="J38" i="7"/>
  <c r="K38" i="7"/>
  <c r="L38" i="7"/>
  <c r="I39" i="7"/>
  <c r="J39" i="7"/>
  <c r="K39" i="7"/>
  <c r="L39" i="7"/>
  <c r="I40" i="7"/>
  <c r="J40" i="7"/>
  <c r="K40" i="7"/>
  <c r="L40" i="7"/>
  <c r="I41" i="7"/>
  <c r="J41" i="7"/>
  <c r="K41" i="7"/>
  <c r="L41" i="7"/>
  <c r="I42" i="7"/>
  <c r="J42" i="7"/>
  <c r="K42" i="7"/>
  <c r="L42" i="7"/>
  <c r="I43" i="7"/>
  <c r="J43" i="7"/>
  <c r="K43" i="7"/>
  <c r="L43" i="7"/>
  <c r="I44" i="7"/>
  <c r="J44" i="7"/>
  <c r="K44" i="7"/>
  <c r="L44" i="7"/>
  <c r="I45" i="7"/>
  <c r="J45" i="7"/>
  <c r="K45" i="7"/>
  <c r="L45" i="7"/>
  <c r="I46" i="7"/>
  <c r="J46" i="7"/>
  <c r="K46" i="7"/>
  <c r="L46" i="7"/>
  <c r="I47" i="7"/>
  <c r="J47" i="7"/>
  <c r="K47" i="7"/>
  <c r="L47" i="7"/>
  <c r="I48" i="7"/>
  <c r="J48" i="7"/>
  <c r="K48" i="7"/>
  <c r="L48" i="7"/>
  <c r="I49" i="7"/>
  <c r="J49" i="7"/>
  <c r="K49" i="7"/>
  <c r="L49" i="7"/>
  <c r="I50" i="7"/>
  <c r="J50" i="7"/>
  <c r="K50" i="7"/>
  <c r="L50" i="7"/>
  <c r="I51" i="7"/>
  <c r="J51" i="7"/>
  <c r="K51" i="7"/>
  <c r="L51" i="7"/>
  <c r="I52" i="7"/>
  <c r="J52" i="7"/>
  <c r="K52" i="7"/>
  <c r="L52" i="7"/>
  <c r="I53" i="7"/>
  <c r="J53" i="7"/>
  <c r="K53" i="7"/>
  <c r="L53" i="7"/>
  <c r="I57" i="7"/>
  <c r="J57" i="7"/>
  <c r="K57" i="7"/>
  <c r="L57" i="7"/>
  <c r="I59" i="7"/>
  <c r="J59" i="7"/>
  <c r="K59" i="7"/>
  <c r="L59" i="7"/>
  <c r="I61" i="7"/>
  <c r="J61" i="7"/>
  <c r="K61" i="7"/>
  <c r="L61" i="7"/>
  <c r="I62" i="7"/>
  <c r="J62" i="7"/>
  <c r="K62" i="7"/>
  <c r="L62" i="7"/>
  <c r="I63" i="7"/>
  <c r="J63" i="7"/>
  <c r="K63" i="7"/>
  <c r="L63" i="7"/>
  <c r="O29" i="7"/>
  <c r="P29" i="7"/>
  <c r="Q29" i="7"/>
  <c r="R29" i="7"/>
  <c r="O30" i="7"/>
  <c r="P30" i="7"/>
  <c r="Q30" i="7"/>
  <c r="R30" i="7"/>
  <c r="O31" i="7"/>
  <c r="P31" i="7"/>
  <c r="Q31" i="7"/>
  <c r="R31" i="7"/>
  <c r="O32" i="7"/>
  <c r="P32" i="7"/>
  <c r="Q32" i="7"/>
  <c r="R32" i="7"/>
  <c r="O33" i="7"/>
  <c r="P33" i="7"/>
  <c r="Q33" i="7"/>
  <c r="R33" i="7"/>
  <c r="O34" i="7"/>
  <c r="P34" i="7"/>
  <c r="Q34" i="7"/>
  <c r="R34" i="7"/>
  <c r="O35" i="7"/>
  <c r="P35" i="7"/>
  <c r="Q35" i="7"/>
  <c r="R35" i="7"/>
  <c r="O36" i="7"/>
  <c r="P36" i="7"/>
  <c r="Q36" i="7"/>
  <c r="R36" i="7"/>
  <c r="O37" i="7"/>
  <c r="P37" i="7"/>
  <c r="Q37" i="7"/>
  <c r="R37" i="7"/>
  <c r="O38" i="7"/>
  <c r="P38" i="7"/>
  <c r="Q38" i="7"/>
  <c r="R38" i="7"/>
  <c r="O39" i="7"/>
  <c r="P39" i="7"/>
  <c r="Q39" i="7"/>
  <c r="R39" i="7"/>
  <c r="O40" i="7"/>
  <c r="P40" i="7"/>
  <c r="Q40" i="7"/>
  <c r="R40" i="7"/>
  <c r="O41" i="7"/>
  <c r="P41" i="7"/>
  <c r="Q41" i="7"/>
  <c r="R41" i="7"/>
  <c r="O42" i="7"/>
  <c r="P42" i="7"/>
  <c r="Q42" i="7"/>
  <c r="R42" i="7"/>
  <c r="O43" i="7"/>
  <c r="P43" i="7"/>
  <c r="Q43" i="7"/>
  <c r="R43" i="7"/>
  <c r="O44" i="7"/>
  <c r="P44" i="7"/>
  <c r="Q44" i="7"/>
  <c r="R44" i="7"/>
  <c r="O45" i="7"/>
  <c r="P45" i="7"/>
  <c r="Q45" i="7"/>
  <c r="R45" i="7"/>
  <c r="O46" i="7"/>
  <c r="P46" i="7"/>
  <c r="Q46" i="7"/>
  <c r="R46" i="7"/>
  <c r="O47" i="7"/>
  <c r="P47" i="7"/>
  <c r="Q47" i="7"/>
  <c r="R47" i="7"/>
  <c r="O48" i="7"/>
  <c r="P48" i="7"/>
  <c r="Q48" i="7"/>
  <c r="R48" i="7"/>
  <c r="O49" i="7"/>
  <c r="P49" i="7"/>
  <c r="Q49" i="7"/>
  <c r="R49" i="7"/>
  <c r="O50" i="7"/>
  <c r="P50" i="7"/>
  <c r="Q50" i="7"/>
  <c r="R50" i="7"/>
  <c r="O51" i="7"/>
  <c r="P51" i="7"/>
  <c r="Q51" i="7"/>
  <c r="R51" i="7"/>
  <c r="O52" i="7"/>
  <c r="P52" i="7"/>
  <c r="Q52" i="7"/>
  <c r="R52" i="7"/>
  <c r="O53" i="7"/>
  <c r="P53" i="7"/>
  <c r="Q53" i="7"/>
  <c r="R53" i="7"/>
  <c r="O57" i="7"/>
  <c r="P57" i="7"/>
  <c r="Q57" i="7"/>
  <c r="R57" i="7"/>
  <c r="O59" i="7"/>
  <c r="P59" i="7"/>
  <c r="Q59" i="7"/>
  <c r="R59" i="7"/>
  <c r="O61" i="7"/>
  <c r="P61" i="7"/>
  <c r="Q61" i="7"/>
  <c r="R61" i="7"/>
  <c r="O62" i="7"/>
  <c r="P62" i="7"/>
  <c r="Q62" i="7"/>
  <c r="R62" i="7"/>
  <c r="O63" i="7"/>
  <c r="P63" i="7"/>
  <c r="Q63" i="7"/>
  <c r="R63" i="7"/>
  <c r="U29" i="7"/>
  <c r="V29" i="7"/>
  <c r="W29" i="7"/>
  <c r="X29" i="7"/>
  <c r="U30" i="7"/>
  <c r="V30" i="7"/>
  <c r="W30" i="7"/>
  <c r="X30" i="7"/>
  <c r="U31" i="7"/>
  <c r="V31" i="7"/>
  <c r="W31" i="7"/>
  <c r="X31" i="7"/>
  <c r="U32" i="7"/>
  <c r="V32" i="7"/>
  <c r="W32" i="7"/>
  <c r="X32" i="7"/>
  <c r="U33" i="7"/>
  <c r="V33" i="7"/>
  <c r="W33" i="7"/>
  <c r="X33" i="7"/>
  <c r="U34" i="7"/>
  <c r="V34" i="7"/>
  <c r="W34" i="7"/>
  <c r="X34" i="7"/>
  <c r="U35" i="7"/>
  <c r="V35" i="7"/>
  <c r="W35" i="7"/>
  <c r="X35" i="7"/>
  <c r="U36" i="7"/>
  <c r="V36" i="7"/>
  <c r="W36" i="7"/>
  <c r="X36" i="7"/>
  <c r="U37" i="7"/>
  <c r="V37" i="7"/>
  <c r="W37" i="7"/>
  <c r="X37" i="7"/>
  <c r="U38" i="7"/>
  <c r="V38" i="7"/>
  <c r="W38" i="7"/>
  <c r="X38" i="7"/>
  <c r="U39" i="7"/>
  <c r="V39" i="7"/>
  <c r="W39" i="7"/>
  <c r="X39" i="7"/>
  <c r="U40" i="7"/>
  <c r="V40" i="7"/>
  <c r="W40" i="7"/>
  <c r="X40" i="7"/>
  <c r="U41" i="7"/>
  <c r="V41" i="7"/>
  <c r="W41" i="7"/>
  <c r="X41" i="7"/>
  <c r="U42" i="7"/>
  <c r="V42" i="7"/>
  <c r="W42" i="7"/>
  <c r="X42" i="7"/>
  <c r="U43" i="7"/>
  <c r="V43" i="7"/>
  <c r="W43" i="7"/>
  <c r="X43" i="7"/>
  <c r="U44" i="7"/>
  <c r="V44" i="7"/>
  <c r="W44" i="7"/>
  <c r="X44" i="7"/>
  <c r="U45" i="7"/>
  <c r="V45" i="7"/>
  <c r="W45" i="7"/>
  <c r="X45" i="7"/>
  <c r="U46" i="7"/>
  <c r="V46" i="7"/>
  <c r="W46" i="7"/>
  <c r="X46" i="7"/>
  <c r="U47" i="7"/>
  <c r="V47" i="7"/>
  <c r="W47" i="7"/>
  <c r="X47" i="7"/>
  <c r="U48" i="7"/>
  <c r="V48" i="7"/>
  <c r="W48" i="7"/>
  <c r="X48" i="7"/>
  <c r="U49" i="7"/>
  <c r="V49" i="7"/>
  <c r="W49" i="7"/>
  <c r="X49" i="7"/>
  <c r="U50" i="7"/>
  <c r="V50" i="7"/>
  <c r="W50" i="7"/>
  <c r="X50" i="7"/>
  <c r="U51" i="7"/>
  <c r="V51" i="7"/>
  <c r="W51" i="7"/>
  <c r="X51" i="7"/>
  <c r="U52" i="7"/>
  <c r="V52" i="7"/>
  <c r="W52" i="7"/>
  <c r="X52" i="7"/>
  <c r="U53" i="7"/>
  <c r="V53" i="7"/>
  <c r="W53" i="7"/>
  <c r="X53" i="7"/>
  <c r="U57" i="7"/>
  <c r="V57" i="7"/>
  <c r="W57" i="7"/>
  <c r="X57" i="7"/>
  <c r="U59" i="7"/>
  <c r="V59" i="7"/>
  <c r="W59" i="7"/>
  <c r="X59" i="7"/>
  <c r="U61" i="7"/>
  <c r="V61" i="7"/>
  <c r="W61" i="7"/>
  <c r="X61" i="7"/>
  <c r="U62" i="7"/>
  <c r="V62" i="7"/>
  <c r="W62" i="7"/>
  <c r="X62" i="7"/>
  <c r="U63" i="7"/>
  <c r="V63" i="7"/>
  <c r="W63" i="7"/>
  <c r="X63" i="7"/>
  <c r="AA29" i="7"/>
  <c r="AB29" i="7"/>
  <c r="AC29" i="7"/>
  <c r="AD29" i="7"/>
  <c r="AA30" i="7"/>
  <c r="AB30" i="7"/>
  <c r="AC30" i="7"/>
  <c r="AD30" i="7"/>
  <c r="AA31" i="7"/>
  <c r="AB31" i="7"/>
  <c r="AC31" i="7"/>
  <c r="AD31" i="7"/>
  <c r="AA32" i="7"/>
  <c r="AB32" i="7"/>
  <c r="AC32" i="7"/>
  <c r="AD32" i="7"/>
  <c r="AA33" i="7"/>
  <c r="AB33" i="7"/>
  <c r="AC33" i="7"/>
  <c r="AD33" i="7"/>
  <c r="AA34" i="7"/>
  <c r="AB34" i="7"/>
  <c r="AC34" i="7"/>
  <c r="AD34" i="7"/>
  <c r="AA35" i="7"/>
  <c r="AB35" i="7"/>
  <c r="AC35" i="7"/>
  <c r="AD35" i="7"/>
  <c r="AA36" i="7"/>
  <c r="AB36" i="7"/>
  <c r="AC36" i="7"/>
  <c r="AD36" i="7"/>
  <c r="AA37" i="7"/>
  <c r="AB37" i="7"/>
  <c r="AC37" i="7"/>
  <c r="AD37" i="7"/>
  <c r="AA38" i="7"/>
  <c r="AB38" i="7"/>
  <c r="AC38" i="7"/>
  <c r="AD38" i="7"/>
  <c r="AA39" i="7"/>
  <c r="AB39" i="7"/>
  <c r="AC39" i="7"/>
  <c r="AD39" i="7"/>
  <c r="AA40" i="7"/>
  <c r="AB40" i="7"/>
  <c r="AC40" i="7"/>
  <c r="AD40" i="7"/>
  <c r="AA41" i="7"/>
  <c r="AB41" i="7"/>
  <c r="AC41" i="7"/>
  <c r="AD41" i="7"/>
  <c r="AA42" i="7"/>
  <c r="AB42" i="7"/>
  <c r="AC42" i="7"/>
  <c r="AD42" i="7"/>
  <c r="AA43" i="7"/>
  <c r="AB43" i="7"/>
  <c r="AC43" i="7"/>
  <c r="AD43" i="7"/>
  <c r="AA44" i="7"/>
  <c r="AB44" i="7"/>
  <c r="AC44" i="7"/>
  <c r="AD44" i="7"/>
  <c r="AA45" i="7"/>
  <c r="AB45" i="7"/>
  <c r="AC45" i="7"/>
  <c r="AD45" i="7"/>
  <c r="AA46" i="7"/>
  <c r="AB46" i="7"/>
  <c r="AC46" i="7"/>
  <c r="AD46" i="7"/>
  <c r="AA47" i="7"/>
  <c r="AB47" i="7"/>
  <c r="AC47" i="7"/>
  <c r="AD47" i="7"/>
  <c r="AA48" i="7"/>
  <c r="AB48" i="7"/>
  <c r="AC48" i="7"/>
  <c r="AD48" i="7"/>
  <c r="AA49" i="7"/>
  <c r="AB49" i="7"/>
  <c r="AC49" i="7"/>
  <c r="AD49" i="7"/>
  <c r="AA50" i="7"/>
  <c r="AB50" i="7"/>
  <c r="AC50" i="7"/>
  <c r="AD50" i="7"/>
  <c r="AA51" i="7"/>
  <c r="AB51" i="7"/>
  <c r="AC51" i="7"/>
  <c r="AD51" i="7"/>
  <c r="AA52" i="7"/>
  <c r="AB52" i="7"/>
  <c r="AC52" i="7"/>
  <c r="AD52" i="7"/>
  <c r="AA53" i="7"/>
  <c r="AB53" i="7"/>
  <c r="AC53" i="7"/>
  <c r="AD53" i="7"/>
  <c r="AA57" i="7"/>
  <c r="AB57" i="7"/>
  <c r="AC57" i="7"/>
  <c r="AD57" i="7"/>
  <c r="AA59" i="7"/>
  <c r="AB59" i="7"/>
  <c r="AC59" i="7"/>
  <c r="AD59" i="7"/>
  <c r="AA61" i="7"/>
  <c r="AB61" i="7"/>
  <c r="AC61" i="7"/>
  <c r="AD61" i="7"/>
  <c r="AA62" i="7"/>
  <c r="AB62" i="7"/>
  <c r="AC62" i="7"/>
  <c r="AD62" i="7"/>
  <c r="AA63" i="7"/>
  <c r="AB63" i="7"/>
  <c r="AC63" i="7"/>
  <c r="AD63" i="7"/>
  <c r="AG29" i="7"/>
  <c r="AH29" i="7"/>
  <c r="AI29" i="7"/>
  <c r="AJ29" i="7"/>
  <c r="AG30" i="7"/>
  <c r="AH30" i="7"/>
  <c r="AI30" i="7"/>
  <c r="AJ30" i="7"/>
  <c r="AG31" i="7"/>
  <c r="AH31" i="7"/>
  <c r="AI31" i="7"/>
  <c r="AJ31" i="7"/>
  <c r="AG32" i="7"/>
  <c r="AH32" i="7"/>
  <c r="AI32" i="7"/>
  <c r="AJ32" i="7"/>
  <c r="AG33" i="7"/>
  <c r="AH33" i="7"/>
  <c r="AI33" i="7"/>
  <c r="AJ33" i="7"/>
  <c r="AG34" i="7"/>
  <c r="AH34" i="7"/>
  <c r="AI34" i="7"/>
  <c r="AJ34" i="7"/>
  <c r="AG35" i="7"/>
  <c r="AH35" i="7"/>
  <c r="AI35" i="7"/>
  <c r="AJ35" i="7"/>
  <c r="AG36" i="7"/>
  <c r="AH36" i="7"/>
  <c r="AI36" i="7"/>
  <c r="AJ36" i="7"/>
  <c r="AG37" i="7"/>
  <c r="AH37" i="7"/>
  <c r="AI37" i="7"/>
  <c r="AJ37" i="7"/>
  <c r="AG38" i="7"/>
  <c r="AH38" i="7"/>
  <c r="AI38" i="7"/>
  <c r="AJ38" i="7"/>
  <c r="AG39" i="7"/>
  <c r="AH39" i="7"/>
  <c r="AI39" i="7"/>
  <c r="AJ39" i="7"/>
  <c r="AG40" i="7"/>
  <c r="AH40" i="7"/>
  <c r="AI40" i="7"/>
  <c r="AJ40" i="7"/>
  <c r="AG41" i="7"/>
  <c r="AH41" i="7"/>
  <c r="AI41" i="7"/>
  <c r="AJ41" i="7"/>
  <c r="AG42" i="7"/>
  <c r="AH42" i="7"/>
  <c r="AI42" i="7"/>
  <c r="AJ42" i="7"/>
  <c r="AG43" i="7"/>
  <c r="AH43" i="7"/>
  <c r="AI43" i="7"/>
  <c r="AJ43" i="7"/>
  <c r="AG44" i="7"/>
  <c r="AH44" i="7"/>
  <c r="AI44" i="7"/>
  <c r="AJ44" i="7"/>
  <c r="AG45" i="7"/>
  <c r="AH45" i="7"/>
  <c r="AI45" i="7"/>
  <c r="AJ45" i="7"/>
  <c r="AG46" i="7"/>
  <c r="AH46" i="7"/>
  <c r="AI46" i="7"/>
  <c r="AJ46" i="7"/>
  <c r="AG47" i="7"/>
  <c r="AH47" i="7"/>
  <c r="AI47" i="7"/>
  <c r="AJ47" i="7"/>
  <c r="AG48" i="7"/>
  <c r="AH48" i="7"/>
  <c r="AI48" i="7"/>
  <c r="AJ48" i="7"/>
  <c r="AG49" i="7"/>
  <c r="AH49" i="7"/>
  <c r="AI49" i="7"/>
  <c r="AJ49" i="7"/>
  <c r="AG50" i="7"/>
  <c r="AH50" i="7"/>
  <c r="AI50" i="7"/>
  <c r="AJ50" i="7"/>
  <c r="AG51" i="7"/>
  <c r="AH51" i="7"/>
  <c r="AI51" i="7"/>
  <c r="AJ51" i="7"/>
  <c r="AG52" i="7"/>
  <c r="AH52" i="7"/>
  <c r="AI52" i="7"/>
  <c r="AJ52" i="7"/>
  <c r="AG53" i="7"/>
  <c r="AH53" i="7"/>
  <c r="AI53" i="7"/>
  <c r="AJ53" i="7"/>
  <c r="AG57" i="7"/>
  <c r="AH57" i="7"/>
  <c r="AI57" i="7"/>
  <c r="AJ57" i="7"/>
  <c r="AG59" i="7"/>
  <c r="AH59" i="7"/>
  <c r="AI59" i="7"/>
  <c r="AJ59" i="7"/>
  <c r="AG61" i="7"/>
  <c r="AH61" i="7"/>
  <c r="AI61" i="7"/>
  <c r="AJ61" i="7"/>
  <c r="AG62" i="7"/>
  <c r="AH62" i="7"/>
  <c r="AI62" i="7"/>
  <c r="AJ62" i="7"/>
  <c r="AG63" i="7"/>
  <c r="AH63" i="7"/>
  <c r="AI63" i="7"/>
  <c r="AJ63" i="7"/>
  <c r="AJ28" i="7"/>
  <c r="AD28" i="7"/>
  <c r="AI28" i="7"/>
  <c r="AC28" i="7"/>
  <c r="AH28" i="7"/>
  <c r="AB28" i="7"/>
  <c r="AG28" i="7"/>
  <c r="AA28" i="7"/>
  <c r="X28" i="7"/>
  <c r="W28" i="7"/>
  <c r="V28" i="7"/>
  <c r="U28" i="7"/>
  <c r="R28" i="7"/>
  <c r="Q28" i="7"/>
  <c r="P28" i="7"/>
  <c r="O28" i="7"/>
  <c r="L28" i="7"/>
  <c r="K28" i="7"/>
  <c r="J28" i="7"/>
  <c r="I28" i="7"/>
  <c r="AL6" i="10"/>
  <c r="AM6" i="10"/>
  <c r="AN6" i="10"/>
  <c r="AO6" i="10"/>
  <c r="AP6" i="10"/>
  <c r="AL7" i="10"/>
  <c r="AM7" i="10"/>
  <c r="AN7" i="10"/>
  <c r="AO7" i="10"/>
  <c r="AP7" i="10"/>
  <c r="AL8" i="10"/>
  <c r="AM8" i="10"/>
  <c r="AN8" i="10"/>
  <c r="AO8" i="10"/>
  <c r="AP8" i="10"/>
  <c r="AL9" i="10"/>
  <c r="AM9" i="10"/>
  <c r="AN9" i="10"/>
  <c r="AO9" i="10"/>
  <c r="AP9" i="10"/>
  <c r="AL10" i="10"/>
  <c r="AM10" i="10"/>
  <c r="AN10" i="10"/>
  <c r="AO10" i="10"/>
  <c r="AP10" i="10"/>
  <c r="AL11" i="10"/>
  <c r="AM11" i="10"/>
  <c r="AN11" i="10"/>
  <c r="AO11" i="10"/>
  <c r="AP11" i="10"/>
  <c r="AL12" i="10"/>
  <c r="AM12" i="10"/>
  <c r="AN12" i="10"/>
  <c r="BI39" i="7" s="1"/>
  <c r="AO12" i="10"/>
  <c r="BJ39" i="7" s="1"/>
  <c r="AP12" i="10"/>
  <c r="AL13" i="10"/>
  <c r="AM13" i="10"/>
  <c r="AN13" i="10"/>
  <c r="AO13" i="10"/>
  <c r="AP13" i="10"/>
  <c r="AL14" i="10"/>
  <c r="AM14" i="10"/>
  <c r="AN14" i="10"/>
  <c r="AO14" i="10"/>
  <c r="AP14" i="10"/>
  <c r="AL15" i="10"/>
  <c r="AM15" i="10"/>
  <c r="AN15" i="10"/>
  <c r="AO15" i="10"/>
  <c r="AP15" i="10"/>
  <c r="AL16" i="10"/>
  <c r="AM16" i="10"/>
  <c r="AN16" i="10"/>
  <c r="AO16" i="10"/>
  <c r="AP16" i="10"/>
  <c r="AL17" i="10"/>
  <c r="AM17" i="10"/>
  <c r="AN17" i="10"/>
  <c r="AO17" i="10"/>
  <c r="AP17" i="10"/>
  <c r="AL18" i="10"/>
  <c r="AM18" i="10"/>
  <c r="AN18" i="10"/>
  <c r="AO18" i="10"/>
  <c r="AP18" i="10"/>
  <c r="AL19" i="10"/>
  <c r="AM19" i="10"/>
  <c r="AN19" i="10"/>
  <c r="AO19" i="10"/>
  <c r="AP19" i="10"/>
  <c r="AL20" i="10"/>
  <c r="AM20" i="10"/>
  <c r="AN20" i="10"/>
  <c r="AO20" i="10"/>
  <c r="AP20" i="10"/>
  <c r="AL21" i="10"/>
  <c r="AM21" i="10"/>
  <c r="AN21" i="10"/>
  <c r="AO21" i="10"/>
  <c r="AP21" i="10"/>
  <c r="AL22" i="10"/>
  <c r="AM22" i="10"/>
  <c r="AN22" i="10"/>
  <c r="AO22" i="10"/>
  <c r="AP22" i="10"/>
  <c r="AL23" i="10"/>
  <c r="AM23" i="10"/>
  <c r="AN23" i="10"/>
  <c r="AO23" i="10"/>
  <c r="AP23" i="10"/>
  <c r="AL24" i="10"/>
  <c r="AM24" i="10"/>
  <c r="AN24" i="10"/>
  <c r="AO24" i="10"/>
  <c r="AP24" i="10"/>
  <c r="AL25" i="10"/>
  <c r="AM25" i="10"/>
  <c r="AN25" i="10"/>
  <c r="AO25" i="10"/>
  <c r="AP25" i="10"/>
  <c r="AL26" i="10"/>
  <c r="AM26" i="10"/>
  <c r="AN26" i="10"/>
  <c r="AO26" i="10"/>
  <c r="AP26" i="10"/>
  <c r="AL27" i="10"/>
  <c r="AM27" i="10"/>
  <c r="AN27" i="10"/>
  <c r="AO27" i="10"/>
  <c r="AP27" i="10"/>
  <c r="AL28" i="10"/>
  <c r="AM28" i="10"/>
  <c r="AN28" i="10"/>
  <c r="AO28" i="10"/>
  <c r="AP28" i="10"/>
  <c r="AL29" i="10"/>
  <c r="AM29" i="10"/>
  <c r="AN29" i="10"/>
  <c r="AO29" i="10"/>
  <c r="AP29" i="10"/>
  <c r="AL30" i="10"/>
  <c r="AM30" i="10"/>
  <c r="AN30" i="10"/>
  <c r="AO30" i="10"/>
  <c r="AP30" i="10"/>
  <c r="AL31" i="10"/>
  <c r="AM31" i="10"/>
  <c r="AN31" i="10"/>
  <c r="AO31" i="10"/>
  <c r="AP31" i="10"/>
  <c r="AL32" i="10"/>
  <c r="AM32" i="10"/>
  <c r="AN32" i="10"/>
  <c r="AO32" i="10"/>
  <c r="AP32" i="10"/>
  <c r="AL33" i="10"/>
  <c r="AM33" i="10"/>
  <c r="AN33" i="10"/>
  <c r="AO33" i="10"/>
  <c r="AP33" i="10"/>
  <c r="AL34" i="10"/>
  <c r="AM34" i="10"/>
  <c r="AN34" i="10"/>
  <c r="AO34" i="10"/>
  <c r="AP34" i="10"/>
  <c r="AL35" i="10"/>
  <c r="AM35" i="10"/>
  <c r="AN35" i="10"/>
  <c r="AO35" i="10"/>
  <c r="AP35" i="10"/>
  <c r="AL36" i="10"/>
  <c r="AM36" i="10"/>
  <c r="AN36" i="10"/>
  <c r="AO36" i="10"/>
  <c r="AP36" i="10"/>
  <c r="AL37" i="10"/>
  <c r="AM37" i="10"/>
  <c r="AN37" i="10"/>
  <c r="AO37" i="10"/>
  <c r="AP37" i="10"/>
  <c r="AL38" i="10"/>
  <c r="BG35" i="7" s="1"/>
  <c r="AM38" i="10"/>
  <c r="BH35" i="7" s="1"/>
  <c r="AN38" i="10"/>
  <c r="BI35" i="7" s="1"/>
  <c r="AO38" i="10"/>
  <c r="BJ35" i="7" s="1"/>
  <c r="AP38" i="10"/>
  <c r="BK35" i="7" s="1"/>
  <c r="AL39" i="10"/>
  <c r="AM39" i="10"/>
  <c r="AN39" i="10"/>
  <c r="AO39" i="10"/>
  <c r="AP39" i="10"/>
  <c r="AL40" i="10"/>
  <c r="AM40" i="10"/>
  <c r="AN40" i="10"/>
  <c r="AO40" i="10"/>
  <c r="AP40" i="10"/>
  <c r="AL41" i="10"/>
  <c r="AM41" i="10"/>
  <c r="AN41" i="10"/>
  <c r="AO41" i="10"/>
  <c r="AP41" i="10"/>
  <c r="AL47" i="10"/>
  <c r="AM47" i="10"/>
  <c r="AN47" i="10"/>
  <c r="AO47" i="10"/>
  <c r="AP47" i="10"/>
  <c r="AL48" i="10"/>
  <c r="AM48" i="10"/>
  <c r="AN48" i="10"/>
  <c r="AO48" i="10"/>
  <c r="AP48" i="10"/>
  <c r="AL49" i="10"/>
  <c r="AM49" i="10"/>
  <c r="AN49" i="10"/>
  <c r="AO49" i="10"/>
  <c r="AP49" i="10"/>
  <c r="AP5" i="10"/>
  <c r="AO5" i="10"/>
  <c r="AN5" i="10"/>
  <c r="AM5" i="10"/>
  <c r="AL5" i="10"/>
  <c r="BG2" i="7" s="1"/>
  <c r="V6" i="10"/>
  <c r="W6" i="10"/>
  <c r="X6" i="10"/>
  <c r="Y6" i="10"/>
  <c r="Z6" i="10"/>
  <c r="V7" i="10"/>
  <c r="W7" i="10"/>
  <c r="X7" i="10"/>
  <c r="Y7" i="10"/>
  <c r="Z7" i="10"/>
  <c r="V8" i="10"/>
  <c r="W8" i="10"/>
  <c r="X8" i="10"/>
  <c r="Y8" i="10"/>
  <c r="Z8" i="10"/>
  <c r="V9" i="10"/>
  <c r="W9" i="10"/>
  <c r="X9" i="10"/>
  <c r="Y9" i="10"/>
  <c r="Z9" i="10"/>
  <c r="V10" i="10"/>
  <c r="W10" i="10"/>
  <c r="X10" i="10"/>
  <c r="Y10" i="10"/>
  <c r="Z10" i="10"/>
  <c r="V11" i="10"/>
  <c r="W11" i="10"/>
  <c r="X11" i="10"/>
  <c r="Y11" i="10"/>
  <c r="Z11" i="10"/>
  <c r="V12" i="10"/>
  <c r="W12" i="10"/>
  <c r="X12" i="10"/>
  <c r="Y12" i="10"/>
  <c r="Z12" i="10"/>
  <c r="V13" i="10"/>
  <c r="W13" i="10"/>
  <c r="X13" i="10"/>
  <c r="Y13" i="10"/>
  <c r="Z13" i="10"/>
  <c r="V14" i="10"/>
  <c r="W14" i="10"/>
  <c r="X14" i="10"/>
  <c r="Y14" i="10"/>
  <c r="Z14" i="10"/>
  <c r="V15" i="10"/>
  <c r="W15" i="10"/>
  <c r="X15" i="10"/>
  <c r="Y15" i="10"/>
  <c r="Z15" i="10"/>
  <c r="V16" i="10"/>
  <c r="W16" i="10"/>
  <c r="X16" i="10"/>
  <c r="Y16" i="10"/>
  <c r="Z16" i="10"/>
  <c r="V17" i="10"/>
  <c r="W17" i="10"/>
  <c r="X17" i="10"/>
  <c r="Y17" i="10"/>
  <c r="Z17" i="10"/>
  <c r="V18" i="10"/>
  <c r="W18" i="10"/>
  <c r="X18" i="10"/>
  <c r="Y18" i="10"/>
  <c r="Z18" i="10"/>
  <c r="V19" i="10"/>
  <c r="W19" i="10"/>
  <c r="X19" i="10"/>
  <c r="Y19" i="10"/>
  <c r="Z19" i="10"/>
  <c r="V20" i="10"/>
  <c r="W20" i="10"/>
  <c r="X20" i="10"/>
  <c r="Y20" i="10"/>
  <c r="Z20" i="10"/>
  <c r="V21" i="10"/>
  <c r="W21" i="10"/>
  <c r="X21" i="10"/>
  <c r="Y21" i="10"/>
  <c r="Z21" i="10"/>
  <c r="V22" i="10"/>
  <c r="W22" i="10"/>
  <c r="X22" i="10"/>
  <c r="Y22" i="10"/>
  <c r="Z22" i="10"/>
  <c r="V23" i="10"/>
  <c r="W23" i="10"/>
  <c r="X23" i="10"/>
  <c r="Y23" i="10"/>
  <c r="Z23" i="10"/>
  <c r="V24" i="10"/>
  <c r="W24" i="10"/>
  <c r="X24" i="10"/>
  <c r="Y24" i="10"/>
  <c r="Z24" i="10"/>
  <c r="V25" i="10"/>
  <c r="W25" i="10"/>
  <c r="X25" i="10"/>
  <c r="Y25" i="10"/>
  <c r="Z25" i="10"/>
  <c r="V26" i="10"/>
  <c r="W26" i="10"/>
  <c r="X26" i="10"/>
  <c r="Y26" i="10"/>
  <c r="Z26" i="10"/>
  <c r="V27" i="10"/>
  <c r="W27" i="10"/>
  <c r="X27" i="10"/>
  <c r="Y27" i="10"/>
  <c r="Z27" i="10"/>
  <c r="V28" i="10"/>
  <c r="W28" i="10"/>
  <c r="X28" i="10"/>
  <c r="Y28" i="10"/>
  <c r="Z28" i="10"/>
  <c r="V29" i="10"/>
  <c r="W29" i="10"/>
  <c r="X29" i="10"/>
  <c r="Y29" i="10"/>
  <c r="Z29" i="10"/>
  <c r="V30" i="10"/>
  <c r="W30" i="10"/>
  <c r="X30" i="10"/>
  <c r="Y30" i="10"/>
  <c r="Z30" i="10"/>
  <c r="V31" i="10"/>
  <c r="W31" i="10"/>
  <c r="X31" i="10"/>
  <c r="Y31" i="10"/>
  <c r="Z31" i="10"/>
  <c r="V32" i="10"/>
  <c r="W32" i="10"/>
  <c r="X32" i="10"/>
  <c r="Y32" i="10"/>
  <c r="Z32" i="10"/>
  <c r="V33" i="10"/>
  <c r="W33" i="10"/>
  <c r="X33" i="10"/>
  <c r="Y33" i="10"/>
  <c r="Z33" i="10"/>
  <c r="V34" i="10"/>
  <c r="W34" i="10"/>
  <c r="X34" i="10"/>
  <c r="Y34" i="10"/>
  <c r="Z34" i="10"/>
  <c r="V35" i="10"/>
  <c r="W35" i="10"/>
  <c r="X35" i="10"/>
  <c r="Y35" i="10"/>
  <c r="Z35" i="10"/>
  <c r="V36" i="10"/>
  <c r="W36" i="10"/>
  <c r="X36" i="10"/>
  <c r="Y36" i="10"/>
  <c r="Z36" i="10"/>
  <c r="V37" i="10"/>
  <c r="W37" i="10"/>
  <c r="X37" i="10"/>
  <c r="Y37" i="10"/>
  <c r="Z37" i="10"/>
  <c r="V38" i="10"/>
  <c r="W38" i="10"/>
  <c r="X38" i="10"/>
  <c r="Y38" i="10"/>
  <c r="Z38" i="10"/>
  <c r="V39" i="10"/>
  <c r="W39" i="10"/>
  <c r="X39" i="10"/>
  <c r="Y39" i="10"/>
  <c r="Z39" i="10"/>
  <c r="V40" i="10"/>
  <c r="W40" i="10"/>
  <c r="X40" i="10"/>
  <c r="Y40" i="10"/>
  <c r="Z40" i="10"/>
  <c r="V41" i="10"/>
  <c r="W41" i="10"/>
  <c r="X41" i="10"/>
  <c r="Y41" i="10"/>
  <c r="Z41" i="10"/>
  <c r="V47" i="10"/>
  <c r="W47" i="10"/>
  <c r="X47" i="10"/>
  <c r="Y47" i="10"/>
  <c r="Z47" i="10"/>
  <c r="V48" i="10"/>
  <c r="W48" i="10"/>
  <c r="X48" i="10"/>
  <c r="Y48" i="10"/>
  <c r="Z48" i="10"/>
  <c r="V49" i="10"/>
  <c r="W49" i="10"/>
  <c r="X49" i="10"/>
  <c r="Y49" i="10"/>
  <c r="Z49" i="10"/>
  <c r="Z5" i="10"/>
  <c r="Y5" i="10"/>
  <c r="X5" i="10"/>
  <c r="W5" i="10"/>
  <c r="V5" i="10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2317" i="4"/>
  <c r="M2318" i="4"/>
  <c r="M2319" i="4"/>
  <c r="M2320" i="4"/>
  <c r="M2321" i="4"/>
  <c r="M2322" i="4"/>
  <c r="M2323" i="4"/>
  <c r="M2324" i="4"/>
  <c r="M2325" i="4"/>
  <c r="M2326" i="4"/>
  <c r="M2327" i="4"/>
  <c r="M2328" i="4"/>
  <c r="M2329" i="4"/>
  <c r="M2330" i="4"/>
  <c r="M2331" i="4"/>
  <c r="M2332" i="4"/>
  <c r="M2333" i="4"/>
  <c r="M2334" i="4"/>
  <c r="M2335" i="4"/>
  <c r="M2336" i="4"/>
  <c r="M2337" i="4"/>
  <c r="M2338" i="4"/>
  <c r="M2339" i="4"/>
  <c r="M2340" i="4"/>
  <c r="M2341" i="4"/>
  <c r="M2342" i="4"/>
  <c r="M2343" i="4"/>
  <c r="M2344" i="4"/>
  <c r="M2345" i="4"/>
  <c r="M2346" i="4"/>
  <c r="M3" i="4"/>
  <c r="AL58" i="7" l="1"/>
  <c r="AM56" i="7"/>
  <c r="AM55" i="7"/>
  <c r="AM54" i="7"/>
  <c r="O2366" i="3"/>
  <c r="O2364" i="3"/>
  <c r="O2362" i="3"/>
  <c r="O2360" i="3"/>
  <c r="O2358" i="3"/>
  <c r="O2356" i="3"/>
  <c r="O2354" i="3"/>
  <c r="O2352" i="3"/>
  <c r="O2350" i="3"/>
  <c r="O2348" i="3"/>
  <c r="O2346" i="3"/>
  <c r="M2373" i="3"/>
  <c r="M2371" i="3"/>
  <c r="M2369" i="3"/>
  <c r="M2367" i="3"/>
  <c r="N2366" i="3"/>
  <c r="M2365" i="3"/>
  <c r="M2363" i="3"/>
  <c r="N2362" i="3"/>
  <c r="M2361" i="3"/>
  <c r="M2359" i="3"/>
  <c r="N2358" i="3"/>
  <c r="M2357" i="3"/>
  <c r="Q2357" i="3" s="1"/>
  <c r="R2357" i="3" s="1"/>
  <c r="M2355" i="3"/>
  <c r="N2354" i="3"/>
  <c r="M2353" i="3"/>
  <c r="M2351" i="3"/>
  <c r="N2350" i="3"/>
  <c r="M2349" i="3"/>
  <c r="M2347" i="3"/>
  <c r="N2346" i="3"/>
  <c r="N2374" i="3"/>
  <c r="O2374" i="3"/>
  <c r="O2372" i="3"/>
  <c r="N2370" i="3"/>
  <c r="O2370" i="3"/>
  <c r="O2368" i="3"/>
  <c r="N2360" i="3"/>
  <c r="N2352" i="3"/>
  <c r="N2364" i="3"/>
  <c r="N2356" i="3"/>
  <c r="N2348" i="3"/>
  <c r="AQ20" i="10"/>
  <c r="M2374" i="3"/>
  <c r="M2372" i="3"/>
  <c r="M2370" i="3"/>
  <c r="M2368" i="3"/>
  <c r="Q2368" i="3" s="1"/>
  <c r="R2368" i="3" s="1"/>
  <c r="M2366" i="3"/>
  <c r="M2364" i="3"/>
  <c r="M2362" i="3"/>
  <c r="M2360" i="3"/>
  <c r="Q2360" i="3" s="1"/>
  <c r="R2360" i="3" s="1"/>
  <c r="M2358" i="3"/>
  <c r="M2356" i="3"/>
  <c r="M2354" i="3"/>
  <c r="M2352" i="3"/>
  <c r="Q2352" i="3" s="1"/>
  <c r="R2352" i="3" s="1"/>
  <c r="M2350" i="3"/>
  <c r="M2348" i="3"/>
  <c r="M2346" i="3"/>
  <c r="N2372" i="3"/>
  <c r="P2373" i="3"/>
  <c r="P2371" i="3"/>
  <c r="P2369" i="3"/>
  <c r="P2367" i="3"/>
  <c r="P2365" i="3"/>
  <c r="P2363" i="3"/>
  <c r="P2361" i="3"/>
  <c r="P2359" i="3"/>
  <c r="P2357" i="3"/>
  <c r="P2355" i="3"/>
  <c r="P2353" i="3"/>
  <c r="P2351" i="3"/>
  <c r="P2349" i="3"/>
  <c r="P2347" i="3"/>
  <c r="O2373" i="3"/>
  <c r="O2371" i="3"/>
  <c r="O2369" i="3"/>
  <c r="O2367" i="3"/>
  <c r="O2365" i="3"/>
  <c r="O2363" i="3"/>
  <c r="O2361" i="3"/>
  <c r="O2359" i="3"/>
  <c r="O2357" i="3"/>
  <c r="O2355" i="3"/>
  <c r="O2353" i="3"/>
  <c r="O2351" i="3"/>
  <c r="O2349" i="3"/>
  <c r="O2347" i="3"/>
  <c r="N2373" i="3"/>
  <c r="N2371" i="3"/>
  <c r="N2369" i="3"/>
  <c r="N2367" i="3"/>
  <c r="N2365" i="3"/>
  <c r="N2363" i="3"/>
  <c r="N2361" i="3"/>
  <c r="N2359" i="3"/>
  <c r="N2357" i="3"/>
  <c r="N2355" i="3"/>
  <c r="N2353" i="3"/>
  <c r="N2351" i="3"/>
  <c r="N2349" i="3"/>
  <c r="N2347" i="3"/>
  <c r="N2368" i="3"/>
  <c r="P2374" i="3"/>
  <c r="P2372" i="3"/>
  <c r="P2370" i="3"/>
  <c r="P2368" i="3"/>
  <c r="P2366" i="3"/>
  <c r="P2364" i="3"/>
  <c r="P2362" i="3"/>
  <c r="P2360" i="3"/>
  <c r="P2358" i="3"/>
  <c r="P2356" i="3"/>
  <c r="P2354" i="3"/>
  <c r="P2352" i="3"/>
  <c r="P2350" i="3"/>
  <c r="P2348" i="3"/>
  <c r="P2346" i="3"/>
  <c r="AQ18" i="10"/>
  <c r="AQ36" i="10"/>
  <c r="AQ45" i="10"/>
  <c r="AQ40" i="10"/>
  <c r="AQ32" i="10"/>
  <c r="AQ24" i="10"/>
  <c r="AQ16" i="10"/>
  <c r="AQ8" i="10"/>
  <c r="AQ44" i="10"/>
  <c r="AQ41" i="10"/>
  <c r="AQ33" i="10"/>
  <c r="AQ28" i="10"/>
  <c r="AQ25" i="10"/>
  <c r="AQ17" i="10"/>
  <c r="AQ9" i="10"/>
  <c r="AQ30" i="10"/>
  <c r="AQ22" i="10"/>
  <c r="AQ14" i="10"/>
  <c r="AQ6" i="10"/>
  <c r="AQ49" i="10"/>
  <c r="AQ39" i="10"/>
  <c r="AQ31" i="10"/>
  <c r="AQ23" i="10"/>
  <c r="AQ15" i="10"/>
  <c r="AQ7" i="10"/>
  <c r="AQ43" i="10"/>
  <c r="AQ12" i="10"/>
  <c r="AQ47" i="10"/>
  <c r="AQ34" i="10"/>
  <c r="AQ26" i="10"/>
  <c r="BG38" i="7"/>
  <c r="AQ10" i="10"/>
  <c r="AQ37" i="10"/>
  <c r="AQ29" i="10"/>
  <c r="AQ21" i="10"/>
  <c r="AQ13" i="10"/>
  <c r="AQ48" i="10"/>
  <c r="AQ35" i="10"/>
  <c r="AQ27" i="10"/>
  <c r="AQ19" i="10"/>
  <c r="AQ11" i="10"/>
  <c r="AQ42" i="10"/>
  <c r="AQ46" i="10"/>
  <c r="BK38" i="7"/>
  <c r="AQ38" i="10"/>
  <c r="BH38" i="7"/>
  <c r="BK37" i="7"/>
  <c r="BG37" i="7"/>
  <c r="BK33" i="7"/>
  <c r="BG33" i="7"/>
  <c r="BH32" i="7"/>
  <c r="BI31" i="7"/>
  <c r="BJ30" i="7"/>
  <c r="BK29" i="7"/>
  <c r="BG29" i="7"/>
  <c r="BH28" i="7"/>
  <c r="BI27" i="7"/>
  <c r="BJ26" i="7"/>
  <c r="BK25" i="7"/>
  <c r="BG25" i="7"/>
  <c r="BI37" i="7"/>
  <c r="BI33" i="7"/>
  <c r="BJ32" i="7"/>
  <c r="BK31" i="7"/>
  <c r="BG31" i="7"/>
  <c r="BH30" i="7"/>
  <c r="BI29" i="7"/>
  <c r="BJ28" i="7"/>
  <c r="BK27" i="7"/>
  <c r="BG27" i="7"/>
  <c r="BH26" i="7"/>
  <c r="BI25" i="7"/>
  <c r="BJ37" i="7"/>
  <c r="BJ33" i="7"/>
  <c r="BK32" i="7"/>
  <c r="BG32" i="7"/>
  <c r="BH31" i="7"/>
  <c r="BI30" i="7"/>
  <c r="BJ29" i="7"/>
  <c r="BK28" i="7"/>
  <c r="BG28" i="7"/>
  <c r="BH27" i="7"/>
  <c r="BI26" i="7"/>
  <c r="BJ25" i="7"/>
  <c r="BG40" i="7"/>
  <c r="BK40" i="7"/>
  <c r="BH40" i="7"/>
  <c r="BH37" i="7"/>
  <c r="BH33" i="7"/>
  <c r="BI32" i="7"/>
  <c r="BJ31" i="7"/>
  <c r="BK30" i="7"/>
  <c r="BG30" i="7"/>
  <c r="BH29" i="7"/>
  <c r="BI28" i="7"/>
  <c r="BJ27" i="7"/>
  <c r="BK26" i="7"/>
  <c r="BG26" i="7"/>
  <c r="BH25" i="7"/>
  <c r="BI40" i="7"/>
  <c r="BJ40" i="7"/>
  <c r="AA43" i="10"/>
  <c r="BI24" i="7"/>
  <c r="BI34" i="7"/>
  <c r="BI36" i="7"/>
  <c r="BI38" i="7"/>
  <c r="BG39" i="7"/>
  <c r="BK39" i="7"/>
  <c r="BJ24" i="7"/>
  <c r="BJ34" i="7"/>
  <c r="BJ36" i="7"/>
  <c r="BJ38" i="7"/>
  <c r="BH39" i="7"/>
  <c r="BG24" i="7"/>
  <c r="BK24" i="7"/>
  <c r="BG34" i="7"/>
  <c r="BK34" i="7"/>
  <c r="BG36" i="7"/>
  <c r="BK36" i="7"/>
  <c r="BH24" i="7"/>
  <c r="BH34" i="7"/>
  <c r="BH36" i="7"/>
  <c r="AA46" i="10"/>
  <c r="AA42" i="10"/>
  <c r="AA44" i="10"/>
  <c r="AA45" i="10"/>
  <c r="BK3" i="7"/>
  <c r="BK4" i="7"/>
  <c r="BK5" i="7"/>
  <c r="BK6" i="7"/>
  <c r="BK7" i="7"/>
  <c r="BK8" i="7"/>
  <c r="BK9" i="7"/>
  <c r="BK10" i="7"/>
  <c r="BK11" i="7"/>
  <c r="BK12" i="7"/>
  <c r="BK13" i="7"/>
  <c r="BK14" i="7"/>
  <c r="BK15" i="7"/>
  <c r="BK16" i="7"/>
  <c r="BK17" i="7"/>
  <c r="BK18" i="7"/>
  <c r="BK19" i="7"/>
  <c r="BK20" i="7"/>
  <c r="BK21" i="7"/>
  <c r="BK22" i="7"/>
  <c r="BK23" i="7"/>
  <c r="BK41" i="7"/>
  <c r="BK42" i="7"/>
  <c r="BK43" i="7"/>
  <c r="BK44" i="7"/>
  <c r="BK45" i="7"/>
  <c r="BK46" i="7"/>
  <c r="BK2" i="7"/>
  <c r="Q2354" i="3" l="1"/>
  <c r="R2354" i="3" s="1"/>
  <c r="Q2362" i="3"/>
  <c r="R2362" i="3" s="1"/>
  <c r="Q2347" i="3"/>
  <c r="R2347" i="3" s="1"/>
  <c r="Q2353" i="3"/>
  <c r="R2353" i="3" s="1"/>
  <c r="Q2363" i="3"/>
  <c r="R2363" i="3" s="1"/>
  <c r="Q2369" i="3"/>
  <c r="R2369" i="3" s="1"/>
  <c r="Q2350" i="3"/>
  <c r="R2350" i="3" s="1"/>
  <c r="Q2358" i="3"/>
  <c r="R2358" i="3" s="1"/>
  <c r="Q2366" i="3"/>
  <c r="R2366" i="3" s="1"/>
  <c r="Q2374" i="3"/>
  <c r="R2374" i="3" s="1"/>
  <c r="Q2355" i="3"/>
  <c r="R2355" i="3" s="1"/>
  <c r="Q2361" i="3"/>
  <c r="R2361" i="3" s="1"/>
  <c r="Q2373" i="3"/>
  <c r="R2373" i="3" s="1"/>
  <c r="Q2351" i="3"/>
  <c r="R2351" i="3" s="1"/>
  <c r="Q2367" i="3"/>
  <c r="R2367" i="3" s="1"/>
  <c r="Q2346" i="3"/>
  <c r="R2346" i="3" s="1"/>
  <c r="Q2370" i="3"/>
  <c r="R2370" i="3" s="1"/>
  <c r="Q2348" i="3"/>
  <c r="R2348" i="3" s="1"/>
  <c r="Q2356" i="3"/>
  <c r="R2356" i="3" s="1"/>
  <c r="Q2364" i="3"/>
  <c r="R2364" i="3" s="1"/>
  <c r="Q2372" i="3"/>
  <c r="R2372" i="3" s="1"/>
  <c r="Q2349" i="3"/>
  <c r="R2349" i="3" s="1"/>
  <c r="Q2359" i="3"/>
  <c r="R2359" i="3" s="1"/>
  <c r="Q2365" i="3"/>
  <c r="R2365" i="3" s="1"/>
  <c r="Q2371" i="3"/>
  <c r="R2371" i="3" s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3" i="9"/>
  <c r="H13" i="9"/>
  <c r="H15" i="9"/>
  <c r="H19" i="9"/>
  <c r="H20" i="9"/>
  <c r="H23" i="9"/>
  <c r="H28" i="9"/>
  <c r="H32" i="9"/>
  <c r="H33" i="9"/>
  <c r="H37" i="9"/>
  <c r="H39" i="9"/>
  <c r="H47" i="9"/>
  <c r="H48" i="9"/>
  <c r="H49" i="9"/>
  <c r="H51" i="9"/>
  <c r="H54" i="9"/>
  <c r="H55" i="9"/>
  <c r="H61" i="9"/>
  <c r="H62" i="9"/>
  <c r="H63" i="9"/>
  <c r="H65" i="9"/>
  <c r="H66" i="9"/>
  <c r="H67" i="9"/>
  <c r="H70" i="9"/>
  <c r="H71" i="9"/>
  <c r="H73" i="9"/>
  <c r="H3" i="9"/>
  <c r="G5" i="9"/>
  <c r="G13" i="9"/>
  <c r="G19" i="9"/>
  <c r="G20" i="9"/>
  <c r="G21" i="9"/>
  <c r="G28" i="9"/>
  <c r="G29" i="9"/>
  <c r="G32" i="9"/>
  <c r="G33" i="9"/>
  <c r="G37" i="9"/>
  <c r="G45" i="9"/>
  <c r="G48" i="9"/>
  <c r="G49" i="9"/>
  <c r="G51" i="9"/>
  <c r="G53" i="9"/>
  <c r="G54" i="9"/>
  <c r="G61" i="9"/>
  <c r="G62" i="9"/>
  <c r="G65" i="9"/>
  <c r="G66" i="9"/>
  <c r="G67" i="9"/>
  <c r="G69" i="9"/>
  <c r="G70" i="9"/>
  <c r="G73" i="9"/>
  <c r="G3" i="9"/>
  <c r="F3" i="9"/>
  <c r="F10" i="9"/>
  <c r="F13" i="9"/>
  <c r="F18" i="9"/>
  <c r="F19" i="9"/>
  <c r="F20" i="9"/>
  <c r="F21" i="9"/>
  <c r="F26" i="9"/>
  <c r="F28" i="9"/>
  <c r="F29" i="9"/>
  <c r="F32" i="9"/>
  <c r="F33" i="9"/>
  <c r="F34" i="9"/>
  <c r="F37" i="9"/>
  <c r="F42" i="9"/>
  <c r="F45" i="9"/>
  <c r="F48" i="9"/>
  <c r="F49" i="9"/>
  <c r="F50" i="9"/>
  <c r="F51" i="9"/>
  <c r="F53" i="9"/>
  <c r="F54" i="9"/>
  <c r="F58" i="9"/>
  <c r="F61" i="9"/>
  <c r="F62" i="9"/>
  <c r="F65" i="9"/>
  <c r="F66" i="9"/>
  <c r="F67" i="9"/>
  <c r="F69" i="9"/>
  <c r="F70" i="9"/>
  <c r="F73" i="9"/>
  <c r="F74" i="9"/>
  <c r="E3" i="9"/>
  <c r="E4" i="9"/>
  <c r="E8" i="9"/>
  <c r="E11" i="9"/>
  <c r="E13" i="9"/>
  <c r="E16" i="9"/>
  <c r="E19" i="9"/>
  <c r="E20" i="9"/>
  <c r="E24" i="9"/>
  <c r="E27" i="9"/>
  <c r="E28" i="9"/>
  <c r="E32" i="9"/>
  <c r="E33" i="9"/>
  <c r="E35" i="9"/>
  <c r="E37" i="9"/>
  <c r="E40" i="9"/>
  <c r="E43" i="9"/>
  <c r="E48" i="9"/>
  <c r="E49" i="9"/>
  <c r="E51" i="9"/>
  <c r="E54" i="9"/>
  <c r="E56" i="9"/>
  <c r="E59" i="9"/>
  <c r="E61" i="9"/>
  <c r="E62" i="9"/>
  <c r="E64" i="9"/>
  <c r="E65" i="9"/>
  <c r="E66" i="9"/>
  <c r="E67" i="9"/>
  <c r="E70" i="9"/>
  <c r="E72" i="9"/>
  <c r="E73" i="9"/>
  <c r="E75" i="9"/>
  <c r="BG3" i="7"/>
  <c r="BH3" i="7"/>
  <c r="BI3" i="7"/>
  <c r="BJ3" i="7"/>
  <c r="BG4" i="7"/>
  <c r="BH4" i="7"/>
  <c r="BI4" i="7"/>
  <c r="BJ4" i="7"/>
  <c r="E7" i="9"/>
  <c r="F7" i="9"/>
  <c r="G7" i="9"/>
  <c r="H7" i="9"/>
  <c r="BG5" i="7"/>
  <c r="BH5" i="7"/>
  <c r="BI5" i="7"/>
  <c r="BJ5" i="7"/>
  <c r="BG6" i="7"/>
  <c r="BH6" i="7"/>
  <c r="BI6" i="7"/>
  <c r="BJ6" i="7"/>
  <c r="BG7" i="7"/>
  <c r="BH7" i="7"/>
  <c r="BI7" i="7"/>
  <c r="BJ7" i="7"/>
  <c r="BG8" i="7"/>
  <c r="BH8" i="7"/>
  <c r="BI8" i="7"/>
  <c r="BJ8" i="7"/>
  <c r="E12" i="9"/>
  <c r="F12" i="9"/>
  <c r="G12" i="9"/>
  <c r="H12" i="9"/>
  <c r="BG9" i="7"/>
  <c r="BH9" i="7"/>
  <c r="BI9" i="7"/>
  <c r="BJ9" i="7"/>
  <c r="BG10" i="7"/>
  <c r="BH10" i="7"/>
  <c r="BI10" i="7"/>
  <c r="BJ10" i="7"/>
  <c r="BG11" i="7"/>
  <c r="BH11" i="7"/>
  <c r="BI11" i="7"/>
  <c r="BJ11" i="7"/>
  <c r="BG12" i="7"/>
  <c r="BH12" i="7"/>
  <c r="BI12" i="7"/>
  <c r="BJ12" i="7"/>
  <c r="BG13" i="7"/>
  <c r="BH13" i="7"/>
  <c r="BI13" i="7"/>
  <c r="BJ13" i="7"/>
  <c r="BG14" i="7"/>
  <c r="BH14" i="7"/>
  <c r="BI14" i="7"/>
  <c r="BJ14" i="7"/>
  <c r="BG15" i="7"/>
  <c r="BH15" i="7"/>
  <c r="BI15" i="7"/>
  <c r="BJ15" i="7"/>
  <c r="BG16" i="7"/>
  <c r="BH16" i="7"/>
  <c r="BI16" i="7"/>
  <c r="BJ16" i="7"/>
  <c r="F24" i="9"/>
  <c r="G24" i="9"/>
  <c r="H24" i="9"/>
  <c r="BG17" i="7"/>
  <c r="BH17" i="7"/>
  <c r="BI17" i="7"/>
  <c r="BJ17" i="7"/>
  <c r="BG18" i="7"/>
  <c r="BH18" i="7"/>
  <c r="BI18" i="7"/>
  <c r="BJ18" i="7"/>
  <c r="F27" i="9"/>
  <c r="G27" i="9"/>
  <c r="H27" i="9"/>
  <c r="BG19" i="7"/>
  <c r="BH19" i="7"/>
  <c r="BI19" i="7"/>
  <c r="BJ19" i="7"/>
  <c r="BG20" i="7"/>
  <c r="BH20" i="7"/>
  <c r="BI20" i="7"/>
  <c r="BJ20" i="7"/>
  <c r="BG21" i="7"/>
  <c r="BH21" i="7"/>
  <c r="BI21" i="7"/>
  <c r="BJ21" i="7"/>
  <c r="BG22" i="7"/>
  <c r="BH22" i="7"/>
  <c r="BI22" i="7"/>
  <c r="BJ22" i="7"/>
  <c r="BG23" i="7"/>
  <c r="BH23" i="7"/>
  <c r="BI23" i="7"/>
  <c r="BJ23" i="7"/>
  <c r="BG41" i="7"/>
  <c r="BH41" i="7"/>
  <c r="BI41" i="7"/>
  <c r="BJ41" i="7"/>
  <c r="BG42" i="7"/>
  <c r="BH42" i="7"/>
  <c r="BI42" i="7"/>
  <c r="BJ42" i="7"/>
  <c r="E39" i="9"/>
  <c r="F39" i="9"/>
  <c r="G39" i="9"/>
  <c r="BG43" i="7"/>
  <c r="BH43" i="7"/>
  <c r="BI43" i="7"/>
  <c r="BJ43" i="7"/>
  <c r="BG44" i="7"/>
  <c r="BH44" i="7"/>
  <c r="BI44" i="7"/>
  <c r="BJ44" i="7"/>
  <c r="BG45" i="7"/>
  <c r="BH45" i="7"/>
  <c r="BI45" i="7"/>
  <c r="BJ45" i="7"/>
  <c r="E47" i="9"/>
  <c r="F47" i="9"/>
  <c r="G47" i="9"/>
  <c r="E50" i="9"/>
  <c r="G50" i="9"/>
  <c r="H50" i="9"/>
  <c r="F59" i="9"/>
  <c r="G59" i="9"/>
  <c r="H59" i="9"/>
  <c r="E63" i="9"/>
  <c r="F63" i="9"/>
  <c r="G63" i="9"/>
  <c r="F64" i="9"/>
  <c r="G64" i="9"/>
  <c r="H64" i="9"/>
  <c r="E68" i="9"/>
  <c r="F68" i="9"/>
  <c r="G68" i="9"/>
  <c r="H68" i="9"/>
  <c r="BG46" i="7"/>
  <c r="BH46" i="7"/>
  <c r="BI46" i="7"/>
  <c r="BJ46" i="7"/>
  <c r="E76" i="9"/>
  <c r="F76" i="9"/>
  <c r="G76" i="9"/>
  <c r="H76" i="9"/>
  <c r="BJ2" i="7"/>
  <c r="BI2" i="7"/>
  <c r="BH2" i="7"/>
  <c r="AA8" i="10"/>
  <c r="J2345" i="3"/>
  <c r="I2345" i="3"/>
  <c r="H2345" i="3"/>
  <c r="G2345" i="3"/>
  <c r="F2345" i="3"/>
  <c r="E2345" i="3"/>
  <c r="D2345" i="3"/>
  <c r="C2345" i="3"/>
  <c r="B2345" i="3"/>
  <c r="A2345" i="3"/>
  <c r="J2344" i="3"/>
  <c r="I2344" i="3"/>
  <c r="H2344" i="3"/>
  <c r="G2344" i="3"/>
  <c r="F2344" i="3"/>
  <c r="E2344" i="3"/>
  <c r="D2344" i="3"/>
  <c r="C2344" i="3"/>
  <c r="B2344" i="3"/>
  <c r="A2344" i="3"/>
  <c r="J2343" i="3"/>
  <c r="I2343" i="3"/>
  <c r="H2343" i="3"/>
  <c r="G2343" i="3"/>
  <c r="F2343" i="3"/>
  <c r="E2343" i="3"/>
  <c r="D2343" i="3"/>
  <c r="C2343" i="3"/>
  <c r="B2343" i="3"/>
  <c r="A2343" i="3"/>
  <c r="J2342" i="3"/>
  <c r="I2342" i="3"/>
  <c r="H2342" i="3"/>
  <c r="G2342" i="3"/>
  <c r="F2342" i="3"/>
  <c r="E2342" i="3"/>
  <c r="D2342" i="3"/>
  <c r="C2342" i="3"/>
  <c r="B2342" i="3"/>
  <c r="A2342" i="3"/>
  <c r="J2341" i="3"/>
  <c r="I2341" i="3"/>
  <c r="H2341" i="3"/>
  <c r="G2341" i="3"/>
  <c r="F2341" i="3"/>
  <c r="E2341" i="3"/>
  <c r="D2341" i="3"/>
  <c r="C2341" i="3"/>
  <c r="B2341" i="3"/>
  <c r="A2341" i="3"/>
  <c r="J2340" i="3"/>
  <c r="I2340" i="3"/>
  <c r="H2340" i="3"/>
  <c r="G2340" i="3"/>
  <c r="F2340" i="3"/>
  <c r="E2340" i="3"/>
  <c r="D2340" i="3"/>
  <c r="C2340" i="3"/>
  <c r="B2340" i="3"/>
  <c r="A2340" i="3"/>
  <c r="J2339" i="3"/>
  <c r="I2339" i="3"/>
  <c r="H2339" i="3"/>
  <c r="G2339" i="3"/>
  <c r="F2339" i="3"/>
  <c r="E2339" i="3"/>
  <c r="D2339" i="3"/>
  <c r="C2339" i="3"/>
  <c r="B2339" i="3"/>
  <c r="A2339" i="3"/>
  <c r="J2338" i="3"/>
  <c r="I2338" i="3"/>
  <c r="H2338" i="3"/>
  <c r="G2338" i="3"/>
  <c r="F2338" i="3"/>
  <c r="E2338" i="3"/>
  <c r="D2338" i="3"/>
  <c r="C2338" i="3"/>
  <c r="B2338" i="3"/>
  <c r="A2338" i="3"/>
  <c r="J2337" i="3"/>
  <c r="I2337" i="3"/>
  <c r="H2337" i="3"/>
  <c r="G2337" i="3"/>
  <c r="F2337" i="3"/>
  <c r="E2337" i="3"/>
  <c r="D2337" i="3"/>
  <c r="C2337" i="3"/>
  <c r="B2337" i="3"/>
  <c r="A2337" i="3"/>
  <c r="J2336" i="3"/>
  <c r="I2336" i="3"/>
  <c r="H2336" i="3"/>
  <c r="G2336" i="3"/>
  <c r="F2336" i="3"/>
  <c r="E2336" i="3"/>
  <c r="D2336" i="3"/>
  <c r="C2336" i="3"/>
  <c r="B2336" i="3"/>
  <c r="A2336" i="3"/>
  <c r="J2335" i="3"/>
  <c r="I2335" i="3"/>
  <c r="H2335" i="3"/>
  <c r="G2335" i="3"/>
  <c r="F2335" i="3"/>
  <c r="E2335" i="3"/>
  <c r="D2335" i="3"/>
  <c r="C2335" i="3"/>
  <c r="B2335" i="3"/>
  <c r="A2335" i="3"/>
  <c r="J2334" i="3"/>
  <c r="I2334" i="3"/>
  <c r="H2334" i="3"/>
  <c r="G2334" i="3"/>
  <c r="F2334" i="3"/>
  <c r="E2334" i="3"/>
  <c r="D2334" i="3"/>
  <c r="C2334" i="3"/>
  <c r="B2334" i="3"/>
  <c r="A2334" i="3"/>
  <c r="J2333" i="3"/>
  <c r="I2333" i="3"/>
  <c r="H2333" i="3"/>
  <c r="G2333" i="3"/>
  <c r="F2333" i="3"/>
  <c r="E2333" i="3"/>
  <c r="D2333" i="3"/>
  <c r="C2333" i="3"/>
  <c r="B2333" i="3"/>
  <c r="A2333" i="3"/>
  <c r="J2332" i="3"/>
  <c r="I2332" i="3"/>
  <c r="H2332" i="3"/>
  <c r="G2332" i="3"/>
  <c r="F2332" i="3"/>
  <c r="E2332" i="3"/>
  <c r="D2332" i="3"/>
  <c r="C2332" i="3"/>
  <c r="B2332" i="3"/>
  <c r="A2332" i="3"/>
  <c r="J2331" i="3"/>
  <c r="I2331" i="3"/>
  <c r="H2331" i="3"/>
  <c r="G2331" i="3"/>
  <c r="F2331" i="3"/>
  <c r="E2331" i="3"/>
  <c r="D2331" i="3"/>
  <c r="C2331" i="3"/>
  <c r="B2331" i="3"/>
  <c r="A2331" i="3"/>
  <c r="J2330" i="3"/>
  <c r="I2330" i="3"/>
  <c r="H2330" i="3"/>
  <c r="G2330" i="3"/>
  <c r="F2330" i="3"/>
  <c r="E2330" i="3"/>
  <c r="D2330" i="3"/>
  <c r="C2330" i="3"/>
  <c r="B2330" i="3"/>
  <c r="A2330" i="3"/>
  <c r="J2329" i="3"/>
  <c r="I2329" i="3"/>
  <c r="H2329" i="3"/>
  <c r="G2329" i="3"/>
  <c r="F2329" i="3"/>
  <c r="E2329" i="3"/>
  <c r="D2329" i="3"/>
  <c r="C2329" i="3"/>
  <c r="B2329" i="3"/>
  <c r="A2329" i="3"/>
  <c r="J2328" i="3"/>
  <c r="I2328" i="3"/>
  <c r="H2328" i="3"/>
  <c r="G2328" i="3"/>
  <c r="F2328" i="3"/>
  <c r="E2328" i="3"/>
  <c r="D2328" i="3"/>
  <c r="C2328" i="3"/>
  <c r="B2328" i="3"/>
  <c r="A2328" i="3"/>
  <c r="J2327" i="3"/>
  <c r="I2327" i="3"/>
  <c r="H2327" i="3"/>
  <c r="G2327" i="3"/>
  <c r="F2327" i="3"/>
  <c r="E2327" i="3"/>
  <c r="D2327" i="3"/>
  <c r="C2327" i="3"/>
  <c r="B2327" i="3"/>
  <c r="A2327" i="3"/>
  <c r="J2326" i="3"/>
  <c r="I2326" i="3"/>
  <c r="H2326" i="3"/>
  <c r="G2326" i="3"/>
  <c r="F2326" i="3"/>
  <c r="E2326" i="3"/>
  <c r="D2326" i="3"/>
  <c r="C2326" i="3"/>
  <c r="B2326" i="3"/>
  <c r="A2326" i="3"/>
  <c r="J2325" i="3"/>
  <c r="I2325" i="3"/>
  <c r="H2325" i="3"/>
  <c r="G2325" i="3"/>
  <c r="F2325" i="3"/>
  <c r="E2325" i="3"/>
  <c r="D2325" i="3"/>
  <c r="C2325" i="3"/>
  <c r="B2325" i="3"/>
  <c r="A2325" i="3"/>
  <c r="J2324" i="3"/>
  <c r="I2324" i="3"/>
  <c r="H2324" i="3"/>
  <c r="G2324" i="3"/>
  <c r="F2324" i="3"/>
  <c r="E2324" i="3"/>
  <c r="D2324" i="3"/>
  <c r="C2324" i="3"/>
  <c r="B2324" i="3"/>
  <c r="A2324" i="3"/>
  <c r="J2323" i="3"/>
  <c r="I2323" i="3"/>
  <c r="H2323" i="3"/>
  <c r="G2323" i="3"/>
  <c r="F2323" i="3"/>
  <c r="E2323" i="3"/>
  <c r="D2323" i="3"/>
  <c r="C2323" i="3"/>
  <c r="B2323" i="3"/>
  <c r="A2323" i="3"/>
  <c r="J2322" i="3"/>
  <c r="I2322" i="3"/>
  <c r="H2322" i="3"/>
  <c r="G2322" i="3"/>
  <c r="F2322" i="3"/>
  <c r="E2322" i="3"/>
  <c r="D2322" i="3"/>
  <c r="C2322" i="3"/>
  <c r="B2322" i="3"/>
  <c r="A2322" i="3"/>
  <c r="J2321" i="3"/>
  <c r="I2321" i="3"/>
  <c r="H2321" i="3"/>
  <c r="G2321" i="3"/>
  <c r="F2321" i="3"/>
  <c r="E2321" i="3"/>
  <c r="D2321" i="3"/>
  <c r="C2321" i="3"/>
  <c r="B2321" i="3"/>
  <c r="A2321" i="3"/>
  <c r="J2320" i="3"/>
  <c r="I2320" i="3"/>
  <c r="H2320" i="3"/>
  <c r="G2320" i="3"/>
  <c r="F2320" i="3"/>
  <c r="E2320" i="3"/>
  <c r="D2320" i="3"/>
  <c r="C2320" i="3"/>
  <c r="B2320" i="3"/>
  <c r="A2320" i="3"/>
  <c r="J2319" i="3"/>
  <c r="I2319" i="3"/>
  <c r="H2319" i="3"/>
  <c r="G2319" i="3"/>
  <c r="F2319" i="3"/>
  <c r="E2319" i="3"/>
  <c r="D2319" i="3"/>
  <c r="C2319" i="3"/>
  <c r="B2319" i="3"/>
  <c r="A2319" i="3"/>
  <c r="J2318" i="3"/>
  <c r="I2318" i="3"/>
  <c r="H2318" i="3"/>
  <c r="G2318" i="3"/>
  <c r="F2318" i="3"/>
  <c r="E2318" i="3"/>
  <c r="D2318" i="3"/>
  <c r="C2318" i="3"/>
  <c r="B2318" i="3"/>
  <c r="A2318" i="3"/>
  <c r="J2317" i="3"/>
  <c r="I2317" i="3"/>
  <c r="H2317" i="3"/>
  <c r="G2317" i="3"/>
  <c r="F2317" i="3"/>
  <c r="E2317" i="3"/>
  <c r="D2317" i="3"/>
  <c r="C2317" i="3"/>
  <c r="B2317" i="3"/>
  <c r="A2317" i="3"/>
  <c r="J2316" i="3"/>
  <c r="I2316" i="3"/>
  <c r="H2316" i="3"/>
  <c r="G2316" i="3"/>
  <c r="F2316" i="3"/>
  <c r="E2316" i="3"/>
  <c r="D2316" i="3"/>
  <c r="C2316" i="3"/>
  <c r="B2316" i="3"/>
  <c r="A2316" i="3"/>
  <c r="J2315" i="3"/>
  <c r="I2315" i="3"/>
  <c r="H2315" i="3"/>
  <c r="G2315" i="3"/>
  <c r="F2315" i="3"/>
  <c r="E2315" i="3"/>
  <c r="D2315" i="3"/>
  <c r="C2315" i="3"/>
  <c r="B2315" i="3"/>
  <c r="A2315" i="3"/>
  <c r="J2314" i="3"/>
  <c r="I2314" i="3"/>
  <c r="H2314" i="3"/>
  <c r="G2314" i="3"/>
  <c r="F2314" i="3"/>
  <c r="E2314" i="3"/>
  <c r="D2314" i="3"/>
  <c r="C2314" i="3"/>
  <c r="B2314" i="3"/>
  <c r="A2314" i="3"/>
  <c r="J2313" i="3"/>
  <c r="I2313" i="3"/>
  <c r="H2313" i="3"/>
  <c r="G2313" i="3"/>
  <c r="F2313" i="3"/>
  <c r="E2313" i="3"/>
  <c r="D2313" i="3"/>
  <c r="C2313" i="3"/>
  <c r="B2313" i="3"/>
  <c r="A2313" i="3"/>
  <c r="J2312" i="3"/>
  <c r="I2312" i="3"/>
  <c r="H2312" i="3"/>
  <c r="G2312" i="3"/>
  <c r="F2312" i="3"/>
  <c r="E2312" i="3"/>
  <c r="D2312" i="3"/>
  <c r="C2312" i="3"/>
  <c r="B2312" i="3"/>
  <c r="A2312" i="3"/>
  <c r="J2311" i="3"/>
  <c r="I2311" i="3"/>
  <c r="H2311" i="3"/>
  <c r="G2311" i="3"/>
  <c r="F2311" i="3"/>
  <c r="E2311" i="3"/>
  <c r="D2311" i="3"/>
  <c r="C2311" i="3"/>
  <c r="B2311" i="3"/>
  <c r="A2311" i="3"/>
  <c r="J2310" i="3"/>
  <c r="I2310" i="3"/>
  <c r="H2310" i="3"/>
  <c r="G2310" i="3"/>
  <c r="F2310" i="3"/>
  <c r="E2310" i="3"/>
  <c r="D2310" i="3"/>
  <c r="C2310" i="3"/>
  <c r="B2310" i="3"/>
  <c r="A2310" i="3"/>
  <c r="J2309" i="3"/>
  <c r="I2309" i="3"/>
  <c r="H2309" i="3"/>
  <c r="G2309" i="3"/>
  <c r="F2309" i="3"/>
  <c r="E2309" i="3"/>
  <c r="D2309" i="3"/>
  <c r="C2309" i="3"/>
  <c r="B2309" i="3"/>
  <c r="A2309" i="3"/>
  <c r="J2308" i="3"/>
  <c r="I2308" i="3"/>
  <c r="H2308" i="3"/>
  <c r="G2308" i="3"/>
  <c r="F2308" i="3"/>
  <c r="E2308" i="3"/>
  <c r="D2308" i="3"/>
  <c r="C2308" i="3"/>
  <c r="B2308" i="3"/>
  <c r="A2308" i="3"/>
  <c r="J2307" i="3"/>
  <c r="I2307" i="3"/>
  <c r="H2307" i="3"/>
  <c r="G2307" i="3"/>
  <c r="F2307" i="3"/>
  <c r="E2307" i="3"/>
  <c r="D2307" i="3"/>
  <c r="C2307" i="3"/>
  <c r="B2307" i="3"/>
  <c r="A2307" i="3"/>
  <c r="J2306" i="3"/>
  <c r="I2306" i="3"/>
  <c r="H2306" i="3"/>
  <c r="G2306" i="3"/>
  <c r="F2306" i="3"/>
  <c r="E2306" i="3"/>
  <c r="D2306" i="3"/>
  <c r="C2306" i="3"/>
  <c r="B2306" i="3"/>
  <c r="A2306" i="3"/>
  <c r="J2305" i="3"/>
  <c r="I2305" i="3"/>
  <c r="H2305" i="3"/>
  <c r="G2305" i="3"/>
  <c r="F2305" i="3"/>
  <c r="E2305" i="3"/>
  <c r="D2305" i="3"/>
  <c r="C2305" i="3"/>
  <c r="B2305" i="3"/>
  <c r="A2305" i="3"/>
  <c r="J2304" i="3"/>
  <c r="I2304" i="3"/>
  <c r="H2304" i="3"/>
  <c r="G2304" i="3"/>
  <c r="F2304" i="3"/>
  <c r="E2304" i="3"/>
  <c r="D2304" i="3"/>
  <c r="C2304" i="3"/>
  <c r="B2304" i="3"/>
  <c r="A2304" i="3"/>
  <c r="J2303" i="3"/>
  <c r="I2303" i="3"/>
  <c r="H2303" i="3"/>
  <c r="G2303" i="3"/>
  <c r="F2303" i="3"/>
  <c r="E2303" i="3"/>
  <c r="D2303" i="3"/>
  <c r="C2303" i="3"/>
  <c r="B2303" i="3"/>
  <c r="A2303" i="3"/>
  <c r="J2302" i="3"/>
  <c r="I2302" i="3"/>
  <c r="H2302" i="3"/>
  <c r="G2302" i="3"/>
  <c r="F2302" i="3"/>
  <c r="E2302" i="3"/>
  <c r="D2302" i="3"/>
  <c r="C2302" i="3"/>
  <c r="B2302" i="3"/>
  <c r="A2302" i="3"/>
  <c r="J2301" i="3"/>
  <c r="I2301" i="3"/>
  <c r="H2301" i="3"/>
  <c r="G2301" i="3"/>
  <c r="F2301" i="3"/>
  <c r="E2301" i="3"/>
  <c r="D2301" i="3"/>
  <c r="C2301" i="3"/>
  <c r="B2301" i="3"/>
  <c r="A2301" i="3"/>
  <c r="J2300" i="3"/>
  <c r="I2300" i="3"/>
  <c r="H2300" i="3"/>
  <c r="G2300" i="3"/>
  <c r="F2300" i="3"/>
  <c r="E2300" i="3"/>
  <c r="D2300" i="3"/>
  <c r="C2300" i="3"/>
  <c r="B2300" i="3"/>
  <c r="A2300" i="3"/>
  <c r="J2299" i="3"/>
  <c r="I2299" i="3"/>
  <c r="H2299" i="3"/>
  <c r="G2299" i="3"/>
  <c r="F2299" i="3"/>
  <c r="E2299" i="3"/>
  <c r="D2299" i="3"/>
  <c r="C2299" i="3"/>
  <c r="B2299" i="3"/>
  <c r="A2299" i="3"/>
  <c r="J2298" i="3"/>
  <c r="I2298" i="3"/>
  <c r="H2298" i="3"/>
  <c r="G2298" i="3"/>
  <c r="F2298" i="3"/>
  <c r="E2298" i="3"/>
  <c r="D2298" i="3"/>
  <c r="C2298" i="3"/>
  <c r="B2298" i="3"/>
  <c r="A2298" i="3"/>
  <c r="J2297" i="3"/>
  <c r="I2297" i="3"/>
  <c r="H2297" i="3"/>
  <c r="G2297" i="3"/>
  <c r="F2297" i="3"/>
  <c r="E2297" i="3"/>
  <c r="D2297" i="3"/>
  <c r="C2297" i="3"/>
  <c r="B2297" i="3"/>
  <c r="A2297" i="3"/>
  <c r="J2296" i="3"/>
  <c r="I2296" i="3"/>
  <c r="H2296" i="3"/>
  <c r="G2296" i="3"/>
  <c r="F2296" i="3"/>
  <c r="E2296" i="3"/>
  <c r="D2296" i="3"/>
  <c r="C2296" i="3"/>
  <c r="B2296" i="3"/>
  <c r="A2296" i="3"/>
  <c r="J2295" i="3"/>
  <c r="I2295" i="3"/>
  <c r="H2295" i="3"/>
  <c r="G2295" i="3"/>
  <c r="F2295" i="3"/>
  <c r="E2295" i="3"/>
  <c r="D2295" i="3"/>
  <c r="C2295" i="3"/>
  <c r="B2295" i="3"/>
  <c r="A2295" i="3"/>
  <c r="J2294" i="3"/>
  <c r="I2294" i="3"/>
  <c r="H2294" i="3"/>
  <c r="G2294" i="3"/>
  <c r="F2294" i="3"/>
  <c r="E2294" i="3"/>
  <c r="D2294" i="3"/>
  <c r="C2294" i="3"/>
  <c r="B2294" i="3"/>
  <c r="A2294" i="3"/>
  <c r="J2293" i="3"/>
  <c r="I2293" i="3"/>
  <c r="H2293" i="3"/>
  <c r="G2293" i="3"/>
  <c r="F2293" i="3"/>
  <c r="E2293" i="3"/>
  <c r="D2293" i="3"/>
  <c r="C2293" i="3"/>
  <c r="B2293" i="3"/>
  <c r="A2293" i="3"/>
  <c r="J2292" i="3"/>
  <c r="I2292" i="3"/>
  <c r="H2292" i="3"/>
  <c r="G2292" i="3"/>
  <c r="F2292" i="3"/>
  <c r="E2292" i="3"/>
  <c r="D2292" i="3"/>
  <c r="C2292" i="3"/>
  <c r="B2292" i="3"/>
  <c r="A2292" i="3"/>
  <c r="J2291" i="3"/>
  <c r="I2291" i="3"/>
  <c r="H2291" i="3"/>
  <c r="G2291" i="3"/>
  <c r="F2291" i="3"/>
  <c r="E2291" i="3"/>
  <c r="D2291" i="3"/>
  <c r="C2291" i="3"/>
  <c r="B2291" i="3"/>
  <c r="A2291" i="3"/>
  <c r="J2290" i="3"/>
  <c r="I2290" i="3"/>
  <c r="H2290" i="3"/>
  <c r="G2290" i="3"/>
  <c r="F2290" i="3"/>
  <c r="E2290" i="3"/>
  <c r="D2290" i="3"/>
  <c r="C2290" i="3"/>
  <c r="B2290" i="3"/>
  <c r="A2290" i="3"/>
  <c r="J2289" i="3"/>
  <c r="I2289" i="3"/>
  <c r="H2289" i="3"/>
  <c r="G2289" i="3"/>
  <c r="F2289" i="3"/>
  <c r="E2289" i="3"/>
  <c r="D2289" i="3"/>
  <c r="C2289" i="3"/>
  <c r="B2289" i="3"/>
  <c r="A2289" i="3"/>
  <c r="J2288" i="3"/>
  <c r="I2288" i="3"/>
  <c r="H2288" i="3"/>
  <c r="G2288" i="3"/>
  <c r="F2288" i="3"/>
  <c r="E2288" i="3"/>
  <c r="D2288" i="3"/>
  <c r="C2288" i="3"/>
  <c r="B2288" i="3"/>
  <c r="A2288" i="3"/>
  <c r="J2287" i="3"/>
  <c r="I2287" i="3"/>
  <c r="H2287" i="3"/>
  <c r="G2287" i="3"/>
  <c r="F2287" i="3"/>
  <c r="E2287" i="3"/>
  <c r="D2287" i="3"/>
  <c r="C2287" i="3"/>
  <c r="B2287" i="3"/>
  <c r="A2287" i="3"/>
  <c r="J2286" i="3"/>
  <c r="I2286" i="3"/>
  <c r="H2286" i="3"/>
  <c r="G2286" i="3"/>
  <c r="F2286" i="3"/>
  <c r="E2286" i="3"/>
  <c r="D2286" i="3"/>
  <c r="C2286" i="3"/>
  <c r="B2286" i="3"/>
  <c r="A2286" i="3"/>
  <c r="J2285" i="3"/>
  <c r="I2285" i="3"/>
  <c r="H2285" i="3"/>
  <c r="G2285" i="3"/>
  <c r="F2285" i="3"/>
  <c r="E2285" i="3"/>
  <c r="D2285" i="3"/>
  <c r="C2285" i="3"/>
  <c r="B2285" i="3"/>
  <c r="A2285" i="3"/>
  <c r="J2284" i="3"/>
  <c r="I2284" i="3"/>
  <c r="H2284" i="3"/>
  <c r="G2284" i="3"/>
  <c r="F2284" i="3"/>
  <c r="E2284" i="3"/>
  <c r="D2284" i="3"/>
  <c r="C2284" i="3"/>
  <c r="B2284" i="3"/>
  <c r="A2284" i="3"/>
  <c r="J2283" i="3"/>
  <c r="I2283" i="3"/>
  <c r="H2283" i="3"/>
  <c r="G2283" i="3"/>
  <c r="F2283" i="3"/>
  <c r="E2283" i="3"/>
  <c r="D2283" i="3"/>
  <c r="C2283" i="3"/>
  <c r="B2283" i="3"/>
  <c r="A2283" i="3"/>
  <c r="J2282" i="3"/>
  <c r="I2282" i="3"/>
  <c r="H2282" i="3"/>
  <c r="G2282" i="3"/>
  <c r="F2282" i="3"/>
  <c r="E2282" i="3"/>
  <c r="D2282" i="3"/>
  <c r="C2282" i="3"/>
  <c r="B2282" i="3"/>
  <c r="A2282" i="3"/>
  <c r="J2281" i="3"/>
  <c r="I2281" i="3"/>
  <c r="H2281" i="3"/>
  <c r="G2281" i="3"/>
  <c r="F2281" i="3"/>
  <c r="E2281" i="3"/>
  <c r="D2281" i="3"/>
  <c r="C2281" i="3"/>
  <c r="B2281" i="3"/>
  <c r="A2281" i="3"/>
  <c r="J2280" i="3"/>
  <c r="I2280" i="3"/>
  <c r="H2280" i="3"/>
  <c r="G2280" i="3"/>
  <c r="F2280" i="3"/>
  <c r="E2280" i="3"/>
  <c r="D2280" i="3"/>
  <c r="C2280" i="3"/>
  <c r="B2280" i="3"/>
  <c r="A2280" i="3"/>
  <c r="J2279" i="3"/>
  <c r="I2279" i="3"/>
  <c r="H2279" i="3"/>
  <c r="G2279" i="3"/>
  <c r="F2279" i="3"/>
  <c r="E2279" i="3"/>
  <c r="D2279" i="3"/>
  <c r="C2279" i="3"/>
  <c r="B2279" i="3"/>
  <c r="A2279" i="3"/>
  <c r="J2278" i="3"/>
  <c r="I2278" i="3"/>
  <c r="H2278" i="3"/>
  <c r="G2278" i="3"/>
  <c r="F2278" i="3"/>
  <c r="E2278" i="3"/>
  <c r="D2278" i="3"/>
  <c r="C2278" i="3"/>
  <c r="B2278" i="3"/>
  <c r="A2278" i="3"/>
  <c r="J2277" i="3"/>
  <c r="I2277" i="3"/>
  <c r="H2277" i="3"/>
  <c r="G2277" i="3"/>
  <c r="F2277" i="3"/>
  <c r="E2277" i="3"/>
  <c r="D2277" i="3"/>
  <c r="C2277" i="3"/>
  <c r="B2277" i="3"/>
  <c r="A2277" i="3"/>
  <c r="J2276" i="3"/>
  <c r="I2276" i="3"/>
  <c r="H2276" i="3"/>
  <c r="G2276" i="3"/>
  <c r="F2276" i="3"/>
  <c r="E2276" i="3"/>
  <c r="D2276" i="3"/>
  <c r="C2276" i="3"/>
  <c r="B2276" i="3"/>
  <c r="A2276" i="3"/>
  <c r="J2275" i="3"/>
  <c r="I2275" i="3"/>
  <c r="H2275" i="3"/>
  <c r="G2275" i="3"/>
  <c r="F2275" i="3"/>
  <c r="E2275" i="3"/>
  <c r="D2275" i="3"/>
  <c r="C2275" i="3"/>
  <c r="B2275" i="3"/>
  <c r="A2275" i="3"/>
  <c r="J2274" i="3"/>
  <c r="I2274" i="3"/>
  <c r="H2274" i="3"/>
  <c r="G2274" i="3"/>
  <c r="F2274" i="3"/>
  <c r="E2274" i="3"/>
  <c r="D2274" i="3"/>
  <c r="C2274" i="3"/>
  <c r="B2274" i="3"/>
  <c r="A2274" i="3"/>
  <c r="J2273" i="3"/>
  <c r="I2273" i="3"/>
  <c r="H2273" i="3"/>
  <c r="G2273" i="3"/>
  <c r="F2273" i="3"/>
  <c r="E2273" i="3"/>
  <c r="D2273" i="3"/>
  <c r="C2273" i="3"/>
  <c r="B2273" i="3"/>
  <c r="A2273" i="3"/>
  <c r="J2272" i="3"/>
  <c r="I2272" i="3"/>
  <c r="H2272" i="3"/>
  <c r="G2272" i="3"/>
  <c r="F2272" i="3"/>
  <c r="E2272" i="3"/>
  <c r="D2272" i="3"/>
  <c r="C2272" i="3"/>
  <c r="B2272" i="3"/>
  <c r="A2272" i="3"/>
  <c r="J2271" i="3"/>
  <c r="I2271" i="3"/>
  <c r="H2271" i="3"/>
  <c r="G2271" i="3"/>
  <c r="F2271" i="3"/>
  <c r="E2271" i="3"/>
  <c r="D2271" i="3"/>
  <c r="C2271" i="3"/>
  <c r="B2271" i="3"/>
  <c r="A2271" i="3"/>
  <c r="J2270" i="3"/>
  <c r="I2270" i="3"/>
  <c r="H2270" i="3"/>
  <c r="G2270" i="3"/>
  <c r="F2270" i="3"/>
  <c r="E2270" i="3"/>
  <c r="D2270" i="3"/>
  <c r="C2270" i="3"/>
  <c r="B2270" i="3"/>
  <c r="A2270" i="3"/>
  <c r="J2269" i="3"/>
  <c r="I2269" i="3"/>
  <c r="H2269" i="3"/>
  <c r="G2269" i="3"/>
  <c r="F2269" i="3"/>
  <c r="E2269" i="3"/>
  <c r="D2269" i="3"/>
  <c r="C2269" i="3"/>
  <c r="B2269" i="3"/>
  <c r="A2269" i="3"/>
  <c r="J2268" i="3"/>
  <c r="I2268" i="3"/>
  <c r="H2268" i="3"/>
  <c r="G2268" i="3"/>
  <c r="F2268" i="3"/>
  <c r="E2268" i="3"/>
  <c r="D2268" i="3"/>
  <c r="C2268" i="3"/>
  <c r="B2268" i="3"/>
  <c r="A2268" i="3"/>
  <c r="J2267" i="3"/>
  <c r="I2267" i="3"/>
  <c r="H2267" i="3"/>
  <c r="G2267" i="3"/>
  <c r="F2267" i="3"/>
  <c r="E2267" i="3"/>
  <c r="D2267" i="3"/>
  <c r="C2267" i="3"/>
  <c r="B2267" i="3"/>
  <c r="A2267" i="3"/>
  <c r="J2266" i="3"/>
  <c r="I2266" i="3"/>
  <c r="H2266" i="3"/>
  <c r="G2266" i="3"/>
  <c r="F2266" i="3"/>
  <c r="E2266" i="3"/>
  <c r="D2266" i="3"/>
  <c r="C2266" i="3"/>
  <c r="B2266" i="3"/>
  <c r="A2266" i="3"/>
  <c r="J2265" i="3"/>
  <c r="I2265" i="3"/>
  <c r="H2265" i="3"/>
  <c r="G2265" i="3"/>
  <c r="F2265" i="3"/>
  <c r="E2265" i="3"/>
  <c r="D2265" i="3"/>
  <c r="C2265" i="3"/>
  <c r="B2265" i="3"/>
  <c r="A2265" i="3"/>
  <c r="J2264" i="3"/>
  <c r="I2264" i="3"/>
  <c r="H2264" i="3"/>
  <c r="G2264" i="3"/>
  <c r="F2264" i="3"/>
  <c r="E2264" i="3"/>
  <c r="D2264" i="3"/>
  <c r="C2264" i="3"/>
  <c r="B2264" i="3"/>
  <c r="A2264" i="3"/>
  <c r="J2263" i="3"/>
  <c r="I2263" i="3"/>
  <c r="H2263" i="3"/>
  <c r="G2263" i="3"/>
  <c r="F2263" i="3"/>
  <c r="E2263" i="3"/>
  <c r="D2263" i="3"/>
  <c r="C2263" i="3"/>
  <c r="B2263" i="3"/>
  <c r="A2263" i="3"/>
  <c r="J2262" i="3"/>
  <c r="I2262" i="3"/>
  <c r="H2262" i="3"/>
  <c r="G2262" i="3"/>
  <c r="F2262" i="3"/>
  <c r="E2262" i="3"/>
  <c r="D2262" i="3"/>
  <c r="C2262" i="3"/>
  <c r="B2262" i="3"/>
  <c r="A2262" i="3"/>
  <c r="J2261" i="3"/>
  <c r="I2261" i="3"/>
  <c r="H2261" i="3"/>
  <c r="G2261" i="3"/>
  <c r="F2261" i="3"/>
  <c r="E2261" i="3"/>
  <c r="D2261" i="3"/>
  <c r="C2261" i="3"/>
  <c r="B2261" i="3"/>
  <c r="A2261" i="3"/>
  <c r="J2260" i="3"/>
  <c r="I2260" i="3"/>
  <c r="H2260" i="3"/>
  <c r="G2260" i="3"/>
  <c r="F2260" i="3"/>
  <c r="E2260" i="3"/>
  <c r="D2260" i="3"/>
  <c r="C2260" i="3"/>
  <c r="B2260" i="3"/>
  <c r="A2260" i="3"/>
  <c r="J2259" i="3"/>
  <c r="I2259" i="3"/>
  <c r="H2259" i="3"/>
  <c r="G2259" i="3"/>
  <c r="F2259" i="3"/>
  <c r="E2259" i="3"/>
  <c r="D2259" i="3"/>
  <c r="C2259" i="3"/>
  <c r="B2259" i="3"/>
  <c r="A2259" i="3"/>
  <c r="J2258" i="3"/>
  <c r="I2258" i="3"/>
  <c r="H2258" i="3"/>
  <c r="G2258" i="3"/>
  <c r="F2258" i="3"/>
  <c r="E2258" i="3"/>
  <c r="D2258" i="3"/>
  <c r="C2258" i="3"/>
  <c r="B2258" i="3"/>
  <c r="A2258" i="3"/>
  <c r="J2257" i="3"/>
  <c r="I2257" i="3"/>
  <c r="H2257" i="3"/>
  <c r="G2257" i="3"/>
  <c r="F2257" i="3"/>
  <c r="E2257" i="3"/>
  <c r="D2257" i="3"/>
  <c r="C2257" i="3"/>
  <c r="B2257" i="3"/>
  <c r="A2257" i="3"/>
  <c r="J2256" i="3"/>
  <c r="I2256" i="3"/>
  <c r="H2256" i="3"/>
  <c r="G2256" i="3"/>
  <c r="F2256" i="3"/>
  <c r="E2256" i="3"/>
  <c r="D2256" i="3"/>
  <c r="C2256" i="3"/>
  <c r="B2256" i="3"/>
  <c r="A2256" i="3"/>
  <c r="J2255" i="3"/>
  <c r="I2255" i="3"/>
  <c r="H2255" i="3"/>
  <c r="G2255" i="3"/>
  <c r="F2255" i="3"/>
  <c r="E2255" i="3"/>
  <c r="D2255" i="3"/>
  <c r="C2255" i="3"/>
  <c r="B2255" i="3"/>
  <c r="A2255" i="3"/>
  <c r="J2254" i="3"/>
  <c r="I2254" i="3"/>
  <c r="H2254" i="3"/>
  <c r="G2254" i="3"/>
  <c r="F2254" i="3"/>
  <c r="E2254" i="3"/>
  <c r="D2254" i="3"/>
  <c r="C2254" i="3"/>
  <c r="B2254" i="3"/>
  <c r="A2254" i="3"/>
  <c r="J2253" i="3"/>
  <c r="I2253" i="3"/>
  <c r="H2253" i="3"/>
  <c r="G2253" i="3"/>
  <c r="F2253" i="3"/>
  <c r="E2253" i="3"/>
  <c r="D2253" i="3"/>
  <c r="C2253" i="3"/>
  <c r="B2253" i="3"/>
  <c r="A2253" i="3"/>
  <c r="J2252" i="3"/>
  <c r="I2252" i="3"/>
  <c r="H2252" i="3"/>
  <c r="G2252" i="3"/>
  <c r="F2252" i="3"/>
  <c r="E2252" i="3"/>
  <c r="D2252" i="3"/>
  <c r="C2252" i="3"/>
  <c r="B2252" i="3"/>
  <c r="A2252" i="3"/>
  <c r="J2251" i="3"/>
  <c r="I2251" i="3"/>
  <c r="H2251" i="3"/>
  <c r="G2251" i="3"/>
  <c r="F2251" i="3"/>
  <c r="E2251" i="3"/>
  <c r="D2251" i="3"/>
  <c r="C2251" i="3"/>
  <c r="B2251" i="3"/>
  <c r="A2251" i="3"/>
  <c r="J2250" i="3"/>
  <c r="I2250" i="3"/>
  <c r="H2250" i="3"/>
  <c r="G2250" i="3"/>
  <c r="F2250" i="3"/>
  <c r="E2250" i="3"/>
  <c r="D2250" i="3"/>
  <c r="C2250" i="3"/>
  <c r="B2250" i="3"/>
  <c r="A2250" i="3"/>
  <c r="J2249" i="3"/>
  <c r="I2249" i="3"/>
  <c r="H2249" i="3"/>
  <c r="G2249" i="3"/>
  <c r="F2249" i="3"/>
  <c r="E2249" i="3"/>
  <c r="D2249" i="3"/>
  <c r="C2249" i="3"/>
  <c r="B2249" i="3"/>
  <c r="A2249" i="3"/>
  <c r="J2248" i="3"/>
  <c r="I2248" i="3"/>
  <c r="H2248" i="3"/>
  <c r="G2248" i="3"/>
  <c r="F2248" i="3"/>
  <c r="E2248" i="3"/>
  <c r="D2248" i="3"/>
  <c r="C2248" i="3"/>
  <c r="B2248" i="3"/>
  <c r="A2248" i="3"/>
  <c r="J2247" i="3"/>
  <c r="I2247" i="3"/>
  <c r="H2247" i="3"/>
  <c r="G2247" i="3"/>
  <c r="F2247" i="3"/>
  <c r="E2247" i="3"/>
  <c r="D2247" i="3"/>
  <c r="C2247" i="3"/>
  <c r="B2247" i="3"/>
  <c r="A2247" i="3"/>
  <c r="J2246" i="3"/>
  <c r="I2246" i="3"/>
  <c r="H2246" i="3"/>
  <c r="G2246" i="3"/>
  <c r="F2246" i="3"/>
  <c r="E2246" i="3"/>
  <c r="D2246" i="3"/>
  <c r="C2246" i="3"/>
  <c r="B2246" i="3"/>
  <c r="A2246" i="3"/>
  <c r="J2245" i="3"/>
  <c r="I2245" i="3"/>
  <c r="H2245" i="3"/>
  <c r="G2245" i="3"/>
  <c r="F2245" i="3"/>
  <c r="E2245" i="3"/>
  <c r="D2245" i="3"/>
  <c r="C2245" i="3"/>
  <c r="B2245" i="3"/>
  <c r="A2245" i="3"/>
  <c r="J2244" i="3"/>
  <c r="I2244" i="3"/>
  <c r="H2244" i="3"/>
  <c r="G2244" i="3"/>
  <c r="F2244" i="3"/>
  <c r="E2244" i="3"/>
  <c r="D2244" i="3"/>
  <c r="C2244" i="3"/>
  <c r="B2244" i="3"/>
  <c r="A2244" i="3"/>
  <c r="J2243" i="3"/>
  <c r="I2243" i="3"/>
  <c r="H2243" i="3"/>
  <c r="G2243" i="3"/>
  <c r="F2243" i="3"/>
  <c r="E2243" i="3"/>
  <c r="D2243" i="3"/>
  <c r="C2243" i="3"/>
  <c r="B2243" i="3"/>
  <c r="A2243" i="3"/>
  <c r="J2242" i="3"/>
  <c r="I2242" i="3"/>
  <c r="H2242" i="3"/>
  <c r="G2242" i="3"/>
  <c r="F2242" i="3"/>
  <c r="E2242" i="3"/>
  <c r="D2242" i="3"/>
  <c r="C2242" i="3"/>
  <c r="B2242" i="3"/>
  <c r="A2242" i="3"/>
  <c r="J2241" i="3"/>
  <c r="I2241" i="3"/>
  <c r="H2241" i="3"/>
  <c r="G2241" i="3"/>
  <c r="F2241" i="3"/>
  <c r="E2241" i="3"/>
  <c r="D2241" i="3"/>
  <c r="C2241" i="3"/>
  <c r="B2241" i="3"/>
  <c r="A2241" i="3"/>
  <c r="J2240" i="3"/>
  <c r="I2240" i="3"/>
  <c r="H2240" i="3"/>
  <c r="G2240" i="3"/>
  <c r="F2240" i="3"/>
  <c r="E2240" i="3"/>
  <c r="D2240" i="3"/>
  <c r="C2240" i="3"/>
  <c r="B2240" i="3"/>
  <c r="A2240" i="3"/>
  <c r="J2239" i="3"/>
  <c r="I2239" i="3"/>
  <c r="H2239" i="3"/>
  <c r="G2239" i="3"/>
  <c r="F2239" i="3"/>
  <c r="E2239" i="3"/>
  <c r="D2239" i="3"/>
  <c r="C2239" i="3"/>
  <c r="B2239" i="3"/>
  <c r="A2239" i="3"/>
  <c r="J2238" i="3"/>
  <c r="I2238" i="3"/>
  <c r="H2238" i="3"/>
  <c r="G2238" i="3"/>
  <c r="F2238" i="3"/>
  <c r="E2238" i="3"/>
  <c r="D2238" i="3"/>
  <c r="C2238" i="3"/>
  <c r="B2238" i="3"/>
  <c r="A2238" i="3"/>
  <c r="J2237" i="3"/>
  <c r="I2237" i="3"/>
  <c r="H2237" i="3"/>
  <c r="G2237" i="3"/>
  <c r="F2237" i="3"/>
  <c r="E2237" i="3"/>
  <c r="D2237" i="3"/>
  <c r="C2237" i="3"/>
  <c r="B2237" i="3"/>
  <c r="A2237" i="3"/>
  <c r="J2236" i="3"/>
  <c r="I2236" i="3"/>
  <c r="H2236" i="3"/>
  <c r="G2236" i="3"/>
  <c r="F2236" i="3"/>
  <c r="E2236" i="3"/>
  <c r="D2236" i="3"/>
  <c r="C2236" i="3"/>
  <c r="B2236" i="3"/>
  <c r="A2236" i="3"/>
  <c r="J2235" i="3"/>
  <c r="I2235" i="3"/>
  <c r="H2235" i="3"/>
  <c r="G2235" i="3"/>
  <c r="F2235" i="3"/>
  <c r="E2235" i="3"/>
  <c r="D2235" i="3"/>
  <c r="C2235" i="3"/>
  <c r="B2235" i="3"/>
  <c r="A2235" i="3"/>
  <c r="J2234" i="3"/>
  <c r="I2234" i="3"/>
  <c r="H2234" i="3"/>
  <c r="G2234" i="3"/>
  <c r="F2234" i="3"/>
  <c r="E2234" i="3"/>
  <c r="D2234" i="3"/>
  <c r="C2234" i="3"/>
  <c r="B2234" i="3"/>
  <c r="A2234" i="3"/>
  <c r="J2233" i="3"/>
  <c r="I2233" i="3"/>
  <c r="H2233" i="3"/>
  <c r="G2233" i="3"/>
  <c r="F2233" i="3"/>
  <c r="E2233" i="3"/>
  <c r="D2233" i="3"/>
  <c r="C2233" i="3"/>
  <c r="B2233" i="3"/>
  <c r="A2233" i="3"/>
  <c r="J2232" i="3"/>
  <c r="I2232" i="3"/>
  <c r="H2232" i="3"/>
  <c r="G2232" i="3"/>
  <c r="F2232" i="3"/>
  <c r="E2232" i="3"/>
  <c r="D2232" i="3"/>
  <c r="C2232" i="3"/>
  <c r="B2232" i="3"/>
  <c r="A2232" i="3"/>
  <c r="J2231" i="3"/>
  <c r="I2231" i="3"/>
  <c r="H2231" i="3"/>
  <c r="G2231" i="3"/>
  <c r="F2231" i="3"/>
  <c r="E2231" i="3"/>
  <c r="D2231" i="3"/>
  <c r="C2231" i="3"/>
  <c r="B2231" i="3"/>
  <c r="A2231" i="3"/>
  <c r="J2230" i="3"/>
  <c r="I2230" i="3"/>
  <c r="H2230" i="3"/>
  <c r="G2230" i="3"/>
  <c r="F2230" i="3"/>
  <c r="E2230" i="3"/>
  <c r="D2230" i="3"/>
  <c r="C2230" i="3"/>
  <c r="B2230" i="3"/>
  <c r="A2230" i="3"/>
  <c r="J2229" i="3"/>
  <c r="I2229" i="3"/>
  <c r="H2229" i="3"/>
  <c r="G2229" i="3"/>
  <c r="F2229" i="3"/>
  <c r="E2229" i="3"/>
  <c r="D2229" i="3"/>
  <c r="C2229" i="3"/>
  <c r="B2229" i="3"/>
  <c r="A2229" i="3"/>
  <c r="J2228" i="3"/>
  <c r="I2228" i="3"/>
  <c r="H2228" i="3"/>
  <c r="G2228" i="3"/>
  <c r="F2228" i="3"/>
  <c r="E2228" i="3"/>
  <c r="D2228" i="3"/>
  <c r="C2228" i="3"/>
  <c r="B2228" i="3"/>
  <c r="A2228" i="3"/>
  <c r="J2227" i="3"/>
  <c r="I2227" i="3"/>
  <c r="H2227" i="3"/>
  <c r="G2227" i="3"/>
  <c r="F2227" i="3"/>
  <c r="E2227" i="3"/>
  <c r="D2227" i="3"/>
  <c r="C2227" i="3"/>
  <c r="B2227" i="3"/>
  <c r="A2227" i="3"/>
  <c r="J2226" i="3"/>
  <c r="I2226" i="3"/>
  <c r="H2226" i="3"/>
  <c r="G2226" i="3"/>
  <c r="F2226" i="3"/>
  <c r="E2226" i="3"/>
  <c r="D2226" i="3"/>
  <c r="C2226" i="3"/>
  <c r="B2226" i="3"/>
  <c r="A2226" i="3"/>
  <c r="J2225" i="3"/>
  <c r="I2225" i="3"/>
  <c r="H2225" i="3"/>
  <c r="G2225" i="3"/>
  <c r="F2225" i="3"/>
  <c r="E2225" i="3"/>
  <c r="D2225" i="3"/>
  <c r="C2225" i="3"/>
  <c r="B2225" i="3"/>
  <c r="A2225" i="3"/>
  <c r="J2224" i="3"/>
  <c r="I2224" i="3"/>
  <c r="H2224" i="3"/>
  <c r="G2224" i="3"/>
  <c r="F2224" i="3"/>
  <c r="E2224" i="3"/>
  <c r="D2224" i="3"/>
  <c r="C2224" i="3"/>
  <c r="B2224" i="3"/>
  <c r="A2224" i="3"/>
  <c r="J2223" i="3"/>
  <c r="I2223" i="3"/>
  <c r="H2223" i="3"/>
  <c r="G2223" i="3"/>
  <c r="F2223" i="3"/>
  <c r="E2223" i="3"/>
  <c r="D2223" i="3"/>
  <c r="C2223" i="3"/>
  <c r="B2223" i="3"/>
  <c r="A2223" i="3"/>
  <c r="J2222" i="3"/>
  <c r="I2222" i="3"/>
  <c r="H2222" i="3"/>
  <c r="G2222" i="3"/>
  <c r="F2222" i="3"/>
  <c r="E2222" i="3"/>
  <c r="D2222" i="3"/>
  <c r="C2222" i="3"/>
  <c r="B2222" i="3"/>
  <c r="A2222" i="3"/>
  <c r="J2221" i="3"/>
  <c r="I2221" i="3"/>
  <c r="H2221" i="3"/>
  <c r="G2221" i="3"/>
  <c r="F2221" i="3"/>
  <c r="E2221" i="3"/>
  <c r="D2221" i="3"/>
  <c r="C2221" i="3"/>
  <c r="B2221" i="3"/>
  <c r="A2221" i="3"/>
  <c r="J2220" i="3"/>
  <c r="I2220" i="3"/>
  <c r="H2220" i="3"/>
  <c r="G2220" i="3"/>
  <c r="F2220" i="3"/>
  <c r="E2220" i="3"/>
  <c r="D2220" i="3"/>
  <c r="C2220" i="3"/>
  <c r="B2220" i="3"/>
  <c r="A2220" i="3"/>
  <c r="J2219" i="3"/>
  <c r="I2219" i="3"/>
  <c r="H2219" i="3"/>
  <c r="G2219" i="3"/>
  <c r="F2219" i="3"/>
  <c r="E2219" i="3"/>
  <c r="D2219" i="3"/>
  <c r="C2219" i="3"/>
  <c r="B2219" i="3"/>
  <c r="A2219" i="3"/>
  <c r="J2218" i="3"/>
  <c r="I2218" i="3"/>
  <c r="H2218" i="3"/>
  <c r="G2218" i="3"/>
  <c r="F2218" i="3"/>
  <c r="E2218" i="3"/>
  <c r="D2218" i="3"/>
  <c r="C2218" i="3"/>
  <c r="B2218" i="3"/>
  <c r="A2218" i="3"/>
  <c r="J2217" i="3"/>
  <c r="I2217" i="3"/>
  <c r="H2217" i="3"/>
  <c r="G2217" i="3"/>
  <c r="F2217" i="3"/>
  <c r="E2217" i="3"/>
  <c r="D2217" i="3"/>
  <c r="C2217" i="3"/>
  <c r="B2217" i="3"/>
  <c r="A2217" i="3"/>
  <c r="J2216" i="3"/>
  <c r="I2216" i="3"/>
  <c r="H2216" i="3"/>
  <c r="G2216" i="3"/>
  <c r="F2216" i="3"/>
  <c r="E2216" i="3"/>
  <c r="D2216" i="3"/>
  <c r="C2216" i="3"/>
  <c r="B2216" i="3"/>
  <c r="A2216" i="3"/>
  <c r="J2215" i="3"/>
  <c r="I2215" i="3"/>
  <c r="H2215" i="3"/>
  <c r="G2215" i="3"/>
  <c r="F2215" i="3"/>
  <c r="E2215" i="3"/>
  <c r="D2215" i="3"/>
  <c r="C2215" i="3"/>
  <c r="B2215" i="3"/>
  <c r="A2215" i="3"/>
  <c r="J2214" i="3"/>
  <c r="I2214" i="3"/>
  <c r="H2214" i="3"/>
  <c r="G2214" i="3"/>
  <c r="F2214" i="3"/>
  <c r="E2214" i="3"/>
  <c r="D2214" i="3"/>
  <c r="C2214" i="3"/>
  <c r="B2214" i="3"/>
  <c r="A2214" i="3"/>
  <c r="J2213" i="3"/>
  <c r="I2213" i="3"/>
  <c r="H2213" i="3"/>
  <c r="G2213" i="3"/>
  <c r="F2213" i="3"/>
  <c r="E2213" i="3"/>
  <c r="D2213" i="3"/>
  <c r="C2213" i="3"/>
  <c r="B2213" i="3"/>
  <c r="A2213" i="3"/>
  <c r="J2212" i="3"/>
  <c r="I2212" i="3"/>
  <c r="H2212" i="3"/>
  <c r="G2212" i="3"/>
  <c r="F2212" i="3"/>
  <c r="E2212" i="3"/>
  <c r="D2212" i="3"/>
  <c r="C2212" i="3"/>
  <c r="B2212" i="3"/>
  <c r="A2212" i="3"/>
  <c r="J2211" i="3"/>
  <c r="I2211" i="3"/>
  <c r="H2211" i="3"/>
  <c r="G2211" i="3"/>
  <c r="F2211" i="3"/>
  <c r="E2211" i="3"/>
  <c r="D2211" i="3"/>
  <c r="C2211" i="3"/>
  <c r="B2211" i="3"/>
  <c r="A2211" i="3"/>
  <c r="J2210" i="3"/>
  <c r="I2210" i="3"/>
  <c r="H2210" i="3"/>
  <c r="G2210" i="3"/>
  <c r="F2210" i="3"/>
  <c r="E2210" i="3"/>
  <c r="D2210" i="3"/>
  <c r="C2210" i="3"/>
  <c r="B2210" i="3"/>
  <c r="A2210" i="3"/>
  <c r="J2209" i="3"/>
  <c r="I2209" i="3"/>
  <c r="H2209" i="3"/>
  <c r="G2209" i="3"/>
  <c r="F2209" i="3"/>
  <c r="E2209" i="3"/>
  <c r="D2209" i="3"/>
  <c r="C2209" i="3"/>
  <c r="B2209" i="3"/>
  <c r="A2209" i="3"/>
  <c r="J2208" i="3"/>
  <c r="I2208" i="3"/>
  <c r="H2208" i="3"/>
  <c r="G2208" i="3"/>
  <c r="F2208" i="3"/>
  <c r="E2208" i="3"/>
  <c r="D2208" i="3"/>
  <c r="C2208" i="3"/>
  <c r="B2208" i="3"/>
  <c r="A2208" i="3"/>
  <c r="J2207" i="3"/>
  <c r="I2207" i="3"/>
  <c r="H2207" i="3"/>
  <c r="G2207" i="3"/>
  <c r="F2207" i="3"/>
  <c r="E2207" i="3"/>
  <c r="D2207" i="3"/>
  <c r="C2207" i="3"/>
  <c r="B2207" i="3"/>
  <c r="A2207" i="3"/>
  <c r="J2206" i="3"/>
  <c r="I2206" i="3"/>
  <c r="H2206" i="3"/>
  <c r="G2206" i="3"/>
  <c r="F2206" i="3"/>
  <c r="E2206" i="3"/>
  <c r="D2206" i="3"/>
  <c r="C2206" i="3"/>
  <c r="B2206" i="3"/>
  <c r="A2206" i="3"/>
  <c r="J2205" i="3"/>
  <c r="I2205" i="3"/>
  <c r="H2205" i="3"/>
  <c r="G2205" i="3"/>
  <c r="F2205" i="3"/>
  <c r="E2205" i="3"/>
  <c r="D2205" i="3"/>
  <c r="C2205" i="3"/>
  <c r="B2205" i="3"/>
  <c r="A2205" i="3"/>
  <c r="J2204" i="3"/>
  <c r="I2204" i="3"/>
  <c r="H2204" i="3"/>
  <c r="G2204" i="3"/>
  <c r="F2204" i="3"/>
  <c r="E2204" i="3"/>
  <c r="D2204" i="3"/>
  <c r="C2204" i="3"/>
  <c r="B2204" i="3"/>
  <c r="A2204" i="3"/>
  <c r="J2203" i="3"/>
  <c r="I2203" i="3"/>
  <c r="H2203" i="3"/>
  <c r="G2203" i="3"/>
  <c r="F2203" i="3"/>
  <c r="E2203" i="3"/>
  <c r="D2203" i="3"/>
  <c r="C2203" i="3"/>
  <c r="B2203" i="3"/>
  <c r="A2203" i="3"/>
  <c r="J2202" i="3"/>
  <c r="I2202" i="3"/>
  <c r="H2202" i="3"/>
  <c r="G2202" i="3"/>
  <c r="F2202" i="3"/>
  <c r="E2202" i="3"/>
  <c r="D2202" i="3"/>
  <c r="C2202" i="3"/>
  <c r="B2202" i="3"/>
  <c r="A2202" i="3"/>
  <c r="J2201" i="3"/>
  <c r="I2201" i="3"/>
  <c r="H2201" i="3"/>
  <c r="G2201" i="3"/>
  <c r="F2201" i="3"/>
  <c r="E2201" i="3"/>
  <c r="D2201" i="3"/>
  <c r="C2201" i="3"/>
  <c r="B2201" i="3"/>
  <c r="A2201" i="3"/>
  <c r="J2200" i="3"/>
  <c r="I2200" i="3"/>
  <c r="H2200" i="3"/>
  <c r="G2200" i="3"/>
  <c r="F2200" i="3"/>
  <c r="E2200" i="3"/>
  <c r="D2200" i="3"/>
  <c r="C2200" i="3"/>
  <c r="B2200" i="3"/>
  <c r="A2200" i="3"/>
  <c r="J2199" i="3"/>
  <c r="I2199" i="3"/>
  <c r="H2199" i="3"/>
  <c r="G2199" i="3"/>
  <c r="F2199" i="3"/>
  <c r="E2199" i="3"/>
  <c r="D2199" i="3"/>
  <c r="C2199" i="3"/>
  <c r="B2199" i="3"/>
  <c r="A2199" i="3"/>
  <c r="J2198" i="3"/>
  <c r="I2198" i="3"/>
  <c r="H2198" i="3"/>
  <c r="G2198" i="3"/>
  <c r="F2198" i="3"/>
  <c r="E2198" i="3"/>
  <c r="D2198" i="3"/>
  <c r="C2198" i="3"/>
  <c r="B2198" i="3"/>
  <c r="A2198" i="3"/>
  <c r="J2197" i="3"/>
  <c r="I2197" i="3"/>
  <c r="H2197" i="3"/>
  <c r="G2197" i="3"/>
  <c r="F2197" i="3"/>
  <c r="E2197" i="3"/>
  <c r="D2197" i="3"/>
  <c r="C2197" i="3"/>
  <c r="B2197" i="3"/>
  <c r="A2197" i="3"/>
  <c r="J2196" i="3"/>
  <c r="I2196" i="3"/>
  <c r="H2196" i="3"/>
  <c r="G2196" i="3"/>
  <c r="F2196" i="3"/>
  <c r="E2196" i="3"/>
  <c r="D2196" i="3"/>
  <c r="C2196" i="3"/>
  <c r="B2196" i="3"/>
  <c r="A2196" i="3"/>
  <c r="J2195" i="3"/>
  <c r="I2195" i="3"/>
  <c r="H2195" i="3"/>
  <c r="G2195" i="3"/>
  <c r="F2195" i="3"/>
  <c r="E2195" i="3"/>
  <c r="D2195" i="3"/>
  <c r="C2195" i="3"/>
  <c r="B2195" i="3"/>
  <c r="A2195" i="3"/>
  <c r="J2194" i="3"/>
  <c r="I2194" i="3"/>
  <c r="H2194" i="3"/>
  <c r="G2194" i="3"/>
  <c r="F2194" i="3"/>
  <c r="E2194" i="3"/>
  <c r="D2194" i="3"/>
  <c r="C2194" i="3"/>
  <c r="B2194" i="3"/>
  <c r="A2194" i="3"/>
  <c r="J2193" i="3"/>
  <c r="I2193" i="3"/>
  <c r="H2193" i="3"/>
  <c r="G2193" i="3"/>
  <c r="F2193" i="3"/>
  <c r="E2193" i="3"/>
  <c r="D2193" i="3"/>
  <c r="C2193" i="3"/>
  <c r="B2193" i="3"/>
  <c r="A2193" i="3"/>
  <c r="J2192" i="3"/>
  <c r="I2192" i="3"/>
  <c r="H2192" i="3"/>
  <c r="G2192" i="3"/>
  <c r="F2192" i="3"/>
  <c r="E2192" i="3"/>
  <c r="D2192" i="3"/>
  <c r="C2192" i="3"/>
  <c r="B2192" i="3"/>
  <c r="A2192" i="3"/>
  <c r="J2191" i="3"/>
  <c r="I2191" i="3"/>
  <c r="H2191" i="3"/>
  <c r="G2191" i="3"/>
  <c r="F2191" i="3"/>
  <c r="E2191" i="3"/>
  <c r="D2191" i="3"/>
  <c r="C2191" i="3"/>
  <c r="B2191" i="3"/>
  <c r="A2191" i="3"/>
  <c r="J2190" i="3"/>
  <c r="I2190" i="3"/>
  <c r="H2190" i="3"/>
  <c r="G2190" i="3"/>
  <c r="F2190" i="3"/>
  <c r="E2190" i="3"/>
  <c r="D2190" i="3"/>
  <c r="C2190" i="3"/>
  <c r="B2190" i="3"/>
  <c r="A2190" i="3"/>
  <c r="J2189" i="3"/>
  <c r="I2189" i="3"/>
  <c r="H2189" i="3"/>
  <c r="G2189" i="3"/>
  <c r="F2189" i="3"/>
  <c r="E2189" i="3"/>
  <c r="D2189" i="3"/>
  <c r="C2189" i="3"/>
  <c r="B2189" i="3"/>
  <c r="A2189" i="3"/>
  <c r="J2188" i="3"/>
  <c r="I2188" i="3"/>
  <c r="H2188" i="3"/>
  <c r="G2188" i="3"/>
  <c r="F2188" i="3"/>
  <c r="E2188" i="3"/>
  <c r="D2188" i="3"/>
  <c r="C2188" i="3"/>
  <c r="B2188" i="3"/>
  <c r="A2188" i="3"/>
  <c r="J2187" i="3"/>
  <c r="I2187" i="3"/>
  <c r="H2187" i="3"/>
  <c r="G2187" i="3"/>
  <c r="F2187" i="3"/>
  <c r="E2187" i="3"/>
  <c r="D2187" i="3"/>
  <c r="C2187" i="3"/>
  <c r="B2187" i="3"/>
  <c r="A2187" i="3"/>
  <c r="J2186" i="3"/>
  <c r="I2186" i="3"/>
  <c r="H2186" i="3"/>
  <c r="G2186" i="3"/>
  <c r="F2186" i="3"/>
  <c r="E2186" i="3"/>
  <c r="D2186" i="3"/>
  <c r="C2186" i="3"/>
  <c r="B2186" i="3"/>
  <c r="A2186" i="3"/>
  <c r="J2185" i="3"/>
  <c r="I2185" i="3"/>
  <c r="H2185" i="3"/>
  <c r="G2185" i="3"/>
  <c r="F2185" i="3"/>
  <c r="E2185" i="3"/>
  <c r="D2185" i="3"/>
  <c r="C2185" i="3"/>
  <c r="B2185" i="3"/>
  <c r="A2185" i="3"/>
  <c r="J2184" i="3"/>
  <c r="I2184" i="3"/>
  <c r="H2184" i="3"/>
  <c r="G2184" i="3"/>
  <c r="F2184" i="3"/>
  <c r="E2184" i="3"/>
  <c r="D2184" i="3"/>
  <c r="C2184" i="3"/>
  <c r="B2184" i="3"/>
  <c r="A2184" i="3"/>
  <c r="J2183" i="3"/>
  <c r="I2183" i="3"/>
  <c r="H2183" i="3"/>
  <c r="G2183" i="3"/>
  <c r="F2183" i="3"/>
  <c r="E2183" i="3"/>
  <c r="D2183" i="3"/>
  <c r="C2183" i="3"/>
  <c r="B2183" i="3"/>
  <c r="A2183" i="3"/>
  <c r="J2182" i="3"/>
  <c r="I2182" i="3"/>
  <c r="H2182" i="3"/>
  <c r="G2182" i="3"/>
  <c r="F2182" i="3"/>
  <c r="E2182" i="3"/>
  <c r="D2182" i="3"/>
  <c r="C2182" i="3"/>
  <c r="B2182" i="3"/>
  <c r="A2182" i="3"/>
  <c r="J2181" i="3"/>
  <c r="I2181" i="3"/>
  <c r="H2181" i="3"/>
  <c r="G2181" i="3"/>
  <c r="F2181" i="3"/>
  <c r="E2181" i="3"/>
  <c r="D2181" i="3"/>
  <c r="C2181" i="3"/>
  <c r="B2181" i="3"/>
  <c r="A2181" i="3"/>
  <c r="J2180" i="3"/>
  <c r="I2180" i="3"/>
  <c r="H2180" i="3"/>
  <c r="G2180" i="3"/>
  <c r="F2180" i="3"/>
  <c r="E2180" i="3"/>
  <c r="D2180" i="3"/>
  <c r="C2180" i="3"/>
  <c r="B2180" i="3"/>
  <c r="A2180" i="3"/>
  <c r="J2179" i="3"/>
  <c r="I2179" i="3"/>
  <c r="H2179" i="3"/>
  <c r="G2179" i="3"/>
  <c r="F2179" i="3"/>
  <c r="E2179" i="3"/>
  <c r="D2179" i="3"/>
  <c r="C2179" i="3"/>
  <c r="B2179" i="3"/>
  <c r="A2179" i="3"/>
  <c r="J2178" i="3"/>
  <c r="I2178" i="3"/>
  <c r="H2178" i="3"/>
  <c r="G2178" i="3"/>
  <c r="F2178" i="3"/>
  <c r="E2178" i="3"/>
  <c r="D2178" i="3"/>
  <c r="C2178" i="3"/>
  <c r="B2178" i="3"/>
  <c r="A2178" i="3"/>
  <c r="J2177" i="3"/>
  <c r="I2177" i="3"/>
  <c r="H2177" i="3"/>
  <c r="G2177" i="3"/>
  <c r="F2177" i="3"/>
  <c r="E2177" i="3"/>
  <c r="D2177" i="3"/>
  <c r="C2177" i="3"/>
  <c r="B2177" i="3"/>
  <c r="A2177" i="3"/>
  <c r="J2176" i="3"/>
  <c r="I2176" i="3"/>
  <c r="H2176" i="3"/>
  <c r="G2176" i="3"/>
  <c r="F2176" i="3"/>
  <c r="E2176" i="3"/>
  <c r="D2176" i="3"/>
  <c r="C2176" i="3"/>
  <c r="B2176" i="3"/>
  <c r="A2176" i="3"/>
  <c r="J2175" i="3"/>
  <c r="I2175" i="3"/>
  <c r="H2175" i="3"/>
  <c r="G2175" i="3"/>
  <c r="F2175" i="3"/>
  <c r="E2175" i="3"/>
  <c r="D2175" i="3"/>
  <c r="C2175" i="3"/>
  <c r="B2175" i="3"/>
  <c r="A2175" i="3"/>
  <c r="J2174" i="3"/>
  <c r="I2174" i="3"/>
  <c r="H2174" i="3"/>
  <c r="G2174" i="3"/>
  <c r="F2174" i="3"/>
  <c r="E2174" i="3"/>
  <c r="D2174" i="3"/>
  <c r="C2174" i="3"/>
  <c r="B2174" i="3"/>
  <c r="A2174" i="3"/>
  <c r="J2173" i="3"/>
  <c r="I2173" i="3"/>
  <c r="H2173" i="3"/>
  <c r="G2173" i="3"/>
  <c r="F2173" i="3"/>
  <c r="E2173" i="3"/>
  <c r="D2173" i="3"/>
  <c r="C2173" i="3"/>
  <c r="B2173" i="3"/>
  <c r="A2173" i="3"/>
  <c r="J2172" i="3"/>
  <c r="I2172" i="3"/>
  <c r="H2172" i="3"/>
  <c r="G2172" i="3"/>
  <c r="F2172" i="3"/>
  <c r="E2172" i="3"/>
  <c r="D2172" i="3"/>
  <c r="C2172" i="3"/>
  <c r="B2172" i="3"/>
  <c r="A2172" i="3"/>
  <c r="J2171" i="3"/>
  <c r="I2171" i="3"/>
  <c r="H2171" i="3"/>
  <c r="G2171" i="3"/>
  <c r="F2171" i="3"/>
  <c r="E2171" i="3"/>
  <c r="D2171" i="3"/>
  <c r="C2171" i="3"/>
  <c r="B2171" i="3"/>
  <c r="A2171" i="3"/>
  <c r="J2170" i="3"/>
  <c r="I2170" i="3"/>
  <c r="H2170" i="3"/>
  <c r="G2170" i="3"/>
  <c r="F2170" i="3"/>
  <c r="E2170" i="3"/>
  <c r="D2170" i="3"/>
  <c r="C2170" i="3"/>
  <c r="B2170" i="3"/>
  <c r="A2170" i="3"/>
  <c r="J2169" i="3"/>
  <c r="I2169" i="3"/>
  <c r="H2169" i="3"/>
  <c r="G2169" i="3"/>
  <c r="F2169" i="3"/>
  <c r="E2169" i="3"/>
  <c r="D2169" i="3"/>
  <c r="C2169" i="3"/>
  <c r="B2169" i="3"/>
  <c r="A2169" i="3"/>
  <c r="J2168" i="3"/>
  <c r="I2168" i="3"/>
  <c r="H2168" i="3"/>
  <c r="G2168" i="3"/>
  <c r="F2168" i="3"/>
  <c r="E2168" i="3"/>
  <c r="D2168" i="3"/>
  <c r="C2168" i="3"/>
  <c r="B2168" i="3"/>
  <c r="A2168" i="3"/>
  <c r="J2167" i="3"/>
  <c r="I2167" i="3"/>
  <c r="H2167" i="3"/>
  <c r="G2167" i="3"/>
  <c r="F2167" i="3"/>
  <c r="E2167" i="3"/>
  <c r="D2167" i="3"/>
  <c r="C2167" i="3"/>
  <c r="B2167" i="3"/>
  <c r="A2167" i="3"/>
  <c r="J2166" i="3"/>
  <c r="I2166" i="3"/>
  <c r="H2166" i="3"/>
  <c r="G2166" i="3"/>
  <c r="F2166" i="3"/>
  <c r="E2166" i="3"/>
  <c r="D2166" i="3"/>
  <c r="C2166" i="3"/>
  <c r="B2166" i="3"/>
  <c r="A2166" i="3"/>
  <c r="J2165" i="3"/>
  <c r="I2165" i="3"/>
  <c r="H2165" i="3"/>
  <c r="G2165" i="3"/>
  <c r="F2165" i="3"/>
  <c r="E2165" i="3"/>
  <c r="D2165" i="3"/>
  <c r="C2165" i="3"/>
  <c r="B2165" i="3"/>
  <c r="A2165" i="3"/>
  <c r="J2164" i="3"/>
  <c r="I2164" i="3"/>
  <c r="H2164" i="3"/>
  <c r="G2164" i="3"/>
  <c r="F2164" i="3"/>
  <c r="E2164" i="3"/>
  <c r="D2164" i="3"/>
  <c r="C2164" i="3"/>
  <c r="B2164" i="3"/>
  <c r="A2164" i="3"/>
  <c r="J2163" i="3"/>
  <c r="I2163" i="3"/>
  <c r="H2163" i="3"/>
  <c r="G2163" i="3"/>
  <c r="F2163" i="3"/>
  <c r="E2163" i="3"/>
  <c r="D2163" i="3"/>
  <c r="C2163" i="3"/>
  <c r="B2163" i="3"/>
  <c r="A2163" i="3"/>
  <c r="J2162" i="3"/>
  <c r="I2162" i="3"/>
  <c r="H2162" i="3"/>
  <c r="G2162" i="3"/>
  <c r="F2162" i="3"/>
  <c r="E2162" i="3"/>
  <c r="D2162" i="3"/>
  <c r="C2162" i="3"/>
  <c r="B2162" i="3"/>
  <c r="A2162" i="3"/>
  <c r="J2161" i="3"/>
  <c r="I2161" i="3"/>
  <c r="H2161" i="3"/>
  <c r="G2161" i="3"/>
  <c r="F2161" i="3"/>
  <c r="E2161" i="3"/>
  <c r="D2161" i="3"/>
  <c r="C2161" i="3"/>
  <c r="B2161" i="3"/>
  <c r="A2161" i="3"/>
  <c r="J2160" i="3"/>
  <c r="I2160" i="3"/>
  <c r="H2160" i="3"/>
  <c r="G2160" i="3"/>
  <c r="F2160" i="3"/>
  <c r="E2160" i="3"/>
  <c r="D2160" i="3"/>
  <c r="C2160" i="3"/>
  <c r="B2160" i="3"/>
  <c r="A2160" i="3"/>
  <c r="J2159" i="3"/>
  <c r="I2159" i="3"/>
  <c r="H2159" i="3"/>
  <c r="G2159" i="3"/>
  <c r="F2159" i="3"/>
  <c r="E2159" i="3"/>
  <c r="D2159" i="3"/>
  <c r="C2159" i="3"/>
  <c r="B2159" i="3"/>
  <c r="A2159" i="3"/>
  <c r="J2158" i="3"/>
  <c r="I2158" i="3"/>
  <c r="H2158" i="3"/>
  <c r="G2158" i="3"/>
  <c r="F2158" i="3"/>
  <c r="E2158" i="3"/>
  <c r="D2158" i="3"/>
  <c r="C2158" i="3"/>
  <c r="B2158" i="3"/>
  <c r="A2158" i="3"/>
  <c r="J2157" i="3"/>
  <c r="I2157" i="3"/>
  <c r="H2157" i="3"/>
  <c r="G2157" i="3"/>
  <c r="F2157" i="3"/>
  <c r="E2157" i="3"/>
  <c r="D2157" i="3"/>
  <c r="C2157" i="3"/>
  <c r="B2157" i="3"/>
  <c r="A2157" i="3"/>
  <c r="J2156" i="3"/>
  <c r="I2156" i="3"/>
  <c r="H2156" i="3"/>
  <c r="G2156" i="3"/>
  <c r="F2156" i="3"/>
  <c r="E2156" i="3"/>
  <c r="D2156" i="3"/>
  <c r="C2156" i="3"/>
  <c r="B2156" i="3"/>
  <c r="A2156" i="3"/>
  <c r="J2155" i="3"/>
  <c r="I2155" i="3"/>
  <c r="H2155" i="3"/>
  <c r="G2155" i="3"/>
  <c r="F2155" i="3"/>
  <c r="E2155" i="3"/>
  <c r="D2155" i="3"/>
  <c r="C2155" i="3"/>
  <c r="B2155" i="3"/>
  <c r="A2155" i="3"/>
  <c r="J2154" i="3"/>
  <c r="I2154" i="3"/>
  <c r="H2154" i="3"/>
  <c r="G2154" i="3"/>
  <c r="F2154" i="3"/>
  <c r="E2154" i="3"/>
  <c r="D2154" i="3"/>
  <c r="C2154" i="3"/>
  <c r="B2154" i="3"/>
  <c r="A2154" i="3"/>
  <c r="J2153" i="3"/>
  <c r="I2153" i="3"/>
  <c r="H2153" i="3"/>
  <c r="G2153" i="3"/>
  <c r="F2153" i="3"/>
  <c r="E2153" i="3"/>
  <c r="D2153" i="3"/>
  <c r="C2153" i="3"/>
  <c r="B2153" i="3"/>
  <c r="A2153" i="3"/>
  <c r="J2152" i="3"/>
  <c r="I2152" i="3"/>
  <c r="H2152" i="3"/>
  <c r="G2152" i="3"/>
  <c r="F2152" i="3"/>
  <c r="E2152" i="3"/>
  <c r="D2152" i="3"/>
  <c r="C2152" i="3"/>
  <c r="B2152" i="3"/>
  <c r="A2152" i="3"/>
  <c r="J2151" i="3"/>
  <c r="I2151" i="3"/>
  <c r="H2151" i="3"/>
  <c r="G2151" i="3"/>
  <c r="F2151" i="3"/>
  <c r="E2151" i="3"/>
  <c r="D2151" i="3"/>
  <c r="C2151" i="3"/>
  <c r="B2151" i="3"/>
  <c r="A2151" i="3"/>
  <c r="J2150" i="3"/>
  <c r="I2150" i="3"/>
  <c r="H2150" i="3"/>
  <c r="G2150" i="3"/>
  <c r="F2150" i="3"/>
  <c r="E2150" i="3"/>
  <c r="D2150" i="3"/>
  <c r="C2150" i="3"/>
  <c r="B2150" i="3"/>
  <c r="A2150" i="3"/>
  <c r="J2149" i="3"/>
  <c r="I2149" i="3"/>
  <c r="H2149" i="3"/>
  <c r="G2149" i="3"/>
  <c r="F2149" i="3"/>
  <c r="E2149" i="3"/>
  <c r="D2149" i="3"/>
  <c r="C2149" i="3"/>
  <c r="B2149" i="3"/>
  <c r="A2149" i="3"/>
  <c r="J2148" i="3"/>
  <c r="I2148" i="3"/>
  <c r="H2148" i="3"/>
  <c r="G2148" i="3"/>
  <c r="F2148" i="3"/>
  <c r="E2148" i="3"/>
  <c r="D2148" i="3"/>
  <c r="C2148" i="3"/>
  <c r="B2148" i="3"/>
  <c r="A2148" i="3"/>
  <c r="J2147" i="3"/>
  <c r="I2147" i="3"/>
  <c r="H2147" i="3"/>
  <c r="G2147" i="3"/>
  <c r="F2147" i="3"/>
  <c r="E2147" i="3"/>
  <c r="D2147" i="3"/>
  <c r="C2147" i="3"/>
  <c r="B2147" i="3"/>
  <c r="A2147" i="3"/>
  <c r="J2146" i="3"/>
  <c r="I2146" i="3"/>
  <c r="H2146" i="3"/>
  <c r="G2146" i="3"/>
  <c r="F2146" i="3"/>
  <c r="E2146" i="3"/>
  <c r="D2146" i="3"/>
  <c r="C2146" i="3"/>
  <c r="B2146" i="3"/>
  <c r="A2146" i="3"/>
  <c r="J2145" i="3"/>
  <c r="I2145" i="3"/>
  <c r="H2145" i="3"/>
  <c r="G2145" i="3"/>
  <c r="F2145" i="3"/>
  <c r="E2145" i="3"/>
  <c r="D2145" i="3"/>
  <c r="C2145" i="3"/>
  <c r="B2145" i="3"/>
  <c r="A2145" i="3"/>
  <c r="J2144" i="3"/>
  <c r="I2144" i="3"/>
  <c r="H2144" i="3"/>
  <c r="G2144" i="3"/>
  <c r="F2144" i="3"/>
  <c r="E2144" i="3"/>
  <c r="D2144" i="3"/>
  <c r="C2144" i="3"/>
  <c r="B2144" i="3"/>
  <c r="A2144" i="3"/>
  <c r="J2143" i="3"/>
  <c r="I2143" i="3"/>
  <c r="H2143" i="3"/>
  <c r="G2143" i="3"/>
  <c r="F2143" i="3"/>
  <c r="E2143" i="3"/>
  <c r="D2143" i="3"/>
  <c r="C2143" i="3"/>
  <c r="B2143" i="3"/>
  <c r="A2143" i="3"/>
  <c r="J2142" i="3"/>
  <c r="I2142" i="3"/>
  <c r="H2142" i="3"/>
  <c r="G2142" i="3"/>
  <c r="F2142" i="3"/>
  <c r="E2142" i="3"/>
  <c r="D2142" i="3"/>
  <c r="C2142" i="3"/>
  <c r="B2142" i="3"/>
  <c r="A2142" i="3"/>
  <c r="J2141" i="3"/>
  <c r="I2141" i="3"/>
  <c r="H2141" i="3"/>
  <c r="G2141" i="3"/>
  <c r="F2141" i="3"/>
  <c r="E2141" i="3"/>
  <c r="D2141" i="3"/>
  <c r="C2141" i="3"/>
  <c r="B2141" i="3"/>
  <c r="A2141" i="3"/>
  <c r="J2140" i="3"/>
  <c r="I2140" i="3"/>
  <c r="H2140" i="3"/>
  <c r="G2140" i="3"/>
  <c r="F2140" i="3"/>
  <c r="E2140" i="3"/>
  <c r="D2140" i="3"/>
  <c r="C2140" i="3"/>
  <c r="B2140" i="3"/>
  <c r="A2140" i="3"/>
  <c r="J2139" i="3"/>
  <c r="I2139" i="3"/>
  <c r="H2139" i="3"/>
  <c r="G2139" i="3"/>
  <c r="F2139" i="3"/>
  <c r="E2139" i="3"/>
  <c r="D2139" i="3"/>
  <c r="C2139" i="3"/>
  <c r="B2139" i="3"/>
  <c r="A2139" i="3"/>
  <c r="J2138" i="3"/>
  <c r="I2138" i="3"/>
  <c r="H2138" i="3"/>
  <c r="G2138" i="3"/>
  <c r="F2138" i="3"/>
  <c r="E2138" i="3"/>
  <c r="D2138" i="3"/>
  <c r="C2138" i="3"/>
  <c r="B2138" i="3"/>
  <c r="A2138" i="3"/>
  <c r="J2137" i="3"/>
  <c r="I2137" i="3"/>
  <c r="H2137" i="3"/>
  <c r="G2137" i="3"/>
  <c r="F2137" i="3"/>
  <c r="E2137" i="3"/>
  <c r="D2137" i="3"/>
  <c r="C2137" i="3"/>
  <c r="B2137" i="3"/>
  <c r="A2137" i="3"/>
  <c r="J2136" i="3"/>
  <c r="I2136" i="3"/>
  <c r="H2136" i="3"/>
  <c r="G2136" i="3"/>
  <c r="F2136" i="3"/>
  <c r="E2136" i="3"/>
  <c r="D2136" i="3"/>
  <c r="C2136" i="3"/>
  <c r="B2136" i="3"/>
  <c r="A2136" i="3"/>
  <c r="J2135" i="3"/>
  <c r="I2135" i="3"/>
  <c r="H2135" i="3"/>
  <c r="G2135" i="3"/>
  <c r="F2135" i="3"/>
  <c r="E2135" i="3"/>
  <c r="D2135" i="3"/>
  <c r="C2135" i="3"/>
  <c r="B2135" i="3"/>
  <c r="A2135" i="3"/>
  <c r="J2134" i="3"/>
  <c r="I2134" i="3"/>
  <c r="H2134" i="3"/>
  <c r="G2134" i="3"/>
  <c r="F2134" i="3"/>
  <c r="E2134" i="3"/>
  <c r="D2134" i="3"/>
  <c r="C2134" i="3"/>
  <c r="B2134" i="3"/>
  <c r="A2134" i="3"/>
  <c r="J2133" i="3"/>
  <c r="I2133" i="3"/>
  <c r="H2133" i="3"/>
  <c r="G2133" i="3"/>
  <c r="F2133" i="3"/>
  <c r="E2133" i="3"/>
  <c r="D2133" i="3"/>
  <c r="C2133" i="3"/>
  <c r="B2133" i="3"/>
  <c r="A2133" i="3"/>
  <c r="J2132" i="3"/>
  <c r="I2132" i="3"/>
  <c r="H2132" i="3"/>
  <c r="G2132" i="3"/>
  <c r="F2132" i="3"/>
  <c r="E2132" i="3"/>
  <c r="D2132" i="3"/>
  <c r="C2132" i="3"/>
  <c r="B2132" i="3"/>
  <c r="A2132" i="3"/>
  <c r="J2131" i="3"/>
  <c r="I2131" i="3"/>
  <c r="H2131" i="3"/>
  <c r="G2131" i="3"/>
  <c r="F2131" i="3"/>
  <c r="E2131" i="3"/>
  <c r="D2131" i="3"/>
  <c r="C2131" i="3"/>
  <c r="B2131" i="3"/>
  <c r="A2131" i="3"/>
  <c r="J2130" i="3"/>
  <c r="I2130" i="3"/>
  <c r="H2130" i="3"/>
  <c r="G2130" i="3"/>
  <c r="F2130" i="3"/>
  <c r="E2130" i="3"/>
  <c r="D2130" i="3"/>
  <c r="C2130" i="3"/>
  <c r="B2130" i="3"/>
  <c r="A2130" i="3"/>
  <c r="J2129" i="3"/>
  <c r="I2129" i="3"/>
  <c r="H2129" i="3"/>
  <c r="G2129" i="3"/>
  <c r="F2129" i="3"/>
  <c r="E2129" i="3"/>
  <c r="D2129" i="3"/>
  <c r="C2129" i="3"/>
  <c r="B2129" i="3"/>
  <c r="A2129" i="3"/>
  <c r="J2128" i="3"/>
  <c r="I2128" i="3"/>
  <c r="H2128" i="3"/>
  <c r="G2128" i="3"/>
  <c r="F2128" i="3"/>
  <c r="E2128" i="3"/>
  <c r="D2128" i="3"/>
  <c r="C2128" i="3"/>
  <c r="B2128" i="3"/>
  <c r="A2128" i="3"/>
  <c r="J2127" i="3"/>
  <c r="I2127" i="3"/>
  <c r="H2127" i="3"/>
  <c r="G2127" i="3"/>
  <c r="F2127" i="3"/>
  <c r="E2127" i="3"/>
  <c r="D2127" i="3"/>
  <c r="C2127" i="3"/>
  <c r="B2127" i="3"/>
  <c r="A2127" i="3"/>
  <c r="J2126" i="3"/>
  <c r="I2126" i="3"/>
  <c r="H2126" i="3"/>
  <c r="G2126" i="3"/>
  <c r="F2126" i="3"/>
  <c r="E2126" i="3"/>
  <c r="D2126" i="3"/>
  <c r="C2126" i="3"/>
  <c r="B2126" i="3"/>
  <c r="A2126" i="3"/>
  <c r="J2125" i="3"/>
  <c r="I2125" i="3"/>
  <c r="H2125" i="3"/>
  <c r="G2125" i="3"/>
  <c r="F2125" i="3"/>
  <c r="E2125" i="3"/>
  <c r="D2125" i="3"/>
  <c r="C2125" i="3"/>
  <c r="B2125" i="3"/>
  <c r="A2125" i="3"/>
  <c r="J2124" i="3"/>
  <c r="I2124" i="3"/>
  <c r="H2124" i="3"/>
  <c r="G2124" i="3"/>
  <c r="F2124" i="3"/>
  <c r="E2124" i="3"/>
  <c r="D2124" i="3"/>
  <c r="C2124" i="3"/>
  <c r="B2124" i="3"/>
  <c r="A2124" i="3"/>
  <c r="J2123" i="3"/>
  <c r="I2123" i="3"/>
  <c r="H2123" i="3"/>
  <c r="G2123" i="3"/>
  <c r="F2123" i="3"/>
  <c r="E2123" i="3"/>
  <c r="D2123" i="3"/>
  <c r="C2123" i="3"/>
  <c r="B2123" i="3"/>
  <c r="A2123" i="3"/>
  <c r="J2122" i="3"/>
  <c r="I2122" i="3"/>
  <c r="H2122" i="3"/>
  <c r="G2122" i="3"/>
  <c r="F2122" i="3"/>
  <c r="E2122" i="3"/>
  <c r="D2122" i="3"/>
  <c r="C2122" i="3"/>
  <c r="B2122" i="3"/>
  <c r="A2122" i="3"/>
  <c r="J2121" i="3"/>
  <c r="I2121" i="3"/>
  <c r="H2121" i="3"/>
  <c r="G2121" i="3"/>
  <c r="F2121" i="3"/>
  <c r="E2121" i="3"/>
  <c r="D2121" i="3"/>
  <c r="C2121" i="3"/>
  <c r="B2121" i="3"/>
  <c r="A2121" i="3"/>
  <c r="J2120" i="3"/>
  <c r="I2120" i="3"/>
  <c r="H2120" i="3"/>
  <c r="G2120" i="3"/>
  <c r="F2120" i="3"/>
  <c r="E2120" i="3"/>
  <c r="D2120" i="3"/>
  <c r="C2120" i="3"/>
  <c r="B2120" i="3"/>
  <c r="A2120" i="3"/>
  <c r="J2119" i="3"/>
  <c r="I2119" i="3"/>
  <c r="H2119" i="3"/>
  <c r="G2119" i="3"/>
  <c r="F2119" i="3"/>
  <c r="E2119" i="3"/>
  <c r="D2119" i="3"/>
  <c r="C2119" i="3"/>
  <c r="B2119" i="3"/>
  <c r="A2119" i="3"/>
  <c r="J2118" i="3"/>
  <c r="I2118" i="3"/>
  <c r="H2118" i="3"/>
  <c r="G2118" i="3"/>
  <c r="F2118" i="3"/>
  <c r="E2118" i="3"/>
  <c r="D2118" i="3"/>
  <c r="C2118" i="3"/>
  <c r="B2118" i="3"/>
  <c r="A2118" i="3"/>
  <c r="J2117" i="3"/>
  <c r="I2117" i="3"/>
  <c r="H2117" i="3"/>
  <c r="G2117" i="3"/>
  <c r="F2117" i="3"/>
  <c r="E2117" i="3"/>
  <c r="D2117" i="3"/>
  <c r="C2117" i="3"/>
  <c r="B2117" i="3"/>
  <c r="A2117" i="3"/>
  <c r="J2116" i="3"/>
  <c r="I2116" i="3"/>
  <c r="H2116" i="3"/>
  <c r="G2116" i="3"/>
  <c r="F2116" i="3"/>
  <c r="E2116" i="3"/>
  <c r="D2116" i="3"/>
  <c r="C2116" i="3"/>
  <c r="B2116" i="3"/>
  <c r="A2116" i="3"/>
  <c r="J2115" i="3"/>
  <c r="I2115" i="3"/>
  <c r="H2115" i="3"/>
  <c r="G2115" i="3"/>
  <c r="F2115" i="3"/>
  <c r="E2115" i="3"/>
  <c r="D2115" i="3"/>
  <c r="C2115" i="3"/>
  <c r="B2115" i="3"/>
  <c r="A2115" i="3"/>
  <c r="J2114" i="3"/>
  <c r="I2114" i="3"/>
  <c r="H2114" i="3"/>
  <c r="G2114" i="3"/>
  <c r="F2114" i="3"/>
  <c r="E2114" i="3"/>
  <c r="D2114" i="3"/>
  <c r="C2114" i="3"/>
  <c r="B2114" i="3"/>
  <c r="A2114" i="3"/>
  <c r="J2113" i="3"/>
  <c r="I2113" i="3"/>
  <c r="H2113" i="3"/>
  <c r="G2113" i="3"/>
  <c r="F2113" i="3"/>
  <c r="E2113" i="3"/>
  <c r="D2113" i="3"/>
  <c r="C2113" i="3"/>
  <c r="B2113" i="3"/>
  <c r="A2113" i="3"/>
  <c r="J2112" i="3"/>
  <c r="I2112" i="3"/>
  <c r="H2112" i="3"/>
  <c r="G2112" i="3"/>
  <c r="F2112" i="3"/>
  <c r="E2112" i="3"/>
  <c r="D2112" i="3"/>
  <c r="C2112" i="3"/>
  <c r="B2112" i="3"/>
  <c r="A2112" i="3"/>
  <c r="J2111" i="3"/>
  <c r="I2111" i="3"/>
  <c r="H2111" i="3"/>
  <c r="G2111" i="3"/>
  <c r="F2111" i="3"/>
  <c r="E2111" i="3"/>
  <c r="D2111" i="3"/>
  <c r="C2111" i="3"/>
  <c r="B2111" i="3"/>
  <c r="A2111" i="3"/>
  <c r="J2110" i="3"/>
  <c r="I2110" i="3"/>
  <c r="H2110" i="3"/>
  <c r="G2110" i="3"/>
  <c r="F2110" i="3"/>
  <c r="E2110" i="3"/>
  <c r="D2110" i="3"/>
  <c r="C2110" i="3"/>
  <c r="B2110" i="3"/>
  <c r="A2110" i="3"/>
  <c r="J2109" i="3"/>
  <c r="I2109" i="3"/>
  <c r="H2109" i="3"/>
  <c r="G2109" i="3"/>
  <c r="F2109" i="3"/>
  <c r="E2109" i="3"/>
  <c r="D2109" i="3"/>
  <c r="C2109" i="3"/>
  <c r="B2109" i="3"/>
  <c r="A2109" i="3"/>
  <c r="J2108" i="3"/>
  <c r="I2108" i="3"/>
  <c r="H2108" i="3"/>
  <c r="G2108" i="3"/>
  <c r="F2108" i="3"/>
  <c r="E2108" i="3"/>
  <c r="D2108" i="3"/>
  <c r="C2108" i="3"/>
  <c r="B2108" i="3"/>
  <c r="A2108" i="3"/>
  <c r="J2107" i="3"/>
  <c r="I2107" i="3"/>
  <c r="H2107" i="3"/>
  <c r="G2107" i="3"/>
  <c r="F2107" i="3"/>
  <c r="E2107" i="3"/>
  <c r="D2107" i="3"/>
  <c r="C2107" i="3"/>
  <c r="B2107" i="3"/>
  <c r="A2107" i="3"/>
  <c r="J2106" i="3"/>
  <c r="I2106" i="3"/>
  <c r="H2106" i="3"/>
  <c r="G2106" i="3"/>
  <c r="F2106" i="3"/>
  <c r="E2106" i="3"/>
  <c r="D2106" i="3"/>
  <c r="C2106" i="3"/>
  <c r="B2106" i="3"/>
  <c r="A2106" i="3"/>
  <c r="J2105" i="3"/>
  <c r="I2105" i="3"/>
  <c r="H2105" i="3"/>
  <c r="G2105" i="3"/>
  <c r="F2105" i="3"/>
  <c r="E2105" i="3"/>
  <c r="D2105" i="3"/>
  <c r="C2105" i="3"/>
  <c r="B2105" i="3"/>
  <c r="A2105" i="3"/>
  <c r="J2104" i="3"/>
  <c r="I2104" i="3"/>
  <c r="H2104" i="3"/>
  <c r="G2104" i="3"/>
  <c r="F2104" i="3"/>
  <c r="E2104" i="3"/>
  <c r="D2104" i="3"/>
  <c r="C2104" i="3"/>
  <c r="B2104" i="3"/>
  <c r="A2104" i="3"/>
  <c r="J2103" i="3"/>
  <c r="I2103" i="3"/>
  <c r="H2103" i="3"/>
  <c r="G2103" i="3"/>
  <c r="F2103" i="3"/>
  <c r="E2103" i="3"/>
  <c r="D2103" i="3"/>
  <c r="C2103" i="3"/>
  <c r="B2103" i="3"/>
  <c r="A2103" i="3"/>
  <c r="J2102" i="3"/>
  <c r="I2102" i="3"/>
  <c r="H2102" i="3"/>
  <c r="G2102" i="3"/>
  <c r="F2102" i="3"/>
  <c r="E2102" i="3"/>
  <c r="D2102" i="3"/>
  <c r="C2102" i="3"/>
  <c r="B2102" i="3"/>
  <c r="A2102" i="3"/>
  <c r="J2101" i="3"/>
  <c r="I2101" i="3"/>
  <c r="H2101" i="3"/>
  <c r="G2101" i="3"/>
  <c r="F2101" i="3"/>
  <c r="E2101" i="3"/>
  <c r="D2101" i="3"/>
  <c r="C2101" i="3"/>
  <c r="B2101" i="3"/>
  <c r="A2101" i="3"/>
  <c r="J2100" i="3"/>
  <c r="I2100" i="3"/>
  <c r="H2100" i="3"/>
  <c r="G2100" i="3"/>
  <c r="F2100" i="3"/>
  <c r="E2100" i="3"/>
  <c r="D2100" i="3"/>
  <c r="C2100" i="3"/>
  <c r="B2100" i="3"/>
  <c r="A2100" i="3"/>
  <c r="J2099" i="3"/>
  <c r="I2099" i="3"/>
  <c r="H2099" i="3"/>
  <c r="G2099" i="3"/>
  <c r="F2099" i="3"/>
  <c r="E2099" i="3"/>
  <c r="D2099" i="3"/>
  <c r="C2099" i="3"/>
  <c r="B2099" i="3"/>
  <c r="A2099" i="3"/>
  <c r="J2098" i="3"/>
  <c r="I2098" i="3"/>
  <c r="H2098" i="3"/>
  <c r="G2098" i="3"/>
  <c r="F2098" i="3"/>
  <c r="E2098" i="3"/>
  <c r="D2098" i="3"/>
  <c r="C2098" i="3"/>
  <c r="B2098" i="3"/>
  <c r="A2098" i="3"/>
  <c r="J2097" i="3"/>
  <c r="I2097" i="3"/>
  <c r="H2097" i="3"/>
  <c r="G2097" i="3"/>
  <c r="F2097" i="3"/>
  <c r="E2097" i="3"/>
  <c r="D2097" i="3"/>
  <c r="C2097" i="3"/>
  <c r="B2097" i="3"/>
  <c r="A2097" i="3"/>
  <c r="J2096" i="3"/>
  <c r="I2096" i="3"/>
  <c r="H2096" i="3"/>
  <c r="G2096" i="3"/>
  <c r="F2096" i="3"/>
  <c r="E2096" i="3"/>
  <c r="D2096" i="3"/>
  <c r="C2096" i="3"/>
  <c r="B2096" i="3"/>
  <c r="A2096" i="3"/>
  <c r="J2095" i="3"/>
  <c r="I2095" i="3"/>
  <c r="H2095" i="3"/>
  <c r="G2095" i="3"/>
  <c r="F2095" i="3"/>
  <c r="E2095" i="3"/>
  <c r="D2095" i="3"/>
  <c r="C2095" i="3"/>
  <c r="B2095" i="3"/>
  <c r="A2095" i="3"/>
  <c r="J2094" i="3"/>
  <c r="I2094" i="3"/>
  <c r="H2094" i="3"/>
  <c r="G2094" i="3"/>
  <c r="F2094" i="3"/>
  <c r="E2094" i="3"/>
  <c r="D2094" i="3"/>
  <c r="C2094" i="3"/>
  <c r="B2094" i="3"/>
  <c r="A2094" i="3"/>
  <c r="J2093" i="3"/>
  <c r="I2093" i="3"/>
  <c r="H2093" i="3"/>
  <c r="G2093" i="3"/>
  <c r="F2093" i="3"/>
  <c r="E2093" i="3"/>
  <c r="D2093" i="3"/>
  <c r="C2093" i="3"/>
  <c r="B2093" i="3"/>
  <c r="A2093" i="3"/>
  <c r="J2092" i="3"/>
  <c r="I2092" i="3"/>
  <c r="H2092" i="3"/>
  <c r="G2092" i="3"/>
  <c r="F2092" i="3"/>
  <c r="E2092" i="3"/>
  <c r="D2092" i="3"/>
  <c r="C2092" i="3"/>
  <c r="B2092" i="3"/>
  <c r="A2092" i="3"/>
  <c r="J2091" i="3"/>
  <c r="I2091" i="3"/>
  <c r="H2091" i="3"/>
  <c r="G2091" i="3"/>
  <c r="F2091" i="3"/>
  <c r="E2091" i="3"/>
  <c r="D2091" i="3"/>
  <c r="C2091" i="3"/>
  <c r="B2091" i="3"/>
  <c r="A2091" i="3"/>
  <c r="J2090" i="3"/>
  <c r="I2090" i="3"/>
  <c r="H2090" i="3"/>
  <c r="G2090" i="3"/>
  <c r="F2090" i="3"/>
  <c r="E2090" i="3"/>
  <c r="D2090" i="3"/>
  <c r="C2090" i="3"/>
  <c r="B2090" i="3"/>
  <c r="A2090" i="3"/>
  <c r="J2089" i="3"/>
  <c r="I2089" i="3"/>
  <c r="H2089" i="3"/>
  <c r="G2089" i="3"/>
  <c r="F2089" i="3"/>
  <c r="E2089" i="3"/>
  <c r="D2089" i="3"/>
  <c r="C2089" i="3"/>
  <c r="B2089" i="3"/>
  <c r="A2089" i="3"/>
  <c r="J2088" i="3"/>
  <c r="I2088" i="3"/>
  <c r="H2088" i="3"/>
  <c r="G2088" i="3"/>
  <c r="F2088" i="3"/>
  <c r="E2088" i="3"/>
  <c r="D2088" i="3"/>
  <c r="C2088" i="3"/>
  <c r="B2088" i="3"/>
  <c r="A2088" i="3"/>
  <c r="J2087" i="3"/>
  <c r="I2087" i="3"/>
  <c r="H2087" i="3"/>
  <c r="G2087" i="3"/>
  <c r="F2087" i="3"/>
  <c r="E2087" i="3"/>
  <c r="D2087" i="3"/>
  <c r="C2087" i="3"/>
  <c r="B2087" i="3"/>
  <c r="A2087" i="3"/>
  <c r="J2086" i="3"/>
  <c r="I2086" i="3"/>
  <c r="H2086" i="3"/>
  <c r="G2086" i="3"/>
  <c r="F2086" i="3"/>
  <c r="E2086" i="3"/>
  <c r="D2086" i="3"/>
  <c r="C2086" i="3"/>
  <c r="B2086" i="3"/>
  <c r="A2086" i="3"/>
  <c r="J2085" i="3"/>
  <c r="I2085" i="3"/>
  <c r="H2085" i="3"/>
  <c r="G2085" i="3"/>
  <c r="F2085" i="3"/>
  <c r="E2085" i="3"/>
  <c r="D2085" i="3"/>
  <c r="C2085" i="3"/>
  <c r="B2085" i="3"/>
  <c r="A2085" i="3"/>
  <c r="J2084" i="3"/>
  <c r="I2084" i="3"/>
  <c r="H2084" i="3"/>
  <c r="G2084" i="3"/>
  <c r="F2084" i="3"/>
  <c r="E2084" i="3"/>
  <c r="D2084" i="3"/>
  <c r="C2084" i="3"/>
  <c r="B2084" i="3"/>
  <c r="A2084" i="3"/>
  <c r="J2083" i="3"/>
  <c r="I2083" i="3"/>
  <c r="H2083" i="3"/>
  <c r="G2083" i="3"/>
  <c r="F2083" i="3"/>
  <c r="E2083" i="3"/>
  <c r="D2083" i="3"/>
  <c r="C2083" i="3"/>
  <c r="B2083" i="3"/>
  <c r="A2083" i="3"/>
  <c r="J2082" i="3"/>
  <c r="I2082" i="3"/>
  <c r="H2082" i="3"/>
  <c r="G2082" i="3"/>
  <c r="F2082" i="3"/>
  <c r="E2082" i="3"/>
  <c r="D2082" i="3"/>
  <c r="C2082" i="3"/>
  <c r="B2082" i="3"/>
  <c r="A2082" i="3"/>
  <c r="J2081" i="3"/>
  <c r="I2081" i="3"/>
  <c r="H2081" i="3"/>
  <c r="G2081" i="3"/>
  <c r="F2081" i="3"/>
  <c r="E2081" i="3"/>
  <c r="D2081" i="3"/>
  <c r="C2081" i="3"/>
  <c r="B2081" i="3"/>
  <c r="A2081" i="3"/>
  <c r="J2080" i="3"/>
  <c r="I2080" i="3"/>
  <c r="H2080" i="3"/>
  <c r="G2080" i="3"/>
  <c r="F2080" i="3"/>
  <c r="E2080" i="3"/>
  <c r="D2080" i="3"/>
  <c r="C2080" i="3"/>
  <c r="B2080" i="3"/>
  <c r="A2080" i="3"/>
  <c r="J2079" i="3"/>
  <c r="I2079" i="3"/>
  <c r="H2079" i="3"/>
  <c r="G2079" i="3"/>
  <c r="F2079" i="3"/>
  <c r="E2079" i="3"/>
  <c r="D2079" i="3"/>
  <c r="C2079" i="3"/>
  <c r="B2079" i="3"/>
  <c r="A2079" i="3"/>
  <c r="J2078" i="3"/>
  <c r="I2078" i="3"/>
  <c r="H2078" i="3"/>
  <c r="G2078" i="3"/>
  <c r="F2078" i="3"/>
  <c r="E2078" i="3"/>
  <c r="D2078" i="3"/>
  <c r="C2078" i="3"/>
  <c r="B2078" i="3"/>
  <c r="A2078" i="3"/>
  <c r="J2077" i="3"/>
  <c r="I2077" i="3"/>
  <c r="H2077" i="3"/>
  <c r="G2077" i="3"/>
  <c r="F2077" i="3"/>
  <c r="E2077" i="3"/>
  <c r="D2077" i="3"/>
  <c r="C2077" i="3"/>
  <c r="B2077" i="3"/>
  <c r="A2077" i="3"/>
  <c r="J2076" i="3"/>
  <c r="I2076" i="3"/>
  <c r="H2076" i="3"/>
  <c r="G2076" i="3"/>
  <c r="F2076" i="3"/>
  <c r="E2076" i="3"/>
  <c r="D2076" i="3"/>
  <c r="C2076" i="3"/>
  <c r="B2076" i="3"/>
  <c r="A2076" i="3"/>
  <c r="J2075" i="3"/>
  <c r="I2075" i="3"/>
  <c r="H2075" i="3"/>
  <c r="G2075" i="3"/>
  <c r="F2075" i="3"/>
  <c r="E2075" i="3"/>
  <c r="D2075" i="3"/>
  <c r="C2075" i="3"/>
  <c r="B2075" i="3"/>
  <c r="A2075" i="3"/>
  <c r="J2074" i="3"/>
  <c r="I2074" i="3"/>
  <c r="H2074" i="3"/>
  <c r="G2074" i="3"/>
  <c r="F2074" i="3"/>
  <c r="E2074" i="3"/>
  <c r="D2074" i="3"/>
  <c r="C2074" i="3"/>
  <c r="B2074" i="3"/>
  <c r="A2074" i="3"/>
  <c r="J2073" i="3"/>
  <c r="I2073" i="3"/>
  <c r="H2073" i="3"/>
  <c r="G2073" i="3"/>
  <c r="F2073" i="3"/>
  <c r="E2073" i="3"/>
  <c r="D2073" i="3"/>
  <c r="C2073" i="3"/>
  <c r="B2073" i="3"/>
  <c r="A2073" i="3"/>
  <c r="J2072" i="3"/>
  <c r="I2072" i="3"/>
  <c r="H2072" i="3"/>
  <c r="G2072" i="3"/>
  <c r="F2072" i="3"/>
  <c r="E2072" i="3"/>
  <c r="D2072" i="3"/>
  <c r="C2072" i="3"/>
  <c r="B2072" i="3"/>
  <c r="A2072" i="3"/>
  <c r="J2071" i="3"/>
  <c r="I2071" i="3"/>
  <c r="H2071" i="3"/>
  <c r="G2071" i="3"/>
  <c r="F2071" i="3"/>
  <c r="E2071" i="3"/>
  <c r="D2071" i="3"/>
  <c r="C2071" i="3"/>
  <c r="B2071" i="3"/>
  <c r="A2071" i="3"/>
  <c r="J2070" i="3"/>
  <c r="I2070" i="3"/>
  <c r="H2070" i="3"/>
  <c r="G2070" i="3"/>
  <c r="F2070" i="3"/>
  <c r="E2070" i="3"/>
  <c r="D2070" i="3"/>
  <c r="C2070" i="3"/>
  <c r="B2070" i="3"/>
  <c r="A2070" i="3"/>
  <c r="J2069" i="3"/>
  <c r="I2069" i="3"/>
  <c r="H2069" i="3"/>
  <c r="G2069" i="3"/>
  <c r="F2069" i="3"/>
  <c r="E2069" i="3"/>
  <c r="D2069" i="3"/>
  <c r="C2069" i="3"/>
  <c r="B2069" i="3"/>
  <c r="A2069" i="3"/>
  <c r="J2068" i="3"/>
  <c r="I2068" i="3"/>
  <c r="H2068" i="3"/>
  <c r="G2068" i="3"/>
  <c r="F2068" i="3"/>
  <c r="E2068" i="3"/>
  <c r="D2068" i="3"/>
  <c r="C2068" i="3"/>
  <c r="B2068" i="3"/>
  <c r="A2068" i="3"/>
  <c r="J2067" i="3"/>
  <c r="I2067" i="3"/>
  <c r="H2067" i="3"/>
  <c r="G2067" i="3"/>
  <c r="F2067" i="3"/>
  <c r="E2067" i="3"/>
  <c r="D2067" i="3"/>
  <c r="C2067" i="3"/>
  <c r="B2067" i="3"/>
  <c r="A2067" i="3"/>
  <c r="J2066" i="3"/>
  <c r="I2066" i="3"/>
  <c r="H2066" i="3"/>
  <c r="G2066" i="3"/>
  <c r="F2066" i="3"/>
  <c r="E2066" i="3"/>
  <c r="D2066" i="3"/>
  <c r="C2066" i="3"/>
  <c r="B2066" i="3"/>
  <c r="A2066" i="3"/>
  <c r="J2065" i="3"/>
  <c r="I2065" i="3"/>
  <c r="H2065" i="3"/>
  <c r="G2065" i="3"/>
  <c r="F2065" i="3"/>
  <c r="E2065" i="3"/>
  <c r="D2065" i="3"/>
  <c r="C2065" i="3"/>
  <c r="B2065" i="3"/>
  <c r="A2065" i="3"/>
  <c r="J2064" i="3"/>
  <c r="I2064" i="3"/>
  <c r="H2064" i="3"/>
  <c r="G2064" i="3"/>
  <c r="F2064" i="3"/>
  <c r="E2064" i="3"/>
  <c r="D2064" i="3"/>
  <c r="C2064" i="3"/>
  <c r="B2064" i="3"/>
  <c r="A2064" i="3"/>
  <c r="J2063" i="3"/>
  <c r="I2063" i="3"/>
  <c r="H2063" i="3"/>
  <c r="G2063" i="3"/>
  <c r="F2063" i="3"/>
  <c r="E2063" i="3"/>
  <c r="D2063" i="3"/>
  <c r="C2063" i="3"/>
  <c r="B2063" i="3"/>
  <c r="A2063" i="3"/>
  <c r="J2062" i="3"/>
  <c r="I2062" i="3"/>
  <c r="H2062" i="3"/>
  <c r="G2062" i="3"/>
  <c r="F2062" i="3"/>
  <c r="E2062" i="3"/>
  <c r="D2062" i="3"/>
  <c r="C2062" i="3"/>
  <c r="B2062" i="3"/>
  <c r="A2062" i="3"/>
  <c r="J2061" i="3"/>
  <c r="I2061" i="3"/>
  <c r="H2061" i="3"/>
  <c r="G2061" i="3"/>
  <c r="F2061" i="3"/>
  <c r="E2061" i="3"/>
  <c r="D2061" i="3"/>
  <c r="C2061" i="3"/>
  <c r="B2061" i="3"/>
  <c r="A2061" i="3"/>
  <c r="J2060" i="3"/>
  <c r="I2060" i="3"/>
  <c r="H2060" i="3"/>
  <c r="G2060" i="3"/>
  <c r="F2060" i="3"/>
  <c r="E2060" i="3"/>
  <c r="D2060" i="3"/>
  <c r="C2060" i="3"/>
  <c r="B2060" i="3"/>
  <c r="A2060" i="3"/>
  <c r="J2059" i="3"/>
  <c r="I2059" i="3"/>
  <c r="H2059" i="3"/>
  <c r="G2059" i="3"/>
  <c r="F2059" i="3"/>
  <c r="E2059" i="3"/>
  <c r="D2059" i="3"/>
  <c r="C2059" i="3"/>
  <c r="B2059" i="3"/>
  <c r="A2059" i="3"/>
  <c r="J2058" i="3"/>
  <c r="I2058" i="3"/>
  <c r="H2058" i="3"/>
  <c r="G2058" i="3"/>
  <c r="F2058" i="3"/>
  <c r="E2058" i="3"/>
  <c r="D2058" i="3"/>
  <c r="C2058" i="3"/>
  <c r="B2058" i="3"/>
  <c r="A2058" i="3"/>
  <c r="J2057" i="3"/>
  <c r="I2057" i="3"/>
  <c r="H2057" i="3"/>
  <c r="G2057" i="3"/>
  <c r="F2057" i="3"/>
  <c r="E2057" i="3"/>
  <c r="D2057" i="3"/>
  <c r="C2057" i="3"/>
  <c r="B2057" i="3"/>
  <c r="A2057" i="3"/>
  <c r="J2056" i="3"/>
  <c r="I2056" i="3"/>
  <c r="H2056" i="3"/>
  <c r="G2056" i="3"/>
  <c r="F2056" i="3"/>
  <c r="E2056" i="3"/>
  <c r="D2056" i="3"/>
  <c r="C2056" i="3"/>
  <c r="B2056" i="3"/>
  <c r="A2056" i="3"/>
  <c r="J2055" i="3"/>
  <c r="I2055" i="3"/>
  <c r="H2055" i="3"/>
  <c r="G2055" i="3"/>
  <c r="F2055" i="3"/>
  <c r="E2055" i="3"/>
  <c r="D2055" i="3"/>
  <c r="C2055" i="3"/>
  <c r="B2055" i="3"/>
  <c r="A2055" i="3"/>
  <c r="J2054" i="3"/>
  <c r="I2054" i="3"/>
  <c r="H2054" i="3"/>
  <c r="G2054" i="3"/>
  <c r="F2054" i="3"/>
  <c r="E2054" i="3"/>
  <c r="D2054" i="3"/>
  <c r="C2054" i="3"/>
  <c r="B2054" i="3"/>
  <c r="A2054" i="3"/>
  <c r="J2053" i="3"/>
  <c r="I2053" i="3"/>
  <c r="H2053" i="3"/>
  <c r="G2053" i="3"/>
  <c r="F2053" i="3"/>
  <c r="E2053" i="3"/>
  <c r="D2053" i="3"/>
  <c r="C2053" i="3"/>
  <c r="B2053" i="3"/>
  <c r="A2053" i="3"/>
  <c r="J2052" i="3"/>
  <c r="I2052" i="3"/>
  <c r="H2052" i="3"/>
  <c r="G2052" i="3"/>
  <c r="F2052" i="3"/>
  <c r="E2052" i="3"/>
  <c r="D2052" i="3"/>
  <c r="C2052" i="3"/>
  <c r="B2052" i="3"/>
  <c r="A2052" i="3"/>
  <c r="J2051" i="3"/>
  <c r="I2051" i="3"/>
  <c r="H2051" i="3"/>
  <c r="G2051" i="3"/>
  <c r="F2051" i="3"/>
  <c r="E2051" i="3"/>
  <c r="D2051" i="3"/>
  <c r="C2051" i="3"/>
  <c r="B2051" i="3"/>
  <c r="A2051" i="3"/>
  <c r="J2050" i="3"/>
  <c r="I2050" i="3"/>
  <c r="H2050" i="3"/>
  <c r="G2050" i="3"/>
  <c r="F2050" i="3"/>
  <c r="E2050" i="3"/>
  <c r="D2050" i="3"/>
  <c r="C2050" i="3"/>
  <c r="B2050" i="3"/>
  <c r="A2050" i="3"/>
  <c r="J2049" i="3"/>
  <c r="I2049" i="3"/>
  <c r="H2049" i="3"/>
  <c r="G2049" i="3"/>
  <c r="F2049" i="3"/>
  <c r="E2049" i="3"/>
  <c r="D2049" i="3"/>
  <c r="C2049" i="3"/>
  <c r="B2049" i="3"/>
  <c r="A2049" i="3"/>
  <c r="J2048" i="3"/>
  <c r="I2048" i="3"/>
  <c r="H2048" i="3"/>
  <c r="G2048" i="3"/>
  <c r="F2048" i="3"/>
  <c r="E2048" i="3"/>
  <c r="D2048" i="3"/>
  <c r="C2048" i="3"/>
  <c r="B2048" i="3"/>
  <c r="A2048" i="3"/>
  <c r="J2047" i="3"/>
  <c r="I2047" i="3"/>
  <c r="H2047" i="3"/>
  <c r="G2047" i="3"/>
  <c r="F2047" i="3"/>
  <c r="E2047" i="3"/>
  <c r="D2047" i="3"/>
  <c r="C2047" i="3"/>
  <c r="B2047" i="3"/>
  <c r="A2047" i="3"/>
  <c r="J2046" i="3"/>
  <c r="I2046" i="3"/>
  <c r="H2046" i="3"/>
  <c r="G2046" i="3"/>
  <c r="F2046" i="3"/>
  <c r="E2046" i="3"/>
  <c r="D2046" i="3"/>
  <c r="C2046" i="3"/>
  <c r="B2046" i="3"/>
  <c r="A2046" i="3"/>
  <c r="J2045" i="3"/>
  <c r="I2045" i="3"/>
  <c r="H2045" i="3"/>
  <c r="G2045" i="3"/>
  <c r="F2045" i="3"/>
  <c r="E2045" i="3"/>
  <c r="D2045" i="3"/>
  <c r="C2045" i="3"/>
  <c r="B2045" i="3"/>
  <c r="A2045" i="3"/>
  <c r="J2044" i="3"/>
  <c r="I2044" i="3"/>
  <c r="H2044" i="3"/>
  <c r="G2044" i="3"/>
  <c r="F2044" i="3"/>
  <c r="E2044" i="3"/>
  <c r="D2044" i="3"/>
  <c r="C2044" i="3"/>
  <c r="B2044" i="3"/>
  <c r="A2044" i="3"/>
  <c r="J2043" i="3"/>
  <c r="I2043" i="3"/>
  <c r="H2043" i="3"/>
  <c r="G2043" i="3"/>
  <c r="F2043" i="3"/>
  <c r="E2043" i="3"/>
  <c r="D2043" i="3"/>
  <c r="C2043" i="3"/>
  <c r="B2043" i="3"/>
  <c r="A2043" i="3"/>
  <c r="J2042" i="3"/>
  <c r="I2042" i="3"/>
  <c r="H2042" i="3"/>
  <c r="G2042" i="3"/>
  <c r="F2042" i="3"/>
  <c r="E2042" i="3"/>
  <c r="D2042" i="3"/>
  <c r="C2042" i="3"/>
  <c r="B2042" i="3"/>
  <c r="A2042" i="3"/>
  <c r="J2041" i="3"/>
  <c r="I2041" i="3"/>
  <c r="H2041" i="3"/>
  <c r="G2041" i="3"/>
  <c r="F2041" i="3"/>
  <c r="E2041" i="3"/>
  <c r="D2041" i="3"/>
  <c r="C2041" i="3"/>
  <c r="B2041" i="3"/>
  <c r="A2041" i="3"/>
  <c r="J2040" i="3"/>
  <c r="I2040" i="3"/>
  <c r="H2040" i="3"/>
  <c r="G2040" i="3"/>
  <c r="F2040" i="3"/>
  <c r="E2040" i="3"/>
  <c r="D2040" i="3"/>
  <c r="C2040" i="3"/>
  <c r="B2040" i="3"/>
  <c r="A2040" i="3"/>
  <c r="J2039" i="3"/>
  <c r="I2039" i="3"/>
  <c r="H2039" i="3"/>
  <c r="G2039" i="3"/>
  <c r="F2039" i="3"/>
  <c r="E2039" i="3"/>
  <c r="D2039" i="3"/>
  <c r="C2039" i="3"/>
  <c r="B2039" i="3"/>
  <c r="A2039" i="3"/>
  <c r="J2038" i="3"/>
  <c r="I2038" i="3"/>
  <c r="H2038" i="3"/>
  <c r="G2038" i="3"/>
  <c r="F2038" i="3"/>
  <c r="E2038" i="3"/>
  <c r="D2038" i="3"/>
  <c r="C2038" i="3"/>
  <c r="B2038" i="3"/>
  <c r="A2038" i="3"/>
  <c r="J2037" i="3"/>
  <c r="I2037" i="3"/>
  <c r="H2037" i="3"/>
  <c r="G2037" i="3"/>
  <c r="F2037" i="3"/>
  <c r="E2037" i="3"/>
  <c r="D2037" i="3"/>
  <c r="C2037" i="3"/>
  <c r="B2037" i="3"/>
  <c r="A2037" i="3"/>
  <c r="J2036" i="3"/>
  <c r="I2036" i="3"/>
  <c r="H2036" i="3"/>
  <c r="G2036" i="3"/>
  <c r="F2036" i="3"/>
  <c r="E2036" i="3"/>
  <c r="D2036" i="3"/>
  <c r="C2036" i="3"/>
  <c r="B2036" i="3"/>
  <c r="A2036" i="3"/>
  <c r="J2035" i="3"/>
  <c r="I2035" i="3"/>
  <c r="H2035" i="3"/>
  <c r="G2035" i="3"/>
  <c r="F2035" i="3"/>
  <c r="E2035" i="3"/>
  <c r="D2035" i="3"/>
  <c r="C2035" i="3"/>
  <c r="B2035" i="3"/>
  <c r="A2035" i="3"/>
  <c r="J2034" i="3"/>
  <c r="I2034" i="3"/>
  <c r="H2034" i="3"/>
  <c r="G2034" i="3"/>
  <c r="F2034" i="3"/>
  <c r="E2034" i="3"/>
  <c r="D2034" i="3"/>
  <c r="C2034" i="3"/>
  <c r="B2034" i="3"/>
  <c r="A2034" i="3"/>
  <c r="J2033" i="3"/>
  <c r="I2033" i="3"/>
  <c r="H2033" i="3"/>
  <c r="G2033" i="3"/>
  <c r="F2033" i="3"/>
  <c r="E2033" i="3"/>
  <c r="D2033" i="3"/>
  <c r="C2033" i="3"/>
  <c r="B2033" i="3"/>
  <c r="A2033" i="3"/>
  <c r="J2032" i="3"/>
  <c r="I2032" i="3"/>
  <c r="H2032" i="3"/>
  <c r="G2032" i="3"/>
  <c r="F2032" i="3"/>
  <c r="E2032" i="3"/>
  <c r="D2032" i="3"/>
  <c r="C2032" i="3"/>
  <c r="B2032" i="3"/>
  <c r="A2032" i="3"/>
  <c r="J2031" i="3"/>
  <c r="I2031" i="3"/>
  <c r="H2031" i="3"/>
  <c r="G2031" i="3"/>
  <c r="F2031" i="3"/>
  <c r="E2031" i="3"/>
  <c r="D2031" i="3"/>
  <c r="C2031" i="3"/>
  <c r="B2031" i="3"/>
  <c r="A2031" i="3"/>
  <c r="J2030" i="3"/>
  <c r="I2030" i="3"/>
  <c r="H2030" i="3"/>
  <c r="G2030" i="3"/>
  <c r="F2030" i="3"/>
  <c r="E2030" i="3"/>
  <c r="D2030" i="3"/>
  <c r="C2030" i="3"/>
  <c r="B2030" i="3"/>
  <c r="A2030" i="3"/>
  <c r="J2029" i="3"/>
  <c r="I2029" i="3"/>
  <c r="H2029" i="3"/>
  <c r="G2029" i="3"/>
  <c r="F2029" i="3"/>
  <c r="E2029" i="3"/>
  <c r="D2029" i="3"/>
  <c r="C2029" i="3"/>
  <c r="B2029" i="3"/>
  <c r="A2029" i="3"/>
  <c r="J2028" i="3"/>
  <c r="I2028" i="3"/>
  <c r="H2028" i="3"/>
  <c r="G2028" i="3"/>
  <c r="F2028" i="3"/>
  <c r="E2028" i="3"/>
  <c r="D2028" i="3"/>
  <c r="C2028" i="3"/>
  <c r="B2028" i="3"/>
  <c r="A2028" i="3"/>
  <c r="J2027" i="3"/>
  <c r="I2027" i="3"/>
  <c r="H2027" i="3"/>
  <c r="G2027" i="3"/>
  <c r="F2027" i="3"/>
  <c r="E2027" i="3"/>
  <c r="D2027" i="3"/>
  <c r="C2027" i="3"/>
  <c r="B2027" i="3"/>
  <c r="A2027" i="3"/>
  <c r="J2026" i="3"/>
  <c r="I2026" i="3"/>
  <c r="H2026" i="3"/>
  <c r="G2026" i="3"/>
  <c r="F2026" i="3"/>
  <c r="E2026" i="3"/>
  <c r="D2026" i="3"/>
  <c r="C2026" i="3"/>
  <c r="B2026" i="3"/>
  <c r="A2026" i="3"/>
  <c r="J2025" i="3"/>
  <c r="I2025" i="3"/>
  <c r="H2025" i="3"/>
  <c r="G2025" i="3"/>
  <c r="F2025" i="3"/>
  <c r="E2025" i="3"/>
  <c r="D2025" i="3"/>
  <c r="C2025" i="3"/>
  <c r="B2025" i="3"/>
  <c r="A2025" i="3"/>
  <c r="J2024" i="3"/>
  <c r="I2024" i="3"/>
  <c r="H2024" i="3"/>
  <c r="G2024" i="3"/>
  <c r="F2024" i="3"/>
  <c r="E2024" i="3"/>
  <c r="D2024" i="3"/>
  <c r="C2024" i="3"/>
  <c r="B2024" i="3"/>
  <c r="A2024" i="3"/>
  <c r="J2023" i="3"/>
  <c r="I2023" i="3"/>
  <c r="H2023" i="3"/>
  <c r="G2023" i="3"/>
  <c r="F2023" i="3"/>
  <c r="E2023" i="3"/>
  <c r="D2023" i="3"/>
  <c r="C2023" i="3"/>
  <c r="B2023" i="3"/>
  <c r="A2023" i="3"/>
  <c r="J2022" i="3"/>
  <c r="I2022" i="3"/>
  <c r="H2022" i="3"/>
  <c r="G2022" i="3"/>
  <c r="F2022" i="3"/>
  <c r="E2022" i="3"/>
  <c r="D2022" i="3"/>
  <c r="C2022" i="3"/>
  <c r="B2022" i="3"/>
  <c r="A2022" i="3"/>
  <c r="J2021" i="3"/>
  <c r="I2021" i="3"/>
  <c r="H2021" i="3"/>
  <c r="G2021" i="3"/>
  <c r="F2021" i="3"/>
  <c r="E2021" i="3"/>
  <c r="D2021" i="3"/>
  <c r="C2021" i="3"/>
  <c r="B2021" i="3"/>
  <c r="A2021" i="3"/>
  <c r="J2020" i="3"/>
  <c r="I2020" i="3"/>
  <c r="H2020" i="3"/>
  <c r="G2020" i="3"/>
  <c r="F2020" i="3"/>
  <c r="E2020" i="3"/>
  <c r="D2020" i="3"/>
  <c r="C2020" i="3"/>
  <c r="B2020" i="3"/>
  <c r="A2020" i="3"/>
  <c r="J2019" i="3"/>
  <c r="I2019" i="3"/>
  <c r="H2019" i="3"/>
  <c r="G2019" i="3"/>
  <c r="F2019" i="3"/>
  <c r="E2019" i="3"/>
  <c r="D2019" i="3"/>
  <c r="C2019" i="3"/>
  <c r="B2019" i="3"/>
  <c r="A2019" i="3"/>
  <c r="J2018" i="3"/>
  <c r="I2018" i="3"/>
  <c r="H2018" i="3"/>
  <c r="G2018" i="3"/>
  <c r="F2018" i="3"/>
  <c r="E2018" i="3"/>
  <c r="D2018" i="3"/>
  <c r="C2018" i="3"/>
  <c r="B2018" i="3"/>
  <c r="A2018" i="3"/>
  <c r="J2017" i="3"/>
  <c r="I2017" i="3"/>
  <c r="H2017" i="3"/>
  <c r="G2017" i="3"/>
  <c r="F2017" i="3"/>
  <c r="E2017" i="3"/>
  <c r="D2017" i="3"/>
  <c r="C2017" i="3"/>
  <c r="B2017" i="3"/>
  <c r="A2017" i="3"/>
  <c r="J2016" i="3"/>
  <c r="I2016" i="3"/>
  <c r="H2016" i="3"/>
  <c r="G2016" i="3"/>
  <c r="F2016" i="3"/>
  <c r="E2016" i="3"/>
  <c r="D2016" i="3"/>
  <c r="C2016" i="3"/>
  <c r="B2016" i="3"/>
  <c r="A2016" i="3"/>
  <c r="J2015" i="3"/>
  <c r="I2015" i="3"/>
  <c r="H2015" i="3"/>
  <c r="G2015" i="3"/>
  <c r="F2015" i="3"/>
  <c r="E2015" i="3"/>
  <c r="D2015" i="3"/>
  <c r="C2015" i="3"/>
  <c r="B2015" i="3"/>
  <c r="A2015" i="3"/>
  <c r="J2014" i="3"/>
  <c r="I2014" i="3"/>
  <c r="H2014" i="3"/>
  <c r="G2014" i="3"/>
  <c r="F2014" i="3"/>
  <c r="E2014" i="3"/>
  <c r="D2014" i="3"/>
  <c r="C2014" i="3"/>
  <c r="B2014" i="3"/>
  <c r="A2014" i="3"/>
  <c r="J2013" i="3"/>
  <c r="I2013" i="3"/>
  <c r="H2013" i="3"/>
  <c r="G2013" i="3"/>
  <c r="F2013" i="3"/>
  <c r="E2013" i="3"/>
  <c r="D2013" i="3"/>
  <c r="C2013" i="3"/>
  <c r="B2013" i="3"/>
  <c r="A2013" i="3"/>
  <c r="J2012" i="3"/>
  <c r="I2012" i="3"/>
  <c r="H2012" i="3"/>
  <c r="G2012" i="3"/>
  <c r="F2012" i="3"/>
  <c r="E2012" i="3"/>
  <c r="D2012" i="3"/>
  <c r="C2012" i="3"/>
  <c r="B2012" i="3"/>
  <c r="A2012" i="3"/>
  <c r="J2011" i="3"/>
  <c r="I2011" i="3"/>
  <c r="H2011" i="3"/>
  <c r="G2011" i="3"/>
  <c r="F2011" i="3"/>
  <c r="E2011" i="3"/>
  <c r="D2011" i="3"/>
  <c r="C2011" i="3"/>
  <c r="B2011" i="3"/>
  <c r="A2011" i="3"/>
  <c r="J2010" i="3"/>
  <c r="I2010" i="3"/>
  <c r="H2010" i="3"/>
  <c r="G2010" i="3"/>
  <c r="F2010" i="3"/>
  <c r="E2010" i="3"/>
  <c r="D2010" i="3"/>
  <c r="C2010" i="3"/>
  <c r="B2010" i="3"/>
  <c r="A2010" i="3"/>
  <c r="J2009" i="3"/>
  <c r="I2009" i="3"/>
  <c r="H2009" i="3"/>
  <c r="G2009" i="3"/>
  <c r="F2009" i="3"/>
  <c r="E2009" i="3"/>
  <c r="D2009" i="3"/>
  <c r="C2009" i="3"/>
  <c r="B2009" i="3"/>
  <c r="A2009" i="3"/>
  <c r="J2008" i="3"/>
  <c r="I2008" i="3"/>
  <c r="H2008" i="3"/>
  <c r="G2008" i="3"/>
  <c r="F2008" i="3"/>
  <c r="E2008" i="3"/>
  <c r="D2008" i="3"/>
  <c r="C2008" i="3"/>
  <c r="B2008" i="3"/>
  <c r="A2008" i="3"/>
  <c r="J2007" i="3"/>
  <c r="I2007" i="3"/>
  <c r="H2007" i="3"/>
  <c r="G2007" i="3"/>
  <c r="F2007" i="3"/>
  <c r="E2007" i="3"/>
  <c r="D2007" i="3"/>
  <c r="C2007" i="3"/>
  <c r="B2007" i="3"/>
  <c r="A2007" i="3"/>
  <c r="J2006" i="3"/>
  <c r="I2006" i="3"/>
  <c r="H2006" i="3"/>
  <c r="G2006" i="3"/>
  <c r="F2006" i="3"/>
  <c r="E2006" i="3"/>
  <c r="D2006" i="3"/>
  <c r="C2006" i="3"/>
  <c r="B2006" i="3"/>
  <c r="A2006" i="3"/>
  <c r="J2005" i="3"/>
  <c r="I2005" i="3"/>
  <c r="H2005" i="3"/>
  <c r="G2005" i="3"/>
  <c r="F2005" i="3"/>
  <c r="E2005" i="3"/>
  <c r="D2005" i="3"/>
  <c r="C2005" i="3"/>
  <c r="B2005" i="3"/>
  <c r="A2005" i="3"/>
  <c r="J2004" i="3"/>
  <c r="I2004" i="3"/>
  <c r="H2004" i="3"/>
  <c r="G2004" i="3"/>
  <c r="F2004" i="3"/>
  <c r="E2004" i="3"/>
  <c r="D2004" i="3"/>
  <c r="C2004" i="3"/>
  <c r="B2004" i="3"/>
  <c r="A2004" i="3"/>
  <c r="J2003" i="3"/>
  <c r="I2003" i="3"/>
  <c r="H2003" i="3"/>
  <c r="G2003" i="3"/>
  <c r="F2003" i="3"/>
  <c r="E2003" i="3"/>
  <c r="D2003" i="3"/>
  <c r="C2003" i="3"/>
  <c r="B2003" i="3"/>
  <c r="A2003" i="3"/>
  <c r="J2002" i="3"/>
  <c r="I2002" i="3"/>
  <c r="H2002" i="3"/>
  <c r="G2002" i="3"/>
  <c r="F2002" i="3"/>
  <c r="E2002" i="3"/>
  <c r="D2002" i="3"/>
  <c r="C2002" i="3"/>
  <c r="B2002" i="3"/>
  <c r="A2002" i="3"/>
  <c r="J2001" i="3"/>
  <c r="I2001" i="3"/>
  <c r="H2001" i="3"/>
  <c r="G2001" i="3"/>
  <c r="F2001" i="3"/>
  <c r="E2001" i="3"/>
  <c r="D2001" i="3"/>
  <c r="C2001" i="3"/>
  <c r="B2001" i="3"/>
  <c r="A2001" i="3"/>
  <c r="J2000" i="3"/>
  <c r="I2000" i="3"/>
  <c r="H2000" i="3"/>
  <c r="G2000" i="3"/>
  <c r="F2000" i="3"/>
  <c r="E2000" i="3"/>
  <c r="D2000" i="3"/>
  <c r="C2000" i="3"/>
  <c r="B2000" i="3"/>
  <c r="A2000" i="3"/>
  <c r="J1999" i="3"/>
  <c r="I1999" i="3"/>
  <c r="H1999" i="3"/>
  <c r="G1999" i="3"/>
  <c r="F1999" i="3"/>
  <c r="E1999" i="3"/>
  <c r="D1999" i="3"/>
  <c r="C1999" i="3"/>
  <c r="B1999" i="3"/>
  <c r="A1999" i="3"/>
  <c r="J1998" i="3"/>
  <c r="I1998" i="3"/>
  <c r="H1998" i="3"/>
  <c r="G1998" i="3"/>
  <c r="F1998" i="3"/>
  <c r="E1998" i="3"/>
  <c r="D1998" i="3"/>
  <c r="C1998" i="3"/>
  <c r="B1998" i="3"/>
  <c r="A1998" i="3"/>
  <c r="J1997" i="3"/>
  <c r="I1997" i="3"/>
  <c r="H1997" i="3"/>
  <c r="G1997" i="3"/>
  <c r="F1997" i="3"/>
  <c r="E1997" i="3"/>
  <c r="D1997" i="3"/>
  <c r="C1997" i="3"/>
  <c r="B1997" i="3"/>
  <c r="A1997" i="3"/>
  <c r="J1996" i="3"/>
  <c r="I1996" i="3"/>
  <c r="H1996" i="3"/>
  <c r="G1996" i="3"/>
  <c r="F1996" i="3"/>
  <c r="E1996" i="3"/>
  <c r="D1996" i="3"/>
  <c r="C1996" i="3"/>
  <c r="B1996" i="3"/>
  <c r="A1996" i="3"/>
  <c r="J1995" i="3"/>
  <c r="I1995" i="3"/>
  <c r="H1995" i="3"/>
  <c r="G1995" i="3"/>
  <c r="F1995" i="3"/>
  <c r="E1995" i="3"/>
  <c r="D1995" i="3"/>
  <c r="C1995" i="3"/>
  <c r="B1995" i="3"/>
  <c r="A1995" i="3"/>
  <c r="J1994" i="3"/>
  <c r="I1994" i="3"/>
  <c r="H1994" i="3"/>
  <c r="G1994" i="3"/>
  <c r="F1994" i="3"/>
  <c r="E1994" i="3"/>
  <c r="D1994" i="3"/>
  <c r="C1994" i="3"/>
  <c r="B1994" i="3"/>
  <c r="A1994" i="3"/>
  <c r="J1993" i="3"/>
  <c r="I1993" i="3"/>
  <c r="H1993" i="3"/>
  <c r="G1993" i="3"/>
  <c r="F1993" i="3"/>
  <c r="E1993" i="3"/>
  <c r="D1993" i="3"/>
  <c r="C1993" i="3"/>
  <c r="B1993" i="3"/>
  <c r="A1993" i="3"/>
  <c r="J1992" i="3"/>
  <c r="I1992" i="3"/>
  <c r="H1992" i="3"/>
  <c r="G1992" i="3"/>
  <c r="F1992" i="3"/>
  <c r="E1992" i="3"/>
  <c r="D1992" i="3"/>
  <c r="C1992" i="3"/>
  <c r="B1992" i="3"/>
  <c r="A1992" i="3"/>
  <c r="J1991" i="3"/>
  <c r="I1991" i="3"/>
  <c r="H1991" i="3"/>
  <c r="G1991" i="3"/>
  <c r="F1991" i="3"/>
  <c r="E1991" i="3"/>
  <c r="D1991" i="3"/>
  <c r="C1991" i="3"/>
  <c r="B1991" i="3"/>
  <c r="A1991" i="3"/>
  <c r="J1990" i="3"/>
  <c r="I1990" i="3"/>
  <c r="H1990" i="3"/>
  <c r="G1990" i="3"/>
  <c r="F1990" i="3"/>
  <c r="E1990" i="3"/>
  <c r="D1990" i="3"/>
  <c r="C1990" i="3"/>
  <c r="B1990" i="3"/>
  <c r="A1990" i="3"/>
  <c r="J1989" i="3"/>
  <c r="I1989" i="3"/>
  <c r="H1989" i="3"/>
  <c r="G1989" i="3"/>
  <c r="F1989" i="3"/>
  <c r="E1989" i="3"/>
  <c r="D1989" i="3"/>
  <c r="C1989" i="3"/>
  <c r="B1989" i="3"/>
  <c r="A1989" i="3"/>
  <c r="J1988" i="3"/>
  <c r="I1988" i="3"/>
  <c r="H1988" i="3"/>
  <c r="G1988" i="3"/>
  <c r="F1988" i="3"/>
  <c r="E1988" i="3"/>
  <c r="D1988" i="3"/>
  <c r="C1988" i="3"/>
  <c r="B1988" i="3"/>
  <c r="A1988" i="3"/>
  <c r="J1987" i="3"/>
  <c r="I1987" i="3"/>
  <c r="H1987" i="3"/>
  <c r="G1987" i="3"/>
  <c r="F1987" i="3"/>
  <c r="E1987" i="3"/>
  <c r="D1987" i="3"/>
  <c r="C1987" i="3"/>
  <c r="B1987" i="3"/>
  <c r="A1987" i="3"/>
  <c r="J1986" i="3"/>
  <c r="I1986" i="3"/>
  <c r="H1986" i="3"/>
  <c r="G1986" i="3"/>
  <c r="F1986" i="3"/>
  <c r="E1986" i="3"/>
  <c r="D1986" i="3"/>
  <c r="C1986" i="3"/>
  <c r="B1986" i="3"/>
  <c r="A1986" i="3"/>
  <c r="J1985" i="3"/>
  <c r="I1985" i="3"/>
  <c r="H1985" i="3"/>
  <c r="G1985" i="3"/>
  <c r="F1985" i="3"/>
  <c r="E1985" i="3"/>
  <c r="D1985" i="3"/>
  <c r="C1985" i="3"/>
  <c r="B1985" i="3"/>
  <c r="A1985" i="3"/>
  <c r="J1984" i="3"/>
  <c r="I1984" i="3"/>
  <c r="H1984" i="3"/>
  <c r="G1984" i="3"/>
  <c r="F1984" i="3"/>
  <c r="E1984" i="3"/>
  <c r="D1984" i="3"/>
  <c r="C1984" i="3"/>
  <c r="B1984" i="3"/>
  <c r="A1984" i="3"/>
  <c r="J1983" i="3"/>
  <c r="I1983" i="3"/>
  <c r="H1983" i="3"/>
  <c r="G1983" i="3"/>
  <c r="F1983" i="3"/>
  <c r="E1983" i="3"/>
  <c r="D1983" i="3"/>
  <c r="C1983" i="3"/>
  <c r="B1983" i="3"/>
  <c r="A1983" i="3"/>
  <c r="J1982" i="3"/>
  <c r="I1982" i="3"/>
  <c r="H1982" i="3"/>
  <c r="G1982" i="3"/>
  <c r="F1982" i="3"/>
  <c r="E1982" i="3"/>
  <c r="D1982" i="3"/>
  <c r="C1982" i="3"/>
  <c r="B1982" i="3"/>
  <c r="A1982" i="3"/>
  <c r="J1981" i="3"/>
  <c r="I1981" i="3"/>
  <c r="H1981" i="3"/>
  <c r="G1981" i="3"/>
  <c r="F1981" i="3"/>
  <c r="E1981" i="3"/>
  <c r="D1981" i="3"/>
  <c r="C1981" i="3"/>
  <c r="B1981" i="3"/>
  <c r="A1981" i="3"/>
  <c r="J1980" i="3"/>
  <c r="I1980" i="3"/>
  <c r="H1980" i="3"/>
  <c r="G1980" i="3"/>
  <c r="F1980" i="3"/>
  <c r="E1980" i="3"/>
  <c r="D1980" i="3"/>
  <c r="C1980" i="3"/>
  <c r="B1980" i="3"/>
  <c r="A1980" i="3"/>
  <c r="J1979" i="3"/>
  <c r="I1979" i="3"/>
  <c r="H1979" i="3"/>
  <c r="G1979" i="3"/>
  <c r="F1979" i="3"/>
  <c r="E1979" i="3"/>
  <c r="D1979" i="3"/>
  <c r="C1979" i="3"/>
  <c r="B1979" i="3"/>
  <c r="A1979" i="3"/>
  <c r="J1978" i="3"/>
  <c r="I1978" i="3"/>
  <c r="H1978" i="3"/>
  <c r="G1978" i="3"/>
  <c r="F1978" i="3"/>
  <c r="E1978" i="3"/>
  <c r="D1978" i="3"/>
  <c r="C1978" i="3"/>
  <c r="B1978" i="3"/>
  <c r="A1978" i="3"/>
  <c r="J1977" i="3"/>
  <c r="I1977" i="3"/>
  <c r="H1977" i="3"/>
  <c r="G1977" i="3"/>
  <c r="F1977" i="3"/>
  <c r="E1977" i="3"/>
  <c r="D1977" i="3"/>
  <c r="C1977" i="3"/>
  <c r="B1977" i="3"/>
  <c r="A1977" i="3"/>
  <c r="J1976" i="3"/>
  <c r="I1976" i="3"/>
  <c r="H1976" i="3"/>
  <c r="G1976" i="3"/>
  <c r="F1976" i="3"/>
  <c r="E1976" i="3"/>
  <c r="D1976" i="3"/>
  <c r="C1976" i="3"/>
  <c r="B1976" i="3"/>
  <c r="A1976" i="3"/>
  <c r="J1975" i="3"/>
  <c r="I1975" i="3"/>
  <c r="H1975" i="3"/>
  <c r="G1975" i="3"/>
  <c r="F1975" i="3"/>
  <c r="E1975" i="3"/>
  <c r="D1975" i="3"/>
  <c r="C1975" i="3"/>
  <c r="B1975" i="3"/>
  <c r="A1975" i="3"/>
  <c r="J1974" i="3"/>
  <c r="I1974" i="3"/>
  <c r="H1974" i="3"/>
  <c r="G1974" i="3"/>
  <c r="F1974" i="3"/>
  <c r="E1974" i="3"/>
  <c r="D1974" i="3"/>
  <c r="C1974" i="3"/>
  <c r="B1974" i="3"/>
  <c r="A1974" i="3"/>
  <c r="J1973" i="3"/>
  <c r="I1973" i="3"/>
  <c r="H1973" i="3"/>
  <c r="G1973" i="3"/>
  <c r="F1973" i="3"/>
  <c r="E1973" i="3"/>
  <c r="D1973" i="3"/>
  <c r="C1973" i="3"/>
  <c r="B1973" i="3"/>
  <c r="A1973" i="3"/>
  <c r="J1972" i="3"/>
  <c r="I1972" i="3"/>
  <c r="H1972" i="3"/>
  <c r="G1972" i="3"/>
  <c r="F1972" i="3"/>
  <c r="E1972" i="3"/>
  <c r="D1972" i="3"/>
  <c r="C1972" i="3"/>
  <c r="B1972" i="3"/>
  <c r="A1972" i="3"/>
  <c r="J1971" i="3"/>
  <c r="I1971" i="3"/>
  <c r="H1971" i="3"/>
  <c r="G1971" i="3"/>
  <c r="F1971" i="3"/>
  <c r="E1971" i="3"/>
  <c r="D1971" i="3"/>
  <c r="C1971" i="3"/>
  <c r="B1971" i="3"/>
  <c r="A1971" i="3"/>
  <c r="J1970" i="3"/>
  <c r="I1970" i="3"/>
  <c r="H1970" i="3"/>
  <c r="G1970" i="3"/>
  <c r="F1970" i="3"/>
  <c r="E1970" i="3"/>
  <c r="D1970" i="3"/>
  <c r="C1970" i="3"/>
  <c r="B1970" i="3"/>
  <c r="A1970" i="3"/>
  <c r="J1969" i="3"/>
  <c r="I1969" i="3"/>
  <c r="H1969" i="3"/>
  <c r="G1969" i="3"/>
  <c r="F1969" i="3"/>
  <c r="E1969" i="3"/>
  <c r="D1969" i="3"/>
  <c r="C1969" i="3"/>
  <c r="B1969" i="3"/>
  <c r="A1969" i="3"/>
  <c r="J1968" i="3"/>
  <c r="I1968" i="3"/>
  <c r="H1968" i="3"/>
  <c r="G1968" i="3"/>
  <c r="F1968" i="3"/>
  <c r="E1968" i="3"/>
  <c r="D1968" i="3"/>
  <c r="C1968" i="3"/>
  <c r="B1968" i="3"/>
  <c r="A1968" i="3"/>
  <c r="J1967" i="3"/>
  <c r="I1967" i="3"/>
  <c r="H1967" i="3"/>
  <c r="G1967" i="3"/>
  <c r="F1967" i="3"/>
  <c r="E1967" i="3"/>
  <c r="D1967" i="3"/>
  <c r="C1967" i="3"/>
  <c r="B1967" i="3"/>
  <c r="A1967" i="3"/>
  <c r="J1966" i="3"/>
  <c r="I1966" i="3"/>
  <c r="H1966" i="3"/>
  <c r="G1966" i="3"/>
  <c r="F1966" i="3"/>
  <c r="E1966" i="3"/>
  <c r="D1966" i="3"/>
  <c r="C1966" i="3"/>
  <c r="B1966" i="3"/>
  <c r="A1966" i="3"/>
  <c r="J1965" i="3"/>
  <c r="I1965" i="3"/>
  <c r="H1965" i="3"/>
  <c r="G1965" i="3"/>
  <c r="F1965" i="3"/>
  <c r="E1965" i="3"/>
  <c r="D1965" i="3"/>
  <c r="C1965" i="3"/>
  <c r="B1965" i="3"/>
  <c r="A1965" i="3"/>
  <c r="J1964" i="3"/>
  <c r="I1964" i="3"/>
  <c r="H1964" i="3"/>
  <c r="G1964" i="3"/>
  <c r="F1964" i="3"/>
  <c r="E1964" i="3"/>
  <c r="D1964" i="3"/>
  <c r="C1964" i="3"/>
  <c r="B1964" i="3"/>
  <c r="A1964" i="3"/>
  <c r="J1963" i="3"/>
  <c r="I1963" i="3"/>
  <c r="H1963" i="3"/>
  <c r="G1963" i="3"/>
  <c r="F1963" i="3"/>
  <c r="E1963" i="3"/>
  <c r="D1963" i="3"/>
  <c r="C1963" i="3"/>
  <c r="B1963" i="3"/>
  <c r="A1963" i="3"/>
  <c r="J1962" i="3"/>
  <c r="I1962" i="3"/>
  <c r="H1962" i="3"/>
  <c r="G1962" i="3"/>
  <c r="F1962" i="3"/>
  <c r="E1962" i="3"/>
  <c r="D1962" i="3"/>
  <c r="C1962" i="3"/>
  <c r="B1962" i="3"/>
  <c r="A1962" i="3"/>
  <c r="J1961" i="3"/>
  <c r="I1961" i="3"/>
  <c r="H1961" i="3"/>
  <c r="G1961" i="3"/>
  <c r="F1961" i="3"/>
  <c r="E1961" i="3"/>
  <c r="D1961" i="3"/>
  <c r="C1961" i="3"/>
  <c r="B1961" i="3"/>
  <c r="A1961" i="3"/>
  <c r="J1960" i="3"/>
  <c r="I1960" i="3"/>
  <c r="H1960" i="3"/>
  <c r="G1960" i="3"/>
  <c r="F1960" i="3"/>
  <c r="E1960" i="3"/>
  <c r="D1960" i="3"/>
  <c r="C1960" i="3"/>
  <c r="B1960" i="3"/>
  <c r="A1960" i="3"/>
  <c r="J1959" i="3"/>
  <c r="I1959" i="3"/>
  <c r="H1959" i="3"/>
  <c r="G1959" i="3"/>
  <c r="F1959" i="3"/>
  <c r="E1959" i="3"/>
  <c r="D1959" i="3"/>
  <c r="C1959" i="3"/>
  <c r="B1959" i="3"/>
  <c r="A1959" i="3"/>
  <c r="J1958" i="3"/>
  <c r="I1958" i="3"/>
  <c r="H1958" i="3"/>
  <c r="G1958" i="3"/>
  <c r="F1958" i="3"/>
  <c r="E1958" i="3"/>
  <c r="D1958" i="3"/>
  <c r="C1958" i="3"/>
  <c r="B1958" i="3"/>
  <c r="A1958" i="3"/>
  <c r="J1957" i="3"/>
  <c r="I1957" i="3"/>
  <c r="H1957" i="3"/>
  <c r="G1957" i="3"/>
  <c r="F1957" i="3"/>
  <c r="E1957" i="3"/>
  <c r="D1957" i="3"/>
  <c r="C1957" i="3"/>
  <c r="B1957" i="3"/>
  <c r="A1957" i="3"/>
  <c r="J1956" i="3"/>
  <c r="I1956" i="3"/>
  <c r="H1956" i="3"/>
  <c r="G1956" i="3"/>
  <c r="F1956" i="3"/>
  <c r="E1956" i="3"/>
  <c r="D1956" i="3"/>
  <c r="C1956" i="3"/>
  <c r="B1956" i="3"/>
  <c r="A1956" i="3"/>
  <c r="J1955" i="3"/>
  <c r="I1955" i="3"/>
  <c r="H1955" i="3"/>
  <c r="G1955" i="3"/>
  <c r="F1955" i="3"/>
  <c r="E1955" i="3"/>
  <c r="D1955" i="3"/>
  <c r="C1955" i="3"/>
  <c r="B1955" i="3"/>
  <c r="A1955" i="3"/>
  <c r="J1954" i="3"/>
  <c r="I1954" i="3"/>
  <c r="H1954" i="3"/>
  <c r="G1954" i="3"/>
  <c r="F1954" i="3"/>
  <c r="E1954" i="3"/>
  <c r="D1954" i="3"/>
  <c r="C1954" i="3"/>
  <c r="B1954" i="3"/>
  <c r="A1954" i="3"/>
  <c r="J1953" i="3"/>
  <c r="I1953" i="3"/>
  <c r="H1953" i="3"/>
  <c r="G1953" i="3"/>
  <c r="F1953" i="3"/>
  <c r="E1953" i="3"/>
  <c r="D1953" i="3"/>
  <c r="C1953" i="3"/>
  <c r="B1953" i="3"/>
  <c r="A1953" i="3"/>
  <c r="J1952" i="3"/>
  <c r="I1952" i="3"/>
  <c r="H1952" i="3"/>
  <c r="G1952" i="3"/>
  <c r="F1952" i="3"/>
  <c r="E1952" i="3"/>
  <c r="D1952" i="3"/>
  <c r="C1952" i="3"/>
  <c r="B1952" i="3"/>
  <c r="A1952" i="3"/>
  <c r="J1951" i="3"/>
  <c r="I1951" i="3"/>
  <c r="H1951" i="3"/>
  <c r="G1951" i="3"/>
  <c r="F1951" i="3"/>
  <c r="E1951" i="3"/>
  <c r="D1951" i="3"/>
  <c r="C1951" i="3"/>
  <c r="B1951" i="3"/>
  <c r="A1951" i="3"/>
  <c r="J1950" i="3"/>
  <c r="I1950" i="3"/>
  <c r="H1950" i="3"/>
  <c r="G1950" i="3"/>
  <c r="F1950" i="3"/>
  <c r="E1950" i="3"/>
  <c r="D1950" i="3"/>
  <c r="C1950" i="3"/>
  <c r="B1950" i="3"/>
  <c r="A1950" i="3"/>
  <c r="J1949" i="3"/>
  <c r="I1949" i="3"/>
  <c r="H1949" i="3"/>
  <c r="G1949" i="3"/>
  <c r="F1949" i="3"/>
  <c r="E1949" i="3"/>
  <c r="D1949" i="3"/>
  <c r="C1949" i="3"/>
  <c r="B1949" i="3"/>
  <c r="A1949" i="3"/>
  <c r="J1948" i="3"/>
  <c r="I1948" i="3"/>
  <c r="H1948" i="3"/>
  <c r="G1948" i="3"/>
  <c r="F1948" i="3"/>
  <c r="E1948" i="3"/>
  <c r="D1948" i="3"/>
  <c r="C1948" i="3"/>
  <c r="B1948" i="3"/>
  <c r="A1948" i="3"/>
  <c r="J1947" i="3"/>
  <c r="I1947" i="3"/>
  <c r="H1947" i="3"/>
  <c r="G1947" i="3"/>
  <c r="F1947" i="3"/>
  <c r="E1947" i="3"/>
  <c r="D1947" i="3"/>
  <c r="C1947" i="3"/>
  <c r="B1947" i="3"/>
  <c r="A1947" i="3"/>
  <c r="J1946" i="3"/>
  <c r="I1946" i="3"/>
  <c r="H1946" i="3"/>
  <c r="G1946" i="3"/>
  <c r="F1946" i="3"/>
  <c r="E1946" i="3"/>
  <c r="D1946" i="3"/>
  <c r="C1946" i="3"/>
  <c r="B1946" i="3"/>
  <c r="A1946" i="3"/>
  <c r="J1945" i="3"/>
  <c r="I1945" i="3"/>
  <c r="H1945" i="3"/>
  <c r="G1945" i="3"/>
  <c r="F1945" i="3"/>
  <c r="E1945" i="3"/>
  <c r="D1945" i="3"/>
  <c r="C1945" i="3"/>
  <c r="B1945" i="3"/>
  <c r="A1945" i="3"/>
  <c r="J1944" i="3"/>
  <c r="I1944" i="3"/>
  <c r="H1944" i="3"/>
  <c r="G1944" i="3"/>
  <c r="F1944" i="3"/>
  <c r="E1944" i="3"/>
  <c r="D1944" i="3"/>
  <c r="C1944" i="3"/>
  <c r="B1944" i="3"/>
  <c r="A1944" i="3"/>
  <c r="J1943" i="3"/>
  <c r="I1943" i="3"/>
  <c r="H1943" i="3"/>
  <c r="G1943" i="3"/>
  <c r="F1943" i="3"/>
  <c r="E1943" i="3"/>
  <c r="D1943" i="3"/>
  <c r="C1943" i="3"/>
  <c r="B1943" i="3"/>
  <c r="A1943" i="3"/>
  <c r="J1942" i="3"/>
  <c r="I1942" i="3"/>
  <c r="H1942" i="3"/>
  <c r="G1942" i="3"/>
  <c r="F1942" i="3"/>
  <c r="E1942" i="3"/>
  <c r="D1942" i="3"/>
  <c r="C1942" i="3"/>
  <c r="B1942" i="3"/>
  <c r="A1942" i="3"/>
  <c r="J1941" i="3"/>
  <c r="I1941" i="3"/>
  <c r="H1941" i="3"/>
  <c r="G1941" i="3"/>
  <c r="F1941" i="3"/>
  <c r="E1941" i="3"/>
  <c r="D1941" i="3"/>
  <c r="C1941" i="3"/>
  <c r="B1941" i="3"/>
  <c r="A1941" i="3"/>
  <c r="J1940" i="3"/>
  <c r="I1940" i="3"/>
  <c r="H1940" i="3"/>
  <c r="G1940" i="3"/>
  <c r="F1940" i="3"/>
  <c r="E1940" i="3"/>
  <c r="D1940" i="3"/>
  <c r="C1940" i="3"/>
  <c r="B1940" i="3"/>
  <c r="A1940" i="3"/>
  <c r="J1939" i="3"/>
  <c r="I1939" i="3"/>
  <c r="H1939" i="3"/>
  <c r="G1939" i="3"/>
  <c r="F1939" i="3"/>
  <c r="E1939" i="3"/>
  <c r="D1939" i="3"/>
  <c r="C1939" i="3"/>
  <c r="B1939" i="3"/>
  <c r="A1939" i="3"/>
  <c r="J1938" i="3"/>
  <c r="I1938" i="3"/>
  <c r="H1938" i="3"/>
  <c r="G1938" i="3"/>
  <c r="F1938" i="3"/>
  <c r="E1938" i="3"/>
  <c r="D1938" i="3"/>
  <c r="C1938" i="3"/>
  <c r="B1938" i="3"/>
  <c r="A1938" i="3"/>
  <c r="J1937" i="3"/>
  <c r="I1937" i="3"/>
  <c r="H1937" i="3"/>
  <c r="G1937" i="3"/>
  <c r="F1937" i="3"/>
  <c r="E1937" i="3"/>
  <c r="D1937" i="3"/>
  <c r="C1937" i="3"/>
  <c r="B1937" i="3"/>
  <c r="A1937" i="3"/>
  <c r="J1936" i="3"/>
  <c r="I1936" i="3"/>
  <c r="H1936" i="3"/>
  <c r="G1936" i="3"/>
  <c r="F1936" i="3"/>
  <c r="E1936" i="3"/>
  <c r="D1936" i="3"/>
  <c r="C1936" i="3"/>
  <c r="B1936" i="3"/>
  <c r="A1936" i="3"/>
  <c r="J1935" i="3"/>
  <c r="I1935" i="3"/>
  <c r="H1935" i="3"/>
  <c r="G1935" i="3"/>
  <c r="F1935" i="3"/>
  <c r="E1935" i="3"/>
  <c r="D1935" i="3"/>
  <c r="C1935" i="3"/>
  <c r="B1935" i="3"/>
  <c r="A1935" i="3"/>
  <c r="J1934" i="3"/>
  <c r="I1934" i="3"/>
  <c r="H1934" i="3"/>
  <c r="G1934" i="3"/>
  <c r="F1934" i="3"/>
  <c r="E1934" i="3"/>
  <c r="D1934" i="3"/>
  <c r="C1934" i="3"/>
  <c r="B1934" i="3"/>
  <c r="A1934" i="3"/>
  <c r="J1933" i="3"/>
  <c r="I1933" i="3"/>
  <c r="H1933" i="3"/>
  <c r="G1933" i="3"/>
  <c r="F1933" i="3"/>
  <c r="E1933" i="3"/>
  <c r="D1933" i="3"/>
  <c r="C1933" i="3"/>
  <c r="B1933" i="3"/>
  <c r="A1933" i="3"/>
  <c r="J1932" i="3"/>
  <c r="I1932" i="3"/>
  <c r="H1932" i="3"/>
  <c r="G1932" i="3"/>
  <c r="F1932" i="3"/>
  <c r="E1932" i="3"/>
  <c r="D1932" i="3"/>
  <c r="C1932" i="3"/>
  <c r="B1932" i="3"/>
  <c r="A1932" i="3"/>
  <c r="J1931" i="3"/>
  <c r="I1931" i="3"/>
  <c r="H1931" i="3"/>
  <c r="G1931" i="3"/>
  <c r="F1931" i="3"/>
  <c r="E1931" i="3"/>
  <c r="D1931" i="3"/>
  <c r="C1931" i="3"/>
  <c r="B1931" i="3"/>
  <c r="A1931" i="3"/>
  <c r="J1930" i="3"/>
  <c r="I1930" i="3"/>
  <c r="H1930" i="3"/>
  <c r="G1930" i="3"/>
  <c r="F1930" i="3"/>
  <c r="E1930" i="3"/>
  <c r="D1930" i="3"/>
  <c r="C1930" i="3"/>
  <c r="B1930" i="3"/>
  <c r="A1930" i="3"/>
  <c r="J1929" i="3"/>
  <c r="I1929" i="3"/>
  <c r="H1929" i="3"/>
  <c r="G1929" i="3"/>
  <c r="F1929" i="3"/>
  <c r="E1929" i="3"/>
  <c r="D1929" i="3"/>
  <c r="C1929" i="3"/>
  <c r="B1929" i="3"/>
  <c r="A1929" i="3"/>
  <c r="J1928" i="3"/>
  <c r="I1928" i="3"/>
  <c r="H1928" i="3"/>
  <c r="G1928" i="3"/>
  <c r="F1928" i="3"/>
  <c r="E1928" i="3"/>
  <c r="D1928" i="3"/>
  <c r="C1928" i="3"/>
  <c r="B1928" i="3"/>
  <c r="A1928" i="3"/>
  <c r="J1927" i="3"/>
  <c r="I1927" i="3"/>
  <c r="H1927" i="3"/>
  <c r="G1927" i="3"/>
  <c r="F1927" i="3"/>
  <c r="E1927" i="3"/>
  <c r="D1927" i="3"/>
  <c r="C1927" i="3"/>
  <c r="B1927" i="3"/>
  <c r="A1927" i="3"/>
  <c r="J1926" i="3"/>
  <c r="I1926" i="3"/>
  <c r="H1926" i="3"/>
  <c r="G1926" i="3"/>
  <c r="F1926" i="3"/>
  <c r="E1926" i="3"/>
  <c r="D1926" i="3"/>
  <c r="C1926" i="3"/>
  <c r="B1926" i="3"/>
  <c r="A1926" i="3"/>
  <c r="J1925" i="3"/>
  <c r="I1925" i="3"/>
  <c r="H1925" i="3"/>
  <c r="G1925" i="3"/>
  <c r="F1925" i="3"/>
  <c r="E1925" i="3"/>
  <c r="D1925" i="3"/>
  <c r="C1925" i="3"/>
  <c r="B1925" i="3"/>
  <c r="A1925" i="3"/>
  <c r="J1924" i="3"/>
  <c r="I1924" i="3"/>
  <c r="H1924" i="3"/>
  <c r="G1924" i="3"/>
  <c r="F1924" i="3"/>
  <c r="E1924" i="3"/>
  <c r="D1924" i="3"/>
  <c r="C1924" i="3"/>
  <c r="B1924" i="3"/>
  <c r="A1924" i="3"/>
  <c r="J1923" i="3"/>
  <c r="I1923" i="3"/>
  <c r="H1923" i="3"/>
  <c r="G1923" i="3"/>
  <c r="F1923" i="3"/>
  <c r="E1923" i="3"/>
  <c r="D1923" i="3"/>
  <c r="C1923" i="3"/>
  <c r="B1923" i="3"/>
  <c r="A1923" i="3"/>
  <c r="J1922" i="3"/>
  <c r="I1922" i="3"/>
  <c r="H1922" i="3"/>
  <c r="G1922" i="3"/>
  <c r="F1922" i="3"/>
  <c r="E1922" i="3"/>
  <c r="D1922" i="3"/>
  <c r="C1922" i="3"/>
  <c r="B1922" i="3"/>
  <c r="A1922" i="3"/>
  <c r="J1921" i="3"/>
  <c r="I1921" i="3"/>
  <c r="H1921" i="3"/>
  <c r="G1921" i="3"/>
  <c r="F1921" i="3"/>
  <c r="E1921" i="3"/>
  <c r="D1921" i="3"/>
  <c r="C1921" i="3"/>
  <c r="B1921" i="3"/>
  <c r="A1921" i="3"/>
  <c r="J1920" i="3"/>
  <c r="I1920" i="3"/>
  <c r="H1920" i="3"/>
  <c r="G1920" i="3"/>
  <c r="F1920" i="3"/>
  <c r="E1920" i="3"/>
  <c r="D1920" i="3"/>
  <c r="C1920" i="3"/>
  <c r="B1920" i="3"/>
  <c r="A1920" i="3"/>
  <c r="J1919" i="3"/>
  <c r="I1919" i="3"/>
  <c r="H1919" i="3"/>
  <c r="G1919" i="3"/>
  <c r="F1919" i="3"/>
  <c r="E1919" i="3"/>
  <c r="D1919" i="3"/>
  <c r="C1919" i="3"/>
  <c r="B1919" i="3"/>
  <c r="A1919" i="3"/>
  <c r="J1918" i="3"/>
  <c r="I1918" i="3"/>
  <c r="H1918" i="3"/>
  <c r="G1918" i="3"/>
  <c r="F1918" i="3"/>
  <c r="E1918" i="3"/>
  <c r="D1918" i="3"/>
  <c r="C1918" i="3"/>
  <c r="B1918" i="3"/>
  <c r="A1918" i="3"/>
  <c r="J1917" i="3"/>
  <c r="I1917" i="3"/>
  <c r="H1917" i="3"/>
  <c r="G1917" i="3"/>
  <c r="F1917" i="3"/>
  <c r="E1917" i="3"/>
  <c r="D1917" i="3"/>
  <c r="C1917" i="3"/>
  <c r="B1917" i="3"/>
  <c r="A1917" i="3"/>
  <c r="J1916" i="3"/>
  <c r="I1916" i="3"/>
  <c r="H1916" i="3"/>
  <c r="G1916" i="3"/>
  <c r="F1916" i="3"/>
  <c r="E1916" i="3"/>
  <c r="D1916" i="3"/>
  <c r="C1916" i="3"/>
  <c r="B1916" i="3"/>
  <c r="A1916" i="3"/>
  <c r="J1915" i="3"/>
  <c r="I1915" i="3"/>
  <c r="H1915" i="3"/>
  <c r="G1915" i="3"/>
  <c r="F1915" i="3"/>
  <c r="E1915" i="3"/>
  <c r="D1915" i="3"/>
  <c r="C1915" i="3"/>
  <c r="B1915" i="3"/>
  <c r="A1915" i="3"/>
  <c r="J1914" i="3"/>
  <c r="I1914" i="3"/>
  <c r="H1914" i="3"/>
  <c r="G1914" i="3"/>
  <c r="F1914" i="3"/>
  <c r="E1914" i="3"/>
  <c r="D1914" i="3"/>
  <c r="C1914" i="3"/>
  <c r="B1914" i="3"/>
  <c r="A1914" i="3"/>
  <c r="J1913" i="3"/>
  <c r="I1913" i="3"/>
  <c r="H1913" i="3"/>
  <c r="G1913" i="3"/>
  <c r="F1913" i="3"/>
  <c r="E1913" i="3"/>
  <c r="D1913" i="3"/>
  <c r="C1913" i="3"/>
  <c r="B1913" i="3"/>
  <c r="A1913" i="3"/>
  <c r="J1912" i="3"/>
  <c r="I1912" i="3"/>
  <c r="H1912" i="3"/>
  <c r="G1912" i="3"/>
  <c r="F1912" i="3"/>
  <c r="E1912" i="3"/>
  <c r="D1912" i="3"/>
  <c r="C1912" i="3"/>
  <c r="B1912" i="3"/>
  <c r="A1912" i="3"/>
  <c r="J1911" i="3"/>
  <c r="I1911" i="3"/>
  <c r="H1911" i="3"/>
  <c r="G1911" i="3"/>
  <c r="F1911" i="3"/>
  <c r="E1911" i="3"/>
  <c r="D1911" i="3"/>
  <c r="C1911" i="3"/>
  <c r="B1911" i="3"/>
  <c r="A1911" i="3"/>
  <c r="J1910" i="3"/>
  <c r="I1910" i="3"/>
  <c r="H1910" i="3"/>
  <c r="G1910" i="3"/>
  <c r="F1910" i="3"/>
  <c r="E1910" i="3"/>
  <c r="D1910" i="3"/>
  <c r="C1910" i="3"/>
  <c r="B1910" i="3"/>
  <c r="A1910" i="3"/>
  <c r="J1909" i="3"/>
  <c r="I1909" i="3"/>
  <c r="H1909" i="3"/>
  <c r="G1909" i="3"/>
  <c r="F1909" i="3"/>
  <c r="E1909" i="3"/>
  <c r="D1909" i="3"/>
  <c r="C1909" i="3"/>
  <c r="B1909" i="3"/>
  <c r="A1909" i="3"/>
  <c r="J1908" i="3"/>
  <c r="I1908" i="3"/>
  <c r="H1908" i="3"/>
  <c r="G1908" i="3"/>
  <c r="F1908" i="3"/>
  <c r="E1908" i="3"/>
  <c r="D1908" i="3"/>
  <c r="C1908" i="3"/>
  <c r="B1908" i="3"/>
  <c r="A1908" i="3"/>
  <c r="J1907" i="3"/>
  <c r="I1907" i="3"/>
  <c r="H1907" i="3"/>
  <c r="G1907" i="3"/>
  <c r="F1907" i="3"/>
  <c r="E1907" i="3"/>
  <c r="D1907" i="3"/>
  <c r="C1907" i="3"/>
  <c r="B1907" i="3"/>
  <c r="A1907" i="3"/>
  <c r="J1906" i="3"/>
  <c r="I1906" i="3"/>
  <c r="H1906" i="3"/>
  <c r="G1906" i="3"/>
  <c r="F1906" i="3"/>
  <c r="E1906" i="3"/>
  <c r="D1906" i="3"/>
  <c r="C1906" i="3"/>
  <c r="B1906" i="3"/>
  <c r="A1906" i="3"/>
  <c r="J1905" i="3"/>
  <c r="I1905" i="3"/>
  <c r="H1905" i="3"/>
  <c r="G1905" i="3"/>
  <c r="F1905" i="3"/>
  <c r="E1905" i="3"/>
  <c r="D1905" i="3"/>
  <c r="C1905" i="3"/>
  <c r="B1905" i="3"/>
  <c r="A1905" i="3"/>
  <c r="J1904" i="3"/>
  <c r="I1904" i="3"/>
  <c r="H1904" i="3"/>
  <c r="G1904" i="3"/>
  <c r="F1904" i="3"/>
  <c r="E1904" i="3"/>
  <c r="D1904" i="3"/>
  <c r="C1904" i="3"/>
  <c r="B1904" i="3"/>
  <c r="A1904" i="3"/>
  <c r="J1903" i="3"/>
  <c r="I1903" i="3"/>
  <c r="H1903" i="3"/>
  <c r="G1903" i="3"/>
  <c r="F1903" i="3"/>
  <c r="E1903" i="3"/>
  <c r="D1903" i="3"/>
  <c r="C1903" i="3"/>
  <c r="B1903" i="3"/>
  <c r="A1903" i="3"/>
  <c r="J1902" i="3"/>
  <c r="I1902" i="3"/>
  <c r="H1902" i="3"/>
  <c r="G1902" i="3"/>
  <c r="F1902" i="3"/>
  <c r="E1902" i="3"/>
  <c r="D1902" i="3"/>
  <c r="C1902" i="3"/>
  <c r="B1902" i="3"/>
  <c r="A1902" i="3"/>
  <c r="J1901" i="3"/>
  <c r="I1901" i="3"/>
  <c r="H1901" i="3"/>
  <c r="G1901" i="3"/>
  <c r="F1901" i="3"/>
  <c r="E1901" i="3"/>
  <c r="D1901" i="3"/>
  <c r="C1901" i="3"/>
  <c r="B1901" i="3"/>
  <c r="A1901" i="3"/>
  <c r="J1900" i="3"/>
  <c r="I1900" i="3"/>
  <c r="H1900" i="3"/>
  <c r="G1900" i="3"/>
  <c r="F1900" i="3"/>
  <c r="E1900" i="3"/>
  <c r="D1900" i="3"/>
  <c r="C1900" i="3"/>
  <c r="B1900" i="3"/>
  <c r="A1900" i="3"/>
  <c r="J1899" i="3"/>
  <c r="I1899" i="3"/>
  <c r="H1899" i="3"/>
  <c r="G1899" i="3"/>
  <c r="F1899" i="3"/>
  <c r="E1899" i="3"/>
  <c r="D1899" i="3"/>
  <c r="C1899" i="3"/>
  <c r="B1899" i="3"/>
  <c r="A1899" i="3"/>
  <c r="J1898" i="3"/>
  <c r="I1898" i="3"/>
  <c r="H1898" i="3"/>
  <c r="G1898" i="3"/>
  <c r="F1898" i="3"/>
  <c r="E1898" i="3"/>
  <c r="D1898" i="3"/>
  <c r="C1898" i="3"/>
  <c r="B1898" i="3"/>
  <c r="A1898" i="3"/>
  <c r="J1897" i="3"/>
  <c r="I1897" i="3"/>
  <c r="H1897" i="3"/>
  <c r="G1897" i="3"/>
  <c r="F1897" i="3"/>
  <c r="E1897" i="3"/>
  <c r="D1897" i="3"/>
  <c r="C1897" i="3"/>
  <c r="B1897" i="3"/>
  <c r="A1897" i="3"/>
  <c r="J1896" i="3"/>
  <c r="I1896" i="3"/>
  <c r="H1896" i="3"/>
  <c r="G1896" i="3"/>
  <c r="F1896" i="3"/>
  <c r="E1896" i="3"/>
  <c r="D1896" i="3"/>
  <c r="C1896" i="3"/>
  <c r="B1896" i="3"/>
  <c r="A1896" i="3"/>
  <c r="J1895" i="3"/>
  <c r="I1895" i="3"/>
  <c r="H1895" i="3"/>
  <c r="G1895" i="3"/>
  <c r="F1895" i="3"/>
  <c r="E1895" i="3"/>
  <c r="D1895" i="3"/>
  <c r="C1895" i="3"/>
  <c r="B1895" i="3"/>
  <c r="A1895" i="3"/>
  <c r="J1894" i="3"/>
  <c r="I1894" i="3"/>
  <c r="H1894" i="3"/>
  <c r="G1894" i="3"/>
  <c r="F1894" i="3"/>
  <c r="E1894" i="3"/>
  <c r="D1894" i="3"/>
  <c r="C1894" i="3"/>
  <c r="B1894" i="3"/>
  <c r="A1894" i="3"/>
  <c r="J1893" i="3"/>
  <c r="I1893" i="3"/>
  <c r="H1893" i="3"/>
  <c r="G1893" i="3"/>
  <c r="F1893" i="3"/>
  <c r="E1893" i="3"/>
  <c r="D1893" i="3"/>
  <c r="C1893" i="3"/>
  <c r="B1893" i="3"/>
  <c r="A1893" i="3"/>
  <c r="J1892" i="3"/>
  <c r="I1892" i="3"/>
  <c r="H1892" i="3"/>
  <c r="G1892" i="3"/>
  <c r="F1892" i="3"/>
  <c r="E1892" i="3"/>
  <c r="D1892" i="3"/>
  <c r="C1892" i="3"/>
  <c r="B1892" i="3"/>
  <c r="A1892" i="3"/>
  <c r="J1891" i="3"/>
  <c r="I1891" i="3"/>
  <c r="H1891" i="3"/>
  <c r="G1891" i="3"/>
  <c r="F1891" i="3"/>
  <c r="E1891" i="3"/>
  <c r="D1891" i="3"/>
  <c r="C1891" i="3"/>
  <c r="B1891" i="3"/>
  <c r="A1891" i="3"/>
  <c r="J1890" i="3"/>
  <c r="I1890" i="3"/>
  <c r="H1890" i="3"/>
  <c r="G1890" i="3"/>
  <c r="F1890" i="3"/>
  <c r="E1890" i="3"/>
  <c r="D1890" i="3"/>
  <c r="C1890" i="3"/>
  <c r="B1890" i="3"/>
  <c r="A1890" i="3"/>
  <c r="J1889" i="3"/>
  <c r="I1889" i="3"/>
  <c r="H1889" i="3"/>
  <c r="G1889" i="3"/>
  <c r="F1889" i="3"/>
  <c r="E1889" i="3"/>
  <c r="D1889" i="3"/>
  <c r="C1889" i="3"/>
  <c r="B1889" i="3"/>
  <c r="A1889" i="3"/>
  <c r="J1888" i="3"/>
  <c r="I1888" i="3"/>
  <c r="H1888" i="3"/>
  <c r="G1888" i="3"/>
  <c r="F1888" i="3"/>
  <c r="E1888" i="3"/>
  <c r="D1888" i="3"/>
  <c r="C1888" i="3"/>
  <c r="B1888" i="3"/>
  <c r="A1888" i="3"/>
  <c r="J1887" i="3"/>
  <c r="I1887" i="3"/>
  <c r="H1887" i="3"/>
  <c r="G1887" i="3"/>
  <c r="F1887" i="3"/>
  <c r="E1887" i="3"/>
  <c r="D1887" i="3"/>
  <c r="C1887" i="3"/>
  <c r="B1887" i="3"/>
  <c r="A1887" i="3"/>
  <c r="J1886" i="3"/>
  <c r="I1886" i="3"/>
  <c r="H1886" i="3"/>
  <c r="G1886" i="3"/>
  <c r="F1886" i="3"/>
  <c r="E1886" i="3"/>
  <c r="D1886" i="3"/>
  <c r="C1886" i="3"/>
  <c r="B1886" i="3"/>
  <c r="A1886" i="3"/>
  <c r="J1885" i="3"/>
  <c r="I1885" i="3"/>
  <c r="H1885" i="3"/>
  <c r="G1885" i="3"/>
  <c r="F1885" i="3"/>
  <c r="E1885" i="3"/>
  <c r="D1885" i="3"/>
  <c r="C1885" i="3"/>
  <c r="B1885" i="3"/>
  <c r="A1885" i="3"/>
  <c r="J1884" i="3"/>
  <c r="I1884" i="3"/>
  <c r="H1884" i="3"/>
  <c r="G1884" i="3"/>
  <c r="F1884" i="3"/>
  <c r="E1884" i="3"/>
  <c r="D1884" i="3"/>
  <c r="C1884" i="3"/>
  <c r="B1884" i="3"/>
  <c r="A1884" i="3"/>
  <c r="J1883" i="3"/>
  <c r="I1883" i="3"/>
  <c r="H1883" i="3"/>
  <c r="G1883" i="3"/>
  <c r="F1883" i="3"/>
  <c r="E1883" i="3"/>
  <c r="D1883" i="3"/>
  <c r="C1883" i="3"/>
  <c r="B1883" i="3"/>
  <c r="A1883" i="3"/>
  <c r="J1882" i="3"/>
  <c r="I1882" i="3"/>
  <c r="H1882" i="3"/>
  <c r="G1882" i="3"/>
  <c r="F1882" i="3"/>
  <c r="E1882" i="3"/>
  <c r="D1882" i="3"/>
  <c r="C1882" i="3"/>
  <c r="B1882" i="3"/>
  <c r="A1882" i="3"/>
  <c r="J1881" i="3"/>
  <c r="I1881" i="3"/>
  <c r="H1881" i="3"/>
  <c r="G1881" i="3"/>
  <c r="F1881" i="3"/>
  <c r="E1881" i="3"/>
  <c r="D1881" i="3"/>
  <c r="C1881" i="3"/>
  <c r="B1881" i="3"/>
  <c r="A1881" i="3"/>
  <c r="J1880" i="3"/>
  <c r="I1880" i="3"/>
  <c r="H1880" i="3"/>
  <c r="G1880" i="3"/>
  <c r="F1880" i="3"/>
  <c r="E1880" i="3"/>
  <c r="D1880" i="3"/>
  <c r="C1880" i="3"/>
  <c r="B1880" i="3"/>
  <c r="A1880" i="3"/>
  <c r="J1879" i="3"/>
  <c r="I1879" i="3"/>
  <c r="H1879" i="3"/>
  <c r="G1879" i="3"/>
  <c r="F1879" i="3"/>
  <c r="E1879" i="3"/>
  <c r="D1879" i="3"/>
  <c r="C1879" i="3"/>
  <c r="B1879" i="3"/>
  <c r="A1879" i="3"/>
  <c r="J1878" i="3"/>
  <c r="I1878" i="3"/>
  <c r="H1878" i="3"/>
  <c r="G1878" i="3"/>
  <c r="F1878" i="3"/>
  <c r="E1878" i="3"/>
  <c r="D1878" i="3"/>
  <c r="C1878" i="3"/>
  <c r="B1878" i="3"/>
  <c r="A1878" i="3"/>
  <c r="J1877" i="3"/>
  <c r="I1877" i="3"/>
  <c r="H1877" i="3"/>
  <c r="G1877" i="3"/>
  <c r="F1877" i="3"/>
  <c r="E1877" i="3"/>
  <c r="D1877" i="3"/>
  <c r="C1877" i="3"/>
  <c r="B1877" i="3"/>
  <c r="A1877" i="3"/>
  <c r="J1876" i="3"/>
  <c r="I1876" i="3"/>
  <c r="H1876" i="3"/>
  <c r="G1876" i="3"/>
  <c r="F1876" i="3"/>
  <c r="E1876" i="3"/>
  <c r="D1876" i="3"/>
  <c r="C1876" i="3"/>
  <c r="B1876" i="3"/>
  <c r="A1876" i="3"/>
  <c r="J1875" i="3"/>
  <c r="I1875" i="3"/>
  <c r="H1875" i="3"/>
  <c r="G1875" i="3"/>
  <c r="F1875" i="3"/>
  <c r="E1875" i="3"/>
  <c r="D1875" i="3"/>
  <c r="C1875" i="3"/>
  <c r="B1875" i="3"/>
  <c r="A1875" i="3"/>
  <c r="J1874" i="3"/>
  <c r="I1874" i="3"/>
  <c r="H1874" i="3"/>
  <c r="G1874" i="3"/>
  <c r="F1874" i="3"/>
  <c r="E1874" i="3"/>
  <c r="D1874" i="3"/>
  <c r="C1874" i="3"/>
  <c r="B1874" i="3"/>
  <c r="A1874" i="3"/>
  <c r="J1873" i="3"/>
  <c r="I1873" i="3"/>
  <c r="H1873" i="3"/>
  <c r="G1873" i="3"/>
  <c r="F1873" i="3"/>
  <c r="E1873" i="3"/>
  <c r="D1873" i="3"/>
  <c r="C1873" i="3"/>
  <c r="B1873" i="3"/>
  <c r="A1873" i="3"/>
  <c r="J1872" i="3"/>
  <c r="I1872" i="3"/>
  <c r="H1872" i="3"/>
  <c r="G1872" i="3"/>
  <c r="F1872" i="3"/>
  <c r="E1872" i="3"/>
  <c r="D1872" i="3"/>
  <c r="C1872" i="3"/>
  <c r="B1872" i="3"/>
  <c r="A1872" i="3"/>
  <c r="J1871" i="3"/>
  <c r="I1871" i="3"/>
  <c r="H1871" i="3"/>
  <c r="G1871" i="3"/>
  <c r="F1871" i="3"/>
  <c r="E1871" i="3"/>
  <c r="D1871" i="3"/>
  <c r="C1871" i="3"/>
  <c r="B1871" i="3"/>
  <c r="A1871" i="3"/>
  <c r="J1870" i="3"/>
  <c r="I1870" i="3"/>
  <c r="H1870" i="3"/>
  <c r="G1870" i="3"/>
  <c r="F1870" i="3"/>
  <c r="E1870" i="3"/>
  <c r="D1870" i="3"/>
  <c r="C1870" i="3"/>
  <c r="B1870" i="3"/>
  <c r="A1870" i="3"/>
  <c r="J1869" i="3"/>
  <c r="I1869" i="3"/>
  <c r="H1869" i="3"/>
  <c r="G1869" i="3"/>
  <c r="F1869" i="3"/>
  <c r="E1869" i="3"/>
  <c r="D1869" i="3"/>
  <c r="C1869" i="3"/>
  <c r="B1869" i="3"/>
  <c r="A1869" i="3"/>
  <c r="J1868" i="3"/>
  <c r="I1868" i="3"/>
  <c r="H1868" i="3"/>
  <c r="G1868" i="3"/>
  <c r="F1868" i="3"/>
  <c r="E1868" i="3"/>
  <c r="D1868" i="3"/>
  <c r="C1868" i="3"/>
  <c r="B1868" i="3"/>
  <c r="A1868" i="3"/>
  <c r="J1867" i="3"/>
  <c r="I1867" i="3"/>
  <c r="H1867" i="3"/>
  <c r="G1867" i="3"/>
  <c r="F1867" i="3"/>
  <c r="E1867" i="3"/>
  <c r="D1867" i="3"/>
  <c r="C1867" i="3"/>
  <c r="B1867" i="3"/>
  <c r="A1867" i="3"/>
  <c r="J1866" i="3"/>
  <c r="I1866" i="3"/>
  <c r="H1866" i="3"/>
  <c r="G1866" i="3"/>
  <c r="F1866" i="3"/>
  <c r="E1866" i="3"/>
  <c r="D1866" i="3"/>
  <c r="C1866" i="3"/>
  <c r="B1866" i="3"/>
  <c r="A1866" i="3"/>
  <c r="J1865" i="3"/>
  <c r="I1865" i="3"/>
  <c r="H1865" i="3"/>
  <c r="G1865" i="3"/>
  <c r="F1865" i="3"/>
  <c r="E1865" i="3"/>
  <c r="D1865" i="3"/>
  <c r="C1865" i="3"/>
  <c r="B1865" i="3"/>
  <c r="A1865" i="3"/>
  <c r="J1864" i="3"/>
  <c r="I1864" i="3"/>
  <c r="H1864" i="3"/>
  <c r="G1864" i="3"/>
  <c r="F1864" i="3"/>
  <c r="E1864" i="3"/>
  <c r="D1864" i="3"/>
  <c r="C1864" i="3"/>
  <c r="B1864" i="3"/>
  <c r="A1864" i="3"/>
  <c r="J1863" i="3"/>
  <c r="I1863" i="3"/>
  <c r="H1863" i="3"/>
  <c r="G1863" i="3"/>
  <c r="F1863" i="3"/>
  <c r="E1863" i="3"/>
  <c r="D1863" i="3"/>
  <c r="C1863" i="3"/>
  <c r="B1863" i="3"/>
  <c r="A1863" i="3"/>
  <c r="J1862" i="3"/>
  <c r="I1862" i="3"/>
  <c r="H1862" i="3"/>
  <c r="G1862" i="3"/>
  <c r="F1862" i="3"/>
  <c r="E1862" i="3"/>
  <c r="D1862" i="3"/>
  <c r="C1862" i="3"/>
  <c r="B1862" i="3"/>
  <c r="A1862" i="3"/>
  <c r="J1861" i="3"/>
  <c r="I1861" i="3"/>
  <c r="H1861" i="3"/>
  <c r="G1861" i="3"/>
  <c r="F1861" i="3"/>
  <c r="E1861" i="3"/>
  <c r="D1861" i="3"/>
  <c r="C1861" i="3"/>
  <c r="B1861" i="3"/>
  <c r="A1861" i="3"/>
  <c r="J1860" i="3"/>
  <c r="I1860" i="3"/>
  <c r="H1860" i="3"/>
  <c r="G1860" i="3"/>
  <c r="F1860" i="3"/>
  <c r="E1860" i="3"/>
  <c r="D1860" i="3"/>
  <c r="C1860" i="3"/>
  <c r="B1860" i="3"/>
  <c r="A1860" i="3"/>
  <c r="J1859" i="3"/>
  <c r="I1859" i="3"/>
  <c r="H1859" i="3"/>
  <c r="G1859" i="3"/>
  <c r="F1859" i="3"/>
  <c r="E1859" i="3"/>
  <c r="D1859" i="3"/>
  <c r="C1859" i="3"/>
  <c r="B1859" i="3"/>
  <c r="A1859" i="3"/>
  <c r="J1858" i="3"/>
  <c r="I1858" i="3"/>
  <c r="H1858" i="3"/>
  <c r="G1858" i="3"/>
  <c r="F1858" i="3"/>
  <c r="E1858" i="3"/>
  <c r="D1858" i="3"/>
  <c r="C1858" i="3"/>
  <c r="B1858" i="3"/>
  <c r="A1858" i="3"/>
  <c r="J1857" i="3"/>
  <c r="I1857" i="3"/>
  <c r="H1857" i="3"/>
  <c r="G1857" i="3"/>
  <c r="F1857" i="3"/>
  <c r="E1857" i="3"/>
  <c r="D1857" i="3"/>
  <c r="C1857" i="3"/>
  <c r="B1857" i="3"/>
  <c r="A1857" i="3"/>
  <c r="J1856" i="3"/>
  <c r="I1856" i="3"/>
  <c r="H1856" i="3"/>
  <c r="G1856" i="3"/>
  <c r="F1856" i="3"/>
  <c r="E1856" i="3"/>
  <c r="D1856" i="3"/>
  <c r="C1856" i="3"/>
  <c r="B1856" i="3"/>
  <c r="A1856" i="3"/>
  <c r="J1855" i="3"/>
  <c r="I1855" i="3"/>
  <c r="H1855" i="3"/>
  <c r="G1855" i="3"/>
  <c r="F1855" i="3"/>
  <c r="E1855" i="3"/>
  <c r="D1855" i="3"/>
  <c r="C1855" i="3"/>
  <c r="B1855" i="3"/>
  <c r="A1855" i="3"/>
  <c r="J1854" i="3"/>
  <c r="I1854" i="3"/>
  <c r="H1854" i="3"/>
  <c r="G1854" i="3"/>
  <c r="F1854" i="3"/>
  <c r="E1854" i="3"/>
  <c r="D1854" i="3"/>
  <c r="C1854" i="3"/>
  <c r="B1854" i="3"/>
  <c r="A1854" i="3"/>
  <c r="J1853" i="3"/>
  <c r="I1853" i="3"/>
  <c r="H1853" i="3"/>
  <c r="G1853" i="3"/>
  <c r="F1853" i="3"/>
  <c r="E1853" i="3"/>
  <c r="D1853" i="3"/>
  <c r="C1853" i="3"/>
  <c r="B1853" i="3"/>
  <c r="A1853" i="3"/>
  <c r="J1852" i="3"/>
  <c r="I1852" i="3"/>
  <c r="H1852" i="3"/>
  <c r="G1852" i="3"/>
  <c r="F1852" i="3"/>
  <c r="E1852" i="3"/>
  <c r="D1852" i="3"/>
  <c r="C1852" i="3"/>
  <c r="B1852" i="3"/>
  <c r="A1852" i="3"/>
  <c r="J1851" i="3"/>
  <c r="I1851" i="3"/>
  <c r="H1851" i="3"/>
  <c r="G1851" i="3"/>
  <c r="F1851" i="3"/>
  <c r="E1851" i="3"/>
  <c r="D1851" i="3"/>
  <c r="C1851" i="3"/>
  <c r="B1851" i="3"/>
  <c r="A1851" i="3"/>
  <c r="J1850" i="3"/>
  <c r="I1850" i="3"/>
  <c r="H1850" i="3"/>
  <c r="G1850" i="3"/>
  <c r="F1850" i="3"/>
  <c r="E1850" i="3"/>
  <c r="D1850" i="3"/>
  <c r="C1850" i="3"/>
  <c r="B1850" i="3"/>
  <c r="A1850" i="3"/>
  <c r="J1849" i="3"/>
  <c r="I1849" i="3"/>
  <c r="H1849" i="3"/>
  <c r="G1849" i="3"/>
  <c r="F1849" i="3"/>
  <c r="E1849" i="3"/>
  <c r="D1849" i="3"/>
  <c r="C1849" i="3"/>
  <c r="B1849" i="3"/>
  <c r="A1849" i="3"/>
  <c r="J1848" i="3"/>
  <c r="I1848" i="3"/>
  <c r="H1848" i="3"/>
  <c r="G1848" i="3"/>
  <c r="F1848" i="3"/>
  <c r="E1848" i="3"/>
  <c r="D1848" i="3"/>
  <c r="C1848" i="3"/>
  <c r="B1848" i="3"/>
  <c r="A1848" i="3"/>
  <c r="J1847" i="3"/>
  <c r="I1847" i="3"/>
  <c r="H1847" i="3"/>
  <c r="G1847" i="3"/>
  <c r="F1847" i="3"/>
  <c r="E1847" i="3"/>
  <c r="D1847" i="3"/>
  <c r="C1847" i="3"/>
  <c r="B1847" i="3"/>
  <c r="A1847" i="3"/>
  <c r="J1846" i="3"/>
  <c r="I1846" i="3"/>
  <c r="H1846" i="3"/>
  <c r="G1846" i="3"/>
  <c r="F1846" i="3"/>
  <c r="E1846" i="3"/>
  <c r="D1846" i="3"/>
  <c r="C1846" i="3"/>
  <c r="B1846" i="3"/>
  <c r="A1846" i="3"/>
  <c r="J1845" i="3"/>
  <c r="I1845" i="3"/>
  <c r="H1845" i="3"/>
  <c r="G1845" i="3"/>
  <c r="F1845" i="3"/>
  <c r="E1845" i="3"/>
  <c r="D1845" i="3"/>
  <c r="C1845" i="3"/>
  <c r="B1845" i="3"/>
  <c r="A1845" i="3"/>
  <c r="J1844" i="3"/>
  <c r="I1844" i="3"/>
  <c r="H1844" i="3"/>
  <c r="G1844" i="3"/>
  <c r="F1844" i="3"/>
  <c r="E1844" i="3"/>
  <c r="D1844" i="3"/>
  <c r="C1844" i="3"/>
  <c r="B1844" i="3"/>
  <c r="A1844" i="3"/>
  <c r="J1843" i="3"/>
  <c r="I1843" i="3"/>
  <c r="H1843" i="3"/>
  <c r="G1843" i="3"/>
  <c r="F1843" i="3"/>
  <c r="E1843" i="3"/>
  <c r="D1843" i="3"/>
  <c r="C1843" i="3"/>
  <c r="B1843" i="3"/>
  <c r="A1843" i="3"/>
  <c r="J1842" i="3"/>
  <c r="I1842" i="3"/>
  <c r="H1842" i="3"/>
  <c r="G1842" i="3"/>
  <c r="F1842" i="3"/>
  <c r="E1842" i="3"/>
  <c r="D1842" i="3"/>
  <c r="C1842" i="3"/>
  <c r="B1842" i="3"/>
  <c r="A1842" i="3"/>
  <c r="J1841" i="3"/>
  <c r="I1841" i="3"/>
  <c r="H1841" i="3"/>
  <c r="G1841" i="3"/>
  <c r="F1841" i="3"/>
  <c r="E1841" i="3"/>
  <c r="D1841" i="3"/>
  <c r="C1841" i="3"/>
  <c r="B1841" i="3"/>
  <c r="A1841" i="3"/>
  <c r="J1840" i="3"/>
  <c r="I1840" i="3"/>
  <c r="H1840" i="3"/>
  <c r="G1840" i="3"/>
  <c r="F1840" i="3"/>
  <c r="E1840" i="3"/>
  <c r="D1840" i="3"/>
  <c r="C1840" i="3"/>
  <c r="B1840" i="3"/>
  <c r="A1840" i="3"/>
  <c r="J1839" i="3"/>
  <c r="I1839" i="3"/>
  <c r="H1839" i="3"/>
  <c r="G1839" i="3"/>
  <c r="F1839" i="3"/>
  <c r="E1839" i="3"/>
  <c r="D1839" i="3"/>
  <c r="C1839" i="3"/>
  <c r="B1839" i="3"/>
  <c r="A1839" i="3"/>
  <c r="J1838" i="3"/>
  <c r="I1838" i="3"/>
  <c r="H1838" i="3"/>
  <c r="G1838" i="3"/>
  <c r="F1838" i="3"/>
  <c r="E1838" i="3"/>
  <c r="D1838" i="3"/>
  <c r="C1838" i="3"/>
  <c r="B1838" i="3"/>
  <c r="A1838" i="3"/>
  <c r="J1837" i="3"/>
  <c r="I1837" i="3"/>
  <c r="H1837" i="3"/>
  <c r="G1837" i="3"/>
  <c r="F1837" i="3"/>
  <c r="E1837" i="3"/>
  <c r="D1837" i="3"/>
  <c r="C1837" i="3"/>
  <c r="B1837" i="3"/>
  <c r="A1837" i="3"/>
  <c r="J1836" i="3"/>
  <c r="I1836" i="3"/>
  <c r="H1836" i="3"/>
  <c r="G1836" i="3"/>
  <c r="F1836" i="3"/>
  <c r="E1836" i="3"/>
  <c r="D1836" i="3"/>
  <c r="C1836" i="3"/>
  <c r="B1836" i="3"/>
  <c r="A1836" i="3"/>
  <c r="J1835" i="3"/>
  <c r="I1835" i="3"/>
  <c r="H1835" i="3"/>
  <c r="G1835" i="3"/>
  <c r="F1835" i="3"/>
  <c r="E1835" i="3"/>
  <c r="D1835" i="3"/>
  <c r="C1835" i="3"/>
  <c r="B1835" i="3"/>
  <c r="A1835" i="3"/>
  <c r="J1834" i="3"/>
  <c r="I1834" i="3"/>
  <c r="H1834" i="3"/>
  <c r="G1834" i="3"/>
  <c r="F1834" i="3"/>
  <c r="E1834" i="3"/>
  <c r="D1834" i="3"/>
  <c r="C1834" i="3"/>
  <c r="B1834" i="3"/>
  <c r="A1834" i="3"/>
  <c r="J1833" i="3"/>
  <c r="I1833" i="3"/>
  <c r="H1833" i="3"/>
  <c r="G1833" i="3"/>
  <c r="F1833" i="3"/>
  <c r="E1833" i="3"/>
  <c r="D1833" i="3"/>
  <c r="C1833" i="3"/>
  <c r="B1833" i="3"/>
  <c r="A1833" i="3"/>
  <c r="J1832" i="3"/>
  <c r="I1832" i="3"/>
  <c r="H1832" i="3"/>
  <c r="G1832" i="3"/>
  <c r="F1832" i="3"/>
  <c r="E1832" i="3"/>
  <c r="D1832" i="3"/>
  <c r="C1832" i="3"/>
  <c r="B1832" i="3"/>
  <c r="A1832" i="3"/>
  <c r="J1831" i="3"/>
  <c r="I1831" i="3"/>
  <c r="H1831" i="3"/>
  <c r="G1831" i="3"/>
  <c r="F1831" i="3"/>
  <c r="E1831" i="3"/>
  <c r="D1831" i="3"/>
  <c r="C1831" i="3"/>
  <c r="B1831" i="3"/>
  <c r="A1831" i="3"/>
  <c r="J1830" i="3"/>
  <c r="I1830" i="3"/>
  <c r="H1830" i="3"/>
  <c r="G1830" i="3"/>
  <c r="F1830" i="3"/>
  <c r="E1830" i="3"/>
  <c r="D1830" i="3"/>
  <c r="C1830" i="3"/>
  <c r="B1830" i="3"/>
  <c r="A1830" i="3"/>
  <c r="J1829" i="3"/>
  <c r="I1829" i="3"/>
  <c r="H1829" i="3"/>
  <c r="G1829" i="3"/>
  <c r="F1829" i="3"/>
  <c r="E1829" i="3"/>
  <c r="D1829" i="3"/>
  <c r="C1829" i="3"/>
  <c r="B1829" i="3"/>
  <c r="A1829" i="3"/>
  <c r="J1828" i="3"/>
  <c r="I1828" i="3"/>
  <c r="H1828" i="3"/>
  <c r="G1828" i="3"/>
  <c r="F1828" i="3"/>
  <c r="E1828" i="3"/>
  <c r="D1828" i="3"/>
  <c r="C1828" i="3"/>
  <c r="B1828" i="3"/>
  <c r="A1828" i="3"/>
  <c r="J1827" i="3"/>
  <c r="I1827" i="3"/>
  <c r="H1827" i="3"/>
  <c r="G1827" i="3"/>
  <c r="F1827" i="3"/>
  <c r="E1827" i="3"/>
  <c r="D1827" i="3"/>
  <c r="C1827" i="3"/>
  <c r="B1827" i="3"/>
  <c r="A1827" i="3"/>
  <c r="J1826" i="3"/>
  <c r="I1826" i="3"/>
  <c r="H1826" i="3"/>
  <c r="G1826" i="3"/>
  <c r="F1826" i="3"/>
  <c r="E1826" i="3"/>
  <c r="D1826" i="3"/>
  <c r="C1826" i="3"/>
  <c r="B1826" i="3"/>
  <c r="A1826" i="3"/>
  <c r="J1825" i="3"/>
  <c r="I1825" i="3"/>
  <c r="H1825" i="3"/>
  <c r="G1825" i="3"/>
  <c r="F1825" i="3"/>
  <c r="E1825" i="3"/>
  <c r="D1825" i="3"/>
  <c r="C1825" i="3"/>
  <c r="B1825" i="3"/>
  <c r="A1825" i="3"/>
  <c r="J1824" i="3"/>
  <c r="I1824" i="3"/>
  <c r="H1824" i="3"/>
  <c r="G1824" i="3"/>
  <c r="F1824" i="3"/>
  <c r="E1824" i="3"/>
  <c r="D1824" i="3"/>
  <c r="C1824" i="3"/>
  <c r="B1824" i="3"/>
  <c r="A1824" i="3"/>
  <c r="J1823" i="3"/>
  <c r="I1823" i="3"/>
  <c r="H1823" i="3"/>
  <c r="G1823" i="3"/>
  <c r="F1823" i="3"/>
  <c r="E1823" i="3"/>
  <c r="D1823" i="3"/>
  <c r="C1823" i="3"/>
  <c r="B1823" i="3"/>
  <c r="A1823" i="3"/>
  <c r="J1822" i="3"/>
  <c r="I1822" i="3"/>
  <c r="H1822" i="3"/>
  <c r="G1822" i="3"/>
  <c r="F1822" i="3"/>
  <c r="E1822" i="3"/>
  <c r="D1822" i="3"/>
  <c r="C1822" i="3"/>
  <c r="B1822" i="3"/>
  <c r="A1822" i="3"/>
  <c r="J1821" i="3"/>
  <c r="I1821" i="3"/>
  <c r="H1821" i="3"/>
  <c r="G1821" i="3"/>
  <c r="F1821" i="3"/>
  <c r="E1821" i="3"/>
  <c r="D1821" i="3"/>
  <c r="C1821" i="3"/>
  <c r="B1821" i="3"/>
  <c r="A1821" i="3"/>
  <c r="J1820" i="3"/>
  <c r="I1820" i="3"/>
  <c r="H1820" i="3"/>
  <c r="G1820" i="3"/>
  <c r="F1820" i="3"/>
  <c r="E1820" i="3"/>
  <c r="D1820" i="3"/>
  <c r="C1820" i="3"/>
  <c r="B1820" i="3"/>
  <c r="A1820" i="3"/>
  <c r="J1819" i="3"/>
  <c r="I1819" i="3"/>
  <c r="H1819" i="3"/>
  <c r="G1819" i="3"/>
  <c r="F1819" i="3"/>
  <c r="E1819" i="3"/>
  <c r="D1819" i="3"/>
  <c r="C1819" i="3"/>
  <c r="B1819" i="3"/>
  <c r="A1819" i="3"/>
  <c r="J1818" i="3"/>
  <c r="I1818" i="3"/>
  <c r="H1818" i="3"/>
  <c r="G1818" i="3"/>
  <c r="F1818" i="3"/>
  <c r="E1818" i="3"/>
  <c r="D1818" i="3"/>
  <c r="C1818" i="3"/>
  <c r="B1818" i="3"/>
  <c r="A1818" i="3"/>
  <c r="J1817" i="3"/>
  <c r="I1817" i="3"/>
  <c r="H1817" i="3"/>
  <c r="G1817" i="3"/>
  <c r="F1817" i="3"/>
  <c r="E1817" i="3"/>
  <c r="D1817" i="3"/>
  <c r="C1817" i="3"/>
  <c r="B1817" i="3"/>
  <c r="A1817" i="3"/>
  <c r="J1816" i="3"/>
  <c r="I1816" i="3"/>
  <c r="H1816" i="3"/>
  <c r="G1816" i="3"/>
  <c r="F1816" i="3"/>
  <c r="E1816" i="3"/>
  <c r="D1816" i="3"/>
  <c r="C1816" i="3"/>
  <c r="B1816" i="3"/>
  <c r="A1816" i="3"/>
  <c r="J1815" i="3"/>
  <c r="I1815" i="3"/>
  <c r="H1815" i="3"/>
  <c r="G1815" i="3"/>
  <c r="F1815" i="3"/>
  <c r="E1815" i="3"/>
  <c r="D1815" i="3"/>
  <c r="C1815" i="3"/>
  <c r="B1815" i="3"/>
  <c r="A1815" i="3"/>
  <c r="J1814" i="3"/>
  <c r="I1814" i="3"/>
  <c r="H1814" i="3"/>
  <c r="G1814" i="3"/>
  <c r="F1814" i="3"/>
  <c r="E1814" i="3"/>
  <c r="D1814" i="3"/>
  <c r="C1814" i="3"/>
  <c r="B1814" i="3"/>
  <c r="A1814" i="3"/>
  <c r="J1813" i="3"/>
  <c r="I1813" i="3"/>
  <c r="H1813" i="3"/>
  <c r="G1813" i="3"/>
  <c r="F1813" i="3"/>
  <c r="E1813" i="3"/>
  <c r="D1813" i="3"/>
  <c r="C1813" i="3"/>
  <c r="B1813" i="3"/>
  <c r="A1813" i="3"/>
  <c r="J1812" i="3"/>
  <c r="I1812" i="3"/>
  <c r="H1812" i="3"/>
  <c r="G1812" i="3"/>
  <c r="F1812" i="3"/>
  <c r="E1812" i="3"/>
  <c r="D1812" i="3"/>
  <c r="C1812" i="3"/>
  <c r="B1812" i="3"/>
  <c r="A1812" i="3"/>
  <c r="J1811" i="3"/>
  <c r="I1811" i="3"/>
  <c r="H1811" i="3"/>
  <c r="G1811" i="3"/>
  <c r="F1811" i="3"/>
  <c r="E1811" i="3"/>
  <c r="D1811" i="3"/>
  <c r="C1811" i="3"/>
  <c r="B1811" i="3"/>
  <c r="A1811" i="3"/>
  <c r="J1810" i="3"/>
  <c r="I1810" i="3"/>
  <c r="H1810" i="3"/>
  <c r="G1810" i="3"/>
  <c r="F1810" i="3"/>
  <c r="E1810" i="3"/>
  <c r="D1810" i="3"/>
  <c r="C1810" i="3"/>
  <c r="B1810" i="3"/>
  <c r="A1810" i="3"/>
  <c r="J1809" i="3"/>
  <c r="I1809" i="3"/>
  <c r="H1809" i="3"/>
  <c r="G1809" i="3"/>
  <c r="F1809" i="3"/>
  <c r="E1809" i="3"/>
  <c r="D1809" i="3"/>
  <c r="C1809" i="3"/>
  <c r="B1809" i="3"/>
  <c r="A1809" i="3"/>
  <c r="J1808" i="3"/>
  <c r="I1808" i="3"/>
  <c r="H1808" i="3"/>
  <c r="G1808" i="3"/>
  <c r="F1808" i="3"/>
  <c r="E1808" i="3"/>
  <c r="D1808" i="3"/>
  <c r="C1808" i="3"/>
  <c r="B1808" i="3"/>
  <c r="A1808" i="3"/>
  <c r="J1807" i="3"/>
  <c r="I1807" i="3"/>
  <c r="H1807" i="3"/>
  <c r="G1807" i="3"/>
  <c r="F1807" i="3"/>
  <c r="E1807" i="3"/>
  <c r="D1807" i="3"/>
  <c r="C1807" i="3"/>
  <c r="B1807" i="3"/>
  <c r="A1807" i="3"/>
  <c r="J1806" i="3"/>
  <c r="I1806" i="3"/>
  <c r="H1806" i="3"/>
  <c r="G1806" i="3"/>
  <c r="F1806" i="3"/>
  <c r="E1806" i="3"/>
  <c r="D1806" i="3"/>
  <c r="C1806" i="3"/>
  <c r="B1806" i="3"/>
  <c r="A1806" i="3"/>
  <c r="J1805" i="3"/>
  <c r="I1805" i="3"/>
  <c r="H1805" i="3"/>
  <c r="G1805" i="3"/>
  <c r="F1805" i="3"/>
  <c r="E1805" i="3"/>
  <c r="D1805" i="3"/>
  <c r="C1805" i="3"/>
  <c r="B1805" i="3"/>
  <c r="A1805" i="3"/>
  <c r="J1804" i="3"/>
  <c r="I1804" i="3"/>
  <c r="H1804" i="3"/>
  <c r="G1804" i="3"/>
  <c r="F1804" i="3"/>
  <c r="E1804" i="3"/>
  <c r="D1804" i="3"/>
  <c r="C1804" i="3"/>
  <c r="B1804" i="3"/>
  <c r="A1804" i="3"/>
  <c r="J1803" i="3"/>
  <c r="I1803" i="3"/>
  <c r="H1803" i="3"/>
  <c r="G1803" i="3"/>
  <c r="F1803" i="3"/>
  <c r="E1803" i="3"/>
  <c r="D1803" i="3"/>
  <c r="C1803" i="3"/>
  <c r="B1803" i="3"/>
  <c r="A1803" i="3"/>
  <c r="J1802" i="3"/>
  <c r="I1802" i="3"/>
  <c r="H1802" i="3"/>
  <c r="G1802" i="3"/>
  <c r="F1802" i="3"/>
  <c r="E1802" i="3"/>
  <c r="D1802" i="3"/>
  <c r="C1802" i="3"/>
  <c r="B1802" i="3"/>
  <c r="A1802" i="3"/>
  <c r="J1801" i="3"/>
  <c r="I1801" i="3"/>
  <c r="H1801" i="3"/>
  <c r="G1801" i="3"/>
  <c r="F1801" i="3"/>
  <c r="E1801" i="3"/>
  <c r="D1801" i="3"/>
  <c r="C1801" i="3"/>
  <c r="B1801" i="3"/>
  <c r="A1801" i="3"/>
  <c r="J1800" i="3"/>
  <c r="I1800" i="3"/>
  <c r="H1800" i="3"/>
  <c r="G1800" i="3"/>
  <c r="F1800" i="3"/>
  <c r="E1800" i="3"/>
  <c r="D1800" i="3"/>
  <c r="C1800" i="3"/>
  <c r="B1800" i="3"/>
  <c r="A1800" i="3"/>
  <c r="J1799" i="3"/>
  <c r="I1799" i="3"/>
  <c r="H1799" i="3"/>
  <c r="G1799" i="3"/>
  <c r="F1799" i="3"/>
  <c r="E1799" i="3"/>
  <c r="D1799" i="3"/>
  <c r="C1799" i="3"/>
  <c r="B1799" i="3"/>
  <c r="A1799" i="3"/>
  <c r="J1798" i="3"/>
  <c r="I1798" i="3"/>
  <c r="H1798" i="3"/>
  <c r="G1798" i="3"/>
  <c r="F1798" i="3"/>
  <c r="E1798" i="3"/>
  <c r="D1798" i="3"/>
  <c r="C1798" i="3"/>
  <c r="B1798" i="3"/>
  <c r="A1798" i="3"/>
  <c r="J1797" i="3"/>
  <c r="I1797" i="3"/>
  <c r="H1797" i="3"/>
  <c r="G1797" i="3"/>
  <c r="F1797" i="3"/>
  <c r="E1797" i="3"/>
  <c r="D1797" i="3"/>
  <c r="C1797" i="3"/>
  <c r="B1797" i="3"/>
  <c r="A1797" i="3"/>
  <c r="J1796" i="3"/>
  <c r="I1796" i="3"/>
  <c r="H1796" i="3"/>
  <c r="G1796" i="3"/>
  <c r="F1796" i="3"/>
  <c r="E1796" i="3"/>
  <c r="D1796" i="3"/>
  <c r="C1796" i="3"/>
  <c r="B1796" i="3"/>
  <c r="A1796" i="3"/>
  <c r="J1795" i="3"/>
  <c r="I1795" i="3"/>
  <c r="H1795" i="3"/>
  <c r="G1795" i="3"/>
  <c r="F1795" i="3"/>
  <c r="E1795" i="3"/>
  <c r="D1795" i="3"/>
  <c r="C1795" i="3"/>
  <c r="B1795" i="3"/>
  <c r="A1795" i="3"/>
  <c r="J1794" i="3"/>
  <c r="I1794" i="3"/>
  <c r="H1794" i="3"/>
  <c r="G1794" i="3"/>
  <c r="F1794" i="3"/>
  <c r="E1794" i="3"/>
  <c r="D1794" i="3"/>
  <c r="C1794" i="3"/>
  <c r="B1794" i="3"/>
  <c r="A1794" i="3"/>
  <c r="J1793" i="3"/>
  <c r="I1793" i="3"/>
  <c r="H1793" i="3"/>
  <c r="G1793" i="3"/>
  <c r="F1793" i="3"/>
  <c r="E1793" i="3"/>
  <c r="D1793" i="3"/>
  <c r="C1793" i="3"/>
  <c r="B1793" i="3"/>
  <c r="A1793" i="3"/>
  <c r="J1792" i="3"/>
  <c r="I1792" i="3"/>
  <c r="H1792" i="3"/>
  <c r="G1792" i="3"/>
  <c r="F1792" i="3"/>
  <c r="E1792" i="3"/>
  <c r="D1792" i="3"/>
  <c r="C1792" i="3"/>
  <c r="B1792" i="3"/>
  <c r="A1792" i="3"/>
  <c r="J1791" i="3"/>
  <c r="I1791" i="3"/>
  <c r="H1791" i="3"/>
  <c r="G1791" i="3"/>
  <c r="F1791" i="3"/>
  <c r="E1791" i="3"/>
  <c r="D1791" i="3"/>
  <c r="C1791" i="3"/>
  <c r="B1791" i="3"/>
  <c r="A1791" i="3"/>
  <c r="J1790" i="3"/>
  <c r="I1790" i="3"/>
  <c r="H1790" i="3"/>
  <c r="G1790" i="3"/>
  <c r="F1790" i="3"/>
  <c r="E1790" i="3"/>
  <c r="D1790" i="3"/>
  <c r="C1790" i="3"/>
  <c r="B1790" i="3"/>
  <c r="A1790" i="3"/>
  <c r="J1789" i="3"/>
  <c r="I1789" i="3"/>
  <c r="H1789" i="3"/>
  <c r="G1789" i="3"/>
  <c r="F1789" i="3"/>
  <c r="E1789" i="3"/>
  <c r="D1789" i="3"/>
  <c r="C1789" i="3"/>
  <c r="B1789" i="3"/>
  <c r="A1789" i="3"/>
  <c r="J1788" i="3"/>
  <c r="I1788" i="3"/>
  <c r="H1788" i="3"/>
  <c r="G1788" i="3"/>
  <c r="F1788" i="3"/>
  <c r="E1788" i="3"/>
  <c r="D1788" i="3"/>
  <c r="C1788" i="3"/>
  <c r="B1788" i="3"/>
  <c r="A1788" i="3"/>
  <c r="J1787" i="3"/>
  <c r="I1787" i="3"/>
  <c r="H1787" i="3"/>
  <c r="G1787" i="3"/>
  <c r="F1787" i="3"/>
  <c r="E1787" i="3"/>
  <c r="D1787" i="3"/>
  <c r="C1787" i="3"/>
  <c r="B1787" i="3"/>
  <c r="A1787" i="3"/>
  <c r="J1786" i="3"/>
  <c r="I1786" i="3"/>
  <c r="H1786" i="3"/>
  <c r="G1786" i="3"/>
  <c r="F1786" i="3"/>
  <c r="E1786" i="3"/>
  <c r="D1786" i="3"/>
  <c r="C1786" i="3"/>
  <c r="B1786" i="3"/>
  <c r="A1786" i="3"/>
  <c r="J1785" i="3"/>
  <c r="I1785" i="3"/>
  <c r="H1785" i="3"/>
  <c r="G1785" i="3"/>
  <c r="F1785" i="3"/>
  <c r="E1785" i="3"/>
  <c r="D1785" i="3"/>
  <c r="C1785" i="3"/>
  <c r="B1785" i="3"/>
  <c r="A1785" i="3"/>
  <c r="J1784" i="3"/>
  <c r="I1784" i="3"/>
  <c r="H1784" i="3"/>
  <c r="G1784" i="3"/>
  <c r="F1784" i="3"/>
  <c r="E1784" i="3"/>
  <c r="D1784" i="3"/>
  <c r="C1784" i="3"/>
  <c r="B1784" i="3"/>
  <c r="A1784" i="3"/>
  <c r="J1783" i="3"/>
  <c r="I1783" i="3"/>
  <c r="H1783" i="3"/>
  <c r="G1783" i="3"/>
  <c r="F1783" i="3"/>
  <c r="E1783" i="3"/>
  <c r="D1783" i="3"/>
  <c r="C1783" i="3"/>
  <c r="B1783" i="3"/>
  <c r="A1783" i="3"/>
  <c r="J1782" i="3"/>
  <c r="I1782" i="3"/>
  <c r="H1782" i="3"/>
  <c r="G1782" i="3"/>
  <c r="F1782" i="3"/>
  <c r="E1782" i="3"/>
  <c r="D1782" i="3"/>
  <c r="C1782" i="3"/>
  <c r="B1782" i="3"/>
  <c r="A1782" i="3"/>
  <c r="J1781" i="3"/>
  <c r="I1781" i="3"/>
  <c r="H1781" i="3"/>
  <c r="G1781" i="3"/>
  <c r="F1781" i="3"/>
  <c r="E1781" i="3"/>
  <c r="D1781" i="3"/>
  <c r="C1781" i="3"/>
  <c r="B1781" i="3"/>
  <c r="A1781" i="3"/>
  <c r="J1780" i="3"/>
  <c r="I1780" i="3"/>
  <c r="H1780" i="3"/>
  <c r="G1780" i="3"/>
  <c r="F1780" i="3"/>
  <c r="E1780" i="3"/>
  <c r="D1780" i="3"/>
  <c r="C1780" i="3"/>
  <c r="B1780" i="3"/>
  <c r="A1780" i="3"/>
  <c r="J1779" i="3"/>
  <c r="I1779" i="3"/>
  <c r="H1779" i="3"/>
  <c r="G1779" i="3"/>
  <c r="F1779" i="3"/>
  <c r="E1779" i="3"/>
  <c r="D1779" i="3"/>
  <c r="C1779" i="3"/>
  <c r="B1779" i="3"/>
  <c r="A1779" i="3"/>
  <c r="J1778" i="3"/>
  <c r="I1778" i="3"/>
  <c r="H1778" i="3"/>
  <c r="G1778" i="3"/>
  <c r="F1778" i="3"/>
  <c r="E1778" i="3"/>
  <c r="D1778" i="3"/>
  <c r="C1778" i="3"/>
  <c r="B1778" i="3"/>
  <c r="A1778" i="3"/>
  <c r="J1777" i="3"/>
  <c r="I1777" i="3"/>
  <c r="H1777" i="3"/>
  <c r="G1777" i="3"/>
  <c r="F1777" i="3"/>
  <c r="E1777" i="3"/>
  <c r="D1777" i="3"/>
  <c r="C1777" i="3"/>
  <c r="B1777" i="3"/>
  <c r="A1777" i="3"/>
  <c r="J1776" i="3"/>
  <c r="I1776" i="3"/>
  <c r="H1776" i="3"/>
  <c r="G1776" i="3"/>
  <c r="F1776" i="3"/>
  <c r="E1776" i="3"/>
  <c r="D1776" i="3"/>
  <c r="C1776" i="3"/>
  <c r="B1776" i="3"/>
  <c r="A1776" i="3"/>
  <c r="J1775" i="3"/>
  <c r="I1775" i="3"/>
  <c r="H1775" i="3"/>
  <c r="G1775" i="3"/>
  <c r="F1775" i="3"/>
  <c r="E1775" i="3"/>
  <c r="D1775" i="3"/>
  <c r="C1775" i="3"/>
  <c r="B1775" i="3"/>
  <c r="A1775" i="3"/>
  <c r="J1774" i="3"/>
  <c r="I1774" i="3"/>
  <c r="H1774" i="3"/>
  <c r="G1774" i="3"/>
  <c r="F1774" i="3"/>
  <c r="E1774" i="3"/>
  <c r="D1774" i="3"/>
  <c r="C1774" i="3"/>
  <c r="B1774" i="3"/>
  <c r="A1774" i="3"/>
  <c r="J1773" i="3"/>
  <c r="I1773" i="3"/>
  <c r="H1773" i="3"/>
  <c r="G1773" i="3"/>
  <c r="F1773" i="3"/>
  <c r="E1773" i="3"/>
  <c r="D1773" i="3"/>
  <c r="C1773" i="3"/>
  <c r="B1773" i="3"/>
  <c r="A1773" i="3"/>
  <c r="J1772" i="3"/>
  <c r="I1772" i="3"/>
  <c r="H1772" i="3"/>
  <c r="G1772" i="3"/>
  <c r="F1772" i="3"/>
  <c r="E1772" i="3"/>
  <c r="D1772" i="3"/>
  <c r="C1772" i="3"/>
  <c r="B1772" i="3"/>
  <c r="A1772" i="3"/>
  <c r="J1771" i="3"/>
  <c r="I1771" i="3"/>
  <c r="H1771" i="3"/>
  <c r="G1771" i="3"/>
  <c r="F1771" i="3"/>
  <c r="E1771" i="3"/>
  <c r="D1771" i="3"/>
  <c r="C1771" i="3"/>
  <c r="B1771" i="3"/>
  <c r="A1771" i="3"/>
  <c r="J1770" i="3"/>
  <c r="I1770" i="3"/>
  <c r="H1770" i="3"/>
  <c r="G1770" i="3"/>
  <c r="F1770" i="3"/>
  <c r="E1770" i="3"/>
  <c r="D1770" i="3"/>
  <c r="C1770" i="3"/>
  <c r="B1770" i="3"/>
  <c r="A1770" i="3"/>
  <c r="J1769" i="3"/>
  <c r="I1769" i="3"/>
  <c r="H1769" i="3"/>
  <c r="G1769" i="3"/>
  <c r="F1769" i="3"/>
  <c r="E1769" i="3"/>
  <c r="D1769" i="3"/>
  <c r="C1769" i="3"/>
  <c r="B1769" i="3"/>
  <c r="A1769" i="3"/>
  <c r="J1768" i="3"/>
  <c r="I1768" i="3"/>
  <c r="H1768" i="3"/>
  <c r="G1768" i="3"/>
  <c r="F1768" i="3"/>
  <c r="E1768" i="3"/>
  <c r="D1768" i="3"/>
  <c r="C1768" i="3"/>
  <c r="B1768" i="3"/>
  <c r="A1768" i="3"/>
  <c r="J1767" i="3"/>
  <c r="I1767" i="3"/>
  <c r="H1767" i="3"/>
  <c r="G1767" i="3"/>
  <c r="F1767" i="3"/>
  <c r="E1767" i="3"/>
  <c r="D1767" i="3"/>
  <c r="C1767" i="3"/>
  <c r="B1767" i="3"/>
  <c r="A1767" i="3"/>
  <c r="J1766" i="3"/>
  <c r="I1766" i="3"/>
  <c r="H1766" i="3"/>
  <c r="G1766" i="3"/>
  <c r="F1766" i="3"/>
  <c r="E1766" i="3"/>
  <c r="D1766" i="3"/>
  <c r="C1766" i="3"/>
  <c r="B1766" i="3"/>
  <c r="A1766" i="3"/>
  <c r="J1765" i="3"/>
  <c r="I1765" i="3"/>
  <c r="H1765" i="3"/>
  <c r="G1765" i="3"/>
  <c r="F1765" i="3"/>
  <c r="E1765" i="3"/>
  <c r="D1765" i="3"/>
  <c r="C1765" i="3"/>
  <c r="B1765" i="3"/>
  <c r="A1765" i="3"/>
  <c r="J1764" i="3"/>
  <c r="I1764" i="3"/>
  <c r="H1764" i="3"/>
  <c r="G1764" i="3"/>
  <c r="F1764" i="3"/>
  <c r="E1764" i="3"/>
  <c r="D1764" i="3"/>
  <c r="C1764" i="3"/>
  <c r="B1764" i="3"/>
  <c r="A1764" i="3"/>
  <c r="J1763" i="3"/>
  <c r="I1763" i="3"/>
  <c r="H1763" i="3"/>
  <c r="G1763" i="3"/>
  <c r="F1763" i="3"/>
  <c r="E1763" i="3"/>
  <c r="D1763" i="3"/>
  <c r="C1763" i="3"/>
  <c r="B1763" i="3"/>
  <c r="A1763" i="3"/>
  <c r="J1762" i="3"/>
  <c r="I1762" i="3"/>
  <c r="H1762" i="3"/>
  <c r="G1762" i="3"/>
  <c r="F1762" i="3"/>
  <c r="E1762" i="3"/>
  <c r="D1762" i="3"/>
  <c r="C1762" i="3"/>
  <c r="B1762" i="3"/>
  <c r="A1762" i="3"/>
  <c r="J1761" i="3"/>
  <c r="I1761" i="3"/>
  <c r="H1761" i="3"/>
  <c r="G1761" i="3"/>
  <c r="F1761" i="3"/>
  <c r="E1761" i="3"/>
  <c r="D1761" i="3"/>
  <c r="C1761" i="3"/>
  <c r="B1761" i="3"/>
  <c r="A1761" i="3"/>
  <c r="J1760" i="3"/>
  <c r="I1760" i="3"/>
  <c r="H1760" i="3"/>
  <c r="G1760" i="3"/>
  <c r="F1760" i="3"/>
  <c r="E1760" i="3"/>
  <c r="D1760" i="3"/>
  <c r="C1760" i="3"/>
  <c r="B1760" i="3"/>
  <c r="A1760" i="3"/>
  <c r="J1759" i="3"/>
  <c r="I1759" i="3"/>
  <c r="H1759" i="3"/>
  <c r="G1759" i="3"/>
  <c r="F1759" i="3"/>
  <c r="E1759" i="3"/>
  <c r="D1759" i="3"/>
  <c r="C1759" i="3"/>
  <c r="B1759" i="3"/>
  <c r="A1759" i="3"/>
  <c r="J1758" i="3"/>
  <c r="I1758" i="3"/>
  <c r="H1758" i="3"/>
  <c r="G1758" i="3"/>
  <c r="F1758" i="3"/>
  <c r="E1758" i="3"/>
  <c r="D1758" i="3"/>
  <c r="C1758" i="3"/>
  <c r="B1758" i="3"/>
  <c r="A1758" i="3"/>
  <c r="J1757" i="3"/>
  <c r="I1757" i="3"/>
  <c r="H1757" i="3"/>
  <c r="G1757" i="3"/>
  <c r="F1757" i="3"/>
  <c r="E1757" i="3"/>
  <c r="D1757" i="3"/>
  <c r="C1757" i="3"/>
  <c r="B1757" i="3"/>
  <c r="A1757" i="3"/>
  <c r="J1756" i="3"/>
  <c r="I1756" i="3"/>
  <c r="H1756" i="3"/>
  <c r="G1756" i="3"/>
  <c r="F1756" i="3"/>
  <c r="E1756" i="3"/>
  <c r="D1756" i="3"/>
  <c r="C1756" i="3"/>
  <c r="B1756" i="3"/>
  <c r="A1756" i="3"/>
  <c r="J1755" i="3"/>
  <c r="I1755" i="3"/>
  <c r="H1755" i="3"/>
  <c r="G1755" i="3"/>
  <c r="F1755" i="3"/>
  <c r="E1755" i="3"/>
  <c r="D1755" i="3"/>
  <c r="C1755" i="3"/>
  <c r="B1755" i="3"/>
  <c r="A1755" i="3"/>
  <c r="J1754" i="3"/>
  <c r="I1754" i="3"/>
  <c r="H1754" i="3"/>
  <c r="G1754" i="3"/>
  <c r="F1754" i="3"/>
  <c r="E1754" i="3"/>
  <c r="D1754" i="3"/>
  <c r="C1754" i="3"/>
  <c r="B1754" i="3"/>
  <c r="A1754" i="3"/>
  <c r="J1753" i="3"/>
  <c r="I1753" i="3"/>
  <c r="H1753" i="3"/>
  <c r="G1753" i="3"/>
  <c r="F1753" i="3"/>
  <c r="E1753" i="3"/>
  <c r="D1753" i="3"/>
  <c r="C1753" i="3"/>
  <c r="B1753" i="3"/>
  <c r="A1753" i="3"/>
  <c r="J1752" i="3"/>
  <c r="I1752" i="3"/>
  <c r="H1752" i="3"/>
  <c r="G1752" i="3"/>
  <c r="F1752" i="3"/>
  <c r="E1752" i="3"/>
  <c r="D1752" i="3"/>
  <c r="C1752" i="3"/>
  <c r="B1752" i="3"/>
  <c r="A1752" i="3"/>
  <c r="J1751" i="3"/>
  <c r="I1751" i="3"/>
  <c r="H1751" i="3"/>
  <c r="G1751" i="3"/>
  <c r="F1751" i="3"/>
  <c r="E1751" i="3"/>
  <c r="D1751" i="3"/>
  <c r="C1751" i="3"/>
  <c r="B1751" i="3"/>
  <c r="A1751" i="3"/>
  <c r="J1750" i="3"/>
  <c r="I1750" i="3"/>
  <c r="H1750" i="3"/>
  <c r="G1750" i="3"/>
  <c r="F1750" i="3"/>
  <c r="E1750" i="3"/>
  <c r="D1750" i="3"/>
  <c r="C1750" i="3"/>
  <c r="B1750" i="3"/>
  <c r="A1750" i="3"/>
  <c r="J1749" i="3"/>
  <c r="I1749" i="3"/>
  <c r="H1749" i="3"/>
  <c r="G1749" i="3"/>
  <c r="F1749" i="3"/>
  <c r="E1749" i="3"/>
  <c r="D1749" i="3"/>
  <c r="C1749" i="3"/>
  <c r="B1749" i="3"/>
  <c r="A1749" i="3"/>
  <c r="J1748" i="3"/>
  <c r="I1748" i="3"/>
  <c r="H1748" i="3"/>
  <c r="G1748" i="3"/>
  <c r="F1748" i="3"/>
  <c r="E1748" i="3"/>
  <c r="D1748" i="3"/>
  <c r="C1748" i="3"/>
  <c r="B1748" i="3"/>
  <c r="A1748" i="3"/>
  <c r="J1747" i="3"/>
  <c r="I1747" i="3"/>
  <c r="H1747" i="3"/>
  <c r="G1747" i="3"/>
  <c r="F1747" i="3"/>
  <c r="E1747" i="3"/>
  <c r="D1747" i="3"/>
  <c r="C1747" i="3"/>
  <c r="B1747" i="3"/>
  <c r="A1747" i="3"/>
  <c r="J1746" i="3"/>
  <c r="I1746" i="3"/>
  <c r="H1746" i="3"/>
  <c r="G1746" i="3"/>
  <c r="F1746" i="3"/>
  <c r="E1746" i="3"/>
  <c r="D1746" i="3"/>
  <c r="C1746" i="3"/>
  <c r="B1746" i="3"/>
  <c r="A1746" i="3"/>
  <c r="J1745" i="3"/>
  <c r="I1745" i="3"/>
  <c r="H1745" i="3"/>
  <c r="G1745" i="3"/>
  <c r="F1745" i="3"/>
  <c r="E1745" i="3"/>
  <c r="D1745" i="3"/>
  <c r="C1745" i="3"/>
  <c r="B1745" i="3"/>
  <c r="A1745" i="3"/>
  <c r="J1744" i="3"/>
  <c r="I1744" i="3"/>
  <c r="H1744" i="3"/>
  <c r="G1744" i="3"/>
  <c r="F1744" i="3"/>
  <c r="E1744" i="3"/>
  <c r="D1744" i="3"/>
  <c r="C1744" i="3"/>
  <c r="B1744" i="3"/>
  <c r="A1744" i="3"/>
  <c r="J1743" i="3"/>
  <c r="I1743" i="3"/>
  <c r="H1743" i="3"/>
  <c r="G1743" i="3"/>
  <c r="F1743" i="3"/>
  <c r="E1743" i="3"/>
  <c r="D1743" i="3"/>
  <c r="C1743" i="3"/>
  <c r="B1743" i="3"/>
  <c r="A1743" i="3"/>
  <c r="J1742" i="3"/>
  <c r="I1742" i="3"/>
  <c r="H1742" i="3"/>
  <c r="G1742" i="3"/>
  <c r="F1742" i="3"/>
  <c r="E1742" i="3"/>
  <c r="D1742" i="3"/>
  <c r="C1742" i="3"/>
  <c r="B1742" i="3"/>
  <c r="A1742" i="3"/>
  <c r="J1741" i="3"/>
  <c r="I1741" i="3"/>
  <c r="H1741" i="3"/>
  <c r="G1741" i="3"/>
  <c r="F1741" i="3"/>
  <c r="E1741" i="3"/>
  <c r="D1741" i="3"/>
  <c r="C1741" i="3"/>
  <c r="B1741" i="3"/>
  <c r="A1741" i="3"/>
  <c r="J1740" i="3"/>
  <c r="I1740" i="3"/>
  <c r="H1740" i="3"/>
  <c r="G1740" i="3"/>
  <c r="F1740" i="3"/>
  <c r="E1740" i="3"/>
  <c r="D1740" i="3"/>
  <c r="C1740" i="3"/>
  <c r="B1740" i="3"/>
  <c r="A1740" i="3"/>
  <c r="J1739" i="3"/>
  <c r="I1739" i="3"/>
  <c r="H1739" i="3"/>
  <c r="G1739" i="3"/>
  <c r="F1739" i="3"/>
  <c r="E1739" i="3"/>
  <c r="D1739" i="3"/>
  <c r="C1739" i="3"/>
  <c r="B1739" i="3"/>
  <c r="A1739" i="3"/>
  <c r="J1738" i="3"/>
  <c r="I1738" i="3"/>
  <c r="H1738" i="3"/>
  <c r="G1738" i="3"/>
  <c r="F1738" i="3"/>
  <c r="E1738" i="3"/>
  <c r="D1738" i="3"/>
  <c r="C1738" i="3"/>
  <c r="B1738" i="3"/>
  <c r="A1738" i="3"/>
  <c r="J1737" i="3"/>
  <c r="I1737" i="3"/>
  <c r="H1737" i="3"/>
  <c r="G1737" i="3"/>
  <c r="F1737" i="3"/>
  <c r="E1737" i="3"/>
  <c r="D1737" i="3"/>
  <c r="C1737" i="3"/>
  <c r="B1737" i="3"/>
  <c r="A1737" i="3"/>
  <c r="J1736" i="3"/>
  <c r="I1736" i="3"/>
  <c r="H1736" i="3"/>
  <c r="G1736" i="3"/>
  <c r="F1736" i="3"/>
  <c r="E1736" i="3"/>
  <c r="D1736" i="3"/>
  <c r="C1736" i="3"/>
  <c r="B1736" i="3"/>
  <c r="A1736" i="3"/>
  <c r="J1735" i="3"/>
  <c r="I1735" i="3"/>
  <c r="H1735" i="3"/>
  <c r="G1735" i="3"/>
  <c r="F1735" i="3"/>
  <c r="E1735" i="3"/>
  <c r="D1735" i="3"/>
  <c r="C1735" i="3"/>
  <c r="B1735" i="3"/>
  <c r="A1735" i="3"/>
  <c r="J1734" i="3"/>
  <c r="I1734" i="3"/>
  <c r="H1734" i="3"/>
  <c r="G1734" i="3"/>
  <c r="F1734" i="3"/>
  <c r="E1734" i="3"/>
  <c r="D1734" i="3"/>
  <c r="C1734" i="3"/>
  <c r="B1734" i="3"/>
  <c r="A1734" i="3"/>
  <c r="J1733" i="3"/>
  <c r="I1733" i="3"/>
  <c r="H1733" i="3"/>
  <c r="G1733" i="3"/>
  <c r="F1733" i="3"/>
  <c r="E1733" i="3"/>
  <c r="D1733" i="3"/>
  <c r="C1733" i="3"/>
  <c r="B1733" i="3"/>
  <c r="A1733" i="3"/>
  <c r="J1732" i="3"/>
  <c r="I1732" i="3"/>
  <c r="H1732" i="3"/>
  <c r="G1732" i="3"/>
  <c r="F1732" i="3"/>
  <c r="E1732" i="3"/>
  <c r="D1732" i="3"/>
  <c r="C1732" i="3"/>
  <c r="B1732" i="3"/>
  <c r="A1732" i="3"/>
  <c r="J1731" i="3"/>
  <c r="I1731" i="3"/>
  <c r="H1731" i="3"/>
  <c r="G1731" i="3"/>
  <c r="F1731" i="3"/>
  <c r="E1731" i="3"/>
  <c r="D1731" i="3"/>
  <c r="C1731" i="3"/>
  <c r="B1731" i="3"/>
  <c r="A1731" i="3"/>
  <c r="J1730" i="3"/>
  <c r="I1730" i="3"/>
  <c r="H1730" i="3"/>
  <c r="G1730" i="3"/>
  <c r="F1730" i="3"/>
  <c r="E1730" i="3"/>
  <c r="D1730" i="3"/>
  <c r="C1730" i="3"/>
  <c r="B1730" i="3"/>
  <c r="A1730" i="3"/>
  <c r="J1729" i="3"/>
  <c r="I1729" i="3"/>
  <c r="H1729" i="3"/>
  <c r="G1729" i="3"/>
  <c r="F1729" i="3"/>
  <c r="E1729" i="3"/>
  <c r="D1729" i="3"/>
  <c r="C1729" i="3"/>
  <c r="B1729" i="3"/>
  <c r="A1729" i="3"/>
  <c r="J1728" i="3"/>
  <c r="I1728" i="3"/>
  <c r="H1728" i="3"/>
  <c r="G1728" i="3"/>
  <c r="F1728" i="3"/>
  <c r="E1728" i="3"/>
  <c r="D1728" i="3"/>
  <c r="C1728" i="3"/>
  <c r="B1728" i="3"/>
  <c r="A1728" i="3"/>
  <c r="J1727" i="3"/>
  <c r="I1727" i="3"/>
  <c r="H1727" i="3"/>
  <c r="G1727" i="3"/>
  <c r="F1727" i="3"/>
  <c r="E1727" i="3"/>
  <c r="D1727" i="3"/>
  <c r="C1727" i="3"/>
  <c r="B1727" i="3"/>
  <c r="A1727" i="3"/>
  <c r="J1726" i="3"/>
  <c r="I1726" i="3"/>
  <c r="H1726" i="3"/>
  <c r="G1726" i="3"/>
  <c r="F1726" i="3"/>
  <c r="E1726" i="3"/>
  <c r="D1726" i="3"/>
  <c r="C1726" i="3"/>
  <c r="B1726" i="3"/>
  <c r="A1726" i="3"/>
  <c r="J1725" i="3"/>
  <c r="I1725" i="3"/>
  <c r="H1725" i="3"/>
  <c r="G1725" i="3"/>
  <c r="F1725" i="3"/>
  <c r="E1725" i="3"/>
  <c r="D1725" i="3"/>
  <c r="C1725" i="3"/>
  <c r="B1725" i="3"/>
  <c r="A1725" i="3"/>
  <c r="J1724" i="3"/>
  <c r="I1724" i="3"/>
  <c r="H1724" i="3"/>
  <c r="G1724" i="3"/>
  <c r="F1724" i="3"/>
  <c r="E1724" i="3"/>
  <c r="D1724" i="3"/>
  <c r="C1724" i="3"/>
  <c r="B1724" i="3"/>
  <c r="A1724" i="3"/>
  <c r="J1723" i="3"/>
  <c r="I1723" i="3"/>
  <c r="H1723" i="3"/>
  <c r="G1723" i="3"/>
  <c r="F1723" i="3"/>
  <c r="E1723" i="3"/>
  <c r="D1723" i="3"/>
  <c r="C1723" i="3"/>
  <c r="B1723" i="3"/>
  <c r="A1723" i="3"/>
  <c r="J1722" i="3"/>
  <c r="I1722" i="3"/>
  <c r="H1722" i="3"/>
  <c r="G1722" i="3"/>
  <c r="F1722" i="3"/>
  <c r="E1722" i="3"/>
  <c r="D1722" i="3"/>
  <c r="C1722" i="3"/>
  <c r="B1722" i="3"/>
  <c r="A1722" i="3"/>
  <c r="J1721" i="3"/>
  <c r="I1721" i="3"/>
  <c r="H1721" i="3"/>
  <c r="G1721" i="3"/>
  <c r="F1721" i="3"/>
  <c r="E1721" i="3"/>
  <c r="D1721" i="3"/>
  <c r="C1721" i="3"/>
  <c r="B1721" i="3"/>
  <c r="A1721" i="3"/>
  <c r="J1720" i="3"/>
  <c r="I1720" i="3"/>
  <c r="H1720" i="3"/>
  <c r="G1720" i="3"/>
  <c r="F1720" i="3"/>
  <c r="E1720" i="3"/>
  <c r="D1720" i="3"/>
  <c r="C1720" i="3"/>
  <c r="B1720" i="3"/>
  <c r="A1720" i="3"/>
  <c r="J1719" i="3"/>
  <c r="I1719" i="3"/>
  <c r="H1719" i="3"/>
  <c r="G1719" i="3"/>
  <c r="F1719" i="3"/>
  <c r="E1719" i="3"/>
  <c r="D1719" i="3"/>
  <c r="C1719" i="3"/>
  <c r="B1719" i="3"/>
  <c r="A1719" i="3"/>
  <c r="J1718" i="3"/>
  <c r="I1718" i="3"/>
  <c r="H1718" i="3"/>
  <c r="G1718" i="3"/>
  <c r="F1718" i="3"/>
  <c r="E1718" i="3"/>
  <c r="D1718" i="3"/>
  <c r="C1718" i="3"/>
  <c r="B1718" i="3"/>
  <c r="A1718" i="3"/>
  <c r="J1717" i="3"/>
  <c r="I1717" i="3"/>
  <c r="H1717" i="3"/>
  <c r="G1717" i="3"/>
  <c r="F1717" i="3"/>
  <c r="E1717" i="3"/>
  <c r="D1717" i="3"/>
  <c r="C1717" i="3"/>
  <c r="B1717" i="3"/>
  <c r="A1717" i="3"/>
  <c r="J1716" i="3"/>
  <c r="I1716" i="3"/>
  <c r="H1716" i="3"/>
  <c r="G1716" i="3"/>
  <c r="F1716" i="3"/>
  <c r="E1716" i="3"/>
  <c r="D1716" i="3"/>
  <c r="C1716" i="3"/>
  <c r="B1716" i="3"/>
  <c r="A1716" i="3"/>
  <c r="J1715" i="3"/>
  <c r="I1715" i="3"/>
  <c r="H1715" i="3"/>
  <c r="G1715" i="3"/>
  <c r="F1715" i="3"/>
  <c r="E1715" i="3"/>
  <c r="D1715" i="3"/>
  <c r="C1715" i="3"/>
  <c r="B1715" i="3"/>
  <c r="A1715" i="3"/>
  <c r="J1714" i="3"/>
  <c r="I1714" i="3"/>
  <c r="H1714" i="3"/>
  <c r="G1714" i="3"/>
  <c r="F1714" i="3"/>
  <c r="E1714" i="3"/>
  <c r="D1714" i="3"/>
  <c r="C1714" i="3"/>
  <c r="B1714" i="3"/>
  <c r="A1714" i="3"/>
  <c r="J1713" i="3"/>
  <c r="I1713" i="3"/>
  <c r="H1713" i="3"/>
  <c r="G1713" i="3"/>
  <c r="F1713" i="3"/>
  <c r="E1713" i="3"/>
  <c r="D1713" i="3"/>
  <c r="C1713" i="3"/>
  <c r="B1713" i="3"/>
  <c r="A1713" i="3"/>
  <c r="J1712" i="3"/>
  <c r="I1712" i="3"/>
  <c r="H1712" i="3"/>
  <c r="G1712" i="3"/>
  <c r="F1712" i="3"/>
  <c r="E1712" i="3"/>
  <c r="D1712" i="3"/>
  <c r="C1712" i="3"/>
  <c r="B1712" i="3"/>
  <c r="A1712" i="3"/>
  <c r="J1711" i="3"/>
  <c r="I1711" i="3"/>
  <c r="H1711" i="3"/>
  <c r="G1711" i="3"/>
  <c r="F1711" i="3"/>
  <c r="E1711" i="3"/>
  <c r="D1711" i="3"/>
  <c r="C1711" i="3"/>
  <c r="B1711" i="3"/>
  <c r="A1711" i="3"/>
  <c r="J1710" i="3"/>
  <c r="I1710" i="3"/>
  <c r="H1710" i="3"/>
  <c r="G1710" i="3"/>
  <c r="F1710" i="3"/>
  <c r="E1710" i="3"/>
  <c r="D1710" i="3"/>
  <c r="C1710" i="3"/>
  <c r="B1710" i="3"/>
  <c r="A1710" i="3"/>
  <c r="J1709" i="3"/>
  <c r="I1709" i="3"/>
  <c r="H1709" i="3"/>
  <c r="G1709" i="3"/>
  <c r="F1709" i="3"/>
  <c r="E1709" i="3"/>
  <c r="D1709" i="3"/>
  <c r="C1709" i="3"/>
  <c r="B1709" i="3"/>
  <c r="A1709" i="3"/>
  <c r="J1708" i="3"/>
  <c r="I1708" i="3"/>
  <c r="H1708" i="3"/>
  <c r="G1708" i="3"/>
  <c r="F1708" i="3"/>
  <c r="E1708" i="3"/>
  <c r="D1708" i="3"/>
  <c r="C1708" i="3"/>
  <c r="B1708" i="3"/>
  <c r="A1708" i="3"/>
  <c r="J1707" i="3"/>
  <c r="I1707" i="3"/>
  <c r="H1707" i="3"/>
  <c r="G1707" i="3"/>
  <c r="F1707" i="3"/>
  <c r="E1707" i="3"/>
  <c r="D1707" i="3"/>
  <c r="C1707" i="3"/>
  <c r="B1707" i="3"/>
  <c r="A1707" i="3"/>
  <c r="J1706" i="3"/>
  <c r="I1706" i="3"/>
  <c r="H1706" i="3"/>
  <c r="G1706" i="3"/>
  <c r="F1706" i="3"/>
  <c r="E1706" i="3"/>
  <c r="D1706" i="3"/>
  <c r="C1706" i="3"/>
  <c r="B1706" i="3"/>
  <c r="A1706" i="3"/>
  <c r="J1705" i="3"/>
  <c r="I1705" i="3"/>
  <c r="H1705" i="3"/>
  <c r="G1705" i="3"/>
  <c r="F1705" i="3"/>
  <c r="E1705" i="3"/>
  <c r="D1705" i="3"/>
  <c r="C1705" i="3"/>
  <c r="B1705" i="3"/>
  <c r="A1705" i="3"/>
  <c r="J1704" i="3"/>
  <c r="I1704" i="3"/>
  <c r="H1704" i="3"/>
  <c r="G1704" i="3"/>
  <c r="F1704" i="3"/>
  <c r="E1704" i="3"/>
  <c r="D1704" i="3"/>
  <c r="C1704" i="3"/>
  <c r="B1704" i="3"/>
  <c r="A1704" i="3"/>
  <c r="J1703" i="3"/>
  <c r="I1703" i="3"/>
  <c r="H1703" i="3"/>
  <c r="G1703" i="3"/>
  <c r="F1703" i="3"/>
  <c r="E1703" i="3"/>
  <c r="D1703" i="3"/>
  <c r="C1703" i="3"/>
  <c r="B1703" i="3"/>
  <c r="A1703" i="3"/>
  <c r="J1702" i="3"/>
  <c r="I1702" i="3"/>
  <c r="H1702" i="3"/>
  <c r="G1702" i="3"/>
  <c r="F1702" i="3"/>
  <c r="E1702" i="3"/>
  <c r="D1702" i="3"/>
  <c r="C1702" i="3"/>
  <c r="B1702" i="3"/>
  <c r="A1702" i="3"/>
  <c r="J1701" i="3"/>
  <c r="I1701" i="3"/>
  <c r="H1701" i="3"/>
  <c r="G1701" i="3"/>
  <c r="F1701" i="3"/>
  <c r="E1701" i="3"/>
  <c r="D1701" i="3"/>
  <c r="C1701" i="3"/>
  <c r="B1701" i="3"/>
  <c r="A1701" i="3"/>
  <c r="J1700" i="3"/>
  <c r="I1700" i="3"/>
  <c r="H1700" i="3"/>
  <c r="G1700" i="3"/>
  <c r="F1700" i="3"/>
  <c r="E1700" i="3"/>
  <c r="D1700" i="3"/>
  <c r="C1700" i="3"/>
  <c r="B1700" i="3"/>
  <c r="A1700" i="3"/>
  <c r="J1699" i="3"/>
  <c r="I1699" i="3"/>
  <c r="H1699" i="3"/>
  <c r="G1699" i="3"/>
  <c r="F1699" i="3"/>
  <c r="E1699" i="3"/>
  <c r="D1699" i="3"/>
  <c r="C1699" i="3"/>
  <c r="B1699" i="3"/>
  <c r="A1699" i="3"/>
  <c r="J1698" i="3"/>
  <c r="I1698" i="3"/>
  <c r="H1698" i="3"/>
  <c r="G1698" i="3"/>
  <c r="F1698" i="3"/>
  <c r="E1698" i="3"/>
  <c r="D1698" i="3"/>
  <c r="C1698" i="3"/>
  <c r="B1698" i="3"/>
  <c r="A1698" i="3"/>
  <c r="J1697" i="3"/>
  <c r="I1697" i="3"/>
  <c r="H1697" i="3"/>
  <c r="G1697" i="3"/>
  <c r="F1697" i="3"/>
  <c r="E1697" i="3"/>
  <c r="D1697" i="3"/>
  <c r="C1697" i="3"/>
  <c r="B1697" i="3"/>
  <c r="A1697" i="3"/>
  <c r="J1696" i="3"/>
  <c r="I1696" i="3"/>
  <c r="H1696" i="3"/>
  <c r="G1696" i="3"/>
  <c r="F1696" i="3"/>
  <c r="E1696" i="3"/>
  <c r="D1696" i="3"/>
  <c r="C1696" i="3"/>
  <c r="B1696" i="3"/>
  <c r="A1696" i="3"/>
  <c r="J1695" i="3"/>
  <c r="I1695" i="3"/>
  <c r="H1695" i="3"/>
  <c r="G1695" i="3"/>
  <c r="F1695" i="3"/>
  <c r="E1695" i="3"/>
  <c r="D1695" i="3"/>
  <c r="C1695" i="3"/>
  <c r="B1695" i="3"/>
  <c r="A1695" i="3"/>
  <c r="J1694" i="3"/>
  <c r="I1694" i="3"/>
  <c r="H1694" i="3"/>
  <c r="G1694" i="3"/>
  <c r="F1694" i="3"/>
  <c r="E1694" i="3"/>
  <c r="D1694" i="3"/>
  <c r="C1694" i="3"/>
  <c r="B1694" i="3"/>
  <c r="A1694" i="3"/>
  <c r="J1693" i="3"/>
  <c r="I1693" i="3"/>
  <c r="H1693" i="3"/>
  <c r="G1693" i="3"/>
  <c r="F1693" i="3"/>
  <c r="E1693" i="3"/>
  <c r="D1693" i="3"/>
  <c r="C1693" i="3"/>
  <c r="B1693" i="3"/>
  <c r="A1693" i="3"/>
  <c r="J1692" i="3"/>
  <c r="I1692" i="3"/>
  <c r="H1692" i="3"/>
  <c r="G1692" i="3"/>
  <c r="F1692" i="3"/>
  <c r="E1692" i="3"/>
  <c r="D1692" i="3"/>
  <c r="C1692" i="3"/>
  <c r="B1692" i="3"/>
  <c r="A1692" i="3"/>
  <c r="J1691" i="3"/>
  <c r="I1691" i="3"/>
  <c r="H1691" i="3"/>
  <c r="G1691" i="3"/>
  <c r="F1691" i="3"/>
  <c r="E1691" i="3"/>
  <c r="D1691" i="3"/>
  <c r="C1691" i="3"/>
  <c r="B1691" i="3"/>
  <c r="A1691" i="3"/>
  <c r="J1690" i="3"/>
  <c r="I1690" i="3"/>
  <c r="H1690" i="3"/>
  <c r="G1690" i="3"/>
  <c r="F1690" i="3"/>
  <c r="E1690" i="3"/>
  <c r="D1690" i="3"/>
  <c r="C1690" i="3"/>
  <c r="B1690" i="3"/>
  <c r="A1690" i="3"/>
  <c r="J1689" i="3"/>
  <c r="I1689" i="3"/>
  <c r="H1689" i="3"/>
  <c r="G1689" i="3"/>
  <c r="F1689" i="3"/>
  <c r="E1689" i="3"/>
  <c r="D1689" i="3"/>
  <c r="C1689" i="3"/>
  <c r="B1689" i="3"/>
  <c r="A1689" i="3"/>
  <c r="J1688" i="3"/>
  <c r="I1688" i="3"/>
  <c r="H1688" i="3"/>
  <c r="G1688" i="3"/>
  <c r="F1688" i="3"/>
  <c r="E1688" i="3"/>
  <c r="D1688" i="3"/>
  <c r="C1688" i="3"/>
  <c r="B1688" i="3"/>
  <c r="A1688" i="3"/>
  <c r="J1687" i="3"/>
  <c r="I1687" i="3"/>
  <c r="H1687" i="3"/>
  <c r="G1687" i="3"/>
  <c r="F1687" i="3"/>
  <c r="E1687" i="3"/>
  <c r="D1687" i="3"/>
  <c r="C1687" i="3"/>
  <c r="B1687" i="3"/>
  <c r="A1687" i="3"/>
  <c r="J1686" i="3"/>
  <c r="I1686" i="3"/>
  <c r="H1686" i="3"/>
  <c r="G1686" i="3"/>
  <c r="F1686" i="3"/>
  <c r="E1686" i="3"/>
  <c r="D1686" i="3"/>
  <c r="C1686" i="3"/>
  <c r="B1686" i="3"/>
  <c r="A1686" i="3"/>
  <c r="J1685" i="3"/>
  <c r="I1685" i="3"/>
  <c r="H1685" i="3"/>
  <c r="G1685" i="3"/>
  <c r="F1685" i="3"/>
  <c r="E1685" i="3"/>
  <c r="D1685" i="3"/>
  <c r="C1685" i="3"/>
  <c r="B1685" i="3"/>
  <c r="A1685" i="3"/>
  <c r="J1684" i="3"/>
  <c r="I1684" i="3"/>
  <c r="H1684" i="3"/>
  <c r="G1684" i="3"/>
  <c r="F1684" i="3"/>
  <c r="E1684" i="3"/>
  <c r="D1684" i="3"/>
  <c r="C1684" i="3"/>
  <c r="B1684" i="3"/>
  <c r="A1684" i="3"/>
  <c r="J1683" i="3"/>
  <c r="I1683" i="3"/>
  <c r="H1683" i="3"/>
  <c r="G1683" i="3"/>
  <c r="F1683" i="3"/>
  <c r="E1683" i="3"/>
  <c r="D1683" i="3"/>
  <c r="C1683" i="3"/>
  <c r="B1683" i="3"/>
  <c r="A1683" i="3"/>
  <c r="J1682" i="3"/>
  <c r="I1682" i="3"/>
  <c r="H1682" i="3"/>
  <c r="G1682" i="3"/>
  <c r="F1682" i="3"/>
  <c r="E1682" i="3"/>
  <c r="D1682" i="3"/>
  <c r="C1682" i="3"/>
  <c r="B1682" i="3"/>
  <c r="A1682" i="3"/>
  <c r="J1681" i="3"/>
  <c r="I1681" i="3"/>
  <c r="H1681" i="3"/>
  <c r="G1681" i="3"/>
  <c r="F1681" i="3"/>
  <c r="E1681" i="3"/>
  <c r="D1681" i="3"/>
  <c r="C1681" i="3"/>
  <c r="B1681" i="3"/>
  <c r="A1681" i="3"/>
  <c r="J1680" i="3"/>
  <c r="I1680" i="3"/>
  <c r="H1680" i="3"/>
  <c r="G1680" i="3"/>
  <c r="F1680" i="3"/>
  <c r="E1680" i="3"/>
  <c r="D1680" i="3"/>
  <c r="C1680" i="3"/>
  <c r="B1680" i="3"/>
  <c r="A1680" i="3"/>
  <c r="J1679" i="3"/>
  <c r="I1679" i="3"/>
  <c r="H1679" i="3"/>
  <c r="G1679" i="3"/>
  <c r="F1679" i="3"/>
  <c r="E1679" i="3"/>
  <c r="D1679" i="3"/>
  <c r="C1679" i="3"/>
  <c r="B1679" i="3"/>
  <c r="A1679" i="3"/>
  <c r="J1678" i="3"/>
  <c r="I1678" i="3"/>
  <c r="H1678" i="3"/>
  <c r="G1678" i="3"/>
  <c r="F1678" i="3"/>
  <c r="E1678" i="3"/>
  <c r="D1678" i="3"/>
  <c r="C1678" i="3"/>
  <c r="B1678" i="3"/>
  <c r="A1678" i="3"/>
  <c r="J1677" i="3"/>
  <c r="I1677" i="3"/>
  <c r="H1677" i="3"/>
  <c r="G1677" i="3"/>
  <c r="F1677" i="3"/>
  <c r="E1677" i="3"/>
  <c r="D1677" i="3"/>
  <c r="C1677" i="3"/>
  <c r="B1677" i="3"/>
  <c r="A1677" i="3"/>
  <c r="J1676" i="3"/>
  <c r="I1676" i="3"/>
  <c r="H1676" i="3"/>
  <c r="G1676" i="3"/>
  <c r="F1676" i="3"/>
  <c r="E1676" i="3"/>
  <c r="D1676" i="3"/>
  <c r="C1676" i="3"/>
  <c r="B1676" i="3"/>
  <c r="A1676" i="3"/>
  <c r="J1675" i="3"/>
  <c r="I1675" i="3"/>
  <c r="H1675" i="3"/>
  <c r="G1675" i="3"/>
  <c r="F1675" i="3"/>
  <c r="E1675" i="3"/>
  <c r="D1675" i="3"/>
  <c r="C1675" i="3"/>
  <c r="B1675" i="3"/>
  <c r="A1675" i="3"/>
  <c r="J1674" i="3"/>
  <c r="I1674" i="3"/>
  <c r="H1674" i="3"/>
  <c r="G1674" i="3"/>
  <c r="F1674" i="3"/>
  <c r="E1674" i="3"/>
  <c r="D1674" i="3"/>
  <c r="C1674" i="3"/>
  <c r="B1674" i="3"/>
  <c r="A1674" i="3"/>
  <c r="J1673" i="3"/>
  <c r="I1673" i="3"/>
  <c r="H1673" i="3"/>
  <c r="G1673" i="3"/>
  <c r="F1673" i="3"/>
  <c r="E1673" i="3"/>
  <c r="D1673" i="3"/>
  <c r="C1673" i="3"/>
  <c r="B1673" i="3"/>
  <c r="A1673" i="3"/>
  <c r="J1672" i="3"/>
  <c r="I1672" i="3"/>
  <c r="H1672" i="3"/>
  <c r="G1672" i="3"/>
  <c r="F1672" i="3"/>
  <c r="E1672" i="3"/>
  <c r="D1672" i="3"/>
  <c r="C1672" i="3"/>
  <c r="B1672" i="3"/>
  <c r="A1672" i="3"/>
  <c r="J1671" i="3"/>
  <c r="I1671" i="3"/>
  <c r="H1671" i="3"/>
  <c r="G1671" i="3"/>
  <c r="F1671" i="3"/>
  <c r="E1671" i="3"/>
  <c r="D1671" i="3"/>
  <c r="C1671" i="3"/>
  <c r="B1671" i="3"/>
  <c r="A1671" i="3"/>
  <c r="J1670" i="3"/>
  <c r="I1670" i="3"/>
  <c r="H1670" i="3"/>
  <c r="G1670" i="3"/>
  <c r="F1670" i="3"/>
  <c r="E1670" i="3"/>
  <c r="D1670" i="3"/>
  <c r="C1670" i="3"/>
  <c r="B1670" i="3"/>
  <c r="A1670" i="3"/>
  <c r="J1669" i="3"/>
  <c r="I1669" i="3"/>
  <c r="H1669" i="3"/>
  <c r="G1669" i="3"/>
  <c r="F1669" i="3"/>
  <c r="E1669" i="3"/>
  <c r="D1669" i="3"/>
  <c r="C1669" i="3"/>
  <c r="B1669" i="3"/>
  <c r="A1669" i="3"/>
  <c r="J1668" i="3"/>
  <c r="I1668" i="3"/>
  <c r="H1668" i="3"/>
  <c r="G1668" i="3"/>
  <c r="F1668" i="3"/>
  <c r="E1668" i="3"/>
  <c r="D1668" i="3"/>
  <c r="C1668" i="3"/>
  <c r="B1668" i="3"/>
  <c r="A1668" i="3"/>
  <c r="J1667" i="3"/>
  <c r="I1667" i="3"/>
  <c r="H1667" i="3"/>
  <c r="G1667" i="3"/>
  <c r="F1667" i="3"/>
  <c r="E1667" i="3"/>
  <c r="D1667" i="3"/>
  <c r="C1667" i="3"/>
  <c r="B1667" i="3"/>
  <c r="A1667" i="3"/>
  <c r="J1666" i="3"/>
  <c r="I1666" i="3"/>
  <c r="H1666" i="3"/>
  <c r="G1666" i="3"/>
  <c r="F1666" i="3"/>
  <c r="E1666" i="3"/>
  <c r="D1666" i="3"/>
  <c r="C1666" i="3"/>
  <c r="B1666" i="3"/>
  <c r="A1666" i="3"/>
  <c r="J1665" i="3"/>
  <c r="I1665" i="3"/>
  <c r="H1665" i="3"/>
  <c r="G1665" i="3"/>
  <c r="F1665" i="3"/>
  <c r="E1665" i="3"/>
  <c r="D1665" i="3"/>
  <c r="C1665" i="3"/>
  <c r="B1665" i="3"/>
  <c r="A1665" i="3"/>
  <c r="J1664" i="3"/>
  <c r="I1664" i="3"/>
  <c r="H1664" i="3"/>
  <c r="G1664" i="3"/>
  <c r="F1664" i="3"/>
  <c r="E1664" i="3"/>
  <c r="D1664" i="3"/>
  <c r="C1664" i="3"/>
  <c r="B1664" i="3"/>
  <c r="A1664" i="3"/>
  <c r="J1663" i="3"/>
  <c r="I1663" i="3"/>
  <c r="H1663" i="3"/>
  <c r="G1663" i="3"/>
  <c r="F1663" i="3"/>
  <c r="E1663" i="3"/>
  <c r="D1663" i="3"/>
  <c r="C1663" i="3"/>
  <c r="B1663" i="3"/>
  <c r="A1663" i="3"/>
  <c r="J1662" i="3"/>
  <c r="I1662" i="3"/>
  <c r="H1662" i="3"/>
  <c r="G1662" i="3"/>
  <c r="F1662" i="3"/>
  <c r="E1662" i="3"/>
  <c r="D1662" i="3"/>
  <c r="C1662" i="3"/>
  <c r="B1662" i="3"/>
  <c r="A1662" i="3"/>
  <c r="J1661" i="3"/>
  <c r="I1661" i="3"/>
  <c r="H1661" i="3"/>
  <c r="G1661" i="3"/>
  <c r="F1661" i="3"/>
  <c r="E1661" i="3"/>
  <c r="D1661" i="3"/>
  <c r="C1661" i="3"/>
  <c r="B1661" i="3"/>
  <c r="A1661" i="3"/>
  <c r="J1660" i="3"/>
  <c r="I1660" i="3"/>
  <c r="H1660" i="3"/>
  <c r="G1660" i="3"/>
  <c r="F1660" i="3"/>
  <c r="E1660" i="3"/>
  <c r="D1660" i="3"/>
  <c r="C1660" i="3"/>
  <c r="B1660" i="3"/>
  <c r="A1660" i="3"/>
  <c r="J1659" i="3"/>
  <c r="I1659" i="3"/>
  <c r="H1659" i="3"/>
  <c r="G1659" i="3"/>
  <c r="F1659" i="3"/>
  <c r="E1659" i="3"/>
  <c r="D1659" i="3"/>
  <c r="C1659" i="3"/>
  <c r="B1659" i="3"/>
  <c r="A1659" i="3"/>
  <c r="J1658" i="3"/>
  <c r="I1658" i="3"/>
  <c r="H1658" i="3"/>
  <c r="G1658" i="3"/>
  <c r="F1658" i="3"/>
  <c r="E1658" i="3"/>
  <c r="D1658" i="3"/>
  <c r="C1658" i="3"/>
  <c r="B1658" i="3"/>
  <c r="A1658" i="3"/>
  <c r="J1657" i="3"/>
  <c r="I1657" i="3"/>
  <c r="H1657" i="3"/>
  <c r="G1657" i="3"/>
  <c r="F1657" i="3"/>
  <c r="E1657" i="3"/>
  <c r="D1657" i="3"/>
  <c r="C1657" i="3"/>
  <c r="B1657" i="3"/>
  <c r="A1657" i="3"/>
  <c r="J1656" i="3"/>
  <c r="I1656" i="3"/>
  <c r="H1656" i="3"/>
  <c r="G1656" i="3"/>
  <c r="F1656" i="3"/>
  <c r="E1656" i="3"/>
  <c r="D1656" i="3"/>
  <c r="C1656" i="3"/>
  <c r="B1656" i="3"/>
  <c r="A1656" i="3"/>
  <c r="J1655" i="3"/>
  <c r="I1655" i="3"/>
  <c r="H1655" i="3"/>
  <c r="G1655" i="3"/>
  <c r="F1655" i="3"/>
  <c r="E1655" i="3"/>
  <c r="D1655" i="3"/>
  <c r="C1655" i="3"/>
  <c r="B1655" i="3"/>
  <c r="A1655" i="3"/>
  <c r="J1654" i="3"/>
  <c r="I1654" i="3"/>
  <c r="H1654" i="3"/>
  <c r="G1654" i="3"/>
  <c r="F1654" i="3"/>
  <c r="E1654" i="3"/>
  <c r="D1654" i="3"/>
  <c r="C1654" i="3"/>
  <c r="B1654" i="3"/>
  <c r="A1654" i="3"/>
  <c r="J1653" i="3"/>
  <c r="I1653" i="3"/>
  <c r="H1653" i="3"/>
  <c r="G1653" i="3"/>
  <c r="F1653" i="3"/>
  <c r="E1653" i="3"/>
  <c r="D1653" i="3"/>
  <c r="C1653" i="3"/>
  <c r="B1653" i="3"/>
  <c r="A1653" i="3"/>
  <c r="J1652" i="3"/>
  <c r="I1652" i="3"/>
  <c r="H1652" i="3"/>
  <c r="G1652" i="3"/>
  <c r="F1652" i="3"/>
  <c r="E1652" i="3"/>
  <c r="D1652" i="3"/>
  <c r="C1652" i="3"/>
  <c r="B1652" i="3"/>
  <c r="A1652" i="3"/>
  <c r="J1651" i="3"/>
  <c r="I1651" i="3"/>
  <c r="H1651" i="3"/>
  <c r="G1651" i="3"/>
  <c r="F1651" i="3"/>
  <c r="E1651" i="3"/>
  <c r="D1651" i="3"/>
  <c r="C1651" i="3"/>
  <c r="B1651" i="3"/>
  <c r="A1651" i="3"/>
  <c r="J1650" i="3"/>
  <c r="I1650" i="3"/>
  <c r="H1650" i="3"/>
  <c r="G1650" i="3"/>
  <c r="F1650" i="3"/>
  <c r="E1650" i="3"/>
  <c r="D1650" i="3"/>
  <c r="C1650" i="3"/>
  <c r="B1650" i="3"/>
  <c r="A1650" i="3"/>
  <c r="J1649" i="3"/>
  <c r="I1649" i="3"/>
  <c r="H1649" i="3"/>
  <c r="G1649" i="3"/>
  <c r="F1649" i="3"/>
  <c r="E1649" i="3"/>
  <c r="D1649" i="3"/>
  <c r="C1649" i="3"/>
  <c r="B1649" i="3"/>
  <c r="A1649" i="3"/>
  <c r="J1648" i="3"/>
  <c r="I1648" i="3"/>
  <c r="H1648" i="3"/>
  <c r="G1648" i="3"/>
  <c r="F1648" i="3"/>
  <c r="E1648" i="3"/>
  <c r="D1648" i="3"/>
  <c r="C1648" i="3"/>
  <c r="B1648" i="3"/>
  <c r="A1648" i="3"/>
  <c r="J1647" i="3"/>
  <c r="I1647" i="3"/>
  <c r="H1647" i="3"/>
  <c r="G1647" i="3"/>
  <c r="F1647" i="3"/>
  <c r="E1647" i="3"/>
  <c r="D1647" i="3"/>
  <c r="C1647" i="3"/>
  <c r="B1647" i="3"/>
  <c r="A1647" i="3"/>
  <c r="J1646" i="3"/>
  <c r="I1646" i="3"/>
  <c r="H1646" i="3"/>
  <c r="G1646" i="3"/>
  <c r="F1646" i="3"/>
  <c r="E1646" i="3"/>
  <c r="D1646" i="3"/>
  <c r="C1646" i="3"/>
  <c r="B1646" i="3"/>
  <c r="A1646" i="3"/>
  <c r="J1645" i="3"/>
  <c r="I1645" i="3"/>
  <c r="H1645" i="3"/>
  <c r="G1645" i="3"/>
  <c r="F1645" i="3"/>
  <c r="E1645" i="3"/>
  <c r="D1645" i="3"/>
  <c r="C1645" i="3"/>
  <c r="B1645" i="3"/>
  <c r="A1645" i="3"/>
  <c r="J1644" i="3"/>
  <c r="I1644" i="3"/>
  <c r="H1644" i="3"/>
  <c r="G1644" i="3"/>
  <c r="F1644" i="3"/>
  <c r="E1644" i="3"/>
  <c r="D1644" i="3"/>
  <c r="C1644" i="3"/>
  <c r="B1644" i="3"/>
  <c r="A1644" i="3"/>
  <c r="J1643" i="3"/>
  <c r="I1643" i="3"/>
  <c r="H1643" i="3"/>
  <c r="G1643" i="3"/>
  <c r="F1643" i="3"/>
  <c r="E1643" i="3"/>
  <c r="D1643" i="3"/>
  <c r="C1643" i="3"/>
  <c r="B1643" i="3"/>
  <c r="A1643" i="3"/>
  <c r="J1642" i="3"/>
  <c r="I1642" i="3"/>
  <c r="H1642" i="3"/>
  <c r="G1642" i="3"/>
  <c r="F1642" i="3"/>
  <c r="E1642" i="3"/>
  <c r="D1642" i="3"/>
  <c r="C1642" i="3"/>
  <c r="B1642" i="3"/>
  <c r="A1642" i="3"/>
  <c r="J1641" i="3"/>
  <c r="I1641" i="3"/>
  <c r="H1641" i="3"/>
  <c r="G1641" i="3"/>
  <c r="F1641" i="3"/>
  <c r="E1641" i="3"/>
  <c r="D1641" i="3"/>
  <c r="C1641" i="3"/>
  <c r="B1641" i="3"/>
  <c r="A1641" i="3"/>
  <c r="J1640" i="3"/>
  <c r="I1640" i="3"/>
  <c r="H1640" i="3"/>
  <c r="G1640" i="3"/>
  <c r="F1640" i="3"/>
  <c r="E1640" i="3"/>
  <c r="D1640" i="3"/>
  <c r="C1640" i="3"/>
  <c r="B1640" i="3"/>
  <c r="A1640" i="3"/>
  <c r="J1639" i="3"/>
  <c r="I1639" i="3"/>
  <c r="H1639" i="3"/>
  <c r="G1639" i="3"/>
  <c r="F1639" i="3"/>
  <c r="E1639" i="3"/>
  <c r="D1639" i="3"/>
  <c r="C1639" i="3"/>
  <c r="B1639" i="3"/>
  <c r="A1639" i="3"/>
  <c r="J1638" i="3"/>
  <c r="I1638" i="3"/>
  <c r="H1638" i="3"/>
  <c r="G1638" i="3"/>
  <c r="F1638" i="3"/>
  <c r="E1638" i="3"/>
  <c r="D1638" i="3"/>
  <c r="C1638" i="3"/>
  <c r="B1638" i="3"/>
  <c r="A1638" i="3"/>
  <c r="J1637" i="3"/>
  <c r="I1637" i="3"/>
  <c r="H1637" i="3"/>
  <c r="G1637" i="3"/>
  <c r="F1637" i="3"/>
  <c r="E1637" i="3"/>
  <c r="D1637" i="3"/>
  <c r="C1637" i="3"/>
  <c r="B1637" i="3"/>
  <c r="A1637" i="3"/>
  <c r="J1636" i="3"/>
  <c r="I1636" i="3"/>
  <c r="H1636" i="3"/>
  <c r="G1636" i="3"/>
  <c r="F1636" i="3"/>
  <c r="E1636" i="3"/>
  <c r="D1636" i="3"/>
  <c r="C1636" i="3"/>
  <c r="B1636" i="3"/>
  <c r="A1636" i="3"/>
  <c r="J1635" i="3"/>
  <c r="I1635" i="3"/>
  <c r="H1635" i="3"/>
  <c r="G1635" i="3"/>
  <c r="F1635" i="3"/>
  <c r="E1635" i="3"/>
  <c r="D1635" i="3"/>
  <c r="C1635" i="3"/>
  <c r="B1635" i="3"/>
  <c r="A1635" i="3"/>
  <c r="J1634" i="3"/>
  <c r="I1634" i="3"/>
  <c r="H1634" i="3"/>
  <c r="G1634" i="3"/>
  <c r="F1634" i="3"/>
  <c r="E1634" i="3"/>
  <c r="D1634" i="3"/>
  <c r="C1634" i="3"/>
  <c r="B1634" i="3"/>
  <c r="A1634" i="3"/>
  <c r="J1633" i="3"/>
  <c r="I1633" i="3"/>
  <c r="H1633" i="3"/>
  <c r="G1633" i="3"/>
  <c r="F1633" i="3"/>
  <c r="E1633" i="3"/>
  <c r="D1633" i="3"/>
  <c r="C1633" i="3"/>
  <c r="B1633" i="3"/>
  <c r="A1633" i="3"/>
  <c r="J1632" i="3"/>
  <c r="I1632" i="3"/>
  <c r="H1632" i="3"/>
  <c r="G1632" i="3"/>
  <c r="F1632" i="3"/>
  <c r="E1632" i="3"/>
  <c r="D1632" i="3"/>
  <c r="C1632" i="3"/>
  <c r="B1632" i="3"/>
  <c r="A1632" i="3"/>
  <c r="J1631" i="3"/>
  <c r="I1631" i="3"/>
  <c r="H1631" i="3"/>
  <c r="G1631" i="3"/>
  <c r="F1631" i="3"/>
  <c r="E1631" i="3"/>
  <c r="D1631" i="3"/>
  <c r="C1631" i="3"/>
  <c r="B1631" i="3"/>
  <c r="A1631" i="3"/>
  <c r="J1630" i="3"/>
  <c r="I1630" i="3"/>
  <c r="H1630" i="3"/>
  <c r="G1630" i="3"/>
  <c r="F1630" i="3"/>
  <c r="E1630" i="3"/>
  <c r="D1630" i="3"/>
  <c r="C1630" i="3"/>
  <c r="B1630" i="3"/>
  <c r="A1630" i="3"/>
  <c r="J1629" i="3"/>
  <c r="I1629" i="3"/>
  <c r="H1629" i="3"/>
  <c r="G1629" i="3"/>
  <c r="F1629" i="3"/>
  <c r="E1629" i="3"/>
  <c r="D1629" i="3"/>
  <c r="C1629" i="3"/>
  <c r="B1629" i="3"/>
  <c r="A1629" i="3"/>
  <c r="J1628" i="3"/>
  <c r="I1628" i="3"/>
  <c r="H1628" i="3"/>
  <c r="G1628" i="3"/>
  <c r="F1628" i="3"/>
  <c r="E1628" i="3"/>
  <c r="D1628" i="3"/>
  <c r="C1628" i="3"/>
  <c r="B1628" i="3"/>
  <c r="A1628" i="3"/>
  <c r="J1627" i="3"/>
  <c r="I1627" i="3"/>
  <c r="H1627" i="3"/>
  <c r="G1627" i="3"/>
  <c r="F1627" i="3"/>
  <c r="E1627" i="3"/>
  <c r="D1627" i="3"/>
  <c r="C1627" i="3"/>
  <c r="B1627" i="3"/>
  <c r="A1627" i="3"/>
  <c r="J1626" i="3"/>
  <c r="I1626" i="3"/>
  <c r="H1626" i="3"/>
  <c r="G1626" i="3"/>
  <c r="F1626" i="3"/>
  <c r="E1626" i="3"/>
  <c r="D1626" i="3"/>
  <c r="C1626" i="3"/>
  <c r="B1626" i="3"/>
  <c r="A1626" i="3"/>
  <c r="J1625" i="3"/>
  <c r="I1625" i="3"/>
  <c r="H1625" i="3"/>
  <c r="G1625" i="3"/>
  <c r="F1625" i="3"/>
  <c r="E1625" i="3"/>
  <c r="D1625" i="3"/>
  <c r="C1625" i="3"/>
  <c r="B1625" i="3"/>
  <c r="A1625" i="3"/>
  <c r="J1624" i="3"/>
  <c r="I1624" i="3"/>
  <c r="H1624" i="3"/>
  <c r="G1624" i="3"/>
  <c r="F1624" i="3"/>
  <c r="E1624" i="3"/>
  <c r="D1624" i="3"/>
  <c r="C1624" i="3"/>
  <c r="B1624" i="3"/>
  <c r="A1624" i="3"/>
  <c r="J1623" i="3"/>
  <c r="I1623" i="3"/>
  <c r="H1623" i="3"/>
  <c r="G1623" i="3"/>
  <c r="F1623" i="3"/>
  <c r="E1623" i="3"/>
  <c r="D1623" i="3"/>
  <c r="C1623" i="3"/>
  <c r="B1623" i="3"/>
  <c r="A1623" i="3"/>
  <c r="J1622" i="3"/>
  <c r="I1622" i="3"/>
  <c r="H1622" i="3"/>
  <c r="G1622" i="3"/>
  <c r="F1622" i="3"/>
  <c r="E1622" i="3"/>
  <c r="D1622" i="3"/>
  <c r="C1622" i="3"/>
  <c r="B1622" i="3"/>
  <c r="A1622" i="3"/>
  <c r="J1621" i="3"/>
  <c r="I1621" i="3"/>
  <c r="H1621" i="3"/>
  <c r="G1621" i="3"/>
  <c r="F1621" i="3"/>
  <c r="E1621" i="3"/>
  <c r="D1621" i="3"/>
  <c r="C1621" i="3"/>
  <c r="B1621" i="3"/>
  <c r="A1621" i="3"/>
  <c r="J1620" i="3"/>
  <c r="I1620" i="3"/>
  <c r="H1620" i="3"/>
  <c r="G1620" i="3"/>
  <c r="F1620" i="3"/>
  <c r="E1620" i="3"/>
  <c r="D1620" i="3"/>
  <c r="C1620" i="3"/>
  <c r="B1620" i="3"/>
  <c r="A1620" i="3"/>
  <c r="J1619" i="3"/>
  <c r="I1619" i="3"/>
  <c r="H1619" i="3"/>
  <c r="G1619" i="3"/>
  <c r="F1619" i="3"/>
  <c r="E1619" i="3"/>
  <c r="D1619" i="3"/>
  <c r="C1619" i="3"/>
  <c r="B1619" i="3"/>
  <c r="A1619" i="3"/>
  <c r="J1618" i="3"/>
  <c r="I1618" i="3"/>
  <c r="H1618" i="3"/>
  <c r="G1618" i="3"/>
  <c r="F1618" i="3"/>
  <c r="E1618" i="3"/>
  <c r="D1618" i="3"/>
  <c r="C1618" i="3"/>
  <c r="B1618" i="3"/>
  <c r="A1618" i="3"/>
  <c r="J1617" i="3"/>
  <c r="I1617" i="3"/>
  <c r="H1617" i="3"/>
  <c r="G1617" i="3"/>
  <c r="F1617" i="3"/>
  <c r="E1617" i="3"/>
  <c r="D1617" i="3"/>
  <c r="C1617" i="3"/>
  <c r="B1617" i="3"/>
  <c r="A1617" i="3"/>
  <c r="J1616" i="3"/>
  <c r="I1616" i="3"/>
  <c r="H1616" i="3"/>
  <c r="G1616" i="3"/>
  <c r="F1616" i="3"/>
  <c r="E1616" i="3"/>
  <c r="D1616" i="3"/>
  <c r="C1616" i="3"/>
  <c r="B1616" i="3"/>
  <c r="A1616" i="3"/>
  <c r="J1615" i="3"/>
  <c r="I1615" i="3"/>
  <c r="H1615" i="3"/>
  <c r="G1615" i="3"/>
  <c r="F1615" i="3"/>
  <c r="E1615" i="3"/>
  <c r="D1615" i="3"/>
  <c r="C1615" i="3"/>
  <c r="B1615" i="3"/>
  <c r="A1615" i="3"/>
  <c r="J1614" i="3"/>
  <c r="I1614" i="3"/>
  <c r="H1614" i="3"/>
  <c r="G1614" i="3"/>
  <c r="F1614" i="3"/>
  <c r="E1614" i="3"/>
  <c r="D1614" i="3"/>
  <c r="C1614" i="3"/>
  <c r="B1614" i="3"/>
  <c r="A1614" i="3"/>
  <c r="J1613" i="3"/>
  <c r="I1613" i="3"/>
  <c r="H1613" i="3"/>
  <c r="G1613" i="3"/>
  <c r="F1613" i="3"/>
  <c r="E1613" i="3"/>
  <c r="D1613" i="3"/>
  <c r="C1613" i="3"/>
  <c r="B1613" i="3"/>
  <c r="A1613" i="3"/>
  <c r="J1612" i="3"/>
  <c r="I1612" i="3"/>
  <c r="H1612" i="3"/>
  <c r="G1612" i="3"/>
  <c r="F1612" i="3"/>
  <c r="E1612" i="3"/>
  <c r="D1612" i="3"/>
  <c r="C1612" i="3"/>
  <c r="B1612" i="3"/>
  <c r="A1612" i="3"/>
  <c r="J1611" i="3"/>
  <c r="I1611" i="3"/>
  <c r="H1611" i="3"/>
  <c r="G1611" i="3"/>
  <c r="F1611" i="3"/>
  <c r="E1611" i="3"/>
  <c r="D1611" i="3"/>
  <c r="C1611" i="3"/>
  <c r="B1611" i="3"/>
  <c r="A1611" i="3"/>
  <c r="J1610" i="3"/>
  <c r="I1610" i="3"/>
  <c r="H1610" i="3"/>
  <c r="G1610" i="3"/>
  <c r="F1610" i="3"/>
  <c r="E1610" i="3"/>
  <c r="D1610" i="3"/>
  <c r="C1610" i="3"/>
  <c r="B1610" i="3"/>
  <c r="A1610" i="3"/>
  <c r="J1609" i="3"/>
  <c r="I1609" i="3"/>
  <c r="H1609" i="3"/>
  <c r="G1609" i="3"/>
  <c r="F1609" i="3"/>
  <c r="E1609" i="3"/>
  <c r="D1609" i="3"/>
  <c r="C1609" i="3"/>
  <c r="B1609" i="3"/>
  <c r="A1609" i="3"/>
  <c r="J1608" i="3"/>
  <c r="I1608" i="3"/>
  <c r="H1608" i="3"/>
  <c r="G1608" i="3"/>
  <c r="F1608" i="3"/>
  <c r="E1608" i="3"/>
  <c r="D1608" i="3"/>
  <c r="C1608" i="3"/>
  <c r="B1608" i="3"/>
  <c r="A1608" i="3"/>
  <c r="J1607" i="3"/>
  <c r="I1607" i="3"/>
  <c r="H1607" i="3"/>
  <c r="G1607" i="3"/>
  <c r="F1607" i="3"/>
  <c r="E1607" i="3"/>
  <c r="D1607" i="3"/>
  <c r="C1607" i="3"/>
  <c r="B1607" i="3"/>
  <c r="A1607" i="3"/>
  <c r="J1606" i="3"/>
  <c r="I1606" i="3"/>
  <c r="H1606" i="3"/>
  <c r="G1606" i="3"/>
  <c r="F1606" i="3"/>
  <c r="E1606" i="3"/>
  <c r="D1606" i="3"/>
  <c r="C1606" i="3"/>
  <c r="B1606" i="3"/>
  <c r="A1606" i="3"/>
  <c r="J1605" i="3"/>
  <c r="I1605" i="3"/>
  <c r="H1605" i="3"/>
  <c r="G1605" i="3"/>
  <c r="F1605" i="3"/>
  <c r="E1605" i="3"/>
  <c r="D1605" i="3"/>
  <c r="C1605" i="3"/>
  <c r="B1605" i="3"/>
  <c r="A1605" i="3"/>
  <c r="J1604" i="3"/>
  <c r="I1604" i="3"/>
  <c r="H1604" i="3"/>
  <c r="G1604" i="3"/>
  <c r="F1604" i="3"/>
  <c r="E1604" i="3"/>
  <c r="D1604" i="3"/>
  <c r="C1604" i="3"/>
  <c r="B1604" i="3"/>
  <c r="A1604" i="3"/>
  <c r="J1603" i="3"/>
  <c r="I1603" i="3"/>
  <c r="H1603" i="3"/>
  <c r="G1603" i="3"/>
  <c r="F1603" i="3"/>
  <c r="E1603" i="3"/>
  <c r="D1603" i="3"/>
  <c r="C1603" i="3"/>
  <c r="B1603" i="3"/>
  <c r="A1603" i="3"/>
  <c r="J1602" i="3"/>
  <c r="I1602" i="3"/>
  <c r="H1602" i="3"/>
  <c r="G1602" i="3"/>
  <c r="F1602" i="3"/>
  <c r="E1602" i="3"/>
  <c r="D1602" i="3"/>
  <c r="C1602" i="3"/>
  <c r="B1602" i="3"/>
  <c r="A1602" i="3"/>
  <c r="J1601" i="3"/>
  <c r="I1601" i="3"/>
  <c r="H1601" i="3"/>
  <c r="G1601" i="3"/>
  <c r="F1601" i="3"/>
  <c r="E1601" i="3"/>
  <c r="D1601" i="3"/>
  <c r="C1601" i="3"/>
  <c r="B1601" i="3"/>
  <c r="A1601" i="3"/>
  <c r="J1600" i="3"/>
  <c r="I1600" i="3"/>
  <c r="H1600" i="3"/>
  <c r="G1600" i="3"/>
  <c r="F1600" i="3"/>
  <c r="E1600" i="3"/>
  <c r="D1600" i="3"/>
  <c r="C1600" i="3"/>
  <c r="B1600" i="3"/>
  <c r="A1600" i="3"/>
  <c r="J1599" i="3"/>
  <c r="I1599" i="3"/>
  <c r="H1599" i="3"/>
  <c r="G1599" i="3"/>
  <c r="F1599" i="3"/>
  <c r="E1599" i="3"/>
  <c r="D1599" i="3"/>
  <c r="C1599" i="3"/>
  <c r="B1599" i="3"/>
  <c r="A1599" i="3"/>
  <c r="J1598" i="3"/>
  <c r="I1598" i="3"/>
  <c r="H1598" i="3"/>
  <c r="G1598" i="3"/>
  <c r="F1598" i="3"/>
  <c r="E1598" i="3"/>
  <c r="D1598" i="3"/>
  <c r="C1598" i="3"/>
  <c r="B1598" i="3"/>
  <c r="A1598" i="3"/>
  <c r="J1597" i="3"/>
  <c r="I1597" i="3"/>
  <c r="H1597" i="3"/>
  <c r="G1597" i="3"/>
  <c r="F1597" i="3"/>
  <c r="E1597" i="3"/>
  <c r="D1597" i="3"/>
  <c r="C1597" i="3"/>
  <c r="B1597" i="3"/>
  <c r="A1597" i="3"/>
  <c r="J1596" i="3"/>
  <c r="I1596" i="3"/>
  <c r="H1596" i="3"/>
  <c r="G1596" i="3"/>
  <c r="F1596" i="3"/>
  <c r="E1596" i="3"/>
  <c r="D1596" i="3"/>
  <c r="C1596" i="3"/>
  <c r="B1596" i="3"/>
  <c r="A1596" i="3"/>
  <c r="J1595" i="3"/>
  <c r="I1595" i="3"/>
  <c r="H1595" i="3"/>
  <c r="G1595" i="3"/>
  <c r="F1595" i="3"/>
  <c r="E1595" i="3"/>
  <c r="D1595" i="3"/>
  <c r="C1595" i="3"/>
  <c r="B1595" i="3"/>
  <c r="A1595" i="3"/>
  <c r="J1594" i="3"/>
  <c r="I1594" i="3"/>
  <c r="H1594" i="3"/>
  <c r="G1594" i="3"/>
  <c r="F1594" i="3"/>
  <c r="E1594" i="3"/>
  <c r="D1594" i="3"/>
  <c r="C1594" i="3"/>
  <c r="B1594" i="3"/>
  <c r="A1594" i="3"/>
  <c r="J1593" i="3"/>
  <c r="I1593" i="3"/>
  <c r="H1593" i="3"/>
  <c r="G1593" i="3"/>
  <c r="F1593" i="3"/>
  <c r="E1593" i="3"/>
  <c r="D1593" i="3"/>
  <c r="C1593" i="3"/>
  <c r="B1593" i="3"/>
  <c r="A1593" i="3"/>
  <c r="J1592" i="3"/>
  <c r="I1592" i="3"/>
  <c r="H1592" i="3"/>
  <c r="G1592" i="3"/>
  <c r="F1592" i="3"/>
  <c r="E1592" i="3"/>
  <c r="D1592" i="3"/>
  <c r="C1592" i="3"/>
  <c r="B1592" i="3"/>
  <c r="A1592" i="3"/>
  <c r="J1591" i="3"/>
  <c r="I1591" i="3"/>
  <c r="H1591" i="3"/>
  <c r="G1591" i="3"/>
  <c r="F1591" i="3"/>
  <c r="E1591" i="3"/>
  <c r="D1591" i="3"/>
  <c r="C1591" i="3"/>
  <c r="B1591" i="3"/>
  <c r="A1591" i="3"/>
  <c r="J1590" i="3"/>
  <c r="I1590" i="3"/>
  <c r="H1590" i="3"/>
  <c r="G1590" i="3"/>
  <c r="F1590" i="3"/>
  <c r="E1590" i="3"/>
  <c r="D1590" i="3"/>
  <c r="C1590" i="3"/>
  <c r="B1590" i="3"/>
  <c r="A1590" i="3"/>
  <c r="J1589" i="3"/>
  <c r="I1589" i="3"/>
  <c r="H1589" i="3"/>
  <c r="G1589" i="3"/>
  <c r="F1589" i="3"/>
  <c r="E1589" i="3"/>
  <c r="D1589" i="3"/>
  <c r="C1589" i="3"/>
  <c r="B1589" i="3"/>
  <c r="A1589" i="3"/>
  <c r="J1588" i="3"/>
  <c r="I1588" i="3"/>
  <c r="H1588" i="3"/>
  <c r="G1588" i="3"/>
  <c r="F1588" i="3"/>
  <c r="E1588" i="3"/>
  <c r="D1588" i="3"/>
  <c r="C1588" i="3"/>
  <c r="B1588" i="3"/>
  <c r="A1588" i="3"/>
  <c r="J1587" i="3"/>
  <c r="I1587" i="3"/>
  <c r="H1587" i="3"/>
  <c r="G1587" i="3"/>
  <c r="F1587" i="3"/>
  <c r="E1587" i="3"/>
  <c r="D1587" i="3"/>
  <c r="C1587" i="3"/>
  <c r="B1587" i="3"/>
  <c r="A1587" i="3"/>
  <c r="J1586" i="3"/>
  <c r="I1586" i="3"/>
  <c r="H1586" i="3"/>
  <c r="G1586" i="3"/>
  <c r="F1586" i="3"/>
  <c r="E1586" i="3"/>
  <c r="D1586" i="3"/>
  <c r="C1586" i="3"/>
  <c r="B1586" i="3"/>
  <c r="A1586" i="3"/>
  <c r="J1585" i="3"/>
  <c r="I1585" i="3"/>
  <c r="H1585" i="3"/>
  <c r="G1585" i="3"/>
  <c r="F1585" i="3"/>
  <c r="E1585" i="3"/>
  <c r="D1585" i="3"/>
  <c r="C1585" i="3"/>
  <c r="B1585" i="3"/>
  <c r="A1585" i="3"/>
  <c r="J1584" i="3"/>
  <c r="I1584" i="3"/>
  <c r="H1584" i="3"/>
  <c r="G1584" i="3"/>
  <c r="F1584" i="3"/>
  <c r="E1584" i="3"/>
  <c r="D1584" i="3"/>
  <c r="C1584" i="3"/>
  <c r="B1584" i="3"/>
  <c r="A1584" i="3"/>
  <c r="J1583" i="3"/>
  <c r="I1583" i="3"/>
  <c r="H1583" i="3"/>
  <c r="G1583" i="3"/>
  <c r="F1583" i="3"/>
  <c r="E1583" i="3"/>
  <c r="D1583" i="3"/>
  <c r="C1583" i="3"/>
  <c r="B1583" i="3"/>
  <c r="A1583" i="3"/>
  <c r="J1582" i="3"/>
  <c r="I1582" i="3"/>
  <c r="H1582" i="3"/>
  <c r="G1582" i="3"/>
  <c r="F1582" i="3"/>
  <c r="E1582" i="3"/>
  <c r="D1582" i="3"/>
  <c r="C1582" i="3"/>
  <c r="B1582" i="3"/>
  <c r="A1582" i="3"/>
  <c r="J1581" i="3"/>
  <c r="I1581" i="3"/>
  <c r="H1581" i="3"/>
  <c r="G1581" i="3"/>
  <c r="F1581" i="3"/>
  <c r="E1581" i="3"/>
  <c r="D1581" i="3"/>
  <c r="C1581" i="3"/>
  <c r="B1581" i="3"/>
  <c r="A1581" i="3"/>
  <c r="J1580" i="3"/>
  <c r="I1580" i="3"/>
  <c r="H1580" i="3"/>
  <c r="G1580" i="3"/>
  <c r="F1580" i="3"/>
  <c r="E1580" i="3"/>
  <c r="D1580" i="3"/>
  <c r="C1580" i="3"/>
  <c r="B1580" i="3"/>
  <c r="A1580" i="3"/>
  <c r="J1579" i="3"/>
  <c r="I1579" i="3"/>
  <c r="H1579" i="3"/>
  <c r="G1579" i="3"/>
  <c r="F1579" i="3"/>
  <c r="E1579" i="3"/>
  <c r="D1579" i="3"/>
  <c r="C1579" i="3"/>
  <c r="B1579" i="3"/>
  <c r="A1579" i="3"/>
  <c r="J1578" i="3"/>
  <c r="I1578" i="3"/>
  <c r="H1578" i="3"/>
  <c r="G1578" i="3"/>
  <c r="F1578" i="3"/>
  <c r="E1578" i="3"/>
  <c r="D1578" i="3"/>
  <c r="C1578" i="3"/>
  <c r="B1578" i="3"/>
  <c r="A1578" i="3"/>
  <c r="J1577" i="3"/>
  <c r="I1577" i="3"/>
  <c r="H1577" i="3"/>
  <c r="G1577" i="3"/>
  <c r="F1577" i="3"/>
  <c r="E1577" i="3"/>
  <c r="D1577" i="3"/>
  <c r="C1577" i="3"/>
  <c r="B1577" i="3"/>
  <c r="A1577" i="3"/>
  <c r="J1576" i="3"/>
  <c r="I1576" i="3"/>
  <c r="H1576" i="3"/>
  <c r="G1576" i="3"/>
  <c r="F1576" i="3"/>
  <c r="E1576" i="3"/>
  <c r="D1576" i="3"/>
  <c r="C1576" i="3"/>
  <c r="B1576" i="3"/>
  <c r="A1576" i="3"/>
  <c r="J1575" i="3"/>
  <c r="I1575" i="3"/>
  <c r="H1575" i="3"/>
  <c r="G1575" i="3"/>
  <c r="F1575" i="3"/>
  <c r="E1575" i="3"/>
  <c r="D1575" i="3"/>
  <c r="C1575" i="3"/>
  <c r="B1575" i="3"/>
  <c r="A1575" i="3"/>
  <c r="J1574" i="3"/>
  <c r="I1574" i="3"/>
  <c r="H1574" i="3"/>
  <c r="G1574" i="3"/>
  <c r="F1574" i="3"/>
  <c r="E1574" i="3"/>
  <c r="D1574" i="3"/>
  <c r="C1574" i="3"/>
  <c r="B1574" i="3"/>
  <c r="A1574" i="3"/>
  <c r="J1573" i="3"/>
  <c r="I1573" i="3"/>
  <c r="H1573" i="3"/>
  <c r="G1573" i="3"/>
  <c r="F1573" i="3"/>
  <c r="E1573" i="3"/>
  <c r="D1573" i="3"/>
  <c r="C1573" i="3"/>
  <c r="B1573" i="3"/>
  <c r="A1573" i="3"/>
  <c r="J1572" i="3"/>
  <c r="I1572" i="3"/>
  <c r="H1572" i="3"/>
  <c r="G1572" i="3"/>
  <c r="F1572" i="3"/>
  <c r="E1572" i="3"/>
  <c r="D1572" i="3"/>
  <c r="C1572" i="3"/>
  <c r="B1572" i="3"/>
  <c r="A1572" i="3"/>
  <c r="J1571" i="3"/>
  <c r="I1571" i="3"/>
  <c r="H1571" i="3"/>
  <c r="G1571" i="3"/>
  <c r="F1571" i="3"/>
  <c r="E1571" i="3"/>
  <c r="D1571" i="3"/>
  <c r="C1571" i="3"/>
  <c r="B1571" i="3"/>
  <c r="A1571" i="3"/>
  <c r="J1570" i="3"/>
  <c r="I1570" i="3"/>
  <c r="H1570" i="3"/>
  <c r="G1570" i="3"/>
  <c r="F1570" i="3"/>
  <c r="E1570" i="3"/>
  <c r="D1570" i="3"/>
  <c r="C1570" i="3"/>
  <c r="B1570" i="3"/>
  <c r="A1570" i="3"/>
  <c r="J1569" i="3"/>
  <c r="I1569" i="3"/>
  <c r="H1569" i="3"/>
  <c r="G1569" i="3"/>
  <c r="F1569" i="3"/>
  <c r="E1569" i="3"/>
  <c r="D1569" i="3"/>
  <c r="C1569" i="3"/>
  <c r="B1569" i="3"/>
  <c r="A1569" i="3"/>
  <c r="J1568" i="3"/>
  <c r="I1568" i="3"/>
  <c r="H1568" i="3"/>
  <c r="G1568" i="3"/>
  <c r="F1568" i="3"/>
  <c r="E1568" i="3"/>
  <c r="D1568" i="3"/>
  <c r="C1568" i="3"/>
  <c r="B1568" i="3"/>
  <c r="A1568" i="3"/>
  <c r="J1567" i="3"/>
  <c r="I1567" i="3"/>
  <c r="H1567" i="3"/>
  <c r="G1567" i="3"/>
  <c r="F1567" i="3"/>
  <c r="E1567" i="3"/>
  <c r="D1567" i="3"/>
  <c r="C1567" i="3"/>
  <c r="B1567" i="3"/>
  <c r="A1567" i="3"/>
  <c r="J1566" i="3"/>
  <c r="I1566" i="3"/>
  <c r="H1566" i="3"/>
  <c r="G1566" i="3"/>
  <c r="F1566" i="3"/>
  <c r="E1566" i="3"/>
  <c r="D1566" i="3"/>
  <c r="C1566" i="3"/>
  <c r="B1566" i="3"/>
  <c r="A1566" i="3"/>
  <c r="J1565" i="3"/>
  <c r="I1565" i="3"/>
  <c r="H1565" i="3"/>
  <c r="G1565" i="3"/>
  <c r="F1565" i="3"/>
  <c r="E1565" i="3"/>
  <c r="D1565" i="3"/>
  <c r="C1565" i="3"/>
  <c r="B1565" i="3"/>
  <c r="A1565" i="3"/>
  <c r="J1564" i="3"/>
  <c r="I1564" i="3"/>
  <c r="H1564" i="3"/>
  <c r="G1564" i="3"/>
  <c r="F1564" i="3"/>
  <c r="E1564" i="3"/>
  <c r="D1564" i="3"/>
  <c r="C1564" i="3"/>
  <c r="B1564" i="3"/>
  <c r="A1564" i="3"/>
  <c r="J1563" i="3"/>
  <c r="I1563" i="3"/>
  <c r="H1563" i="3"/>
  <c r="G1563" i="3"/>
  <c r="F1563" i="3"/>
  <c r="E1563" i="3"/>
  <c r="D1563" i="3"/>
  <c r="C1563" i="3"/>
  <c r="B1563" i="3"/>
  <c r="A1563" i="3"/>
  <c r="J1562" i="3"/>
  <c r="I1562" i="3"/>
  <c r="H1562" i="3"/>
  <c r="G1562" i="3"/>
  <c r="F1562" i="3"/>
  <c r="E1562" i="3"/>
  <c r="D1562" i="3"/>
  <c r="C1562" i="3"/>
  <c r="B1562" i="3"/>
  <c r="A1562" i="3"/>
  <c r="J1561" i="3"/>
  <c r="I1561" i="3"/>
  <c r="H1561" i="3"/>
  <c r="G1561" i="3"/>
  <c r="F1561" i="3"/>
  <c r="E1561" i="3"/>
  <c r="D1561" i="3"/>
  <c r="C1561" i="3"/>
  <c r="B1561" i="3"/>
  <c r="A1561" i="3"/>
  <c r="J1560" i="3"/>
  <c r="I1560" i="3"/>
  <c r="H1560" i="3"/>
  <c r="G1560" i="3"/>
  <c r="F1560" i="3"/>
  <c r="E1560" i="3"/>
  <c r="D1560" i="3"/>
  <c r="C1560" i="3"/>
  <c r="B1560" i="3"/>
  <c r="A1560" i="3"/>
  <c r="J1559" i="3"/>
  <c r="I1559" i="3"/>
  <c r="H1559" i="3"/>
  <c r="G1559" i="3"/>
  <c r="F1559" i="3"/>
  <c r="E1559" i="3"/>
  <c r="D1559" i="3"/>
  <c r="C1559" i="3"/>
  <c r="B1559" i="3"/>
  <c r="A1559" i="3"/>
  <c r="J1558" i="3"/>
  <c r="I1558" i="3"/>
  <c r="H1558" i="3"/>
  <c r="G1558" i="3"/>
  <c r="F1558" i="3"/>
  <c r="E1558" i="3"/>
  <c r="D1558" i="3"/>
  <c r="C1558" i="3"/>
  <c r="B1558" i="3"/>
  <c r="A1558" i="3"/>
  <c r="J1557" i="3"/>
  <c r="I1557" i="3"/>
  <c r="H1557" i="3"/>
  <c r="G1557" i="3"/>
  <c r="F1557" i="3"/>
  <c r="E1557" i="3"/>
  <c r="D1557" i="3"/>
  <c r="C1557" i="3"/>
  <c r="B1557" i="3"/>
  <c r="A1557" i="3"/>
  <c r="J1556" i="3"/>
  <c r="I1556" i="3"/>
  <c r="H1556" i="3"/>
  <c r="G1556" i="3"/>
  <c r="F1556" i="3"/>
  <c r="E1556" i="3"/>
  <c r="D1556" i="3"/>
  <c r="C1556" i="3"/>
  <c r="B1556" i="3"/>
  <c r="A1556" i="3"/>
  <c r="J1555" i="3"/>
  <c r="I1555" i="3"/>
  <c r="H1555" i="3"/>
  <c r="G1555" i="3"/>
  <c r="F1555" i="3"/>
  <c r="E1555" i="3"/>
  <c r="D1555" i="3"/>
  <c r="C1555" i="3"/>
  <c r="B1555" i="3"/>
  <c r="A1555" i="3"/>
  <c r="J1554" i="3"/>
  <c r="I1554" i="3"/>
  <c r="H1554" i="3"/>
  <c r="G1554" i="3"/>
  <c r="F1554" i="3"/>
  <c r="E1554" i="3"/>
  <c r="D1554" i="3"/>
  <c r="C1554" i="3"/>
  <c r="B1554" i="3"/>
  <c r="A1554" i="3"/>
  <c r="J1553" i="3"/>
  <c r="I1553" i="3"/>
  <c r="H1553" i="3"/>
  <c r="G1553" i="3"/>
  <c r="F1553" i="3"/>
  <c r="E1553" i="3"/>
  <c r="D1553" i="3"/>
  <c r="C1553" i="3"/>
  <c r="B1553" i="3"/>
  <c r="A1553" i="3"/>
  <c r="J1552" i="3"/>
  <c r="I1552" i="3"/>
  <c r="H1552" i="3"/>
  <c r="G1552" i="3"/>
  <c r="F1552" i="3"/>
  <c r="E1552" i="3"/>
  <c r="D1552" i="3"/>
  <c r="C1552" i="3"/>
  <c r="B1552" i="3"/>
  <c r="A1552" i="3"/>
  <c r="J1551" i="3"/>
  <c r="I1551" i="3"/>
  <c r="H1551" i="3"/>
  <c r="G1551" i="3"/>
  <c r="F1551" i="3"/>
  <c r="E1551" i="3"/>
  <c r="D1551" i="3"/>
  <c r="C1551" i="3"/>
  <c r="B1551" i="3"/>
  <c r="A1551" i="3"/>
  <c r="J1550" i="3"/>
  <c r="I1550" i="3"/>
  <c r="H1550" i="3"/>
  <c r="G1550" i="3"/>
  <c r="F1550" i="3"/>
  <c r="E1550" i="3"/>
  <c r="D1550" i="3"/>
  <c r="C1550" i="3"/>
  <c r="B1550" i="3"/>
  <c r="A1550" i="3"/>
  <c r="J1549" i="3"/>
  <c r="I1549" i="3"/>
  <c r="H1549" i="3"/>
  <c r="G1549" i="3"/>
  <c r="F1549" i="3"/>
  <c r="E1549" i="3"/>
  <c r="D1549" i="3"/>
  <c r="C1549" i="3"/>
  <c r="B1549" i="3"/>
  <c r="A1549" i="3"/>
  <c r="J1548" i="3"/>
  <c r="I1548" i="3"/>
  <c r="H1548" i="3"/>
  <c r="G1548" i="3"/>
  <c r="F1548" i="3"/>
  <c r="E1548" i="3"/>
  <c r="D1548" i="3"/>
  <c r="C1548" i="3"/>
  <c r="B1548" i="3"/>
  <c r="A1548" i="3"/>
  <c r="J1547" i="3"/>
  <c r="I1547" i="3"/>
  <c r="H1547" i="3"/>
  <c r="G1547" i="3"/>
  <c r="F1547" i="3"/>
  <c r="E1547" i="3"/>
  <c r="D1547" i="3"/>
  <c r="C1547" i="3"/>
  <c r="B1547" i="3"/>
  <c r="A1547" i="3"/>
  <c r="J1546" i="3"/>
  <c r="I1546" i="3"/>
  <c r="H1546" i="3"/>
  <c r="G1546" i="3"/>
  <c r="F1546" i="3"/>
  <c r="E1546" i="3"/>
  <c r="D1546" i="3"/>
  <c r="C1546" i="3"/>
  <c r="B1546" i="3"/>
  <c r="A1546" i="3"/>
  <c r="J1545" i="3"/>
  <c r="I1545" i="3"/>
  <c r="H1545" i="3"/>
  <c r="G1545" i="3"/>
  <c r="F1545" i="3"/>
  <c r="E1545" i="3"/>
  <c r="D1545" i="3"/>
  <c r="C1545" i="3"/>
  <c r="B1545" i="3"/>
  <c r="A1545" i="3"/>
  <c r="J1544" i="3"/>
  <c r="I1544" i="3"/>
  <c r="H1544" i="3"/>
  <c r="G1544" i="3"/>
  <c r="F1544" i="3"/>
  <c r="E1544" i="3"/>
  <c r="D1544" i="3"/>
  <c r="C1544" i="3"/>
  <c r="B1544" i="3"/>
  <c r="A1544" i="3"/>
  <c r="J1543" i="3"/>
  <c r="I1543" i="3"/>
  <c r="H1543" i="3"/>
  <c r="G1543" i="3"/>
  <c r="F1543" i="3"/>
  <c r="E1543" i="3"/>
  <c r="D1543" i="3"/>
  <c r="C1543" i="3"/>
  <c r="B1543" i="3"/>
  <c r="A1543" i="3"/>
  <c r="J1542" i="3"/>
  <c r="I1542" i="3"/>
  <c r="H1542" i="3"/>
  <c r="G1542" i="3"/>
  <c r="F1542" i="3"/>
  <c r="E1542" i="3"/>
  <c r="D1542" i="3"/>
  <c r="C1542" i="3"/>
  <c r="B1542" i="3"/>
  <c r="A1542" i="3"/>
  <c r="J1541" i="3"/>
  <c r="I1541" i="3"/>
  <c r="H1541" i="3"/>
  <c r="G1541" i="3"/>
  <c r="F1541" i="3"/>
  <c r="E1541" i="3"/>
  <c r="D1541" i="3"/>
  <c r="C1541" i="3"/>
  <c r="B1541" i="3"/>
  <c r="A1541" i="3"/>
  <c r="J1540" i="3"/>
  <c r="I1540" i="3"/>
  <c r="H1540" i="3"/>
  <c r="G1540" i="3"/>
  <c r="F1540" i="3"/>
  <c r="E1540" i="3"/>
  <c r="D1540" i="3"/>
  <c r="C1540" i="3"/>
  <c r="B1540" i="3"/>
  <c r="A1540" i="3"/>
  <c r="J1539" i="3"/>
  <c r="I1539" i="3"/>
  <c r="H1539" i="3"/>
  <c r="G1539" i="3"/>
  <c r="F1539" i="3"/>
  <c r="E1539" i="3"/>
  <c r="D1539" i="3"/>
  <c r="C1539" i="3"/>
  <c r="B1539" i="3"/>
  <c r="A1539" i="3"/>
  <c r="J1538" i="3"/>
  <c r="I1538" i="3"/>
  <c r="H1538" i="3"/>
  <c r="G1538" i="3"/>
  <c r="F1538" i="3"/>
  <c r="E1538" i="3"/>
  <c r="D1538" i="3"/>
  <c r="C1538" i="3"/>
  <c r="B1538" i="3"/>
  <c r="A1538" i="3"/>
  <c r="J1537" i="3"/>
  <c r="I1537" i="3"/>
  <c r="H1537" i="3"/>
  <c r="G1537" i="3"/>
  <c r="F1537" i="3"/>
  <c r="E1537" i="3"/>
  <c r="D1537" i="3"/>
  <c r="C1537" i="3"/>
  <c r="B1537" i="3"/>
  <c r="A1537" i="3"/>
  <c r="J1536" i="3"/>
  <c r="I1536" i="3"/>
  <c r="H1536" i="3"/>
  <c r="G1536" i="3"/>
  <c r="F1536" i="3"/>
  <c r="E1536" i="3"/>
  <c r="D1536" i="3"/>
  <c r="C1536" i="3"/>
  <c r="B1536" i="3"/>
  <c r="A1536" i="3"/>
  <c r="J1535" i="3"/>
  <c r="I1535" i="3"/>
  <c r="H1535" i="3"/>
  <c r="G1535" i="3"/>
  <c r="F1535" i="3"/>
  <c r="E1535" i="3"/>
  <c r="D1535" i="3"/>
  <c r="C1535" i="3"/>
  <c r="B1535" i="3"/>
  <c r="A1535" i="3"/>
  <c r="J1534" i="3"/>
  <c r="I1534" i="3"/>
  <c r="H1534" i="3"/>
  <c r="G1534" i="3"/>
  <c r="F1534" i="3"/>
  <c r="E1534" i="3"/>
  <c r="D1534" i="3"/>
  <c r="C1534" i="3"/>
  <c r="B1534" i="3"/>
  <c r="A1534" i="3"/>
  <c r="J1533" i="3"/>
  <c r="I1533" i="3"/>
  <c r="H1533" i="3"/>
  <c r="G1533" i="3"/>
  <c r="F1533" i="3"/>
  <c r="E1533" i="3"/>
  <c r="D1533" i="3"/>
  <c r="C1533" i="3"/>
  <c r="B1533" i="3"/>
  <c r="A1533" i="3"/>
  <c r="J1532" i="3"/>
  <c r="I1532" i="3"/>
  <c r="H1532" i="3"/>
  <c r="G1532" i="3"/>
  <c r="F1532" i="3"/>
  <c r="E1532" i="3"/>
  <c r="D1532" i="3"/>
  <c r="C1532" i="3"/>
  <c r="B1532" i="3"/>
  <c r="A1532" i="3"/>
  <c r="J1531" i="3"/>
  <c r="I1531" i="3"/>
  <c r="H1531" i="3"/>
  <c r="G1531" i="3"/>
  <c r="F1531" i="3"/>
  <c r="E1531" i="3"/>
  <c r="D1531" i="3"/>
  <c r="C1531" i="3"/>
  <c r="B1531" i="3"/>
  <c r="A1531" i="3"/>
  <c r="J1530" i="3"/>
  <c r="I1530" i="3"/>
  <c r="H1530" i="3"/>
  <c r="G1530" i="3"/>
  <c r="F1530" i="3"/>
  <c r="E1530" i="3"/>
  <c r="D1530" i="3"/>
  <c r="C1530" i="3"/>
  <c r="B1530" i="3"/>
  <c r="A1530" i="3"/>
  <c r="J1529" i="3"/>
  <c r="I1529" i="3"/>
  <c r="H1529" i="3"/>
  <c r="G1529" i="3"/>
  <c r="F1529" i="3"/>
  <c r="E1529" i="3"/>
  <c r="D1529" i="3"/>
  <c r="C1529" i="3"/>
  <c r="B1529" i="3"/>
  <c r="A1529" i="3"/>
  <c r="J1528" i="3"/>
  <c r="I1528" i="3"/>
  <c r="H1528" i="3"/>
  <c r="G1528" i="3"/>
  <c r="F1528" i="3"/>
  <c r="E1528" i="3"/>
  <c r="D1528" i="3"/>
  <c r="C1528" i="3"/>
  <c r="B1528" i="3"/>
  <c r="A1528" i="3"/>
  <c r="J1527" i="3"/>
  <c r="I1527" i="3"/>
  <c r="H1527" i="3"/>
  <c r="G1527" i="3"/>
  <c r="F1527" i="3"/>
  <c r="E1527" i="3"/>
  <c r="D1527" i="3"/>
  <c r="C1527" i="3"/>
  <c r="B1527" i="3"/>
  <c r="A1527" i="3"/>
  <c r="J1526" i="3"/>
  <c r="I1526" i="3"/>
  <c r="H1526" i="3"/>
  <c r="G1526" i="3"/>
  <c r="F1526" i="3"/>
  <c r="E1526" i="3"/>
  <c r="D1526" i="3"/>
  <c r="C1526" i="3"/>
  <c r="B1526" i="3"/>
  <c r="A1526" i="3"/>
  <c r="J1525" i="3"/>
  <c r="I1525" i="3"/>
  <c r="H1525" i="3"/>
  <c r="G1525" i="3"/>
  <c r="F1525" i="3"/>
  <c r="E1525" i="3"/>
  <c r="D1525" i="3"/>
  <c r="C1525" i="3"/>
  <c r="B1525" i="3"/>
  <c r="A1525" i="3"/>
  <c r="J1524" i="3"/>
  <c r="I1524" i="3"/>
  <c r="H1524" i="3"/>
  <c r="G1524" i="3"/>
  <c r="F1524" i="3"/>
  <c r="E1524" i="3"/>
  <c r="D1524" i="3"/>
  <c r="C1524" i="3"/>
  <c r="B1524" i="3"/>
  <c r="A1524" i="3"/>
  <c r="J1523" i="3"/>
  <c r="I1523" i="3"/>
  <c r="H1523" i="3"/>
  <c r="G1523" i="3"/>
  <c r="F1523" i="3"/>
  <c r="E1523" i="3"/>
  <c r="D1523" i="3"/>
  <c r="C1523" i="3"/>
  <c r="B1523" i="3"/>
  <c r="A1523" i="3"/>
  <c r="J1522" i="3"/>
  <c r="I1522" i="3"/>
  <c r="H1522" i="3"/>
  <c r="G1522" i="3"/>
  <c r="F1522" i="3"/>
  <c r="E1522" i="3"/>
  <c r="D1522" i="3"/>
  <c r="C1522" i="3"/>
  <c r="B1522" i="3"/>
  <c r="A1522" i="3"/>
  <c r="J1521" i="3"/>
  <c r="I1521" i="3"/>
  <c r="H1521" i="3"/>
  <c r="G1521" i="3"/>
  <c r="F1521" i="3"/>
  <c r="E1521" i="3"/>
  <c r="D1521" i="3"/>
  <c r="C1521" i="3"/>
  <c r="B1521" i="3"/>
  <c r="A1521" i="3"/>
  <c r="J1520" i="3"/>
  <c r="I1520" i="3"/>
  <c r="H1520" i="3"/>
  <c r="G1520" i="3"/>
  <c r="F1520" i="3"/>
  <c r="E1520" i="3"/>
  <c r="D1520" i="3"/>
  <c r="C1520" i="3"/>
  <c r="B1520" i="3"/>
  <c r="A1520" i="3"/>
  <c r="J1519" i="3"/>
  <c r="I1519" i="3"/>
  <c r="H1519" i="3"/>
  <c r="G1519" i="3"/>
  <c r="F1519" i="3"/>
  <c r="E1519" i="3"/>
  <c r="D1519" i="3"/>
  <c r="C1519" i="3"/>
  <c r="B1519" i="3"/>
  <c r="A1519" i="3"/>
  <c r="J1518" i="3"/>
  <c r="I1518" i="3"/>
  <c r="H1518" i="3"/>
  <c r="G1518" i="3"/>
  <c r="F1518" i="3"/>
  <c r="E1518" i="3"/>
  <c r="D1518" i="3"/>
  <c r="C1518" i="3"/>
  <c r="B1518" i="3"/>
  <c r="A1518" i="3"/>
  <c r="J1517" i="3"/>
  <c r="I1517" i="3"/>
  <c r="H1517" i="3"/>
  <c r="G1517" i="3"/>
  <c r="F1517" i="3"/>
  <c r="E1517" i="3"/>
  <c r="D1517" i="3"/>
  <c r="C1517" i="3"/>
  <c r="B1517" i="3"/>
  <c r="A1517" i="3"/>
  <c r="J1516" i="3"/>
  <c r="I1516" i="3"/>
  <c r="H1516" i="3"/>
  <c r="G1516" i="3"/>
  <c r="F1516" i="3"/>
  <c r="E1516" i="3"/>
  <c r="D1516" i="3"/>
  <c r="C1516" i="3"/>
  <c r="B1516" i="3"/>
  <c r="A1516" i="3"/>
  <c r="J1515" i="3"/>
  <c r="I1515" i="3"/>
  <c r="H1515" i="3"/>
  <c r="G1515" i="3"/>
  <c r="F1515" i="3"/>
  <c r="E1515" i="3"/>
  <c r="D1515" i="3"/>
  <c r="C1515" i="3"/>
  <c r="B1515" i="3"/>
  <c r="A1515" i="3"/>
  <c r="J1514" i="3"/>
  <c r="I1514" i="3"/>
  <c r="H1514" i="3"/>
  <c r="G1514" i="3"/>
  <c r="F1514" i="3"/>
  <c r="E1514" i="3"/>
  <c r="D1514" i="3"/>
  <c r="C1514" i="3"/>
  <c r="B1514" i="3"/>
  <c r="A1514" i="3"/>
  <c r="J1513" i="3"/>
  <c r="I1513" i="3"/>
  <c r="H1513" i="3"/>
  <c r="G1513" i="3"/>
  <c r="F1513" i="3"/>
  <c r="E1513" i="3"/>
  <c r="D1513" i="3"/>
  <c r="C1513" i="3"/>
  <c r="B1513" i="3"/>
  <c r="A1513" i="3"/>
  <c r="J1512" i="3"/>
  <c r="I1512" i="3"/>
  <c r="H1512" i="3"/>
  <c r="G1512" i="3"/>
  <c r="F1512" i="3"/>
  <c r="E1512" i="3"/>
  <c r="D1512" i="3"/>
  <c r="C1512" i="3"/>
  <c r="B1512" i="3"/>
  <c r="A1512" i="3"/>
  <c r="J1511" i="3"/>
  <c r="I1511" i="3"/>
  <c r="H1511" i="3"/>
  <c r="G1511" i="3"/>
  <c r="F1511" i="3"/>
  <c r="E1511" i="3"/>
  <c r="D1511" i="3"/>
  <c r="C1511" i="3"/>
  <c r="B1511" i="3"/>
  <c r="A1511" i="3"/>
  <c r="J1510" i="3"/>
  <c r="I1510" i="3"/>
  <c r="H1510" i="3"/>
  <c r="G1510" i="3"/>
  <c r="F1510" i="3"/>
  <c r="E1510" i="3"/>
  <c r="D1510" i="3"/>
  <c r="C1510" i="3"/>
  <c r="B1510" i="3"/>
  <c r="A1510" i="3"/>
  <c r="J1509" i="3"/>
  <c r="I1509" i="3"/>
  <c r="H1509" i="3"/>
  <c r="G1509" i="3"/>
  <c r="F1509" i="3"/>
  <c r="E1509" i="3"/>
  <c r="D1509" i="3"/>
  <c r="C1509" i="3"/>
  <c r="B1509" i="3"/>
  <c r="A1509" i="3"/>
  <c r="J1508" i="3"/>
  <c r="I1508" i="3"/>
  <c r="H1508" i="3"/>
  <c r="G1508" i="3"/>
  <c r="F1508" i="3"/>
  <c r="E1508" i="3"/>
  <c r="D1508" i="3"/>
  <c r="C1508" i="3"/>
  <c r="B1508" i="3"/>
  <c r="A1508" i="3"/>
  <c r="J1507" i="3"/>
  <c r="I1507" i="3"/>
  <c r="H1507" i="3"/>
  <c r="G1507" i="3"/>
  <c r="F1507" i="3"/>
  <c r="E1507" i="3"/>
  <c r="D1507" i="3"/>
  <c r="C1507" i="3"/>
  <c r="B1507" i="3"/>
  <c r="A1507" i="3"/>
  <c r="J1506" i="3"/>
  <c r="I1506" i="3"/>
  <c r="H1506" i="3"/>
  <c r="G1506" i="3"/>
  <c r="F1506" i="3"/>
  <c r="E1506" i="3"/>
  <c r="D1506" i="3"/>
  <c r="C1506" i="3"/>
  <c r="B1506" i="3"/>
  <c r="A1506" i="3"/>
  <c r="J1505" i="3"/>
  <c r="I1505" i="3"/>
  <c r="H1505" i="3"/>
  <c r="G1505" i="3"/>
  <c r="F1505" i="3"/>
  <c r="E1505" i="3"/>
  <c r="D1505" i="3"/>
  <c r="C1505" i="3"/>
  <c r="B1505" i="3"/>
  <c r="A1505" i="3"/>
  <c r="J1504" i="3"/>
  <c r="I1504" i="3"/>
  <c r="H1504" i="3"/>
  <c r="G1504" i="3"/>
  <c r="F1504" i="3"/>
  <c r="E1504" i="3"/>
  <c r="D1504" i="3"/>
  <c r="C1504" i="3"/>
  <c r="B1504" i="3"/>
  <c r="A1504" i="3"/>
  <c r="J1503" i="3"/>
  <c r="I1503" i="3"/>
  <c r="H1503" i="3"/>
  <c r="G1503" i="3"/>
  <c r="F1503" i="3"/>
  <c r="E1503" i="3"/>
  <c r="D1503" i="3"/>
  <c r="C1503" i="3"/>
  <c r="B1503" i="3"/>
  <c r="A1503" i="3"/>
  <c r="J1502" i="3"/>
  <c r="I1502" i="3"/>
  <c r="H1502" i="3"/>
  <c r="G1502" i="3"/>
  <c r="F1502" i="3"/>
  <c r="E1502" i="3"/>
  <c r="D1502" i="3"/>
  <c r="C1502" i="3"/>
  <c r="B1502" i="3"/>
  <c r="A1502" i="3"/>
  <c r="J1501" i="3"/>
  <c r="I1501" i="3"/>
  <c r="H1501" i="3"/>
  <c r="G1501" i="3"/>
  <c r="F1501" i="3"/>
  <c r="E1501" i="3"/>
  <c r="D1501" i="3"/>
  <c r="C1501" i="3"/>
  <c r="B1501" i="3"/>
  <c r="A1501" i="3"/>
  <c r="J1500" i="3"/>
  <c r="I1500" i="3"/>
  <c r="H1500" i="3"/>
  <c r="G1500" i="3"/>
  <c r="F1500" i="3"/>
  <c r="E1500" i="3"/>
  <c r="D1500" i="3"/>
  <c r="C1500" i="3"/>
  <c r="B1500" i="3"/>
  <c r="A1500" i="3"/>
  <c r="J1499" i="3"/>
  <c r="I1499" i="3"/>
  <c r="H1499" i="3"/>
  <c r="G1499" i="3"/>
  <c r="F1499" i="3"/>
  <c r="E1499" i="3"/>
  <c r="D1499" i="3"/>
  <c r="C1499" i="3"/>
  <c r="B1499" i="3"/>
  <c r="A1499" i="3"/>
  <c r="J1498" i="3"/>
  <c r="I1498" i="3"/>
  <c r="H1498" i="3"/>
  <c r="G1498" i="3"/>
  <c r="F1498" i="3"/>
  <c r="E1498" i="3"/>
  <c r="D1498" i="3"/>
  <c r="C1498" i="3"/>
  <c r="B1498" i="3"/>
  <c r="A1498" i="3"/>
  <c r="J1497" i="3"/>
  <c r="I1497" i="3"/>
  <c r="H1497" i="3"/>
  <c r="G1497" i="3"/>
  <c r="F1497" i="3"/>
  <c r="E1497" i="3"/>
  <c r="D1497" i="3"/>
  <c r="C1497" i="3"/>
  <c r="B1497" i="3"/>
  <c r="A1497" i="3"/>
  <c r="J1496" i="3"/>
  <c r="I1496" i="3"/>
  <c r="H1496" i="3"/>
  <c r="G1496" i="3"/>
  <c r="F1496" i="3"/>
  <c r="E1496" i="3"/>
  <c r="D1496" i="3"/>
  <c r="C1496" i="3"/>
  <c r="B1496" i="3"/>
  <c r="A1496" i="3"/>
  <c r="J1495" i="3"/>
  <c r="I1495" i="3"/>
  <c r="H1495" i="3"/>
  <c r="G1495" i="3"/>
  <c r="F1495" i="3"/>
  <c r="E1495" i="3"/>
  <c r="D1495" i="3"/>
  <c r="C1495" i="3"/>
  <c r="B1495" i="3"/>
  <c r="A1495" i="3"/>
  <c r="J1494" i="3"/>
  <c r="I1494" i="3"/>
  <c r="H1494" i="3"/>
  <c r="G1494" i="3"/>
  <c r="F1494" i="3"/>
  <c r="E1494" i="3"/>
  <c r="D1494" i="3"/>
  <c r="C1494" i="3"/>
  <c r="B1494" i="3"/>
  <c r="A1494" i="3"/>
  <c r="J1493" i="3"/>
  <c r="I1493" i="3"/>
  <c r="H1493" i="3"/>
  <c r="G1493" i="3"/>
  <c r="F1493" i="3"/>
  <c r="E1493" i="3"/>
  <c r="D1493" i="3"/>
  <c r="C1493" i="3"/>
  <c r="B1493" i="3"/>
  <c r="A1493" i="3"/>
  <c r="J1492" i="3"/>
  <c r="I1492" i="3"/>
  <c r="H1492" i="3"/>
  <c r="G1492" i="3"/>
  <c r="F1492" i="3"/>
  <c r="E1492" i="3"/>
  <c r="D1492" i="3"/>
  <c r="C1492" i="3"/>
  <c r="B1492" i="3"/>
  <c r="A1492" i="3"/>
  <c r="J1491" i="3"/>
  <c r="I1491" i="3"/>
  <c r="H1491" i="3"/>
  <c r="G1491" i="3"/>
  <c r="F1491" i="3"/>
  <c r="E1491" i="3"/>
  <c r="D1491" i="3"/>
  <c r="C1491" i="3"/>
  <c r="B1491" i="3"/>
  <c r="A1491" i="3"/>
  <c r="J1490" i="3"/>
  <c r="I1490" i="3"/>
  <c r="H1490" i="3"/>
  <c r="G1490" i="3"/>
  <c r="F1490" i="3"/>
  <c r="E1490" i="3"/>
  <c r="D1490" i="3"/>
  <c r="C1490" i="3"/>
  <c r="B1490" i="3"/>
  <c r="A1490" i="3"/>
  <c r="J1489" i="3"/>
  <c r="I1489" i="3"/>
  <c r="H1489" i="3"/>
  <c r="G1489" i="3"/>
  <c r="F1489" i="3"/>
  <c r="E1489" i="3"/>
  <c r="D1489" i="3"/>
  <c r="C1489" i="3"/>
  <c r="B1489" i="3"/>
  <c r="A1489" i="3"/>
  <c r="J1488" i="3"/>
  <c r="I1488" i="3"/>
  <c r="H1488" i="3"/>
  <c r="G1488" i="3"/>
  <c r="F1488" i="3"/>
  <c r="E1488" i="3"/>
  <c r="D1488" i="3"/>
  <c r="C1488" i="3"/>
  <c r="B1488" i="3"/>
  <c r="A1488" i="3"/>
  <c r="J1487" i="3"/>
  <c r="I1487" i="3"/>
  <c r="H1487" i="3"/>
  <c r="G1487" i="3"/>
  <c r="F1487" i="3"/>
  <c r="E1487" i="3"/>
  <c r="D1487" i="3"/>
  <c r="C1487" i="3"/>
  <c r="B1487" i="3"/>
  <c r="A1487" i="3"/>
  <c r="J1486" i="3"/>
  <c r="I1486" i="3"/>
  <c r="H1486" i="3"/>
  <c r="G1486" i="3"/>
  <c r="F1486" i="3"/>
  <c r="E1486" i="3"/>
  <c r="D1486" i="3"/>
  <c r="C1486" i="3"/>
  <c r="B1486" i="3"/>
  <c r="A1486" i="3"/>
  <c r="J1485" i="3"/>
  <c r="I1485" i="3"/>
  <c r="H1485" i="3"/>
  <c r="G1485" i="3"/>
  <c r="F1485" i="3"/>
  <c r="E1485" i="3"/>
  <c r="D1485" i="3"/>
  <c r="C1485" i="3"/>
  <c r="B1485" i="3"/>
  <c r="A1485" i="3"/>
  <c r="J1484" i="3"/>
  <c r="I1484" i="3"/>
  <c r="H1484" i="3"/>
  <c r="G1484" i="3"/>
  <c r="F1484" i="3"/>
  <c r="E1484" i="3"/>
  <c r="D1484" i="3"/>
  <c r="C1484" i="3"/>
  <c r="B1484" i="3"/>
  <c r="A1484" i="3"/>
  <c r="J1483" i="3"/>
  <c r="I1483" i="3"/>
  <c r="H1483" i="3"/>
  <c r="G1483" i="3"/>
  <c r="F1483" i="3"/>
  <c r="E1483" i="3"/>
  <c r="D1483" i="3"/>
  <c r="C1483" i="3"/>
  <c r="B1483" i="3"/>
  <c r="A1483" i="3"/>
  <c r="J1482" i="3"/>
  <c r="I1482" i="3"/>
  <c r="H1482" i="3"/>
  <c r="G1482" i="3"/>
  <c r="F1482" i="3"/>
  <c r="E1482" i="3"/>
  <c r="D1482" i="3"/>
  <c r="C1482" i="3"/>
  <c r="B1482" i="3"/>
  <c r="A1482" i="3"/>
  <c r="J1481" i="3"/>
  <c r="I1481" i="3"/>
  <c r="H1481" i="3"/>
  <c r="G1481" i="3"/>
  <c r="F1481" i="3"/>
  <c r="E1481" i="3"/>
  <c r="D1481" i="3"/>
  <c r="C1481" i="3"/>
  <c r="B1481" i="3"/>
  <c r="A1481" i="3"/>
  <c r="J1480" i="3"/>
  <c r="I1480" i="3"/>
  <c r="H1480" i="3"/>
  <c r="G1480" i="3"/>
  <c r="F1480" i="3"/>
  <c r="E1480" i="3"/>
  <c r="D1480" i="3"/>
  <c r="C1480" i="3"/>
  <c r="B1480" i="3"/>
  <c r="A1480" i="3"/>
  <c r="J1479" i="3"/>
  <c r="I1479" i="3"/>
  <c r="H1479" i="3"/>
  <c r="G1479" i="3"/>
  <c r="F1479" i="3"/>
  <c r="E1479" i="3"/>
  <c r="D1479" i="3"/>
  <c r="C1479" i="3"/>
  <c r="B1479" i="3"/>
  <c r="A1479" i="3"/>
  <c r="J1478" i="3"/>
  <c r="I1478" i="3"/>
  <c r="H1478" i="3"/>
  <c r="G1478" i="3"/>
  <c r="F1478" i="3"/>
  <c r="E1478" i="3"/>
  <c r="D1478" i="3"/>
  <c r="C1478" i="3"/>
  <c r="B1478" i="3"/>
  <c r="A1478" i="3"/>
  <c r="J1477" i="3"/>
  <c r="I1477" i="3"/>
  <c r="H1477" i="3"/>
  <c r="G1477" i="3"/>
  <c r="F1477" i="3"/>
  <c r="E1477" i="3"/>
  <c r="D1477" i="3"/>
  <c r="C1477" i="3"/>
  <c r="B1477" i="3"/>
  <c r="A1477" i="3"/>
  <c r="J1476" i="3"/>
  <c r="I1476" i="3"/>
  <c r="H1476" i="3"/>
  <c r="G1476" i="3"/>
  <c r="F1476" i="3"/>
  <c r="E1476" i="3"/>
  <c r="D1476" i="3"/>
  <c r="C1476" i="3"/>
  <c r="B1476" i="3"/>
  <c r="A1476" i="3"/>
  <c r="J1475" i="3"/>
  <c r="I1475" i="3"/>
  <c r="H1475" i="3"/>
  <c r="G1475" i="3"/>
  <c r="F1475" i="3"/>
  <c r="E1475" i="3"/>
  <c r="D1475" i="3"/>
  <c r="C1475" i="3"/>
  <c r="B1475" i="3"/>
  <c r="A1475" i="3"/>
  <c r="J1474" i="3"/>
  <c r="I1474" i="3"/>
  <c r="H1474" i="3"/>
  <c r="G1474" i="3"/>
  <c r="F1474" i="3"/>
  <c r="E1474" i="3"/>
  <c r="D1474" i="3"/>
  <c r="C1474" i="3"/>
  <c r="B1474" i="3"/>
  <c r="A1474" i="3"/>
  <c r="J1473" i="3"/>
  <c r="I1473" i="3"/>
  <c r="H1473" i="3"/>
  <c r="G1473" i="3"/>
  <c r="F1473" i="3"/>
  <c r="E1473" i="3"/>
  <c r="D1473" i="3"/>
  <c r="C1473" i="3"/>
  <c r="B1473" i="3"/>
  <c r="A1473" i="3"/>
  <c r="J1472" i="3"/>
  <c r="I1472" i="3"/>
  <c r="H1472" i="3"/>
  <c r="G1472" i="3"/>
  <c r="F1472" i="3"/>
  <c r="E1472" i="3"/>
  <c r="D1472" i="3"/>
  <c r="C1472" i="3"/>
  <c r="B1472" i="3"/>
  <c r="A1472" i="3"/>
  <c r="J1471" i="3"/>
  <c r="I1471" i="3"/>
  <c r="H1471" i="3"/>
  <c r="G1471" i="3"/>
  <c r="F1471" i="3"/>
  <c r="E1471" i="3"/>
  <c r="D1471" i="3"/>
  <c r="C1471" i="3"/>
  <c r="B1471" i="3"/>
  <c r="A1471" i="3"/>
  <c r="J1470" i="3"/>
  <c r="I1470" i="3"/>
  <c r="H1470" i="3"/>
  <c r="G1470" i="3"/>
  <c r="F1470" i="3"/>
  <c r="E1470" i="3"/>
  <c r="D1470" i="3"/>
  <c r="C1470" i="3"/>
  <c r="B1470" i="3"/>
  <c r="A1470" i="3"/>
  <c r="J1469" i="3"/>
  <c r="I1469" i="3"/>
  <c r="H1469" i="3"/>
  <c r="G1469" i="3"/>
  <c r="F1469" i="3"/>
  <c r="E1469" i="3"/>
  <c r="D1469" i="3"/>
  <c r="C1469" i="3"/>
  <c r="B1469" i="3"/>
  <c r="A1469" i="3"/>
  <c r="J1468" i="3"/>
  <c r="I1468" i="3"/>
  <c r="H1468" i="3"/>
  <c r="G1468" i="3"/>
  <c r="F1468" i="3"/>
  <c r="E1468" i="3"/>
  <c r="D1468" i="3"/>
  <c r="C1468" i="3"/>
  <c r="B1468" i="3"/>
  <c r="A1468" i="3"/>
  <c r="J1467" i="3"/>
  <c r="I1467" i="3"/>
  <c r="H1467" i="3"/>
  <c r="G1467" i="3"/>
  <c r="F1467" i="3"/>
  <c r="E1467" i="3"/>
  <c r="D1467" i="3"/>
  <c r="C1467" i="3"/>
  <c r="B1467" i="3"/>
  <c r="A1467" i="3"/>
  <c r="J1466" i="3"/>
  <c r="I1466" i="3"/>
  <c r="H1466" i="3"/>
  <c r="G1466" i="3"/>
  <c r="F1466" i="3"/>
  <c r="E1466" i="3"/>
  <c r="D1466" i="3"/>
  <c r="C1466" i="3"/>
  <c r="B1466" i="3"/>
  <c r="A1466" i="3"/>
  <c r="J1465" i="3"/>
  <c r="I1465" i="3"/>
  <c r="H1465" i="3"/>
  <c r="G1465" i="3"/>
  <c r="F1465" i="3"/>
  <c r="E1465" i="3"/>
  <c r="D1465" i="3"/>
  <c r="C1465" i="3"/>
  <c r="B1465" i="3"/>
  <c r="A1465" i="3"/>
  <c r="J1464" i="3"/>
  <c r="I1464" i="3"/>
  <c r="H1464" i="3"/>
  <c r="G1464" i="3"/>
  <c r="F1464" i="3"/>
  <c r="E1464" i="3"/>
  <c r="D1464" i="3"/>
  <c r="C1464" i="3"/>
  <c r="B1464" i="3"/>
  <c r="A1464" i="3"/>
  <c r="J1463" i="3"/>
  <c r="I1463" i="3"/>
  <c r="H1463" i="3"/>
  <c r="G1463" i="3"/>
  <c r="F1463" i="3"/>
  <c r="E1463" i="3"/>
  <c r="D1463" i="3"/>
  <c r="C1463" i="3"/>
  <c r="B1463" i="3"/>
  <c r="A1463" i="3"/>
  <c r="J1462" i="3"/>
  <c r="I1462" i="3"/>
  <c r="H1462" i="3"/>
  <c r="G1462" i="3"/>
  <c r="F1462" i="3"/>
  <c r="E1462" i="3"/>
  <c r="D1462" i="3"/>
  <c r="C1462" i="3"/>
  <c r="B1462" i="3"/>
  <c r="A1462" i="3"/>
  <c r="J1461" i="3"/>
  <c r="I1461" i="3"/>
  <c r="H1461" i="3"/>
  <c r="G1461" i="3"/>
  <c r="F1461" i="3"/>
  <c r="E1461" i="3"/>
  <c r="D1461" i="3"/>
  <c r="C1461" i="3"/>
  <c r="B1461" i="3"/>
  <c r="A1461" i="3"/>
  <c r="J1460" i="3"/>
  <c r="I1460" i="3"/>
  <c r="H1460" i="3"/>
  <c r="G1460" i="3"/>
  <c r="F1460" i="3"/>
  <c r="E1460" i="3"/>
  <c r="D1460" i="3"/>
  <c r="C1460" i="3"/>
  <c r="B1460" i="3"/>
  <c r="A1460" i="3"/>
  <c r="J1459" i="3"/>
  <c r="I1459" i="3"/>
  <c r="H1459" i="3"/>
  <c r="G1459" i="3"/>
  <c r="F1459" i="3"/>
  <c r="E1459" i="3"/>
  <c r="D1459" i="3"/>
  <c r="C1459" i="3"/>
  <c r="B1459" i="3"/>
  <c r="A1459" i="3"/>
  <c r="J1458" i="3"/>
  <c r="I1458" i="3"/>
  <c r="H1458" i="3"/>
  <c r="G1458" i="3"/>
  <c r="F1458" i="3"/>
  <c r="E1458" i="3"/>
  <c r="D1458" i="3"/>
  <c r="C1458" i="3"/>
  <c r="B1458" i="3"/>
  <c r="A1458" i="3"/>
  <c r="J1457" i="3"/>
  <c r="I1457" i="3"/>
  <c r="H1457" i="3"/>
  <c r="G1457" i="3"/>
  <c r="F1457" i="3"/>
  <c r="E1457" i="3"/>
  <c r="D1457" i="3"/>
  <c r="C1457" i="3"/>
  <c r="B1457" i="3"/>
  <c r="A1457" i="3"/>
  <c r="J1456" i="3"/>
  <c r="I1456" i="3"/>
  <c r="H1456" i="3"/>
  <c r="G1456" i="3"/>
  <c r="F1456" i="3"/>
  <c r="E1456" i="3"/>
  <c r="D1456" i="3"/>
  <c r="C1456" i="3"/>
  <c r="B1456" i="3"/>
  <c r="A1456" i="3"/>
  <c r="J1455" i="3"/>
  <c r="I1455" i="3"/>
  <c r="H1455" i="3"/>
  <c r="G1455" i="3"/>
  <c r="F1455" i="3"/>
  <c r="E1455" i="3"/>
  <c r="D1455" i="3"/>
  <c r="C1455" i="3"/>
  <c r="B1455" i="3"/>
  <c r="A1455" i="3"/>
  <c r="J1454" i="3"/>
  <c r="I1454" i="3"/>
  <c r="H1454" i="3"/>
  <c r="G1454" i="3"/>
  <c r="F1454" i="3"/>
  <c r="E1454" i="3"/>
  <c r="D1454" i="3"/>
  <c r="C1454" i="3"/>
  <c r="B1454" i="3"/>
  <c r="A1454" i="3"/>
  <c r="J1453" i="3"/>
  <c r="I1453" i="3"/>
  <c r="H1453" i="3"/>
  <c r="G1453" i="3"/>
  <c r="F1453" i="3"/>
  <c r="E1453" i="3"/>
  <c r="D1453" i="3"/>
  <c r="C1453" i="3"/>
  <c r="B1453" i="3"/>
  <c r="A1453" i="3"/>
  <c r="J1452" i="3"/>
  <c r="I1452" i="3"/>
  <c r="H1452" i="3"/>
  <c r="G1452" i="3"/>
  <c r="F1452" i="3"/>
  <c r="E1452" i="3"/>
  <c r="D1452" i="3"/>
  <c r="C1452" i="3"/>
  <c r="B1452" i="3"/>
  <c r="A1452" i="3"/>
  <c r="J1451" i="3"/>
  <c r="I1451" i="3"/>
  <c r="H1451" i="3"/>
  <c r="G1451" i="3"/>
  <c r="F1451" i="3"/>
  <c r="E1451" i="3"/>
  <c r="D1451" i="3"/>
  <c r="C1451" i="3"/>
  <c r="B1451" i="3"/>
  <c r="A1451" i="3"/>
  <c r="J1450" i="3"/>
  <c r="I1450" i="3"/>
  <c r="H1450" i="3"/>
  <c r="G1450" i="3"/>
  <c r="F1450" i="3"/>
  <c r="E1450" i="3"/>
  <c r="D1450" i="3"/>
  <c r="C1450" i="3"/>
  <c r="B1450" i="3"/>
  <c r="A1450" i="3"/>
  <c r="J1449" i="3"/>
  <c r="I1449" i="3"/>
  <c r="H1449" i="3"/>
  <c r="G1449" i="3"/>
  <c r="F1449" i="3"/>
  <c r="E1449" i="3"/>
  <c r="D1449" i="3"/>
  <c r="C1449" i="3"/>
  <c r="B1449" i="3"/>
  <c r="A1449" i="3"/>
  <c r="J1448" i="3"/>
  <c r="I1448" i="3"/>
  <c r="H1448" i="3"/>
  <c r="G1448" i="3"/>
  <c r="F1448" i="3"/>
  <c r="E1448" i="3"/>
  <c r="D1448" i="3"/>
  <c r="C1448" i="3"/>
  <c r="B1448" i="3"/>
  <c r="A1448" i="3"/>
  <c r="J1447" i="3"/>
  <c r="I1447" i="3"/>
  <c r="H1447" i="3"/>
  <c r="G1447" i="3"/>
  <c r="F1447" i="3"/>
  <c r="E1447" i="3"/>
  <c r="D1447" i="3"/>
  <c r="C1447" i="3"/>
  <c r="B1447" i="3"/>
  <c r="A1447" i="3"/>
  <c r="J1446" i="3"/>
  <c r="I1446" i="3"/>
  <c r="H1446" i="3"/>
  <c r="G1446" i="3"/>
  <c r="F1446" i="3"/>
  <c r="E1446" i="3"/>
  <c r="D1446" i="3"/>
  <c r="C1446" i="3"/>
  <c r="B1446" i="3"/>
  <c r="A1446" i="3"/>
  <c r="J1445" i="3"/>
  <c r="I1445" i="3"/>
  <c r="H1445" i="3"/>
  <c r="G1445" i="3"/>
  <c r="F1445" i="3"/>
  <c r="E1445" i="3"/>
  <c r="D1445" i="3"/>
  <c r="C1445" i="3"/>
  <c r="B1445" i="3"/>
  <c r="A1445" i="3"/>
  <c r="J1444" i="3"/>
  <c r="I1444" i="3"/>
  <c r="H1444" i="3"/>
  <c r="G1444" i="3"/>
  <c r="F1444" i="3"/>
  <c r="E1444" i="3"/>
  <c r="D1444" i="3"/>
  <c r="C1444" i="3"/>
  <c r="B1444" i="3"/>
  <c r="A1444" i="3"/>
  <c r="J1443" i="3"/>
  <c r="I1443" i="3"/>
  <c r="H1443" i="3"/>
  <c r="G1443" i="3"/>
  <c r="F1443" i="3"/>
  <c r="E1443" i="3"/>
  <c r="D1443" i="3"/>
  <c r="C1443" i="3"/>
  <c r="B1443" i="3"/>
  <c r="A1443" i="3"/>
  <c r="J1442" i="3"/>
  <c r="I1442" i="3"/>
  <c r="H1442" i="3"/>
  <c r="G1442" i="3"/>
  <c r="F1442" i="3"/>
  <c r="E1442" i="3"/>
  <c r="D1442" i="3"/>
  <c r="C1442" i="3"/>
  <c r="B1442" i="3"/>
  <c r="A1442" i="3"/>
  <c r="J1441" i="3"/>
  <c r="I1441" i="3"/>
  <c r="H1441" i="3"/>
  <c r="G1441" i="3"/>
  <c r="F1441" i="3"/>
  <c r="E1441" i="3"/>
  <c r="D1441" i="3"/>
  <c r="C1441" i="3"/>
  <c r="B1441" i="3"/>
  <c r="A1441" i="3"/>
  <c r="J1440" i="3"/>
  <c r="I1440" i="3"/>
  <c r="H1440" i="3"/>
  <c r="G1440" i="3"/>
  <c r="F1440" i="3"/>
  <c r="E1440" i="3"/>
  <c r="D1440" i="3"/>
  <c r="C1440" i="3"/>
  <c r="B1440" i="3"/>
  <c r="A1440" i="3"/>
  <c r="J1439" i="3"/>
  <c r="I1439" i="3"/>
  <c r="H1439" i="3"/>
  <c r="G1439" i="3"/>
  <c r="F1439" i="3"/>
  <c r="E1439" i="3"/>
  <c r="D1439" i="3"/>
  <c r="C1439" i="3"/>
  <c r="B1439" i="3"/>
  <c r="A1439" i="3"/>
  <c r="J1438" i="3"/>
  <c r="I1438" i="3"/>
  <c r="H1438" i="3"/>
  <c r="G1438" i="3"/>
  <c r="F1438" i="3"/>
  <c r="E1438" i="3"/>
  <c r="D1438" i="3"/>
  <c r="C1438" i="3"/>
  <c r="B1438" i="3"/>
  <c r="A1438" i="3"/>
  <c r="J1437" i="3"/>
  <c r="I1437" i="3"/>
  <c r="H1437" i="3"/>
  <c r="G1437" i="3"/>
  <c r="F1437" i="3"/>
  <c r="E1437" i="3"/>
  <c r="D1437" i="3"/>
  <c r="C1437" i="3"/>
  <c r="B1437" i="3"/>
  <c r="A1437" i="3"/>
  <c r="J1436" i="3"/>
  <c r="I1436" i="3"/>
  <c r="H1436" i="3"/>
  <c r="G1436" i="3"/>
  <c r="F1436" i="3"/>
  <c r="E1436" i="3"/>
  <c r="D1436" i="3"/>
  <c r="C1436" i="3"/>
  <c r="B1436" i="3"/>
  <c r="A1436" i="3"/>
  <c r="J1435" i="3"/>
  <c r="I1435" i="3"/>
  <c r="H1435" i="3"/>
  <c r="G1435" i="3"/>
  <c r="F1435" i="3"/>
  <c r="E1435" i="3"/>
  <c r="D1435" i="3"/>
  <c r="C1435" i="3"/>
  <c r="B1435" i="3"/>
  <c r="A1435" i="3"/>
  <c r="J1434" i="3"/>
  <c r="I1434" i="3"/>
  <c r="H1434" i="3"/>
  <c r="G1434" i="3"/>
  <c r="F1434" i="3"/>
  <c r="E1434" i="3"/>
  <c r="D1434" i="3"/>
  <c r="C1434" i="3"/>
  <c r="B1434" i="3"/>
  <c r="A1434" i="3"/>
  <c r="J1433" i="3"/>
  <c r="I1433" i="3"/>
  <c r="H1433" i="3"/>
  <c r="G1433" i="3"/>
  <c r="F1433" i="3"/>
  <c r="E1433" i="3"/>
  <c r="D1433" i="3"/>
  <c r="C1433" i="3"/>
  <c r="B1433" i="3"/>
  <c r="A1433" i="3"/>
  <c r="J1432" i="3"/>
  <c r="I1432" i="3"/>
  <c r="H1432" i="3"/>
  <c r="G1432" i="3"/>
  <c r="F1432" i="3"/>
  <c r="E1432" i="3"/>
  <c r="D1432" i="3"/>
  <c r="C1432" i="3"/>
  <c r="B1432" i="3"/>
  <c r="A1432" i="3"/>
  <c r="J1431" i="3"/>
  <c r="I1431" i="3"/>
  <c r="H1431" i="3"/>
  <c r="G1431" i="3"/>
  <c r="F1431" i="3"/>
  <c r="E1431" i="3"/>
  <c r="D1431" i="3"/>
  <c r="C1431" i="3"/>
  <c r="B1431" i="3"/>
  <c r="A1431" i="3"/>
  <c r="J1430" i="3"/>
  <c r="I1430" i="3"/>
  <c r="H1430" i="3"/>
  <c r="G1430" i="3"/>
  <c r="F1430" i="3"/>
  <c r="E1430" i="3"/>
  <c r="D1430" i="3"/>
  <c r="C1430" i="3"/>
  <c r="B1430" i="3"/>
  <c r="A1430" i="3"/>
  <c r="J1429" i="3"/>
  <c r="I1429" i="3"/>
  <c r="H1429" i="3"/>
  <c r="G1429" i="3"/>
  <c r="F1429" i="3"/>
  <c r="E1429" i="3"/>
  <c r="D1429" i="3"/>
  <c r="C1429" i="3"/>
  <c r="B1429" i="3"/>
  <c r="A1429" i="3"/>
  <c r="J1428" i="3"/>
  <c r="I1428" i="3"/>
  <c r="H1428" i="3"/>
  <c r="G1428" i="3"/>
  <c r="F1428" i="3"/>
  <c r="E1428" i="3"/>
  <c r="D1428" i="3"/>
  <c r="C1428" i="3"/>
  <c r="B1428" i="3"/>
  <c r="A1428" i="3"/>
  <c r="J1427" i="3"/>
  <c r="I1427" i="3"/>
  <c r="H1427" i="3"/>
  <c r="G1427" i="3"/>
  <c r="F1427" i="3"/>
  <c r="E1427" i="3"/>
  <c r="D1427" i="3"/>
  <c r="C1427" i="3"/>
  <c r="B1427" i="3"/>
  <c r="A1427" i="3"/>
  <c r="J1426" i="3"/>
  <c r="I1426" i="3"/>
  <c r="H1426" i="3"/>
  <c r="G1426" i="3"/>
  <c r="F1426" i="3"/>
  <c r="E1426" i="3"/>
  <c r="D1426" i="3"/>
  <c r="C1426" i="3"/>
  <c r="B1426" i="3"/>
  <c r="A1426" i="3"/>
  <c r="J1425" i="3"/>
  <c r="I1425" i="3"/>
  <c r="H1425" i="3"/>
  <c r="G1425" i="3"/>
  <c r="F1425" i="3"/>
  <c r="E1425" i="3"/>
  <c r="D1425" i="3"/>
  <c r="C1425" i="3"/>
  <c r="B1425" i="3"/>
  <c r="A1425" i="3"/>
  <c r="J1424" i="3"/>
  <c r="I1424" i="3"/>
  <c r="H1424" i="3"/>
  <c r="G1424" i="3"/>
  <c r="F1424" i="3"/>
  <c r="E1424" i="3"/>
  <c r="D1424" i="3"/>
  <c r="C1424" i="3"/>
  <c r="B1424" i="3"/>
  <c r="A1424" i="3"/>
  <c r="J1423" i="3"/>
  <c r="I1423" i="3"/>
  <c r="H1423" i="3"/>
  <c r="G1423" i="3"/>
  <c r="F1423" i="3"/>
  <c r="E1423" i="3"/>
  <c r="D1423" i="3"/>
  <c r="C1423" i="3"/>
  <c r="B1423" i="3"/>
  <c r="A1423" i="3"/>
  <c r="J1422" i="3"/>
  <c r="I1422" i="3"/>
  <c r="H1422" i="3"/>
  <c r="G1422" i="3"/>
  <c r="F1422" i="3"/>
  <c r="E1422" i="3"/>
  <c r="D1422" i="3"/>
  <c r="C1422" i="3"/>
  <c r="B1422" i="3"/>
  <c r="A1422" i="3"/>
  <c r="J1421" i="3"/>
  <c r="I1421" i="3"/>
  <c r="H1421" i="3"/>
  <c r="G1421" i="3"/>
  <c r="F1421" i="3"/>
  <c r="E1421" i="3"/>
  <c r="D1421" i="3"/>
  <c r="C1421" i="3"/>
  <c r="B1421" i="3"/>
  <c r="A1421" i="3"/>
  <c r="J1420" i="3"/>
  <c r="I1420" i="3"/>
  <c r="H1420" i="3"/>
  <c r="G1420" i="3"/>
  <c r="F1420" i="3"/>
  <c r="E1420" i="3"/>
  <c r="D1420" i="3"/>
  <c r="C1420" i="3"/>
  <c r="B1420" i="3"/>
  <c r="A1420" i="3"/>
  <c r="J1419" i="3"/>
  <c r="I1419" i="3"/>
  <c r="H1419" i="3"/>
  <c r="G1419" i="3"/>
  <c r="F1419" i="3"/>
  <c r="E1419" i="3"/>
  <c r="D1419" i="3"/>
  <c r="C1419" i="3"/>
  <c r="B1419" i="3"/>
  <c r="A1419" i="3"/>
  <c r="J1418" i="3"/>
  <c r="I1418" i="3"/>
  <c r="H1418" i="3"/>
  <c r="G1418" i="3"/>
  <c r="F1418" i="3"/>
  <c r="E1418" i="3"/>
  <c r="D1418" i="3"/>
  <c r="C1418" i="3"/>
  <c r="B1418" i="3"/>
  <c r="A1418" i="3"/>
  <c r="J1417" i="3"/>
  <c r="I1417" i="3"/>
  <c r="H1417" i="3"/>
  <c r="G1417" i="3"/>
  <c r="F1417" i="3"/>
  <c r="E1417" i="3"/>
  <c r="D1417" i="3"/>
  <c r="C1417" i="3"/>
  <c r="B1417" i="3"/>
  <c r="A1417" i="3"/>
  <c r="J1416" i="3"/>
  <c r="I1416" i="3"/>
  <c r="H1416" i="3"/>
  <c r="G1416" i="3"/>
  <c r="F1416" i="3"/>
  <c r="E1416" i="3"/>
  <c r="D1416" i="3"/>
  <c r="C1416" i="3"/>
  <c r="B1416" i="3"/>
  <c r="A1416" i="3"/>
  <c r="J1415" i="3"/>
  <c r="I1415" i="3"/>
  <c r="H1415" i="3"/>
  <c r="G1415" i="3"/>
  <c r="F1415" i="3"/>
  <c r="E1415" i="3"/>
  <c r="D1415" i="3"/>
  <c r="C1415" i="3"/>
  <c r="B1415" i="3"/>
  <c r="A1415" i="3"/>
  <c r="J1414" i="3"/>
  <c r="I1414" i="3"/>
  <c r="H1414" i="3"/>
  <c r="G1414" i="3"/>
  <c r="F1414" i="3"/>
  <c r="E1414" i="3"/>
  <c r="D1414" i="3"/>
  <c r="C1414" i="3"/>
  <c r="B1414" i="3"/>
  <c r="A1414" i="3"/>
  <c r="J1413" i="3"/>
  <c r="I1413" i="3"/>
  <c r="H1413" i="3"/>
  <c r="G1413" i="3"/>
  <c r="F1413" i="3"/>
  <c r="E1413" i="3"/>
  <c r="D1413" i="3"/>
  <c r="C1413" i="3"/>
  <c r="B1413" i="3"/>
  <c r="A1413" i="3"/>
  <c r="J1412" i="3"/>
  <c r="I1412" i="3"/>
  <c r="H1412" i="3"/>
  <c r="G1412" i="3"/>
  <c r="F1412" i="3"/>
  <c r="E1412" i="3"/>
  <c r="D1412" i="3"/>
  <c r="C1412" i="3"/>
  <c r="B1412" i="3"/>
  <c r="A1412" i="3"/>
  <c r="J1411" i="3"/>
  <c r="I1411" i="3"/>
  <c r="H1411" i="3"/>
  <c r="G1411" i="3"/>
  <c r="F1411" i="3"/>
  <c r="E1411" i="3"/>
  <c r="D1411" i="3"/>
  <c r="C1411" i="3"/>
  <c r="B1411" i="3"/>
  <c r="A1411" i="3"/>
  <c r="J1410" i="3"/>
  <c r="I1410" i="3"/>
  <c r="H1410" i="3"/>
  <c r="G1410" i="3"/>
  <c r="F1410" i="3"/>
  <c r="E1410" i="3"/>
  <c r="D1410" i="3"/>
  <c r="C1410" i="3"/>
  <c r="B1410" i="3"/>
  <c r="A1410" i="3"/>
  <c r="J1409" i="3"/>
  <c r="I1409" i="3"/>
  <c r="H1409" i="3"/>
  <c r="G1409" i="3"/>
  <c r="F1409" i="3"/>
  <c r="E1409" i="3"/>
  <c r="D1409" i="3"/>
  <c r="C1409" i="3"/>
  <c r="B1409" i="3"/>
  <c r="A1409" i="3"/>
  <c r="J1408" i="3"/>
  <c r="I1408" i="3"/>
  <c r="H1408" i="3"/>
  <c r="G1408" i="3"/>
  <c r="F1408" i="3"/>
  <c r="E1408" i="3"/>
  <c r="D1408" i="3"/>
  <c r="C1408" i="3"/>
  <c r="B1408" i="3"/>
  <c r="A1408" i="3"/>
  <c r="J1407" i="3"/>
  <c r="I1407" i="3"/>
  <c r="H1407" i="3"/>
  <c r="G1407" i="3"/>
  <c r="F1407" i="3"/>
  <c r="E1407" i="3"/>
  <c r="D1407" i="3"/>
  <c r="C1407" i="3"/>
  <c r="B1407" i="3"/>
  <c r="A1407" i="3"/>
  <c r="J1406" i="3"/>
  <c r="I1406" i="3"/>
  <c r="H1406" i="3"/>
  <c r="G1406" i="3"/>
  <c r="F1406" i="3"/>
  <c r="E1406" i="3"/>
  <c r="D1406" i="3"/>
  <c r="C1406" i="3"/>
  <c r="B1406" i="3"/>
  <c r="A1406" i="3"/>
  <c r="J1405" i="3"/>
  <c r="I1405" i="3"/>
  <c r="H1405" i="3"/>
  <c r="G1405" i="3"/>
  <c r="F1405" i="3"/>
  <c r="E1405" i="3"/>
  <c r="D1405" i="3"/>
  <c r="C1405" i="3"/>
  <c r="B1405" i="3"/>
  <c r="A1405" i="3"/>
  <c r="J1404" i="3"/>
  <c r="I1404" i="3"/>
  <c r="H1404" i="3"/>
  <c r="G1404" i="3"/>
  <c r="F1404" i="3"/>
  <c r="E1404" i="3"/>
  <c r="D1404" i="3"/>
  <c r="C1404" i="3"/>
  <c r="B1404" i="3"/>
  <c r="A1404" i="3"/>
  <c r="J1403" i="3"/>
  <c r="I1403" i="3"/>
  <c r="H1403" i="3"/>
  <c r="G1403" i="3"/>
  <c r="F1403" i="3"/>
  <c r="E1403" i="3"/>
  <c r="D1403" i="3"/>
  <c r="C1403" i="3"/>
  <c r="B1403" i="3"/>
  <c r="A1403" i="3"/>
  <c r="J1402" i="3"/>
  <c r="I1402" i="3"/>
  <c r="H1402" i="3"/>
  <c r="G1402" i="3"/>
  <c r="F1402" i="3"/>
  <c r="E1402" i="3"/>
  <c r="D1402" i="3"/>
  <c r="C1402" i="3"/>
  <c r="B1402" i="3"/>
  <c r="A1402" i="3"/>
  <c r="J1401" i="3"/>
  <c r="I1401" i="3"/>
  <c r="H1401" i="3"/>
  <c r="G1401" i="3"/>
  <c r="F1401" i="3"/>
  <c r="E1401" i="3"/>
  <c r="D1401" i="3"/>
  <c r="C1401" i="3"/>
  <c r="B1401" i="3"/>
  <c r="A1401" i="3"/>
  <c r="J1400" i="3"/>
  <c r="I1400" i="3"/>
  <c r="H1400" i="3"/>
  <c r="G1400" i="3"/>
  <c r="F1400" i="3"/>
  <c r="E1400" i="3"/>
  <c r="D1400" i="3"/>
  <c r="C1400" i="3"/>
  <c r="B1400" i="3"/>
  <c r="A1400" i="3"/>
  <c r="J1399" i="3"/>
  <c r="I1399" i="3"/>
  <c r="H1399" i="3"/>
  <c r="G1399" i="3"/>
  <c r="F1399" i="3"/>
  <c r="E1399" i="3"/>
  <c r="D1399" i="3"/>
  <c r="C1399" i="3"/>
  <c r="B1399" i="3"/>
  <c r="A1399" i="3"/>
  <c r="J1398" i="3"/>
  <c r="I1398" i="3"/>
  <c r="H1398" i="3"/>
  <c r="G1398" i="3"/>
  <c r="F1398" i="3"/>
  <c r="E1398" i="3"/>
  <c r="D1398" i="3"/>
  <c r="C1398" i="3"/>
  <c r="B1398" i="3"/>
  <c r="A1398" i="3"/>
  <c r="J1397" i="3"/>
  <c r="I1397" i="3"/>
  <c r="H1397" i="3"/>
  <c r="G1397" i="3"/>
  <c r="F1397" i="3"/>
  <c r="E1397" i="3"/>
  <c r="D1397" i="3"/>
  <c r="C1397" i="3"/>
  <c r="B1397" i="3"/>
  <c r="A1397" i="3"/>
  <c r="J1396" i="3"/>
  <c r="I1396" i="3"/>
  <c r="H1396" i="3"/>
  <c r="G1396" i="3"/>
  <c r="F1396" i="3"/>
  <c r="E1396" i="3"/>
  <c r="D1396" i="3"/>
  <c r="C1396" i="3"/>
  <c r="B1396" i="3"/>
  <c r="A1396" i="3"/>
  <c r="J1395" i="3"/>
  <c r="I1395" i="3"/>
  <c r="H1395" i="3"/>
  <c r="G1395" i="3"/>
  <c r="F1395" i="3"/>
  <c r="E1395" i="3"/>
  <c r="D1395" i="3"/>
  <c r="C1395" i="3"/>
  <c r="B1395" i="3"/>
  <c r="A1395" i="3"/>
  <c r="J1394" i="3"/>
  <c r="I1394" i="3"/>
  <c r="H1394" i="3"/>
  <c r="G1394" i="3"/>
  <c r="F1394" i="3"/>
  <c r="E1394" i="3"/>
  <c r="D1394" i="3"/>
  <c r="C1394" i="3"/>
  <c r="B1394" i="3"/>
  <c r="A1394" i="3"/>
  <c r="J1393" i="3"/>
  <c r="I1393" i="3"/>
  <c r="H1393" i="3"/>
  <c r="G1393" i="3"/>
  <c r="F1393" i="3"/>
  <c r="E1393" i="3"/>
  <c r="D1393" i="3"/>
  <c r="C1393" i="3"/>
  <c r="B1393" i="3"/>
  <c r="A1393" i="3"/>
  <c r="J1392" i="3"/>
  <c r="I1392" i="3"/>
  <c r="H1392" i="3"/>
  <c r="G1392" i="3"/>
  <c r="F1392" i="3"/>
  <c r="E1392" i="3"/>
  <c r="D1392" i="3"/>
  <c r="C1392" i="3"/>
  <c r="B1392" i="3"/>
  <c r="A1392" i="3"/>
  <c r="J1391" i="3"/>
  <c r="I1391" i="3"/>
  <c r="H1391" i="3"/>
  <c r="G1391" i="3"/>
  <c r="F1391" i="3"/>
  <c r="E1391" i="3"/>
  <c r="D1391" i="3"/>
  <c r="C1391" i="3"/>
  <c r="B1391" i="3"/>
  <c r="A1391" i="3"/>
  <c r="J1390" i="3"/>
  <c r="I1390" i="3"/>
  <c r="H1390" i="3"/>
  <c r="G1390" i="3"/>
  <c r="F1390" i="3"/>
  <c r="E1390" i="3"/>
  <c r="D1390" i="3"/>
  <c r="C1390" i="3"/>
  <c r="B1390" i="3"/>
  <c r="A1390" i="3"/>
  <c r="J1389" i="3"/>
  <c r="I1389" i="3"/>
  <c r="H1389" i="3"/>
  <c r="G1389" i="3"/>
  <c r="F1389" i="3"/>
  <c r="E1389" i="3"/>
  <c r="D1389" i="3"/>
  <c r="C1389" i="3"/>
  <c r="B1389" i="3"/>
  <c r="A1389" i="3"/>
  <c r="J1388" i="3"/>
  <c r="I1388" i="3"/>
  <c r="H1388" i="3"/>
  <c r="G1388" i="3"/>
  <c r="F1388" i="3"/>
  <c r="E1388" i="3"/>
  <c r="D1388" i="3"/>
  <c r="C1388" i="3"/>
  <c r="B1388" i="3"/>
  <c r="A1388" i="3"/>
  <c r="J1387" i="3"/>
  <c r="I1387" i="3"/>
  <c r="H1387" i="3"/>
  <c r="G1387" i="3"/>
  <c r="F1387" i="3"/>
  <c r="E1387" i="3"/>
  <c r="D1387" i="3"/>
  <c r="C1387" i="3"/>
  <c r="B1387" i="3"/>
  <c r="A1387" i="3"/>
  <c r="J1386" i="3"/>
  <c r="I1386" i="3"/>
  <c r="H1386" i="3"/>
  <c r="G1386" i="3"/>
  <c r="F1386" i="3"/>
  <c r="E1386" i="3"/>
  <c r="D1386" i="3"/>
  <c r="C1386" i="3"/>
  <c r="B1386" i="3"/>
  <c r="A1386" i="3"/>
  <c r="J1385" i="3"/>
  <c r="I1385" i="3"/>
  <c r="H1385" i="3"/>
  <c r="G1385" i="3"/>
  <c r="F1385" i="3"/>
  <c r="E1385" i="3"/>
  <c r="D1385" i="3"/>
  <c r="C1385" i="3"/>
  <c r="B1385" i="3"/>
  <c r="A1385" i="3"/>
  <c r="J1384" i="3"/>
  <c r="I1384" i="3"/>
  <c r="H1384" i="3"/>
  <c r="G1384" i="3"/>
  <c r="F1384" i="3"/>
  <c r="E1384" i="3"/>
  <c r="D1384" i="3"/>
  <c r="C1384" i="3"/>
  <c r="B1384" i="3"/>
  <c r="A1384" i="3"/>
  <c r="J1383" i="3"/>
  <c r="I1383" i="3"/>
  <c r="H1383" i="3"/>
  <c r="G1383" i="3"/>
  <c r="F1383" i="3"/>
  <c r="E1383" i="3"/>
  <c r="D1383" i="3"/>
  <c r="C1383" i="3"/>
  <c r="B1383" i="3"/>
  <c r="A1383" i="3"/>
  <c r="J1382" i="3"/>
  <c r="I1382" i="3"/>
  <c r="H1382" i="3"/>
  <c r="G1382" i="3"/>
  <c r="F1382" i="3"/>
  <c r="E1382" i="3"/>
  <c r="D1382" i="3"/>
  <c r="C1382" i="3"/>
  <c r="B1382" i="3"/>
  <c r="A1382" i="3"/>
  <c r="J1381" i="3"/>
  <c r="I1381" i="3"/>
  <c r="H1381" i="3"/>
  <c r="G1381" i="3"/>
  <c r="F1381" i="3"/>
  <c r="E1381" i="3"/>
  <c r="D1381" i="3"/>
  <c r="C1381" i="3"/>
  <c r="B1381" i="3"/>
  <c r="A1381" i="3"/>
  <c r="J1380" i="3"/>
  <c r="I1380" i="3"/>
  <c r="H1380" i="3"/>
  <c r="G1380" i="3"/>
  <c r="F1380" i="3"/>
  <c r="E1380" i="3"/>
  <c r="D1380" i="3"/>
  <c r="C1380" i="3"/>
  <c r="B1380" i="3"/>
  <c r="A1380" i="3"/>
  <c r="J1379" i="3"/>
  <c r="I1379" i="3"/>
  <c r="H1379" i="3"/>
  <c r="G1379" i="3"/>
  <c r="F1379" i="3"/>
  <c r="E1379" i="3"/>
  <c r="D1379" i="3"/>
  <c r="C1379" i="3"/>
  <c r="B1379" i="3"/>
  <c r="A1379" i="3"/>
  <c r="J1378" i="3"/>
  <c r="I1378" i="3"/>
  <c r="H1378" i="3"/>
  <c r="G1378" i="3"/>
  <c r="F1378" i="3"/>
  <c r="E1378" i="3"/>
  <c r="D1378" i="3"/>
  <c r="C1378" i="3"/>
  <c r="B1378" i="3"/>
  <c r="A1378" i="3"/>
  <c r="J1377" i="3"/>
  <c r="I1377" i="3"/>
  <c r="H1377" i="3"/>
  <c r="G1377" i="3"/>
  <c r="F1377" i="3"/>
  <c r="E1377" i="3"/>
  <c r="D1377" i="3"/>
  <c r="C1377" i="3"/>
  <c r="B1377" i="3"/>
  <c r="A1377" i="3"/>
  <c r="J1376" i="3"/>
  <c r="I1376" i="3"/>
  <c r="H1376" i="3"/>
  <c r="G1376" i="3"/>
  <c r="F1376" i="3"/>
  <c r="E1376" i="3"/>
  <c r="D1376" i="3"/>
  <c r="C1376" i="3"/>
  <c r="B1376" i="3"/>
  <c r="A1376" i="3"/>
  <c r="J1375" i="3"/>
  <c r="I1375" i="3"/>
  <c r="H1375" i="3"/>
  <c r="G1375" i="3"/>
  <c r="F1375" i="3"/>
  <c r="E1375" i="3"/>
  <c r="D1375" i="3"/>
  <c r="C1375" i="3"/>
  <c r="B1375" i="3"/>
  <c r="A1375" i="3"/>
  <c r="J1374" i="3"/>
  <c r="I1374" i="3"/>
  <c r="H1374" i="3"/>
  <c r="G1374" i="3"/>
  <c r="F1374" i="3"/>
  <c r="E1374" i="3"/>
  <c r="D1374" i="3"/>
  <c r="C1374" i="3"/>
  <c r="B1374" i="3"/>
  <c r="A1374" i="3"/>
  <c r="J1373" i="3"/>
  <c r="I1373" i="3"/>
  <c r="H1373" i="3"/>
  <c r="G1373" i="3"/>
  <c r="F1373" i="3"/>
  <c r="E1373" i="3"/>
  <c r="D1373" i="3"/>
  <c r="C1373" i="3"/>
  <c r="B1373" i="3"/>
  <c r="A1373" i="3"/>
  <c r="J1372" i="3"/>
  <c r="I1372" i="3"/>
  <c r="H1372" i="3"/>
  <c r="G1372" i="3"/>
  <c r="F1372" i="3"/>
  <c r="E1372" i="3"/>
  <c r="D1372" i="3"/>
  <c r="C1372" i="3"/>
  <c r="B1372" i="3"/>
  <c r="A1372" i="3"/>
  <c r="J1371" i="3"/>
  <c r="I1371" i="3"/>
  <c r="H1371" i="3"/>
  <c r="G1371" i="3"/>
  <c r="F1371" i="3"/>
  <c r="E1371" i="3"/>
  <c r="D1371" i="3"/>
  <c r="C1371" i="3"/>
  <c r="B1371" i="3"/>
  <c r="A1371" i="3"/>
  <c r="J1370" i="3"/>
  <c r="I1370" i="3"/>
  <c r="H1370" i="3"/>
  <c r="G1370" i="3"/>
  <c r="F1370" i="3"/>
  <c r="E1370" i="3"/>
  <c r="D1370" i="3"/>
  <c r="C1370" i="3"/>
  <c r="B1370" i="3"/>
  <c r="A1370" i="3"/>
  <c r="J1369" i="3"/>
  <c r="I1369" i="3"/>
  <c r="H1369" i="3"/>
  <c r="G1369" i="3"/>
  <c r="F1369" i="3"/>
  <c r="E1369" i="3"/>
  <c r="D1369" i="3"/>
  <c r="C1369" i="3"/>
  <c r="B1369" i="3"/>
  <c r="A1369" i="3"/>
  <c r="J1368" i="3"/>
  <c r="I1368" i="3"/>
  <c r="H1368" i="3"/>
  <c r="G1368" i="3"/>
  <c r="F1368" i="3"/>
  <c r="E1368" i="3"/>
  <c r="D1368" i="3"/>
  <c r="C1368" i="3"/>
  <c r="B1368" i="3"/>
  <c r="A1368" i="3"/>
  <c r="J1367" i="3"/>
  <c r="I1367" i="3"/>
  <c r="H1367" i="3"/>
  <c r="G1367" i="3"/>
  <c r="F1367" i="3"/>
  <c r="E1367" i="3"/>
  <c r="D1367" i="3"/>
  <c r="C1367" i="3"/>
  <c r="B1367" i="3"/>
  <c r="A1367" i="3"/>
  <c r="J1366" i="3"/>
  <c r="I1366" i="3"/>
  <c r="H1366" i="3"/>
  <c r="G1366" i="3"/>
  <c r="F1366" i="3"/>
  <c r="E1366" i="3"/>
  <c r="D1366" i="3"/>
  <c r="C1366" i="3"/>
  <c r="B1366" i="3"/>
  <c r="A1366" i="3"/>
  <c r="J1365" i="3"/>
  <c r="I1365" i="3"/>
  <c r="H1365" i="3"/>
  <c r="G1365" i="3"/>
  <c r="F1365" i="3"/>
  <c r="E1365" i="3"/>
  <c r="D1365" i="3"/>
  <c r="C1365" i="3"/>
  <c r="B1365" i="3"/>
  <c r="A1365" i="3"/>
  <c r="J1364" i="3"/>
  <c r="I1364" i="3"/>
  <c r="H1364" i="3"/>
  <c r="G1364" i="3"/>
  <c r="F1364" i="3"/>
  <c r="E1364" i="3"/>
  <c r="D1364" i="3"/>
  <c r="C1364" i="3"/>
  <c r="B1364" i="3"/>
  <c r="A1364" i="3"/>
  <c r="J1363" i="3"/>
  <c r="I1363" i="3"/>
  <c r="H1363" i="3"/>
  <c r="G1363" i="3"/>
  <c r="F1363" i="3"/>
  <c r="E1363" i="3"/>
  <c r="D1363" i="3"/>
  <c r="C1363" i="3"/>
  <c r="B1363" i="3"/>
  <c r="A1363" i="3"/>
  <c r="J1362" i="3"/>
  <c r="I1362" i="3"/>
  <c r="H1362" i="3"/>
  <c r="G1362" i="3"/>
  <c r="F1362" i="3"/>
  <c r="E1362" i="3"/>
  <c r="D1362" i="3"/>
  <c r="C1362" i="3"/>
  <c r="B1362" i="3"/>
  <c r="A1362" i="3"/>
  <c r="J1361" i="3"/>
  <c r="I1361" i="3"/>
  <c r="H1361" i="3"/>
  <c r="G1361" i="3"/>
  <c r="F1361" i="3"/>
  <c r="E1361" i="3"/>
  <c r="D1361" i="3"/>
  <c r="C1361" i="3"/>
  <c r="B1361" i="3"/>
  <c r="A1361" i="3"/>
  <c r="J1360" i="3"/>
  <c r="I1360" i="3"/>
  <c r="H1360" i="3"/>
  <c r="G1360" i="3"/>
  <c r="F1360" i="3"/>
  <c r="E1360" i="3"/>
  <c r="D1360" i="3"/>
  <c r="C1360" i="3"/>
  <c r="B1360" i="3"/>
  <c r="A1360" i="3"/>
  <c r="J1359" i="3"/>
  <c r="I1359" i="3"/>
  <c r="H1359" i="3"/>
  <c r="G1359" i="3"/>
  <c r="F1359" i="3"/>
  <c r="E1359" i="3"/>
  <c r="D1359" i="3"/>
  <c r="C1359" i="3"/>
  <c r="B1359" i="3"/>
  <c r="A1359" i="3"/>
  <c r="J1358" i="3"/>
  <c r="I1358" i="3"/>
  <c r="H1358" i="3"/>
  <c r="G1358" i="3"/>
  <c r="F1358" i="3"/>
  <c r="E1358" i="3"/>
  <c r="D1358" i="3"/>
  <c r="C1358" i="3"/>
  <c r="B1358" i="3"/>
  <c r="A1358" i="3"/>
  <c r="J1357" i="3"/>
  <c r="I1357" i="3"/>
  <c r="H1357" i="3"/>
  <c r="G1357" i="3"/>
  <c r="F1357" i="3"/>
  <c r="E1357" i="3"/>
  <c r="D1357" i="3"/>
  <c r="C1357" i="3"/>
  <c r="B1357" i="3"/>
  <c r="A1357" i="3"/>
  <c r="J1356" i="3"/>
  <c r="I1356" i="3"/>
  <c r="H1356" i="3"/>
  <c r="G1356" i="3"/>
  <c r="F1356" i="3"/>
  <c r="E1356" i="3"/>
  <c r="D1356" i="3"/>
  <c r="C1356" i="3"/>
  <c r="B1356" i="3"/>
  <c r="A1356" i="3"/>
  <c r="J1355" i="3"/>
  <c r="I1355" i="3"/>
  <c r="H1355" i="3"/>
  <c r="G1355" i="3"/>
  <c r="F1355" i="3"/>
  <c r="E1355" i="3"/>
  <c r="D1355" i="3"/>
  <c r="C1355" i="3"/>
  <c r="B1355" i="3"/>
  <c r="A1355" i="3"/>
  <c r="J1354" i="3"/>
  <c r="I1354" i="3"/>
  <c r="H1354" i="3"/>
  <c r="G1354" i="3"/>
  <c r="F1354" i="3"/>
  <c r="E1354" i="3"/>
  <c r="D1354" i="3"/>
  <c r="C1354" i="3"/>
  <c r="B1354" i="3"/>
  <c r="A1354" i="3"/>
  <c r="J1353" i="3"/>
  <c r="I1353" i="3"/>
  <c r="H1353" i="3"/>
  <c r="G1353" i="3"/>
  <c r="F1353" i="3"/>
  <c r="E1353" i="3"/>
  <c r="D1353" i="3"/>
  <c r="C1353" i="3"/>
  <c r="B1353" i="3"/>
  <c r="A1353" i="3"/>
  <c r="J1352" i="3"/>
  <c r="I1352" i="3"/>
  <c r="H1352" i="3"/>
  <c r="G1352" i="3"/>
  <c r="F1352" i="3"/>
  <c r="E1352" i="3"/>
  <c r="D1352" i="3"/>
  <c r="C1352" i="3"/>
  <c r="B1352" i="3"/>
  <c r="A1352" i="3"/>
  <c r="J1351" i="3"/>
  <c r="I1351" i="3"/>
  <c r="H1351" i="3"/>
  <c r="G1351" i="3"/>
  <c r="F1351" i="3"/>
  <c r="E1351" i="3"/>
  <c r="D1351" i="3"/>
  <c r="C1351" i="3"/>
  <c r="B1351" i="3"/>
  <c r="A1351" i="3"/>
  <c r="J1350" i="3"/>
  <c r="I1350" i="3"/>
  <c r="H1350" i="3"/>
  <c r="G1350" i="3"/>
  <c r="F1350" i="3"/>
  <c r="E1350" i="3"/>
  <c r="D1350" i="3"/>
  <c r="C1350" i="3"/>
  <c r="B1350" i="3"/>
  <c r="A1350" i="3"/>
  <c r="J1349" i="3"/>
  <c r="I1349" i="3"/>
  <c r="H1349" i="3"/>
  <c r="G1349" i="3"/>
  <c r="F1349" i="3"/>
  <c r="E1349" i="3"/>
  <c r="D1349" i="3"/>
  <c r="C1349" i="3"/>
  <c r="B1349" i="3"/>
  <c r="A1349" i="3"/>
  <c r="J1348" i="3"/>
  <c r="I1348" i="3"/>
  <c r="H1348" i="3"/>
  <c r="G1348" i="3"/>
  <c r="F1348" i="3"/>
  <c r="E1348" i="3"/>
  <c r="D1348" i="3"/>
  <c r="C1348" i="3"/>
  <c r="B1348" i="3"/>
  <c r="A1348" i="3"/>
  <c r="J1347" i="3"/>
  <c r="I1347" i="3"/>
  <c r="H1347" i="3"/>
  <c r="G1347" i="3"/>
  <c r="F1347" i="3"/>
  <c r="E1347" i="3"/>
  <c r="D1347" i="3"/>
  <c r="C1347" i="3"/>
  <c r="B1347" i="3"/>
  <c r="A1347" i="3"/>
  <c r="J1346" i="3"/>
  <c r="I1346" i="3"/>
  <c r="H1346" i="3"/>
  <c r="G1346" i="3"/>
  <c r="F1346" i="3"/>
  <c r="E1346" i="3"/>
  <c r="D1346" i="3"/>
  <c r="C1346" i="3"/>
  <c r="B1346" i="3"/>
  <c r="A1346" i="3"/>
  <c r="J1345" i="3"/>
  <c r="I1345" i="3"/>
  <c r="H1345" i="3"/>
  <c r="G1345" i="3"/>
  <c r="F1345" i="3"/>
  <c r="E1345" i="3"/>
  <c r="D1345" i="3"/>
  <c r="C1345" i="3"/>
  <c r="B1345" i="3"/>
  <c r="A1345" i="3"/>
  <c r="J1344" i="3"/>
  <c r="I1344" i="3"/>
  <c r="H1344" i="3"/>
  <c r="G1344" i="3"/>
  <c r="F1344" i="3"/>
  <c r="E1344" i="3"/>
  <c r="D1344" i="3"/>
  <c r="C1344" i="3"/>
  <c r="B1344" i="3"/>
  <c r="A1344" i="3"/>
  <c r="J1343" i="3"/>
  <c r="I1343" i="3"/>
  <c r="H1343" i="3"/>
  <c r="G1343" i="3"/>
  <c r="F1343" i="3"/>
  <c r="E1343" i="3"/>
  <c r="D1343" i="3"/>
  <c r="C1343" i="3"/>
  <c r="B1343" i="3"/>
  <c r="A1343" i="3"/>
  <c r="J1342" i="3"/>
  <c r="I1342" i="3"/>
  <c r="H1342" i="3"/>
  <c r="G1342" i="3"/>
  <c r="F1342" i="3"/>
  <c r="E1342" i="3"/>
  <c r="D1342" i="3"/>
  <c r="C1342" i="3"/>
  <c r="B1342" i="3"/>
  <c r="A1342" i="3"/>
  <c r="J1341" i="3"/>
  <c r="I1341" i="3"/>
  <c r="H1341" i="3"/>
  <c r="G1341" i="3"/>
  <c r="F1341" i="3"/>
  <c r="E1341" i="3"/>
  <c r="D1341" i="3"/>
  <c r="C1341" i="3"/>
  <c r="B1341" i="3"/>
  <c r="A1341" i="3"/>
  <c r="J1340" i="3"/>
  <c r="I1340" i="3"/>
  <c r="H1340" i="3"/>
  <c r="G1340" i="3"/>
  <c r="F1340" i="3"/>
  <c r="E1340" i="3"/>
  <c r="D1340" i="3"/>
  <c r="C1340" i="3"/>
  <c r="B1340" i="3"/>
  <c r="A1340" i="3"/>
  <c r="J1339" i="3"/>
  <c r="I1339" i="3"/>
  <c r="H1339" i="3"/>
  <c r="G1339" i="3"/>
  <c r="F1339" i="3"/>
  <c r="E1339" i="3"/>
  <c r="D1339" i="3"/>
  <c r="C1339" i="3"/>
  <c r="B1339" i="3"/>
  <c r="A1339" i="3"/>
  <c r="J1338" i="3"/>
  <c r="I1338" i="3"/>
  <c r="H1338" i="3"/>
  <c r="G1338" i="3"/>
  <c r="F1338" i="3"/>
  <c r="E1338" i="3"/>
  <c r="D1338" i="3"/>
  <c r="C1338" i="3"/>
  <c r="B1338" i="3"/>
  <c r="A1338" i="3"/>
  <c r="J1337" i="3"/>
  <c r="I1337" i="3"/>
  <c r="H1337" i="3"/>
  <c r="G1337" i="3"/>
  <c r="F1337" i="3"/>
  <c r="E1337" i="3"/>
  <c r="D1337" i="3"/>
  <c r="C1337" i="3"/>
  <c r="B1337" i="3"/>
  <c r="A1337" i="3"/>
  <c r="J1336" i="3"/>
  <c r="I1336" i="3"/>
  <c r="H1336" i="3"/>
  <c r="G1336" i="3"/>
  <c r="F1336" i="3"/>
  <c r="E1336" i="3"/>
  <c r="D1336" i="3"/>
  <c r="C1336" i="3"/>
  <c r="B1336" i="3"/>
  <c r="A1336" i="3"/>
  <c r="J1335" i="3"/>
  <c r="I1335" i="3"/>
  <c r="H1335" i="3"/>
  <c r="G1335" i="3"/>
  <c r="F1335" i="3"/>
  <c r="E1335" i="3"/>
  <c r="D1335" i="3"/>
  <c r="C1335" i="3"/>
  <c r="B1335" i="3"/>
  <c r="A1335" i="3"/>
  <c r="J1334" i="3"/>
  <c r="I1334" i="3"/>
  <c r="H1334" i="3"/>
  <c r="G1334" i="3"/>
  <c r="F1334" i="3"/>
  <c r="E1334" i="3"/>
  <c r="D1334" i="3"/>
  <c r="C1334" i="3"/>
  <c r="B1334" i="3"/>
  <c r="A1334" i="3"/>
  <c r="J1333" i="3"/>
  <c r="I1333" i="3"/>
  <c r="H1333" i="3"/>
  <c r="G1333" i="3"/>
  <c r="F1333" i="3"/>
  <c r="E1333" i="3"/>
  <c r="D1333" i="3"/>
  <c r="C1333" i="3"/>
  <c r="B1333" i="3"/>
  <c r="A1333" i="3"/>
  <c r="J1332" i="3"/>
  <c r="I1332" i="3"/>
  <c r="H1332" i="3"/>
  <c r="G1332" i="3"/>
  <c r="F1332" i="3"/>
  <c r="E1332" i="3"/>
  <c r="D1332" i="3"/>
  <c r="C1332" i="3"/>
  <c r="B1332" i="3"/>
  <c r="A1332" i="3"/>
  <c r="J1331" i="3"/>
  <c r="I1331" i="3"/>
  <c r="H1331" i="3"/>
  <c r="G1331" i="3"/>
  <c r="F1331" i="3"/>
  <c r="E1331" i="3"/>
  <c r="D1331" i="3"/>
  <c r="C1331" i="3"/>
  <c r="B1331" i="3"/>
  <c r="A1331" i="3"/>
  <c r="J1330" i="3"/>
  <c r="I1330" i="3"/>
  <c r="H1330" i="3"/>
  <c r="G1330" i="3"/>
  <c r="F1330" i="3"/>
  <c r="E1330" i="3"/>
  <c r="D1330" i="3"/>
  <c r="C1330" i="3"/>
  <c r="B1330" i="3"/>
  <c r="A1330" i="3"/>
  <c r="J1329" i="3"/>
  <c r="I1329" i="3"/>
  <c r="H1329" i="3"/>
  <c r="G1329" i="3"/>
  <c r="F1329" i="3"/>
  <c r="E1329" i="3"/>
  <c r="D1329" i="3"/>
  <c r="C1329" i="3"/>
  <c r="B1329" i="3"/>
  <c r="A1329" i="3"/>
  <c r="J1328" i="3"/>
  <c r="I1328" i="3"/>
  <c r="H1328" i="3"/>
  <c r="G1328" i="3"/>
  <c r="F1328" i="3"/>
  <c r="E1328" i="3"/>
  <c r="D1328" i="3"/>
  <c r="C1328" i="3"/>
  <c r="B1328" i="3"/>
  <c r="A1328" i="3"/>
  <c r="J1327" i="3"/>
  <c r="I1327" i="3"/>
  <c r="H1327" i="3"/>
  <c r="G1327" i="3"/>
  <c r="F1327" i="3"/>
  <c r="E1327" i="3"/>
  <c r="D1327" i="3"/>
  <c r="C1327" i="3"/>
  <c r="B1327" i="3"/>
  <c r="A1327" i="3"/>
  <c r="J1326" i="3"/>
  <c r="I1326" i="3"/>
  <c r="H1326" i="3"/>
  <c r="G1326" i="3"/>
  <c r="F1326" i="3"/>
  <c r="E1326" i="3"/>
  <c r="D1326" i="3"/>
  <c r="C1326" i="3"/>
  <c r="B1326" i="3"/>
  <c r="A1326" i="3"/>
  <c r="J1325" i="3"/>
  <c r="I1325" i="3"/>
  <c r="H1325" i="3"/>
  <c r="G1325" i="3"/>
  <c r="F1325" i="3"/>
  <c r="E1325" i="3"/>
  <c r="D1325" i="3"/>
  <c r="C1325" i="3"/>
  <c r="B1325" i="3"/>
  <c r="A1325" i="3"/>
  <c r="J1324" i="3"/>
  <c r="I1324" i="3"/>
  <c r="H1324" i="3"/>
  <c r="G1324" i="3"/>
  <c r="F1324" i="3"/>
  <c r="E1324" i="3"/>
  <c r="D1324" i="3"/>
  <c r="C1324" i="3"/>
  <c r="B1324" i="3"/>
  <c r="A1324" i="3"/>
  <c r="J1323" i="3"/>
  <c r="I1323" i="3"/>
  <c r="H1323" i="3"/>
  <c r="G1323" i="3"/>
  <c r="F1323" i="3"/>
  <c r="E1323" i="3"/>
  <c r="D1323" i="3"/>
  <c r="C1323" i="3"/>
  <c r="B1323" i="3"/>
  <c r="A1323" i="3"/>
  <c r="J1322" i="3"/>
  <c r="I1322" i="3"/>
  <c r="H1322" i="3"/>
  <c r="G1322" i="3"/>
  <c r="F1322" i="3"/>
  <c r="E1322" i="3"/>
  <c r="D1322" i="3"/>
  <c r="C1322" i="3"/>
  <c r="B1322" i="3"/>
  <c r="A1322" i="3"/>
  <c r="J1321" i="3"/>
  <c r="I1321" i="3"/>
  <c r="H1321" i="3"/>
  <c r="G1321" i="3"/>
  <c r="F1321" i="3"/>
  <c r="E1321" i="3"/>
  <c r="D1321" i="3"/>
  <c r="C1321" i="3"/>
  <c r="B1321" i="3"/>
  <c r="A1321" i="3"/>
  <c r="J1320" i="3"/>
  <c r="I1320" i="3"/>
  <c r="H1320" i="3"/>
  <c r="G1320" i="3"/>
  <c r="F1320" i="3"/>
  <c r="E1320" i="3"/>
  <c r="D1320" i="3"/>
  <c r="C1320" i="3"/>
  <c r="B1320" i="3"/>
  <c r="A1320" i="3"/>
  <c r="J1319" i="3"/>
  <c r="I1319" i="3"/>
  <c r="H1319" i="3"/>
  <c r="G1319" i="3"/>
  <c r="F1319" i="3"/>
  <c r="E1319" i="3"/>
  <c r="D1319" i="3"/>
  <c r="C1319" i="3"/>
  <c r="B1319" i="3"/>
  <c r="A1319" i="3"/>
  <c r="J1318" i="3"/>
  <c r="I1318" i="3"/>
  <c r="H1318" i="3"/>
  <c r="G1318" i="3"/>
  <c r="F1318" i="3"/>
  <c r="E1318" i="3"/>
  <c r="D1318" i="3"/>
  <c r="C1318" i="3"/>
  <c r="B1318" i="3"/>
  <c r="A1318" i="3"/>
  <c r="J1317" i="3"/>
  <c r="I1317" i="3"/>
  <c r="H1317" i="3"/>
  <c r="G1317" i="3"/>
  <c r="F1317" i="3"/>
  <c r="E1317" i="3"/>
  <c r="D1317" i="3"/>
  <c r="C1317" i="3"/>
  <c r="B1317" i="3"/>
  <c r="A1317" i="3"/>
  <c r="J1316" i="3"/>
  <c r="I1316" i="3"/>
  <c r="H1316" i="3"/>
  <c r="G1316" i="3"/>
  <c r="F1316" i="3"/>
  <c r="E1316" i="3"/>
  <c r="D1316" i="3"/>
  <c r="C1316" i="3"/>
  <c r="B1316" i="3"/>
  <c r="A1316" i="3"/>
  <c r="J1315" i="3"/>
  <c r="I1315" i="3"/>
  <c r="H1315" i="3"/>
  <c r="G1315" i="3"/>
  <c r="F1315" i="3"/>
  <c r="E1315" i="3"/>
  <c r="D1315" i="3"/>
  <c r="C1315" i="3"/>
  <c r="B1315" i="3"/>
  <c r="A1315" i="3"/>
  <c r="J1314" i="3"/>
  <c r="I1314" i="3"/>
  <c r="H1314" i="3"/>
  <c r="G1314" i="3"/>
  <c r="F1314" i="3"/>
  <c r="E1314" i="3"/>
  <c r="D1314" i="3"/>
  <c r="C1314" i="3"/>
  <c r="B1314" i="3"/>
  <c r="A1314" i="3"/>
  <c r="J1313" i="3"/>
  <c r="I1313" i="3"/>
  <c r="H1313" i="3"/>
  <c r="G1313" i="3"/>
  <c r="F1313" i="3"/>
  <c r="E1313" i="3"/>
  <c r="D1313" i="3"/>
  <c r="C1313" i="3"/>
  <c r="B1313" i="3"/>
  <c r="A1313" i="3"/>
  <c r="J1312" i="3"/>
  <c r="I1312" i="3"/>
  <c r="H1312" i="3"/>
  <c r="G1312" i="3"/>
  <c r="F1312" i="3"/>
  <c r="E1312" i="3"/>
  <c r="D1312" i="3"/>
  <c r="C1312" i="3"/>
  <c r="B1312" i="3"/>
  <c r="A1312" i="3"/>
  <c r="J1311" i="3"/>
  <c r="I1311" i="3"/>
  <c r="H1311" i="3"/>
  <c r="G1311" i="3"/>
  <c r="F1311" i="3"/>
  <c r="E1311" i="3"/>
  <c r="D1311" i="3"/>
  <c r="C1311" i="3"/>
  <c r="B1311" i="3"/>
  <c r="A1311" i="3"/>
  <c r="J1310" i="3"/>
  <c r="I1310" i="3"/>
  <c r="H1310" i="3"/>
  <c r="G1310" i="3"/>
  <c r="F1310" i="3"/>
  <c r="E1310" i="3"/>
  <c r="D1310" i="3"/>
  <c r="C1310" i="3"/>
  <c r="B1310" i="3"/>
  <c r="A1310" i="3"/>
  <c r="J1309" i="3"/>
  <c r="I1309" i="3"/>
  <c r="H1309" i="3"/>
  <c r="G1309" i="3"/>
  <c r="F1309" i="3"/>
  <c r="E1309" i="3"/>
  <c r="D1309" i="3"/>
  <c r="C1309" i="3"/>
  <c r="B1309" i="3"/>
  <c r="A1309" i="3"/>
  <c r="J1308" i="3"/>
  <c r="I1308" i="3"/>
  <c r="H1308" i="3"/>
  <c r="G1308" i="3"/>
  <c r="F1308" i="3"/>
  <c r="E1308" i="3"/>
  <c r="D1308" i="3"/>
  <c r="C1308" i="3"/>
  <c r="B1308" i="3"/>
  <c r="A1308" i="3"/>
  <c r="J1307" i="3"/>
  <c r="I1307" i="3"/>
  <c r="H1307" i="3"/>
  <c r="G1307" i="3"/>
  <c r="F1307" i="3"/>
  <c r="E1307" i="3"/>
  <c r="D1307" i="3"/>
  <c r="C1307" i="3"/>
  <c r="B1307" i="3"/>
  <c r="A1307" i="3"/>
  <c r="J1306" i="3"/>
  <c r="I1306" i="3"/>
  <c r="H1306" i="3"/>
  <c r="G1306" i="3"/>
  <c r="F1306" i="3"/>
  <c r="E1306" i="3"/>
  <c r="D1306" i="3"/>
  <c r="C1306" i="3"/>
  <c r="B1306" i="3"/>
  <c r="A1306" i="3"/>
  <c r="J1305" i="3"/>
  <c r="I1305" i="3"/>
  <c r="H1305" i="3"/>
  <c r="G1305" i="3"/>
  <c r="F1305" i="3"/>
  <c r="E1305" i="3"/>
  <c r="D1305" i="3"/>
  <c r="C1305" i="3"/>
  <c r="B1305" i="3"/>
  <c r="A1305" i="3"/>
  <c r="J1304" i="3"/>
  <c r="I1304" i="3"/>
  <c r="H1304" i="3"/>
  <c r="G1304" i="3"/>
  <c r="F1304" i="3"/>
  <c r="E1304" i="3"/>
  <c r="D1304" i="3"/>
  <c r="C1304" i="3"/>
  <c r="B1304" i="3"/>
  <c r="A1304" i="3"/>
  <c r="J1303" i="3"/>
  <c r="I1303" i="3"/>
  <c r="H1303" i="3"/>
  <c r="G1303" i="3"/>
  <c r="F1303" i="3"/>
  <c r="E1303" i="3"/>
  <c r="D1303" i="3"/>
  <c r="C1303" i="3"/>
  <c r="B1303" i="3"/>
  <c r="A1303" i="3"/>
  <c r="J1302" i="3"/>
  <c r="I1302" i="3"/>
  <c r="H1302" i="3"/>
  <c r="G1302" i="3"/>
  <c r="F1302" i="3"/>
  <c r="E1302" i="3"/>
  <c r="D1302" i="3"/>
  <c r="C1302" i="3"/>
  <c r="B1302" i="3"/>
  <c r="A1302" i="3"/>
  <c r="J1301" i="3"/>
  <c r="I1301" i="3"/>
  <c r="H1301" i="3"/>
  <c r="G1301" i="3"/>
  <c r="F1301" i="3"/>
  <c r="E1301" i="3"/>
  <c r="D1301" i="3"/>
  <c r="C1301" i="3"/>
  <c r="B1301" i="3"/>
  <c r="A1301" i="3"/>
  <c r="J1300" i="3"/>
  <c r="I1300" i="3"/>
  <c r="H1300" i="3"/>
  <c r="G1300" i="3"/>
  <c r="F1300" i="3"/>
  <c r="E1300" i="3"/>
  <c r="D1300" i="3"/>
  <c r="C1300" i="3"/>
  <c r="B1300" i="3"/>
  <c r="A1300" i="3"/>
  <c r="J1299" i="3"/>
  <c r="I1299" i="3"/>
  <c r="H1299" i="3"/>
  <c r="G1299" i="3"/>
  <c r="F1299" i="3"/>
  <c r="E1299" i="3"/>
  <c r="D1299" i="3"/>
  <c r="C1299" i="3"/>
  <c r="B1299" i="3"/>
  <c r="A1299" i="3"/>
  <c r="J1298" i="3"/>
  <c r="I1298" i="3"/>
  <c r="H1298" i="3"/>
  <c r="G1298" i="3"/>
  <c r="F1298" i="3"/>
  <c r="E1298" i="3"/>
  <c r="D1298" i="3"/>
  <c r="C1298" i="3"/>
  <c r="B1298" i="3"/>
  <c r="A1298" i="3"/>
  <c r="J1297" i="3"/>
  <c r="I1297" i="3"/>
  <c r="H1297" i="3"/>
  <c r="G1297" i="3"/>
  <c r="F1297" i="3"/>
  <c r="E1297" i="3"/>
  <c r="D1297" i="3"/>
  <c r="C1297" i="3"/>
  <c r="B1297" i="3"/>
  <c r="A1297" i="3"/>
  <c r="J1296" i="3"/>
  <c r="I1296" i="3"/>
  <c r="H1296" i="3"/>
  <c r="G1296" i="3"/>
  <c r="F1296" i="3"/>
  <c r="E1296" i="3"/>
  <c r="D1296" i="3"/>
  <c r="C1296" i="3"/>
  <c r="B1296" i="3"/>
  <c r="A1296" i="3"/>
  <c r="J1295" i="3"/>
  <c r="I1295" i="3"/>
  <c r="H1295" i="3"/>
  <c r="G1295" i="3"/>
  <c r="F1295" i="3"/>
  <c r="E1295" i="3"/>
  <c r="D1295" i="3"/>
  <c r="C1295" i="3"/>
  <c r="B1295" i="3"/>
  <c r="A1295" i="3"/>
  <c r="J1294" i="3"/>
  <c r="I1294" i="3"/>
  <c r="H1294" i="3"/>
  <c r="G1294" i="3"/>
  <c r="F1294" i="3"/>
  <c r="E1294" i="3"/>
  <c r="D1294" i="3"/>
  <c r="C1294" i="3"/>
  <c r="B1294" i="3"/>
  <c r="A1294" i="3"/>
  <c r="J1293" i="3"/>
  <c r="I1293" i="3"/>
  <c r="H1293" i="3"/>
  <c r="G1293" i="3"/>
  <c r="F1293" i="3"/>
  <c r="E1293" i="3"/>
  <c r="D1293" i="3"/>
  <c r="C1293" i="3"/>
  <c r="B1293" i="3"/>
  <c r="A1293" i="3"/>
  <c r="J1292" i="3"/>
  <c r="I1292" i="3"/>
  <c r="H1292" i="3"/>
  <c r="G1292" i="3"/>
  <c r="F1292" i="3"/>
  <c r="E1292" i="3"/>
  <c r="D1292" i="3"/>
  <c r="C1292" i="3"/>
  <c r="B1292" i="3"/>
  <c r="A1292" i="3"/>
  <c r="J1291" i="3"/>
  <c r="I1291" i="3"/>
  <c r="H1291" i="3"/>
  <c r="G1291" i="3"/>
  <c r="F1291" i="3"/>
  <c r="E1291" i="3"/>
  <c r="D1291" i="3"/>
  <c r="C1291" i="3"/>
  <c r="B1291" i="3"/>
  <c r="A1291" i="3"/>
  <c r="J1290" i="3"/>
  <c r="I1290" i="3"/>
  <c r="H1290" i="3"/>
  <c r="G1290" i="3"/>
  <c r="F1290" i="3"/>
  <c r="E1290" i="3"/>
  <c r="D1290" i="3"/>
  <c r="C1290" i="3"/>
  <c r="B1290" i="3"/>
  <c r="A1290" i="3"/>
  <c r="J1289" i="3"/>
  <c r="I1289" i="3"/>
  <c r="H1289" i="3"/>
  <c r="G1289" i="3"/>
  <c r="F1289" i="3"/>
  <c r="E1289" i="3"/>
  <c r="D1289" i="3"/>
  <c r="C1289" i="3"/>
  <c r="B1289" i="3"/>
  <c r="A1289" i="3"/>
  <c r="J1288" i="3"/>
  <c r="I1288" i="3"/>
  <c r="H1288" i="3"/>
  <c r="G1288" i="3"/>
  <c r="F1288" i="3"/>
  <c r="E1288" i="3"/>
  <c r="D1288" i="3"/>
  <c r="C1288" i="3"/>
  <c r="B1288" i="3"/>
  <c r="A1288" i="3"/>
  <c r="J1287" i="3"/>
  <c r="I1287" i="3"/>
  <c r="H1287" i="3"/>
  <c r="G1287" i="3"/>
  <c r="F1287" i="3"/>
  <c r="E1287" i="3"/>
  <c r="D1287" i="3"/>
  <c r="C1287" i="3"/>
  <c r="B1287" i="3"/>
  <c r="A1287" i="3"/>
  <c r="J1286" i="3"/>
  <c r="I1286" i="3"/>
  <c r="H1286" i="3"/>
  <c r="G1286" i="3"/>
  <c r="F1286" i="3"/>
  <c r="E1286" i="3"/>
  <c r="D1286" i="3"/>
  <c r="C1286" i="3"/>
  <c r="B1286" i="3"/>
  <c r="A1286" i="3"/>
  <c r="J1285" i="3"/>
  <c r="I1285" i="3"/>
  <c r="H1285" i="3"/>
  <c r="G1285" i="3"/>
  <c r="F1285" i="3"/>
  <c r="E1285" i="3"/>
  <c r="D1285" i="3"/>
  <c r="C1285" i="3"/>
  <c r="B1285" i="3"/>
  <c r="A1285" i="3"/>
  <c r="J1284" i="3"/>
  <c r="I1284" i="3"/>
  <c r="H1284" i="3"/>
  <c r="G1284" i="3"/>
  <c r="F1284" i="3"/>
  <c r="E1284" i="3"/>
  <c r="D1284" i="3"/>
  <c r="C1284" i="3"/>
  <c r="B1284" i="3"/>
  <c r="A1284" i="3"/>
  <c r="J1283" i="3"/>
  <c r="I1283" i="3"/>
  <c r="H1283" i="3"/>
  <c r="G1283" i="3"/>
  <c r="F1283" i="3"/>
  <c r="E1283" i="3"/>
  <c r="D1283" i="3"/>
  <c r="C1283" i="3"/>
  <c r="B1283" i="3"/>
  <c r="A1283" i="3"/>
  <c r="J1282" i="3"/>
  <c r="I1282" i="3"/>
  <c r="H1282" i="3"/>
  <c r="G1282" i="3"/>
  <c r="F1282" i="3"/>
  <c r="E1282" i="3"/>
  <c r="D1282" i="3"/>
  <c r="C1282" i="3"/>
  <c r="B1282" i="3"/>
  <c r="A1282" i="3"/>
  <c r="J1281" i="3"/>
  <c r="I1281" i="3"/>
  <c r="H1281" i="3"/>
  <c r="G1281" i="3"/>
  <c r="F1281" i="3"/>
  <c r="E1281" i="3"/>
  <c r="D1281" i="3"/>
  <c r="C1281" i="3"/>
  <c r="B1281" i="3"/>
  <c r="A1281" i="3"/>
  <c r="J1280" i="3"/>
  <c r="I1280" i="3"/>
  <c r="H1280" i="3"/>
  <c r="G1280" i="3"/>
  <c r="F1280" i="3"/>
  <c r="E1280" i="3"/>
  <c r="D1280" i="3"/>
  <c r="C1280" i="3"/>
  <c r="B1280" i="3"/>
  <c r="A1280" i="3"/>
  <c r="J1279" i="3"/>
  <c r="I1279" i="3"/>
  <c r="H1279" i="3"/>
  <c r="G1279" i="3"/>
  <c r="F1279" i="3"/>
  <c r="E1279" i="3"/>
  <c r="D1279" i="3"/>
  <c r="C1279" i="3"/>
  <c r="B1279" i="3"/>
  <c r="A1279" i="3"/>
  <c r="J1278" i="3"/>
  <c r="I1278" i="3"/>
  <c r="H1278" i="3"/>
  <c r="G1278" i="3"/>
  <c r="F1278" i="3"/>
  <c r="E1278" i="3"/>
  <c r="D1278" i="3"/>
  <c r="C1278" i="3"/>
  <c r="B1278" i="3"/>
  <c r="A1278" i="3"/>
  <c r="J1277" i="3"/>
  <c r="I1277" i="3"/>
  <c r="H1277" i="3"/>
  <c r="G1277" i="3"/>
  <c r="F1277" i="3"/>
  <c r="E1277" i="3"/>
  <c r="D1277" i="3"/>
  <c r="C1277" i="3"/>
  <c r="B1277" i="3"/>
  <c r="A1277" i="3"/>
  <c r="J1276" i="3"/>
  <c r="I1276" i="3"/>
  <c r="H1276" i="3"/>
  <c r="G1276" i="3"/>
  <c r="F1276" i="3"/>
  <c r="E1276" i="3"/>
  <c r="D1276" i="3"/>
  <c r="C1276" i="3"/>
  <c r="B1276" i="3"/>
  <c r="A1276" i="3"/>
  <c r="J1275" i="3"/>
  <c r="I1275" i="3"/>
  <c r="H1275" i="3"/>
  <c r="G1275" i="3"/>
  <c r="F1275" i="3"/>
  <c r="E1275" i="3"/>
  <c r="D1275" i="3"/>
  <c r="C1275" i="3"/>
  <c r="B1275" i="3"/>
  <c r="A1275" i="3"/>
  <c r="J1274" i="3"/>
  <c r="I1274" i="3"/>
  <c r="H1274" i="3"/>
  <c r="G1274" i="3"/>
  <c r="F1274" i="3"/>
  <c r="E1274" i="3"/>
  <c r="D1274" i="3"/>
  <c r="C1274" i="3"/>
  <c r="B1274" i="3"/>
  <c r="A1274" i="3"/>
  <c r="J1273" i="3"/>
  <c r="I1273" i="3"/>
  <c r="H1273" i="3"/>
  <c r="G1273" i="3"/>
  <c r="F1273" i="3"/>
  <c r="E1273" i="3"/>
  <c r="D1273" i="3"/>
  <c r="C1273" i="3"/>
  <c r="B1273" i="3"/>
  <c r="A1273" i="3"/>
  <c r="J1272" i="3"/>
  <c r="I1272" i="3"/>
  <c r="H1272" i="3"/>
  <c r="G1272" i="3"/>
  <c r="F1272" i="3"/>
  <c r="E1272" i="3"/>
  <c r="D1272" i="3"/>
  <c r="C1272" i="3"/>
  <c r="B1272" i="3"/>
  <c r="A1272" i="3"/>
  <c r="J1271" i="3"/>
  <c r="I1271" i="3"/>
  <c r="H1271" i="3"/>
  <c r="G1271" i="3"/>
  <c r="F1271" i="3"/>
  <c r="E1271" i="3"/>
  <c r="D1271" i="3"/>
  <c r="C1271" i="3"/>
  <c r="B1271" i="3"/>
  <c r="A1271" i="3"/>
  <c r="J1270" i="3"/>
  <c r="I1270" i="3"/>
  <c r="H1270" i="3"/>
  <c r="G1270" i="3"/>
  <c r="F1270" i="3"/>
  <c r="E1270" i="3"/>
  <c r="D1270" i="3"/>
  <c r="C1270" i="3"/>
  <c r="B1270" i="3"/>
  <c r="A1270" i="3"/>
  <c r="J1269" i="3"/>
  <c r="I1269" i="3"/>
  <c r="H1269" i="3"/>
  <c r="G1269" i="3"/>
  <c r="F1269" i="3"/>
  <c r="E1269" i="3"/>
  <c r="D1269" i="3"/>
  <c r="C1269" i="3"/>
  <c r="B1269" i="3"/>
  <c r="A1269" i="3"/>
  <c r="J1268" i="3"/>
  <c r="I1268" i="3"/>
  <c r="H1268" i="3"/>
  <c r="G1268" i="3"/>
  <c r="F1268" i="3"/>
  <c r="E1268" i="3"/>
  <c r="D1268" i="3"/>
  <c r="C1268" i="3"/>
  <c r="B1268" i="3"/>
  <c r="A1268" i="3"/>
  <c r="J1267" i="3"/>
  <c r="I1267" i="3"/>
  <c r="H1267" i="3"/>
  <c r="G1267" i="3"/>
  <c r="F1267" i="3"/>
  <c r="E1267" i="3"/>
  <c r="D1267" i="3"/>
  <c r="C1267" i="3"/>
  <c r="B1267" i="3"/>
  <c r="A1267" i="3"/>
  <c r="J1266" i="3"/>
  <c r="I1266" i="3"/>
  <c r="H1266" i="3"/>
  <c r="G1266" i="3"/>
  <c r="F1266" i="3"/>
  <c r="E1266" i="3"/>
  <c r="D1266" i="3"/>
  <c r="C1266" i="3"/>
  <c r="B1266" i="3"/>
  <c r="A1266" i="3"/>
  <c r="J1265" i="3"/>
  <c r="I1265" i="3"/>
  <c r="H1265" i="3"/>
  <c r="G1265" i="3"/>
  <c r="F1265" i="3"/>
  <c r="E1265" i="3"/>
  <c r="D1265" i="3"/>
  <c r="C1265" i="3"/>
  <c r="B1265" i="3"/>
  <c r="A1265" i="3"/>
  <c r="J1264" i="3"/>
  <c r="I1264" i="3"/>
  <c r="H1264" i="3"/>
  <c r="G1264" i="3"/>
  <c r="F1264" i="3"/>
  <c r="E1264" i="3"/>
  <c r="D1264" i="3"/>
  <c r="C1264" i="3"/>
  <c r="B1264" i="3"/>
  <c r="A1264" i="3"/>
  <c r="J1263" i="3"/>
  <c r="I1263" i="3"/>
  <c r="H1263" i="3"/>
  <c r="G1263" i="3"/>
  <c r="F1263" i="3"/>
  <c r="E1263" i="3"/>
  <c r="D1263" i="3"/>
  <c r="C1263" i="3"/>
  <c r="B1263" i="3"/>
  <c r="A1263" i="3"/>
  <c r="J1262" i="3"/>
  <c r="I1262" i="3"/>
  <c r="H1262" i="3"/>
  <c r="G1262" i="3"/>
  <c r="F1262" i="3"/>
  <c r="E1262" i="3"/>
  <c r="D1262" i="3"/>
  <c r="C1262" i="3"/>
  <c r="B1262" i="3"/>
  <c r="A1262" i="3"/>
  <c r="J1261" i="3"/>
  <c r="I1261" i="3"/>
  <c r="H1261" i="3"/>
  <c r="G1261" i="3"/>
  <c r="F1261" i="3"/>
  <c r="E1261" i="3"/>
  <c r="D1261" i="3"/>
  <c r="C1261" i="3"/>
  <c r="B1261" i="3"/>
  <c r="A1261" i="3"/>
  <c r="J1260" i="3"/>
  <c r="I1260" i="3"/>
  <c r="H1260" i="3"/>
  <c r="G1260" i="3"/>
  <c r="F1260" i="3"/>
  <c r="E1260" i="3"/>
  <c r="D1260" i="3"/>
  <c r="C1260" i="3"/>
  <c r="B1260" i="3"/>
  <c r="A1260" i="3"/>
  <c r="J1259" i="3"/>
  <c r="I1259" i="3"/>
  <c r="H1259" i="3"/>
  <c r="G1259" i="3"/>
  <c r="F1259" i="3"/>
  <c r="E1259" i="3"/>
  <c r="D1259" i="3"/>
  <c r="C1259" i="3"/>
  <c r="B1259" i="3"/>
  <c r="A1259" i="3"/>
  <c r="J1258" i="3"/>
  <c r="I1258" i="3"/>
  <c r="H1258" i="3"/>
  <c r="G1258" i="3"/>
  <c r="F1258" i="3"/>
  <c r="E1258" i="3"/>
  <c r="D1258" i="3"/>
  <c r="C1258" i="3"/>
  <c r="B1258" i="3"/>
  <c r="A1258" i="3"/>
  <c r="J1257" i="3"/>
  <c r="I1257" i="3"/>
  <c r="H1257" i="3"/>
  <c r="G1257" i="3"/>
  <c r="F1257" i="3"/>
  <c r="E1257" i="3"/>
  <c r="D1257" i="3"/>
  <c r="C1257" i="3"/>
  <c r="B1257" i="3"/>
  <c r="A1257" i="3"/>
  <c r="J1256" i="3"/>
  <c r="I1256" i="3"/>
  <c r="H1256" i="3"/>
  <c r="G1256" i="3"/>
  <c r="F1256" i="3"/>
  <c r="E1256" i="3"/>
  <c r="D1256" i="3"/>
  <c r="C1256" i="3"/>
  <c r="B1256" i="3"/>
  <c r="A1256" i="3"/>
  <c r="J1255" i="3"/>
  <c r="I1255" i="3"/>
  <c r="H1255" i="3"/>
  <c r="G1255" i="3"/>
  <c r="F1255" i="3"/>
  <c r="E1255" i="3"/>
  <c r="D1255" i="3"/>
  <c r="C1255" i="3"/>
  <c r="B1255" i="3"/>
  <c r="A1255" i="3"/>
  <c r="J1254" i="3"/>
  <c r="I1254" i="3"/>
  <c r="H1254" i="3"/>
  <c r="G1254" i="3"/>
  <c r="F1254" i="3"/>
  <c r="E1254" i="3"/>
  <c r="D1254" i="3"/>
  <c r="C1254" i="3"/>
  <c r="B1254" i="3"/>
  <c r="A1254" i="3"/>
  <c r="J1253" i="3"/>
  <c r="I1253" i="3"/>
  <c r="H1253" i="3"/>
  <c r="G1253" i="3"/>
  <c r="F1253" i="3"/>
  <c r="E1253" i="3"/>
  <c r="D1253" i="3"/>
  <c r="C1253" i="3"/>
  <c r="B1253" i="3"/>
  <c r="A1253" i="3"/>
  <c r="J1252" i="3"/>
  <c r="I1252" i="3"/>
  <c r="H1252" i="3"/>
  <c r="G1252" i="3"/>
  <c r="F1252" i="3"/>
  <c r="E1252" i="3"/>
  <c r="D1252" i="3"/>
  <c r="C1252" i="3"/>
  <c r="B1252" i="3"/>
  <c r="A1252" i="3"/>
  <c r="J1251" i="3"/>
  <c r="I1251" i="3"/>
  <c r="H1251" i="3"/>
  <c r="G1251" i="3"/>
  <c r="F1251" i="3"/>
  <c r="E1251" i="3"/>
  <c r="D1251" i="3"/>
  <c r="C1251" i="3"/>
  <c r="B1251" i="3"/>
  <c r="A1251" i="3"/>
  <c r="J1250" i="3"/>
  <c r="I1250" i="3"/>
  <c r="H1250" i="3"/>
  <c r="G1250" i="3"/>
  <c r="F1250" i="3"/>
  <c r="E1250" i="3"/>
  <c r="D1250" i="3"/>
  <c r="C1250" i="3"/>
  <c r="B1250" i="3"/>
  <c r="A1250" i="3"/>
  <c r="J1249" i="3"/>
  <c r="I1249" i="3"/>
  <c r="H1249" i="3"/>
  <c r="G1249" i="3"/>
  <c r="F1249" i="3"/>
  <c r="E1249" i="3"/>
  <c r="D1249" i="3"/>
  <c r="C1249" i="3"/>
  <c r="B1249" i="3"/>
  <c r="A1249" i="3"/>
  <c r="J1248" i="3"/>
  <c r="I1248" i="3"/>
  <c r="H1248" i="3"/>
  <c r="G1248" i="3"/>
  <c r="F1248" i="3"/>
  <c r="E1248" i="3"/>
  <c r="D1248" i="3"/>
  <c r="C1248" i="3"/>
  <c r="B1248" i="3"/>
  <c r="A1248" i="3"/>
  <c r="J1247" i="3"/>
  <c r="I1247" i="3"/>
  <c r="H1247" i="3"/>
  <c r="G1247" i="3"/>
  <c r="F1247" i="3"/>
  <c r="E1247" i="3"/>
  <c r="D1247" i="3"/>
  <c r="C1247" i="3"/>
  <c r="B1247" i="3"/>
  <c r="A1247" i="3"/>
  <c r="J1246" i="3"/>
  <c r="I1246" i="3"/>
  <c r="H1246" i="3"/>
  <c r="G1246" i="3"/>
  <c r="F1246" i="3"/>
  <c r="E1246" i="3"/>
  <c r="D1246" i="3"/>
  <c r="C1246" i="3"/>
  <c r="B1246" i="3"/>
  <c r="A1246" i="3"/>
  <c r="J1245" i="3"/>
  <c r="I1245" i="3"/>
  <c r="H1245" i="3"/>
  <c r="G1245" i="3"/>
  <c r="F1245" i="3"/>
  <c r="E1245" i="3"/>
  <c r="D1245" i="3"/>
  <c r="C1245" i="3"/>
  <c r="B1245" i="3"/>
  <c r="A1245" i="3"/>
  <c r="J1244" i="3"/>
  <c r="I1244" i="3"/>
  <c r="H1244" i="3"/>
  <c r="G1244" i="3"/>
  <c r="F1244" i="3"/>
  <c r="E1244" i="3"/>
  <c r="D1244" i="3"/>
  <c r="C1244" i="3"/>
  <c r="B1244" i="3"/>
  <c r="A1244" i="3"/>
  <c r="J1243" i="3"/>
  <c r="I1243" i="3"/>
  <c r="H1243" i="3"/>
  <c r="G1243" i="3"/>
  <c r="F1243" i="3"/>
  <c r="E1243" i="3"/>
  <c r="D1243" i="3"/>
  <c r="C1243" i="3"/>
  <c r="B1243" i="3"/>
  <c r="A1243" i="3"/>
  <c r="J1242" i="3"/>
  <c r="I1242" i="3"/>
  <c r="H1242" i="3"/>
  <c r="G1242" i="3"/>
  <c r="F1242" i="3"/>
  <c r="E1242" i="3"/>
  <c r="D1242" i="3"/>
  <c r="C1242" i="3"/>
  <c r="B1242" i="3"/>
  <c r="A1242" i="3"/>
  <c r="J1241" i="3"/>
  <c r="I1241" i="3"/>
  <c r="H1241" i="3"/>
  <c r="G1241" i="3"/>
  <c r="F1241" i="3"/>
  <c r="E1241" i="3"/>
  <c r="D1241" i="3"/>
  <c r="C1241" i="3"/>
  <c r="B1241" i="3"/>
  <c r="A1241" i="3"/>
  <c r="J1240" i="3"/>
  <c r="I1240" i="3"/>
  <c r="H1240" i="3"/>
  <c r="G1240" i="3"/>
  <c r="F1240" i="3"/>
  <c r="E1240" i="3"/>
  <c r="D1240" i="3"/>
  <c r="C1240" i="3"/>
  <c r="B1240" i="3"/>
  <c r="A1240" i="3"/>
  <c r="J1239" i="3"/>
  <c r="I1239" i="3"/>
  <c r="H1239" i="3"/>
  <c r="G1239" i="3"/>
  <c r="F1239" i="3"/>
  <c r="E1239" i="3"/>
  <c r="D1239" i="3"/>
  <c r="C1239" i="3"/>
  <c r="B1239" i="3"/>
  <c r="A1239" i="3"/>
  <c r="J1238" i="3"/>
  <c r="I1238" i="3"/>
  <c r="H1238" i="3"/>
  <c r="G1238" i="3"/>
  <c r="F1238" i="3"/>
  <c r="E1238" i="3"/>
  <c r="D1238" i="3"/>
  <c r="C1238" i="3"/>
  <c r="B1238" i="3"/>
  <c r="A1238" i="3"/>
  <c r="J1237" i="3"/>
  <c r="I1237" i="3"/>
  <c r="H1237" i="3"/>
  <c r="G1237" i="3"/>
  <c r="F1237" i="3"/>
  <c r="E1237" i="3"/>
  <c r="D1237" i="3"/>
  <c r="C1237" i="3"/>
  <c r="B1237" i="3"/>
  <c r="A1237" i="3"/>
  <c r="J1236" i="3"/>
  <c r="I1236" i="3"/>
  <c r="H1236" i="3"/>
  <c r="G1236" i="3"/>
  <c r="F1236" i="3"/>
  <c r="E1236" i="3"/>
  <c r="D1236" i="3"/>
  <c r="C1236" i="3"/>
  <c r="B1236" i="3"/>
  <c r="A1236" i="3"/>
  <c r="J1235" i="3"/>
  <c r="I1235" i="3"/>
  <c r="H1235" i="3"/>
  <c r="G1235" i="3"/>
  <c r="F1235" i="3"/>
  <c r="E1235" i="3"/>
  <c r="D1235" i="3"/>
  <c r="C1235" i="3"/>
  <c r="B1235" i="3"/>
  <c r="A1235" i="3"/>
  <c r="J1234" i="3"/>
  <c r="I1234" i="3"/>
  <c r="H1234" i="3"/>
  <c r="G1234" i="3"/>
  <c r="F1234" i="3"/>
  <c r="E1234" i="3"/>
  <c r="D1234" i="3"/>
  <c r="C1234" i="3"/>
  <c r="B1234" i="3"/>
  <c r="A1234" i="3"/>
  <c r="J1233" i="3"/>
  <c r="I1233" i="3"/>
  <c r="H1233" i="3"/>
  <c r="G1233" i="3"/>
  <c r="F1233" i="3"/>
  <c r="E1233" i="3"/>
  <c r="D1233" i="3"/>
  <c r="C1233" i="3"/>
  <c r="B1233" i="3"/>
  <c r="A1233" i="3"/>
  <c r="J1232" i="3"/>
  <c r="I1232" i="3"/>
  <c r="H1232" i="3"/>
  <c r="G1232" i="3"/>
  <c r="F1232" i="3"/>
  <c r="E1232" i="3"/>
  <c r="D1232" i="3"/>
  <c r="C1232" i="3"/>
  <c r="B1232" i="3"/>
  <c r="A1232" i="3"/>
  <c r="J1231" i="3"/>
  <c r="I1231" i="3"/>
  <c r="H1231" i="3"/>
  <c r="G1231" i="3"/>
  <c r="F1231" i="3"/>
  <c r="E1231" i="3"/>
  <c r="D1231" i="3"/>
  <c r="C1231" i="3"/>
  <c r="B1231" i="3"/>
  <c r="A1231" i="3"/>
  <c r="J1230" i="3"/>
  <c r="I1230" i="3"/>
  <c r="H1230" i="3"/>
  <c r="G1230" i="3"/>
  <c r="F1230" i="3"/>
  <c r="E1230" i="3"/>
  <c r="D1230" i="3"/>
  <c r="C1230" i="3"/>
  <c r="B1230" i="3"/>
  <c r="A1230" i="3"/>
  <c r="J1229" i="3"/>
  <c r="I1229" i="3"/>
  <c r="H1229" i="3"/>
  <c r="G1229" i="3"/>
  <c r="F1229" i="3"/>
  <c r="E1229" i="3"/>
  <c r="D1229" i="3"/>
  <c r="C1229" i="3"/>
  <c r="B1229" i="3"/>
  <c r="A1229" i="3"/>
  <c r="J1228" i="3"/>
  <c r="I1228" i="3"/>
  <c r="H1228" i="3"/>
  <c r="G1228" i="3"/>
  <c r="F1228" i="3"/>
  <c r="E1228" i="3"/>
  <c r="D1228" i="3"/>
  <c r="C1228" i="3"/>
  <c r="B1228" i="3"/>
  <c r="A1228" i="3"/>
  <c r="J1227" i="3"/>
  <c r="I1227" i="3"/>
  <c r="H1227" i="3"/>
  <c r="G1227" i="3"/>
  <c r="F1227" i="3"/>
  <c r="E1227" i="3"/>
  <c r="D1227" i="3"/>
  <c r="C1227" i="3"/>
  <c r="B1227" i="3"/>
  <c r="A1227" i="3"/>
  <c r="J1226" i="3"/>
  <c r="I1226" i="3"/>
  <c r="H1226" i="3"/>
  <c r="G1226" i="3"/>
  <c r="F1226" i="3"/>
  <c r="E1226" i="3"/>
  <c r="D1226" i="3"/>
  <c r="C1226" i="3"/>
  <c r="B1226" i="3"/>
  <c r="A1226" i="3"/>
  <c r="J1225" i="3"/>
  <c r="I1225" i="3"/>
  <c r="H1225" i="3"/>
  <c r="G1225" i="3"/>
  <c r="F1225" i="3"/>
  <c r="E1225" i="3"/>
  <c r="D1225" i="3"/>
  <c r="C1225" i="3"/>
  <c r="B1225" i="3"/>
  <c r="A1225" i="3"/>
  <c r="J1224" i="3"/>
  <c r="I1224" i="3"/>
  <c r="H1224" i="3"/>
  <c r="G1224" i="3"/>
  <c r="F1224" i="3"/>
  <c r="E1224" i="3"/>
  <c r="D1224" i="3"/>
  <c r="C1224" i="3"/>
  <c r="B1224" i="3"/>
  <c r="A1224" i="3"/>
  <c r="J1223" i="3"/>
  <c r="I1223" i="3"/>
  <c r="H1223" i="3"/>
  <c r="G1223" i="3"/>
  <c r="F1223" i="3"/>
  <c r="E1223" i="3"/>
  <c r="D1223" i="3"/>
  <c r="C1223" i="3"/>
  <c r="B1223" i="3"/>
  <c r="A1223" i="3"/>
  <c r="J1222" i="3"/>
  <c r="I1222" i="3"/>
  <c r="H1222" i="3"/>
  <c r="G1222" i="3"/>
  <c r="F1222" i="3"/>
  <c r="E1222" i="3"/>
  <c r="D1222" i="3"/>
  <c r="C1222" i="3"/>
  <c r="B1222" i="3"/>
  <c r="A1222" i="3"/>
  <c r="J1221" i="3"/>
  <c r="I1221" i="3"/>
  <c r="H1221" i="3"/>
  <c r="G1221" i="3"/>
  <c r="F1221" i="3"/>
  <c r="E1221" i="3"/>
  <c r="D1221" i="3"/>
  <c r="C1221" i="3"/>
  <c r="B1221" i="3"/>
  <c r="A1221" i="3"/>
  <c r="J1220" i="3"/>
  <c r="I1220" i="3"/>
  <c r="H1220" i="3"/>
  <c r="G1220" i="3"/>
  <c r="F1220" i="3"/>
  <c r="E1220" i="3"/>
  <c r="D1220" i="3"/>
  <c r="C1220" i="3"/>
  <c r="B1220" i="3"/>
  <c r="A1220" i="3"/>
  <c r="J1219" i="3"/>
  <c r="I1219" i="3"/>
  <c r="H1219" i="3"/>
  <c r="G1219" i="3"/>
  <c r="F1219" i="3"/>
  <c r="E1219" i="3"/>
  <c r="D1219" i="3"/>
  <c r="C1219" i="3"/>
  <c r="B1219" i="3"/>
  <c r="A1219" i="3"/>
  <c r="J1218" i="3"/>
  <c r="I1218" i="3"/>
  <c r="H1218" i="3"/>
  <c r="G1218" i="3"/>
  <c r="F1218" i="3"/>
  <c r="E1218" i="3"/>
  <c r="D1218" i="3"/>
  <c r="C1218" i="3"/>
  <c r="B1218" i="3"/>
  <c r="A1218" i="3"/>
  <c r="J1217" i="3"/>
  <c r="I1217" i="3"/>
  <c r="H1217" i="3"/>
  <c r="G1217" i="3"/>
  <c r="F1217" i="3"/>
  <c r="E1217" i="3"/>
  <c r="D1217" i="3"/>
  <c r="C1217" i="3"/>
  <c r="B1217" i="3"/>
  <c r="A1217" i="3"/>
  <c r="J1216" i="3"/>
  <c r="I1216" i="3"/>
  <c r="H1216" i="3"/>
  <c r="G1216" i="3"/>
  <c r="F1216" i="3"/>
  <c r="E1216" i="3"/>
  <c r="D1216" i="3"/>
  <c r="C1216" i="3"/>
  <c r="B1216" i="3"/>
  <c r="A1216" i="3"/>
  <c r="J1215" i="3"/>
  <c r="I1215" i="3"/>
  <c r="H1215" i="3"/>
  <c r="G1215" i="3"/>
  <c r="F1215" i="3"/>
  <c r="E1215" i="3"/>
  <c r="D1215" i="3"/>
  <c r="C1215" i="3"/>
  <c r="B1215" i="3"/>
  <c r="A1215" i="3"/>
  <c r="J1214" i="3"/>
  <c r="I1214" i="3"/>
  <c r="H1214" i="3"/>
  <c r="G1214" i="3"/>
  <c r="F1214" i="3"/>
  <c r="E1214" i="3"/>
  <c r="D1214" i="3"/>
  <c r="C1214" i="3"/>
  <c r="B1214" i="3"/>
  <c r="A1214" i="3"/>
  <c r="J1213" i="3"/>
  <c r="I1213" i="3"/>
  <c r="H1213" i="3"/>
  <c r="G1213" i="3"/>
  <c r="F1213" i="3"/>
  <c r="E1213" i="3"/>
  <c r="D1213" i="3"/>
  <c r="C1213" i="3"/>
  <c r="B1213" i="3"/>
  <c r="A1213" i="3"/>
  <c r="J1212" i="3"/>
  <c r="I1212" i="3"/>
  <c r="H1212" i="3"/>
  <c r="G1212" i="3"/>
  <c r="F1212" i="3"/>
  <c r="E1212" i="3"/>
  <c r="D1212" i="3"/>
  <c r="C1212" i="3"/>
  <c r="B1212" i="3"/>
  <c r="A1212" i="3"/>
  <c r="J1211" i="3"/>
  <c r="I1211" i="3"/>
  <c r="H1211" i="3"/>
  <c r="G1211" i="3"/>
  <c r="F1211" i="3"/>
  <c r="E1211" i="3"/>
  <c r="D1211" i="3"/>
  <c r="C1211" i="3"/>
  <c r="B1211" i="3"/>
  <c r="A1211" i="3"/>
  <c r="J1210" i="3"/>
  <c r="I1210" i="3"/>
  <c r="H1210" i="3"/>
  <c r="G1210" i="3"/>
  <c r="F1210" i="3"/>
  <c r="E1210" i="3"/>
  <c r="D1210" i="3"/>
  <c r="C1210" i="3"/>
  <c r="B1210" i="3"/>
  <c r="A1210" i="3"/>
  <c r="J1209" i="3"/>
  <c r="I1209" i="3"/>
  <c r="H1209" i="3"/>
  <c r="G1209" i="3"/>
  <c r="F1209" i="3"/>
  <c r="E1209" i="3"/>
  <c r="D1209" i="3"/>
  <c r="C1209" i="3"/>
  <c r="B1209" i="3"/>
  <c r="A1209" i="3"/>
  <c r="J1208" i="3"/>
  <c r="I1208" i="3"/>
  <c r="H1208" i="3"/>
  <c r="G1208" i="3"/>
  <c r="F1208" i="3"/>
  <c r="E1208" i="3"/>
  <c r="D1208" i="3"/>
  <c r="C1208" i="3"/>
  <c r="B1208" i="3"/>
  <c r="A1208" i="3"/>
  <c r="J1207" i="3"/>
  <c r="I1207" i="3"/>
  <c r="H1207" i="3"/>
  <c r="G1207" i="3"/>
  <c r="F1207" i="3"/>
  <c r="E1207" i="3"/>
  <c r="D1207" i="3"/>
  <c r="C1207" i="3"/>
  <c r="B1207" i="3"/>
  <c r="A1207" i="3"/>
  <c r="J1206" i="3"/>
  <c r="I1206" i="3"/>
  <c r="H1206" i="3"/>
  <c r="G1206" i="3"/>
  <c r="F1206" i="3"/>
  <c r="E1206" i="3"/>
  <c r="D1206" i="3"/>
  <c r="C1206" i="3"/>
  <c r="B1206" i="3"/>
  <c r="A1206" i="3"/>
  <c r="J1205" i="3"/>
  <c r="I1205" i="3"/>
  <c r="H1205" i="3"/>
  <c r="G1205" i="3"/>
  <c r="F1205" i="3"/>
  <c r="E1205" i="3"/>
  <c r="D1205" i="3"/>
  <c r="C1205" i="3"/>
  <c r="B1205" i="3"/>
  <c r="A1205" i="3"/>
  <c r="J1204" i="3"/>
  <c r="I1204" i="3"/>
  <c r="H1204" i="3"/>
  <c r="G1204" i="3"/>
  <c r="F1204" i="3"/>
  <c r="E1204" i="3"/>
  <c r="D1204" i="3"/>
  <c r="C1204" i="3"/>
  <c r="B1204" i="3"/>
  <c r="A1204" i="3"/>
  <c r="J1203" i="3"/>
  <c r="I1203" i="3"/>
  <c r="H1203" i="3"/>
  <c r="G1203" i="3"/>
  <c r="F1203" i="3"/>
  <c r="E1203" i="3"/>
  <c r="D1203" i="3"/>
  <c r="C1203" i="3"/>
  <c r="B1203" i="3"/>
  <c r="A1203" i="3"/>
  <c r="J1202" i="3"/>
  <c r="I1202" i="3"/>
  <c r="H1202" i="3"/>
  <c r="G1202" i="3"/>
  <c r="F1202" i="3"/>
  <c r="E1202" i="3"/>
  <c r="D1202" i="3"/>
  <c r="C1202" i="3"/>
  <c r="B1202" i="3"/>
  <c r="A1202" i="3"/>
  <c r="J1201" i="3"/>
  <c r="I1201" i="3"/>
  <c r="H1201" i="3"/>
  <c r="G1201" i="3"/>
  <c r="F1201" i="3"/>
  <c r="E1201" i="3"/>
  <c r="D1201" i="3"/>
  <c r="C1201" i="3"/>
  <c r="B1201" i="3"/>
  <c r="A1201" i="3"/>
  <c r="J1200" i="3"/>
  <c r="I1200" i="3"/>
  <c r="H1200" i="3"/>
  <c r="G1200" i="3"/>
  <c r="F1200" i="3"/>
  <c r="E1200" i="3"/>
  <c r="D1200" i="3"/>
  <c r="C1200" i="3"/>
  <c r="B1200" i="3"/>
  <c r="A1200" i="3"/>
  <c r="J1199" i="3"/>
  <c r="I1199" i="3"/>
  <c r="H1199" i="3"/>
  <c r="G1199" i="3"/>
  <c r="F1199" i="3"/>
  <c r="E1199" i="3"/>
  <c r="D1199" i="3"/>
  <c r="C1199" i="3"/>
  <c r="B1199" i="3"/>
  <c r="A1199" i="3"/>
  <c r="J1198" i="3"/>
  <c r="I1198" i="3"/>
  <c r="H1198" i="3"/>
  <c r="G1198" i="3"/>
  <c r="F1198" i="3"/>
  <c r="E1198" i="3"/>
  <c r="D1198" i="3"/>
  <c r="C1198" i="3"/>
  <c r="B1198" i="3"/>
  <c r="A1198" i="3"/>
  <c r="J1197" i="3"/>
  <c r="I1197" i="3"/>
  <c r="H1197" i="3"/>
  <c r="G1197" i="3"/>
  <c r="F1197" i="3"/>
  <c r="E1197" i="3"/>
  <c r="D1197" i="3"/>
  <c r="C1197" i="3"/>
  <c r="B1197" i="3"/>
  <c r="A1197" i="3"/>
  <c r="J1196" i="3"/>
  <c r="I1196" i="3"/>
  <c r="H1196" i="3"/>
  <c r="G1196" i="3"/>
  <c r="F1196" i="3"/>
  <c r="E1196" i="3"/>
  <c r="D1196" i="3"/>
  <c r="C1196" i="3"/>
  <c r="B1196" i="3"/>
  <c r="A1196" i="3"/>
  <c r="J1195" i="3"/>
  <c r="I1195" i="3"/>
  <c r="H1195" i="3"/>
  <c r="G1195" i="3"/>
  <c r="F1195" i="3"/>
  <c r="E1195" i="3"/>
  <c r="D1195" i="3"/>
  <c r="C1195" i="3"/>
  <c r="B1195" i="3"/>
  <c r="A1195" i="3"/>
  <c r="J1194" i="3"/>
  <c r="I1194" i="3"/>
  <c r="H1194" i="3"/>
  <c r="G1194" i="3"/>
  <c r="F1194" i="3"/>
  <c r="E1194" i="3"/>
  <c r="D1194" i="3"/>
  <c r="C1194" i="3"/>
  <c r="B1194" i="3"/>
  <c r="A1194" i="3"/>
  <c r="J1193" i="3"/>
  <c r="I1193" i="3"/>
  <c r="H1193" i="3"/>
  <c r="G1193" i="3"/>
  <c r="F1193" i="3"/>
  <c r="E1193" i="3"/>
  <c r="D1193" i="3"/>
  <c r="C1193" i="3"/>
  <c r="B1193" i="3"/>
  <c r="A1193" i="3"/>
  <c r="J1192" i="3"/>
  <c r="I1192" i="3"/>
  <c r="H1192" i="3"/>
  <c r="G1192" i="3"/>
  <c r="F1192" i="3"/>
  <c r="E1192" i="3"/>
  <c r="D1192" i="3"/>
  <c r="C1192" i="3"/>
  <c r="B1192" i="3"/>
  <c r="A1192" i="3"/>
  <c r="J1191" i="3"/>
  <c r="I1191" i="3"/>
  <c r="H1191" i="3"/>
  <c r="G1191" i="3"/>
  <c r="F1191" i="3"/>
  <c r="E1191" i="3"/>
  <c r="D1191" i="3"/>
  <c r="C1191" i="3"/>
  <c r="B1191" i="3"/>
  <c r="A1191" i="3"/>
  <c r="J1190" i="3"/>
  <c r="I1190" i="3"/>
  <c r="H1190" i="3"/>
  <c r="G1190" i="3"/>
  <c r="F1190" i="3"/>
  <c r="E1190" i="3"/>
  <c r="D1190" i="3"/>
  <c r="C1190" i="3"/>
  <c r="B1190" i="3"/>
  <c r="A1190" i="3"/>
  <c r="J1189" i="3"/>
  <c r="I1189" i="3"/>
  <c r="H1189" i="3"/>
  <c r="G1189" i="3"/>
  <c r="F1189" i="3"/>
  <c r="E1189" i="3"/>
  <c r="D1189" i="3"/>
  <c r="C1189" i="3"/>
  <c r="B1189" i="3"/>
  <c r="A1189" i="3"/>
  <c r="J1188" i="3"/>
  <c r="I1188" i="3"/>
  <c r="H1188" i="3"/>
  <c r="G1188" i="3"/>
  <c r="F1188" i="3"/>
  <c r="E1188" i="3"/>
  <c r="D1188" i="3"/>
  <c r="C1188" i="3"/>
  <c r="B1188" i="3"/>
  <c r="A1188" i="3"/>
  <c r="J1187" i="3"/>
  <c r="I1187" i="3"/>
  <c r="H1187" i="3"/>
  <c r="G1187" i="3"/>
  <c r="F1187" i="3"/>
  <c r="E1187" i="3"/>
  <c r="D1187" i="3"/>
  <c r="C1187" i="3"/>
  <c r="B1187" i="3"/>
  <c r="A1187" i="3"/>
  <c r="J1186" i="3"/>
  <c r="I1186" i="3"/>
  <c r="H1186" i="3"/>
  <c r="G1186" i="3"/>
  <c r="F1186" i="3"/>
  <c r="E1186" i="3"/>
  <c r="D1186" i="3"/>
  <c r="C1186" i="3"/>
  <c r="B1186" i="3"/>
  <c r="A1186" i="3"/>
  <c r="J1185" i="3"/>
  <c r="I1185" i="3"/>
  <c r="H1185" i="3"/>
  <c r="G1185" i="3"/>
  <c r="F1185" i="3"/>
  <c r="E1185" i="3"/>
  <c r="D1185" i="3"/>
  <c r="C1185" i="3"/>
  <c r="B1185" i="3"/>
  <c r="A1185" i="3"/>
  <c r="J1184" i="3"/>
  <c r="I1184" i="3"/>
  <c r="H1184" i="3"/>
  <c r="G1184" i="3"/>
  <c r="F1184" i="3"/>
  <c r="E1184" i="3"/>
  <c r="D1184" i="3"/>
  <c r="C1184" i="3"/>
  <c r="B1184" i="3"/>
  <c r="A1184" i="3"/>
  <c r="J1183" i="3"/>
  <c r="I1183" i="3"/>
  <c r="H1183" i="3"/>
  <c r="G1183" i="3"/>
  <c r="F1183" i="3"/>
  <c r="E1183" i="3"/>
  <c r="D1183" i="3"/>
  <c r="C1183" i="3"/>
  <c r="B1183" i="3"/>
  <c r="A1183" i="3"/>
  <c r="J1182" i="3"/>
  <c r="I1182" i="3"/>
  <c r="H1182" i="3"/>
  <c r="G1182" i="3"/>
  <c r="F1182" i="3"/>
  <c r="E1182" i="3"/>
  <c r="D1182" i="3"/>
  <c r="C1182" i="3"/>
  <c r="B1182" i="3"/>
  <c r="A1182" i="3"/>
  <c r="J1181" i="3"/>
  <c r="I1181" i="3"/>
  <c r="H1181" i="3"/>
  <c r="G1181" i="3"/>
  <c r="F1181" i="3"/>
  <c r="E1181" i="3"/>
  <c r="D1181" i="3"/>
  <c r="C1181" i="3"/>
  <c r="B1181" i="3"/>
  <c r="A1181" i="3"/>
  <c r="J1180" i="3"/>
  <c r="I1180" i="3"/>
  <c r="H1180" i="3"/>
  <c r="G1180" i="3"/>
  <c r="F1180" i="3"/>
  <c r="E1180" i="3"/>
  <c r="D1180" i="3"/>
  <c r="C1180" i="3"/>
  <c r="B1180" i="3"/>
  <c r="A1180" i="3"/>
  <c r="J1179" i="3"/>
  <c r="I1179" i="3"/>
  <c r="H1179" i="3"/>
  <c r="G1179" i="3"/>
  <c r="F1179" i="3"/>
  <c r="E1179" i="3"/>
  <c r="D1179" i="3"/>
  <c r="C1179" i="3"/>
  <c r="B1179" i="3"/>
  <c r="A1179" i="3"/>
  <c r="J1178" i="3"/>
  <c r="I1178" i="3"/>
  <c r="H1178" i="3"/>
  <c r="G1178" i="3"/>
  <c r="F1178" i="3"/>
  <c r="E1178" i="3"/>
  <c r="D1178" i="3"/>
  <c r="C1178" i="3"/>
  <c r="B1178" i="3"/>
  <c r="A1178" i="3"/>
  <c r="J1177" i="3"/>
  <c r="I1177" i="3"/>
  <c r="H1177" i="3"/>
  <c r="G1177" i="3"/>
  <c r="F1177" i="3"/>
  <c r="E1177" i="3"/>
  <c r="D1177" i="3"/>
  <c r="C1177" i="3"/>
  <c r="B1177" i="3"/>
  <c r="A1177" i="3"/>
  <c r="J1176" i="3"/>
  <c r="I1176" i="3"/>
  <c r="H1176" i="3"/>
  <c r="G1176" i="3"/>
  <c r="F1176" i="3"/>
  <c r="E1176" i="3"/>
  <c r="D1176" i="3"/>
  <c r="C1176" i="3"/>
  <c r="B1176" i="3"/>
  <c r="A1176" i="3"/>
  <c r="J1175" i="3"/>
  <c r="I1175" i="3"/>
  <c r="H1175" i="3"/>
  <c r="G1175" i="3"/>
  <c r="F1175" i="3"/>
  <c r="E1175" i="3"/>
  <c r="D1175" i="3"/>
  <c r="C1175" i="3"/>
  <c r="B1175" i="3"/>
  <c r="A1175" i="3"/>
  <c r="J1174" i="3"/>
  <c r="I1174" i="3"/>
  <c r="H1174" i="3"/>
  <c r="G1174" i="3"/>
  <c r="F1174" i="3"/>
  <c r="E1174" i="3"/>
  <c r="D1174" i="3"/>
  <c r="C1174" i="3"/>
  <c r="B1174" i="3"/>
  <c r="A1174" i="3"/>
  <c r="J1173" i="3"/>
  <c r="I1173" i="3"/>
  <c r="H1173" i="3"/>
  <c r="G1173" i="3"/>
  <c r="F1173" i="3"/>
  <c r="E1173" i="3"/>
  <c r="D1173" i="3"/>
  <c r="C1173" i="3"/>
  <c r="B1173" i="3"/>
  <c r="A1173" i="3"/>
  <c r="J1172" i="3"/>
  <c r="I1172" i="3"/>
  <c r="H1172" i="3"/>
  <c r="G1172" i="3"/>
  <c r="F1172" i="3"/>
  <c r="E1172" i="3"/>
  <c r="D1172" i="3"/>
  <c r="C1172" i="3"/>
  <c r="B1172" i="3"/>
  <c r="A1172" i="3"/>
  <c r="J1171" i="3"/>
  <c r="I1171" i="3"/>
  <c r="H1171" i="3"/>
  <c r="G1171" i="3"/>
  <c r="F1171" i="3"/>
  <c r="E1171" i="3"/>
  <c r="D1171" i="3"/>
  <c r="C1171" i="3"/>
  <c r="B1171" i="3"/>
  <c r="A1171" i="3"/>
  <c r="J1170" i="3"/>
  <c r="I1170" i="3"/>
  <c r="H1170" i="3"/>
  <c r="G1170" i="3"/>
  <c r="F1170" i="3"/>
  <c r="E1170" i="3"/>
  <c r="D1170" i="3"/>
  <c r="C1170" i="3"/>
  <c r="B1170" i="3"/>
  <c r="A1170" i="3"/>
  <c r="J1169" i="3"/>
  <c r="I1169" i="3"/>
  <c r="H1169" i="3"/>
  <c r="G1169" i="3"/>
  <c r="F1169" i="3"/>
  <c r="E1169" i="3"/>
  <c r="D1169" i="3"/>
  <c r="C1169" i="3"/>
  <c r="B1169" i="3"/>
  <c r="A1169" i="3"/>
  <c r="J1168" i="3"/>
  <c r="I1168" i="3"/>
  <c r="H1168" i="3"/>
  <c r="G1168" i="3"/>
  <c r="F1168" i="3"/>
  <c r="E1168" i="3"/>
  <c r="D1168" i="3"/>
  <c r="C1168" i="3"/>
  <c r="B1168" i="3"/>
  <c r="A1168" i="3"/>
  <c r="J1167" i="3"/>
  <c r="I1167" i="3"/>
  <c r="H1167" i="3"/>
  <c r="G1167" i="3"/>
  <c r="F1167" i="3"/>
  <c r="E1167" i="3"/>
  <c r="D1167" i="3"/>
  <c r="C1167" i="3"/>
  <c r="B1167" i="3"/>
  <c r="A1167" i="3"/>
  <c r="J1166" i="3"/>
  <c r="I1166" i="3"/>
  <c r="H1166" i="3"/>
  <c r="G1166" i="3"/>
  <c r="F1166" i="3"/>
  <c r="E1166" i="3"/>
  <c r="D1166" i="3"/>
  <c r="C1166" i="3"/>
  <c r="B1166" i="3"/>
  <c r="A1166" i="3"/>
  <c r="J1165" i="3"/>
  <c r="I1165" i="3"/>
  <c r="H1165" i="3"/>
  <c r="G1165" i="3"/>
  <c r="F1165" i="3"/>
  <c r="E1165" i="3"/>
  <c r="D1165" i="3"/>
  <c r="C1165" i="3"/>
  <c r="B1165" i="3"/>
  <c r="A1165" i="3"/>
  <c r="J1164" i="3"/>
  <c r="I1164" i="3"/>
  <c r="H1164" i="3"/>
  <c r="G1164" i="3"/>
  <c r="F1164" i="3"/>
  <c r="E1164" i="3"/>
  <c r="D1164" i="3"/>
  <c r="C1164" i="3"/>
  <c r="B1164" i="3"/>
  <c r="A1164" i="3"/>
  <c r="J1163" i="3"/>
  <c r="I1163" i="3"/>
  <c r="H1163" i="3"/>
  <c r="G1163" i="3"/>
  <c r="F1163" i="3"/>
  <c r="E1163" i="3"/>
  <c r="D1163" i="3"/>
  <c r="C1163" i="3"/>
  <c r="B1163" i="3"/>
  <c r="A1163" i="3"/>
  <c r="J1162" i="3"/>
  <c r="I1162" i="3"/>
  <c r="H1162" i="3"/>
  <c r="G1162" i="3"/>
  <c r="F1162" i="3"/>
  <c r="E1162" i="3"/>
  <c r="D1162" i="3"/>
  <c r="C1162" i="3"/>
  <c r="B1162" i="3"/>
  <c r="A1162" i="3"/>
  <c r="J1161" i="3"/>
  <c r="I1161" i="3"/>
  <c r="H1161" i="3"/>
  <c r="G1161" i="3"/>
  <c r="F1161" i="3"/>
  <c r="E1161" i="3"/>
  <c r="D1161" i="3"/>
  <c r="C1161" i="3"/>
  <c r="B1161" i="3"/>
  <c r="A1161" i="3"/>
  <c r="J1160" i="3"/>
  <c r="I1160" i="3"/>
  <c r="H1160" i="3"/>
  <c r="G1160" i="3"/>
  <c r="F1160" i="3"/>
  <c r="E1160" i="3"/>
  <c r="D1160" i="3"/>
  <c r="C1160" i="3"/>
  <c r="B1160" i="3"/>
  <c r="A1160" i="3"/>
  <c r="J1159" i="3"/>
  <c r="I1159" i="3"/>
  <c r="H1159" i="3"/>
  <c r="G1159" i="3"/>
  <c r="F1159" i="3"/>
  <c r="E1159" i="3"/>
  <c r="D1159" i="3"/>
  <c r="C1159" i="3"/>
  <c r="B1159" i="3"/>
  <c r="A1159" i="3"/>
  <c r="J1158" i="3"/>
  <c r="I1158" i="3"/>
  <c r="H1158" i="3"/>
  <c r="G1158" i="3"/>
  <c r="F1158" i="3"/>
  <c r="E1158" i="3"/>
  <c r="D1158" i="3"/>
  <c r="C1158" i="3"/>
  <c r="B1158" i="3"/>
  <c r="A1158" i="3"/>
  <c r="J1157" i="3"/>
  <c r="I1157" i="3"/>
  <c r="H1157" i="3"/>
  <c r="G1157" i="3"/>
  <c r="F1157" i="3"/>
  <c r="E1157" i="3"/>
  <c r="D1157" i="3"/>
  <c r="C1157" i="3"/>
  <c r="B1157" i="3"/>
  <c r="A1157" i="3"/>
  <c r="J1156" i="3"/>
  <c r="I1156" i="3"/>
  <c r="H1156" i="3"/>
  <c r="G1156" i="3"/>
  <c r="F1156" i="3"/>
  <c r="E1156" i="3"/>
  <c r="D1156" i="3"/>
  <c r="C1156" i="3"/>
  <c r="B1156" i="3"/>
  <c r="A1156" i="3"/>
  <c r="J1155" i="3"/>
  <c r="I1155" i="3"/>
  <c r="H1155" i="3"/>
  <c r="G1155" i="3"/>
  <c r="F1155" i="3"/>
  <c r="E1155" i="3"/>
  <c r="D1155" i="3"/>
  <c r="C1155" i="3"/>
  <c r="B1155" i="3"/>
  <c r="A1155" i="3"/>
  <c r="J1154" i="3"/>
  <c r="I1154" i="3"/>
  <c r="H1154" i="3"/>
  <c r="G1154" i="3"/>
  <c r="F1154" i="3"/>
  <c r="E1154" i="3"/>
  <c r="D1154" i="3"/>
  <c r="C1154" i="3"/>
  <c r="B1154" i="3"/>
  <c r="A1154" i="3"/>
  <c r="J1153" i="3"/>
  <c r="I1153" i="3"/>
  <c r="H1153" i="3"/>
  <c r="G1153" i="3"/>
  <c r="F1153" i="3"/>
  <c r="E1153" i="3"/>
  <c r="D1153" i="3"/>
  <c r="C1153" i="3"/>
  <c r="B1153" i="3"/>
  <c r="A1153" i="3"/>
  <c r="J1152" i="3"/>
  <c r="I1152" i="3"/>
  <c r="H1152" i="3"/>
  <c r="G1152" i="3"/>
  <c r="F1152" i="3"/>
  <c r="E1152" i="3"/>
  <c r="D1152" i="3"/>
  <c r="C1152" i="3"/>
  <c r="B1152" i="3"/>
  <c r="A1152" i="3"/>
  <c r="J1151" i="3"/>
  <c r="I1151" i="3"/>
  <c r="H1151" i="3"/>
  <c r="G1151" i="3"/>
  <c r="F1151" i="3"/>
  <c r="E1151" i="3"/>
  <c r="D1151" i="3"/>
  <c r="C1151" i="3"/>
  <c r="B1151" i="3"/>
  <c r="A1151" i="3"/>
  <c r="J1150" i="3"/>
  <c r="I1150" i="3"/>
  <c r="H1150" i="3"/>
  <c r="G1150" i="3"/>
  <c r="F1150" i="3"/>
  <c r="E1150" i="3"/>
  <c r="D1150" i="3"/>
  <c r="C1150" i="3"/>
  <c r="B1150" i="3"/>
  <c r="A1150" i="3"/>
  <c r="J1149" i="3"/>
  <c r="I1149" i="3"/>
  <c r="H1149" i="3"/>
  <c r="G1149" i="3"/>
  <c r="F1149" i="3"/>
  <c r="E1149" i="3"/>
  <c r="D1149" i="3"/>
  <c r="C1149" i="3"/>
  <c r="B1149" i="3"/>
  <c r="A1149" i="3"/>
  <c r="J1148" i="3"/>
  <c r="I1148" i="3"/>
  <c r="H1148" i="3"/>
  <c r="G1148" i="3"/>
  <c r="F1148" i="3"/>
  <c r="E1148" i="3"/>
  <c r="D1148" i="3"/>
  <c r="C1148" i="3"/>
  <c r="B1148" i="3"/>
  <c r="A1148" i="3"/>
  <c r="J1147" i="3"/>
  <c r="I1147" i="3"/>
  <c r="H1147" i="3"/>
  <c r="G1147" i="3"/>
  <c r="F1147" i="3"/>
  <c r="E1147" i="3"/>
  <c r="D1147" i="3"/>
  <c r="C1147" i="3"/>
  <c r="B1147" i="3"/>
  <c r="A1147" i="3"/>
  <c r="J1146" i="3"/>
  <c r="I1146" i="3"/>
  <c r="H1146" i="3"/>
  <c r="G1146" i="3"/>
  <c r="F1146" i="3"/>
  <c r="E1146" i="3"/>
  <c r="D1146" i="3"/>
  <c r="C1146" i="3"/>
  <c r="B1146" i="3"/>
  <c r="A1146" i="3"/>
  <c r="J1145" i="3"/>
  <c r="I1145" i="3"/>
  <c r="H1145" i="3"/>
  <c r="G1145" i="3"/>
  <c r="F1145" i="3"/>
  <c r="E1145" i="3"/>
  <c r="D1145" i="3"/>
  <c r="C1145" i="3"/>
  <c r="B1145" i="3"/>
  <c r="A1145" i="3"/>
  <c r="J1144" i="3"/>
  <c r="I1144" i="3"/>
  <c r="H1144" i="3"/>
  <c r="G1144" i="3"/>
  <c r="F1144" i="3"/>
  <c r="E1144" i="3"/>
  <c r="D1144" i="3"/>
  <c r="C1144" i="3"/>
  <c r="B1144" i="3"/>
  <c r="A1144" i="3"/>
  <c r="J1143" i="3"/>
  <c r="I1143" i="3"/>
  <c r="H1143" i="3"/>
  <c r="G1143" i="3"/>
  <c r="F1143" i="3"/>
  <c r="E1143" i="3"/>
  <c r="D1143" i="3"/>
  <c r="C1143" i="3"/>
  <c r="B1143" i="3"/>
  <c r="A1143" i="3"/>
  <c r="J1142" i="3"/>
  <c r="I1142" i="3"/>
  <c r="H1142" i="3"/>
  <c r="G1142" i="3"/>
  <c r="F1142" i="3"/>
  <c r="E1142" i="3"/>
  <c r="D1142" i="3"/>
  <c r="C1142" i="3"/>
  <c r="B1142" i="3"/>
  <c r="A1142" i="3"/>
  <c r="J1141" i="3"/>
  <c r="I1141" i="3"/>
  <c r="H1141" i="3"/>
  <c r="G1141" i="3"/>
  <c r="F1141" i="3"/>
  <c r="E1141" i="3"/>
  <c r="D1141" i="3"/>
  <c r="C1141" i="3"/>
  <c r="B1141" i="3"/>
  <c r="A1141" i="3"/>
  <c r="J1140" i="3"/>
  <c r="I1140" i="3"/>
  <c r="H1140" i="3"/>
  <c r="G1140" i="3"/>
  <c r="F1140" i="3"/>
  <c r="E1140" i="3"/>
  <c r="D1140" i="3"/>
  <c r="C1140" i="3"/>
  <c r="B1140" i="3"/>
  <c r="A1140" i="3"/>
  <c r="J1139" i="3"/>
  <c r="I1139" i="3"/>
  <c r="H1139" i="3"/>
  <c r="G1139" i="3"/>
  <c r="F1139" i="3"/>
  <c r="E1139" i="3"/>
  <c r="D1139" i="3"/>
  <c r="C1139" i="3"/>
  <c r="B1139" i="3"/>
  <c r="A1139" i="3"/>
  <c r="J1138" i="3"/>
  <c r="I1138" i="3"/>
  <c r="H1138" i="3"/>
  <c r="G1138" i="3"/>
  <c r="F1138" i="3"/>
  <c r="E1138" i="3"/>
  <c r="D1138" i="3"/>
  <c r="C1138" i="3"/>
  <c r="B1138" i="3"/>
  <c r="A1138" i="3"/>
  <c r="J1137" i="3"/>
  <c r="I1137" i="3"/>
  <c r="H1137" i="3"/>
  <c r="G1137" i="3"/>
  <c r="F1137" i="3"/>
  <c r="E1137" i="3"/>
  <c r="D1137" i="3"/>
  <c r="C1137" i="3"/>
  <c r="B1137" i="3"/>
  <c r="A1137" i="3"/>
  <c r="J1136" i="3"/>
  <c r="I1136" i="3"/>
  <c r="H1136" i="3"/>
  <c r="G1136" i="3"/>
  <c r="F1136" i="3"/>
  <c r="E1136" i="3"/>
  <c r="D1136" i="3"/>
  <c r="C1136" i="3"/>
  <c r="B1136" i="3"/>
  <c r="A1136" i="3"/>
  <c r="J1135" i="3"/>
  <c r="I1135" i="3"/>
  <c r="H1135" i="3"/>
  <c r="G1135" i="3"/>
  <c r="F1135" i="3"/>
  <c r="E1135" i="3"/>
  <c r="D1135" i="3"/>
  <c r="C1135" i="3"/>
  <c r="B1135" i="3"/>
  <c r="A1135" i="3"/>
  <c r="J1134" i="3"/>
  <c r="I1134" i="3"/>
  <c r="H1134" i="3"/>
  <c r="G1134" i="3"/>
  <c r="F1134" i="3"/>
  <c r="E1134" i="3"/>
  <c r="D1134" i="3"/>
  <c r="C1134" i="3"/>
  <c r="B1134" i="3"/>
  <c r="A1134" i="3"/>
  <c r="J1133" i="3"/>
  <c r="I1133" i="3"/>
  <c r="H1133" i="3"/>
  <c r="G1133" i="3"/>
  <c r="F1133" i="3"/>
  <c r="E1133" i="3"/>
  <c r="D1133" i="3"/>
  <c r="C1133" i="3"/>
  <c r="B1133" i="3"/>
  <c r="A1133" i="3"/>
  <c r="J1132" i="3"/>
  <c r="I1132" i="3"/>
  <c r="H1132" i="3"/>
  <c r="G1132" i="3"/>
  <c r="F1132" i="3"/>
  <c r="E1132" i="3"/>
  <c r="D1132" i="3"/>
  <c r="C1132" i="3"/>
  <c r="B1132" i="3"/>
  <c r="A1132" i="3"/>
  <c r="J1131" i="3"/>
  <c r="I1131" i="3"/>
  <c r="H1131" i="3"/>
  <c r="G1131" i="3"/>
  <c r="F1131" i="3"/>
  <c r="E1131" i="3"/>
  <c r="D1131" i="3"/>
  <c r="C1131" i="3"/>
  <c r="B1131" i="3"/>
  <c r="A1131" i="3"/>
  <c r="J1130" i="3"/>
  <c r="I1130" i="3"/>
  <c r="H1130" i="3"/>
  <c r="G1130" i="3"/>
  <c r="F1130" i="3"/>
  <c r="E1130" i="3"/>
  <c r="D1130" i="3"/>
  <c r="C1130" i="3"/>
  <c r="B1130" i="3"/>
  <c r="A1130" i="3"/>
  <c r="J1129" i="3"/>
  <c r="I1129" i="3"/>
  <c r="H1129" i="3"/>
  <c r="G1129" i="3"/>
  <c r="F1129" i="3"/>
  <c r="E1129" i="3"/>
  <c r="D1129" i="3"/>
  <c r="C1129" i="3"/>
  <c r="B1129" i="3"/>
  <c r="A1129" i="3"/>
  <c r="J1128" i="3"/>
  <c r="I1128" i="3"/>
  <c r="H1128" i="3"/>
  <c r="G1128" i="3"/>
  <c r="F1128" i="3"/>
  <c r="E1128" i="3"/>
  <c r="D1128" i="3"/>
  <c r="C1128" i="3"/>
  <c r="B1128" i="3"/>
  <c r="A1128" i="3"/>
  <c r="J1127" i="3"/>
  <c r="I1127" i="3"/>
  <c r="H1127" i="3"/>
  <c r="G1127" i="3"/>
  <c r="F1127" i="3"/>
  <c r="E1127" i="3"/>
  <c r="D1127" i="3"/>
  <c r="C1127" i="3"/>
  <c r="B1127" i="3"/>
  <c r="A1127" i="3"/>
  <c r="J1126" i="3"/>
  <c r="I1126" i="3"/>
  <c r="H1126" i="3"/>
  <c r="G1126" i="3"/>
  <c r="F1126" i="3"/>
  <c r="E1126" i="3"/>
  <c r="D1126" i="3"/>
  <c r="C1126" i="3"/>
  <c r="B1126" i="3"/>
  <c r="A1126" i="3"/>
  <c r="J1125" i="3"/>
  <c r="I1125" i="3"/>
  <c r="H1125" i="3"/>
  <c r="G1125" i="3"/>
  <c r="F1125" i="3"/>
  <c r="E1125" i="3"/>
  <c r="D1125" i="3"/>
  <c r="C1125" i="3"/>
  <c r="B1125" i="3"/>
  <c r="A1125" i="3"/>
  <c r="J1124" i="3"/>
  <c r="I1124" i="3"/>
  <c r="H1124" i="3"/>
  <c r="G1124" i="3"/>
  <c r="F1124" i="3"/>
  <c r="E1124" i="3"/>
  <c r="D1124" i="3"/>
  <c r="C1124" i="3"/>
  <c r="B1124" i="3"/>
  <c r="A1124" i="3"/>
  <c r="J1123" i="3"/>
  <c r="I1123" i="3"/>
  <c r="H1123" i="3"/>
  <c r="G1123" i="3"/>
  <c r="F1123" i="3"/>
  <c r="E1123" i="3"/>
  <c r="D1123" i="3"/>
  <c r="C1123" i="3"/>
  <c r="B1123" i="3"/>
  <c r="A1123" i="3"/>
  <c r="J1122" i="3"/>
  <c r="I1122" i="3"/>
  <c r="H1122" i="3"/>
  <c r="G1122" i="3"/>
  <c r="F1122" i="3"/>
  <c r="E1122" i="3"/>
  <c r="D1122" i="3"/>
  <c r="C1122" i="3"/>
  <c r="B1122" i="3"/>
  <c r="A1122" i="3"/>
  <c r="J1121" i="3"/>
  <c r="I1121" i="3"/>
  <c r="H1121" i="3"/>
  <c r="G1121" i="3"/>
  <c r="F1121" i="3"/>
  <c r="E1121" i="3"/>
  <c r="D1121" i="3"/>
  <c r="C1121" i="3"/>
  <c r="B1121" i="3"/>
  <c r="A1121" i="3"/>
  <c r="J1120" i="3"/>
  <c r="I1120" i="3"/>
  <c r="H1120" i="3"/>
  <c r="G1120" i="3"/>
  <c r="F1120" i="3"/>
  <c r="E1120" i="3"/>
  <c r="D1120" i="3"/>
  <c r="C1120" i="3"/>
  <c r="B1120" i="3"/>
  <c r="A1120" i="3"/>
  <c r="J1119" i="3"/>
  <c r="I1119" i="3"/>
  <c r="H1119" i="3"/>
  <c r="G1119" i="3"/>
  <c r="F1119" i="3"/>
  <c r="E1119" i="3"/>
  <c r="D1119" i="3"/>
  <c r="C1119" i="3"/>
  <c r="B1119" i="3"/>
  <c r="A1119" i="3"/>
  <c r="J1118" i="3"/>
  <c r="I1118" i="3"/>
  <c r="H1118" i="3"/>
  <c r="G1118" i="3"/>
  <c r="F1118" i="3"/>
  <c r="E1118" i="3"/>
  <c r="D1118" i="3"/>
  <c r="C1118" i="3"/>
  <c r="B1118" i="3"/>
  <c r="A1118" i="3"/>
  <c r="J1117" i="3"/>
  <c r="I1117" i="3"/>
  <c r="H1117" i="3"/>
  <c r="G1117" i="3"/>
  <c r="F1117" i="3"/>
  <c r="E1117" i="3"/>
  <c r="D1117" i="3"/>
  <c r="C1117" i="3"/>
  <c r="B1117" i="3"/>
  <c r="A1117" i="3"/>
  <c r="J1116" i="3"/>
  <c r="I1116" i="3"/>
  <c r="H1116" i="3"/>
  <c r="G1116" i="3"/>
  <c r="F1116" i="3"/>
  <c r="E1116" i="3"/>
  <c r="D1116" i="3"/>
  <c r="C1116" i="3"/>
  <c r="B1116" i="3"/>
  <c r="A1116" i="3"/>
  <c r="J1115" i="3"/>
  <c r="I1115" i="3"/>
  <c r="H1115" i="3"/>
  <c r="G1115" i="3"/>
  <c r="F1115" i="3"/>
  <c r="E1115" i="3"/>
  <c r="D1115" i="3"/>
  <c r="C1115" i="3"/>
  <c r="B1115" i="3"/>
  <c r="A1115" i="3"/>
  <c r="J1114" i="3"/>
  <c r="I1114" i="3"/>
  <c r="H1114" i="3"/>
  <c r="G1114" i="3"/>
  <c r="F1114" i="3"/>
  <c r="E1114" i="3"/>
  <c r="D1114" i="3"/>
  <c r="C1114" i="3"/>
  <c r="B1114" i="3"/>
  <c r="A1114" i="3"/>
  <c r="J1113" i="3"/>
  <c r="I1113" i="3"/>
  <c r="H1113" i="3"/>
  <c r="G1113" i="3"/>
  <c r="F1113" i="3"/>
  <c r="E1113" i="3"/>
  <c r="D1113" i="3"/>
  <c r="C1113" i="3"/>
  <c r="B1113" i="3"/>
  <c r="A1113" i="3"/>
  <c r="J1112" i="3"/>
  <c r="I1112" i="3"/>
  <c r="H1112" i="3"/>
  <c r="G1112" i="3"/>
  <c r="F1112" i="3"/>
  <c r="E1112" i="3"/>
  <c r="D1112" i="3"/>
  <c r="C1112" i="3"/>
  <c r="B1112" i="3"/>
  <c r="A1112" i="3"/>
  <c r="J1111" i="3"/>
  <c r="I1111" i="3"/>
  <c r="H1111" i="3"/>
  <c r="G1111" i="3"/>
  <c r="F1111" i="3"/>
  <c r="E1111" i="3"/>
  <c r="D1111" i="3"/>
  <c r="C1111" i="3"/>
  <c r="B1111" i="3"/>
  <c r="A1111" i="3"/>
  <c r="J1110" i="3"/>
  <c r="I1110" i="3"/>
  <c r="H1110" i="3"/>
  <c r="G1110" i="3"/>
  <c r="F1110" i="3"/>
  <c r="E1110" i="3"/>
  <c r="D1110" i="3"/>
  <c r="C1110" i="3"/>
  <c r="B1110" i="3"/>
  <c r="A1110" i="3"/>
  <c r="J1109" i="3"/>
  <c r="I1109" i="3"/>
  <c r="H1109" i="3"/>
  <c r="G1109" i="3"/>
  <c r="F1109" i="3"/>
  <c r="E1109" i="3"/>
  <c r="D1109" i="3"/>
  <c r="C1109" i="3"/>
  <c r="B1109" i="3"/>
  <c r="A1109" i="3"/>
  <c r="J1108" i="3"/>
  <c r="I1108" i="3"/>
  <c r="H1108" i="3"/>
  <c r="G1108" i="3"/>
  <c r="F1108" i="3"/>
  <c r="E1108" i="3"/>
  <c r="D1108" i="3"/>
  <c r="C1108" i="3"/>
  <c r="B1108" i="3"/>
  <c r="A1108" i="3"/>
  <c r="J1107" i="3"/>
  <c r="I1107" i="3"/>
  <c r="H1107" i="3"/>
  <c r="G1107" i="3"/>
  <c r="F1107" i="3"/>
  <c r="E1107" i="3"/>
  <c r="D1107" i="3"/>
  <c r="C1107" i="3"/>
  <c r="B1107" i="3"/>
  <c r="A1107" i="3"/>
  <c r="J1106" i="3"/>
  <c r="I1106" i="3"/>
  <c r="H1106" i="3"/>
  <c r="G1106" i="3"/>
  <c r="F1106" i="3"/>
  <c r="E1106" i="3"/>
  <c r="D1106" i="3"/>
  <c r="C1106" i="3"/>
  <c r="B1106" i="3"/>
  <c r="A1106" i="3"/>
  <c r="J1105" i="3"/>
  <c r="I1105" i="3"/>
  <c r="H1105" i="3"/>
  <c r="G1105" i="3"/>
  <c r="F1105" i="3"/>
  <c r="E1105" i="3"/>
  <c r="D1105" i="3"/>
  <c r="C1105" i="3"/>
  <c r="B1105" i="3"/>
  <c r="A1105" i="3"/>
  <c r="J1104" i="3"/>
  <c r="I1104" i="3"/>
  <c r="H1104" i="3"/>
  <c r="G1104" i="3"/>
  <c r="F1104" i="3"/>
  <c r="E1104" i="3"/>
  <c r="D1104" i="3"/>
  <c r="C1104" i="3"/>
  <c r="B1104" i="3"/>
  <c r="A1104" i="3"/>
  <c r="J1103" i="3"/>
  <c r="I1103" i="3"/>
  <c r="H1103" i="3"/>
  <c r="G1103" i="3"/>
  <c r="F1103" i="3"/>
  <c r="E1103" i="3"/>
  <c r="D1103" i="3"/>
  <c r="C1103" i="3"/>
  <c r="B1103" i="3"/>
  <c r="A1103" i="3"/>
  <c r="J1102" i="3"/>
  <c r="I1102" i="3"/>
  <c r="H1102" i="3"/>
  <c r="G1102" i="3"/>
  <c r="F1102" i="3"/>
  <c r="E1102" i="3"/>
  <c r="D1102" i="3"/>
  <c r="C1102" i="3"/>
  <c r="B1102" i="3"/>
  <c r="A1102" i="3"/>
  <c r="J1101" i="3"/>
  <c r="I1101" i="3"/>
  <c r="H1101" i="3"/>
  <c r="G1101" i="3"/>
  <c r="F1101" i="3"/>
  <c r="E1101" i="3"/>
  <c r="D1101" i="3"/>
  <c r="C1101" i="3"/>
  <c r="B1101" i="3"/>
  <c r="A1101" i="3"/>
  <c r="J1100" i="3"/>
  <c r="I1100" i="3"/>
  <c r="H1100" i="3"/>
  <c r="G1100" i="3"/>
  <c r="F1100" i="3"/>
  <c r="E1100" i="3"/>
  <c r="D1100" i="3"/>
  <c r="C1100" i="3"/>
  <c r="B1100" i="3"/>
  <c r="A1100" i="3"/>
  <c r="J1099" i="3"/>
  <c r="I1099" i="3"/>
  <c r="H1099" i="3"/>
  <c r="G1099" i="3"/>
  <c r="F1099" i="3"/>
  <c r="E1099" i="3"/>
  <c r="D1099" i="3"/>
  <c r="C1099" i="3"/>
  <c r="B1099" i="3"/>
  <c r="A1099" i="3"/>
  <c r="J1098" i="3"/>
  <c r="I1098" i="3"/>
  <c r="H1098" i="3"/>
  <c r="G1098" i="3"/>
  <c r="F1098" i="3"/>
  <c r="E1098" i="3"/>
  <c r="D1098" i="3"/>
  <c r="C1098" i="3"/>
  <c r="B1098" i="3"/>
  <c r="A1098" i="3"/>
  <c r="J1097" i="3"/>
  <c r="I1097" i="3"/>
  <c r="H1097" i="3"/>
  <c r="G1097" i="3"/>
  <c r="F1097" i="3"/>
  <c r="E1097" i="3"/>
  <c r="D1097" i="3"/>
  <c r="C1097" i="3"/>
  <c r="B1097" i="3"/>
  <c r="A1097" i="3"/>
  <c r="J1096" i="3"/>
  <c r="I1096" i="3"/>
  <c r="H1096" i="3"/>
  <c r="G1096" i="3"/>
  <c r="F1096" i="3"/>
  <c r="E1096" i="3"/>
  <c r="D1096" i="3"/>
  <c r="C1096" i="3"/>
  <c r="B1096" i="3"/>
  <c r="A1096" i="3"/>
  <c r="J1095" i="3"/>
  <c r="I1095" i="3"/>
  <c r="H1095" i="3"/>
  <c r="G1095" i="3"/>
  <c r="F1095" i="3"/>
  <c r="E1095" i="3"/>
  <c r="D1095" i="3"/>
  <c r="C1095" i="3"/>
  <c r="B1095" i="3"/>
  <c r="A1095" i="3"/>
  <c r="J1094" i="3"/>
  <c r="I1094" i="3"/>
  <c r="H1094" i="3"/>
  <c r="G1094" i="3"/>
  <c r="F1094" i="3"/>
  <c r="E1094" i="3"/>
  <c r="D1094" i="3"/>
  <c r="C1094" i="3"/>
  <c r="B1094" i="3"/>
  <c r="A1094" i="3"/>
  <c r="J1093" i="3"/>
  <c r="I1093" i="3"/>
  <c r="H1093" i="3"/>
  <c r="G1093" i="3"/>
  <c r="F1093" i="3"/>
  <c r="E1093" i="3"/>
  <c r="D1093" i="3"/>
  <c r="C1093" i="3"/>
  <c r="B1093" i="3"/>
  <c r="A1093" i="3"/>
  <c r="J1092" i="3"/>
  <c r="I1092" i="3"/>
  <c r="H1092" i="3"/>
  <c r="G1092" i="3"/>
  <c r="F1092" i="3"/>
  <c r="E1092" i="3"/>
  <c r="D1092" i="3"/>
  <c r="C1092" i="3"/>
  <c r="B1092" i="3"/>
  <c r="A1092" i="3"/>
  <c r="J1091" i="3"/>
  <c r="I1091" i="3"/>
  <c r="H1091" i="3"/>
  <c r="G1091" i="3"/>
  <c r="F1091" i="3"/>
  <c r="E1091" i="3"/>
  <c r="D1091" i="3"/>
  <c r="C1091" i="3"/>
  <c r="B1091" i="3"/>
  <c r="A1091" i="3"/>
  <c r="J1090" i="3"/>
  <c r="I1090" i="3"/>
  <c r="H1090" i="3"/>
  <c r="G1090" i="3"/>
  <c r="F1090" i="3"/>
  <c r="E1090" i="3"/>
  <c r="D1090" i="3"/>
  <c r="C1090" i="3"/>
  <c r="B1090" i="3"/>
  <c r="A1090" i="3"/>
  <c r="J1089" i="3"/>
  <c r="I1089" i="3"/>
  <c r="H1089" i="3"/>
  <c r="G1089" i="3"/>
  <c r="F1089" i="3"/>
  <c r="E1089" i="3"/>
  <c r="D1089" i="3"/>
  <c r="C1089" i="3"/>
  <c r="B1089" i="3"/>
  <c r="A1089" i="3"/>
  <c r="J1088" i="3"/>
  <c r="I1088" i="3"/>
  <c r="H1088" i="3"/>
  <c r="G1088" i="3"/>
  <c r="F1088" i="3"/>
  <c r="E1088" i="3"/>
  <c r="D1088" i="3"/>
  <c r="C1088" i="3"/>
  <c r="B1088" i="3"/>
  <c r="A1088" i="3"/>
  <c r="J1087" i="3"/>
  <c r="I1087" i="3"/>
  <c r="H1087" i="3"/>
  <c r="G1087" i="3"/>
  <c r="F1087" i="3"/>
  <c r="E1087" i="3"/>
  <c r="D1087" i="3"/>
  <c r="C1087" i="3"/>
  <c r="B1087" i="3"/>
  <c r="A1087" i="3"/>
  <c r="J1086" i="3"/>
  <c r="I1086" i="3"/>
  <c r="H1086" i="3"/>
  <c r="G1086" i="3"/>
  <c r="F1086" i="3"/>
  <c r="E1086" i="3"/>
  <c r="D1086" i="3"/>
  <c r="C1086" i="3"/>
  <c r="B1086" i="3"/>
  <c r="A1086" i="3"/>
  <c r="J1085" i="3"/>
  <c r="I1085" i="3"/>
  <c r="H1085" i="3"/>
  <c r="G1085" i="3"/>
  <c r="F1085" i="3"/>
  <c r="E1085" i="3"/>
  <c r="D1085" i="3"/>
  <c r="C1085" i="3"/>
  <c r="B1085" i="3"/>
  <c r="A1085" i="3"/>
  <c r="J1084" i="3"/>
  <c r="I1084" i="3"/>
  <c r="H1084" i="3"/>
  <c r="G1084" i="3"/>
  <c r="F1084" i="3"/>
  <c r="E1084" i="3"/>
  <c r="D1084" i="3"/>
  <c r="C1084" i="3"/>
  <c r="B1084" i="3"/>
  <c r="A1084" i="3"/>
  <c r="J1083" i="3"/>
  <c r="I1083" i="3"/>
  <c r="H1083" i="3"/>
  <c r="G1083" i="3"/>
  <c r="F1083" i="3"/>
  <c r="E1083" i="3"/>
  <c r="D1083" i="3"/>
  <c r="C1083" i="3"/>
  <c r="B1083" i="3"/>
  <c r="A1083" i="3"/>
  <c r="J1082" i="3"/>
  <c r="I1082" i="3"/>
  <c r="H1082" i="3"/>
  <c r="G1082" i="3"/>
  <c r="F1082" i="3"/>
  <c r="E1082" i="3"/>
  <c r="D1082" i="3"/>
  <c r="C1082" i="3"/>
  <c r="B1082" i="3"/>
  <c r="A1082" i="3"/>
  <c r="J1081" i="3"/>
  <c r="I1081" i="3"/>
  <c r="H1081" i="3"/>
  <c r="G1081" i="3"/>
  <c r="F1081" i="3"/>
  <c r="E1081" i="3"/>
  <c r="D1081" i="3"/>
  <c r="C1081" i="3"/>
  <c r="B1081" i="3"/>
  <c r="A1081" i="3"/>
  <c r="J1080" i="3"/>
  <c r="I1080" i="3"/>
  <c r="H1080" i="3"/>
  <c r="G1080" i="3"/>
  <c r="F1080" i="3"/>
  <c r="E1080" i="3"/>
  <c r="D1080" i="3"/>
  <c r="C1080" i="3"/>
  <c r="B1080" i="3"/>
  <c r="A1080" i="3"/>
  <c r="J1079" i="3"/>
  <c r="I1079" i="3"/>
  <c r="H1079" i="3"/>
  <c r="G1079" i="3"/>
  <c r="F1079" i="3"/>
  <c r="E1079" i="3"/>
  <c r="D1079" i="3"/>
  <c r="C1079" i="3"/>
  <c r="B1079" i="3"/>
  <c r="A1079" i="3"/>
  <c r="J1078" i="3"/>
  <c r="I1078" i="3"/>
  <c r="H1078" i="3"/>
  <c r="G1078" i="3"/>
  <c r="F1078" i="3"/>
  <c r="E1078" i="3"/>
  <c r="D1078" i="3"/>
  <c r="C1078" i="3"/>
  <c r="B1078" i="3"/>
  <c r="A1078" i="3"/>
  <c r="J1077" i="3"/>
  <c r="I1077" i="3"/>
  <c r="H1077" i="3"/>
  <c r="G1077" i="3"/>
  <c r="F1077" i="3"/>
  <c r="E1077" i="3"/>
  <c r="D1077" i="3"/>
  <c r="C1077" i="3"/>
  <c r="B1077" i="3"/>
  <c r="A1077" i="3"/>
  <c r="J1076" i="3"/>
  <c r="I1076" i="3"/>
  <c r="H1076" i="3"/>
  <c r="G1076" i="3"/>
  <c r="F1076" i="3"/>
  <c r="E1076" i="3"/>
  <c r="D1076" i="3"/>
  <c r="C1076" i="3"/>
  <c r="B1076" i="3"/>
  <c r="A1076" i="3"/>
  <c r="J1075" i="3"/>
  <c r="I1075" i="3"/>
  <c r="H1075" i="3"/>
  <c r="G1075" i="3"/>
  <c r="F1075" i="3"/>
  <c r="E1075" i="3"/>
  <c r="D1075" i="3"/>
  <c r="C1075" i="3"/>
  <c r="B1075" i="3"/>
  <c r="A1075" i="3"/>
  <c r="J1074" i="3"/>
  <c r="I1074" i="3"/>
  <c r="H1074" i="3"/>
  <c r="G1074" i="3"/>
  <c r="F1074" i="3"/>
  <c r="E1074" i="3"/>
  <c r="D1074" i="3"/>
  <c r="C1074" i="3"/>
  <c r="B1074" i="3"/>
  <c r="A1074" i="3"/>
  <c r="J1073" i="3"/>
  <c r="I1073" i="3"/>
  <c r="H1073" i="3"/>
  <c r="G1073" i="3"/>
  <c r="F1073" i="3"/>
  <c r="E1073" i="3"/>
  <c r="D1073" i="3"/>
  <c r="C1073" i="3"/>
  <c r="B1073" i="3"/>
  <c r="A1073" i="3"/>
  <c r="J1072" i="3"/>
  <c r="I1072" i="3"/>
  <c r="H1072" i="3"/>
  <c r="G1072" i="3"/>
  <c r="F1072" i="3"/>
  <c r="E1072" i="3"/>
  <c r="D1072" i="3"/>
  <c r="C1072" i="3"/>
  <c r="B1072" i="3"/>
  <c r="A1072" i="3"/>
  <c r="J1071" i="3"/>
  <c r="I1071" i="3"/>
  <c r="H1071" i="3"/>
  <c r="G1071" i="3"/>
  <c r="F1071" i="3"/>
  <c r="E1071" i="3"/>
  <c r="D1071" i="3"/>
  <c r="C1071" i="3"/>
  <c r="B1071" i="3"/>
  <c r="A1071" i="3"/>
  <c r="J1070" i="3"/>
  <c r="I1070" i="3"/>
  <c r="H1070" i="3"/>
  <c r="G1070" i="3"/>
  <c r="F1070" i="3"/>
  <c r="E1070" i="3"/>
  <c r="D1070" i="3"/>
  <c r="C1070" i="3"/>
  <c r="B1070" i="3"/>
  <c r="A1070" i="3"/>
  <c r="J1069" i="3"/>
  <c r="I1069" i="3"/>
  <c r="H1069" i="3"/>
  <c r="G1069" i="3"/>
  <c r="F1069" i="3"/>
  <c r="E1069" i="3"/>
  <c r="D1069" i="3"/>
  <c r="C1069" i="3"/>
  <c r="B1069" i="3"/>
  <c r="A1069" i="3"/>
  <c r="J1068" i="3"/>
  <c r="I1068" i="3"/>
  <c r="H1068" i="3"/>
  <c r="G1068" i="3"/>
  <c r="F1068" i="3"/>
  <c r="E1068" i="3"/>
  <c r="D1068" i="3"/>
  <c r="C1068" i="3"/>
  <c r="B1068" i="3"/>
  <c r="A1068" i="3"/>
  <c r="J1067" i="3"/>
  <c r="I1067" i="3"/>
  <c r="H1067" i="3"/>
  <c r="G1067" i="3"/>
  <c r="F1067" i="3"/>
  <c r="E1067" i="3"/>
  <c r="D1067" i="3"/>
  <c r="C1067" i="3"/>
  <c r="B1067" i="3"/>
  <c r="A1067" i="3"/>
  <c r="J1066" i="3"/>
  <c r="I1066" i="3"/>
  <c r="H1066" i="3"/>
  <c r="G1066" i="3"/>
  <c r="F1066" i="3"/>
  <c r="E1066" i="3"/>
  <c r="D1066" i="3"/>
  <c r="C1066" i="3"/>
  <c r="B1066" i="3"/>
  <c r="A1066" i="3"/>
  <c r="J1065" i="3"/>
  <c r="I1065" i="3"/>
  <c r="H1065" i="3"/>
  <c r="G1065" i="3"/>
  <c r="F1065" i="3"/>
  <c r="E1065" i="3"/>
  <c r="D1065" i="3"/>
  <c r="C1065" i="3"/>
  <c r="B1065" i="3"/>
  <c r="A1065" i="3"/>
  <c r="J1064" i="3"/>
  <c r="I1064" i="3"/>
  <c r="H1064" i="3"/>
  <c r="G1064" i="3"/>
  <c r="F1064" i="3"/>
  <c r="E1064" i="3"/>
  <c r="D1064" i="3"/>
  <c r="C1064" i="3"/>
  <c r="B1064" i="3"/>
  <c r="A1064" i="3"/>
  <c r="J1063" i="3"/>
  <c r="I1063" i="3"/>
  <c r="H1063" i="3"/>
  <c r="G1063" i="3"/>
  <c r="F1063" i="3"/>
  <c r="E1063" i="3"/>
  <c r="D1063" i="3"/>
  <c r="C1063" i="3"/>
  <c r="B1063" i="3"/>
  <c r="A1063" i="3"/>
  <c r="J1062" i="3"/>
  <c r="I1062" i="3"/>
  <c r="H1062" i="3"/>
  <c r="G1062" i="3"/>
  <c r="F1062" i="3"/>
  <c r="E1062" i="3"/>
  <c r="D1062" i="3"/>
  <c r="C1062" i="3"/>
  <c r="B1062" i="3"/>
  <c r="A1062" i="3"/>
  <c r="J1061" i="3"/>
  <c r="I1061" i="3"/>
  <c r="H1061" i="3"/>
  <c r="G1061" i="3"/>
  <c r="F1061" i="3"/>
  <c r="E1061" i="3"/>
  <c r="D1061" i="3"/>
  <c r="C1061" i="3"/>
  <c r="B1061" i="3"/>
  <c r="A1061" i="3"/>
  <c r="J1060" i="3"/>
  <c r="I1060" i="3"/>
  <c r="H1060" i="3"/>
  <c r="G1060" i="3"/>
  <c r="F1060" i="3"/>
  <c r="E1060" i="3"/>
  <c r="D1060" i="3"/>
  <c r="C1060" i="3"/>
  <c r="B1060" i="3"/>
  <c r="A1060" i="3"/>
  <c r="J1059" i="3"/>
  <c r="I1059" i="3"/>
  <c r="H1059" i="3"/>
  <c r="G1059" i="3"/>
  <c r="F1059" i="3"/>
  <c r="E1059" i="3"/>
  <c r="D1059" i="3"/>
  <c r="C1059" i="3"/>
  <c r="B1059" i="3"/>
  <c r="A1059" i="3"/>
  <c r="J1058" i="3"/>
  <c r="I1058" i="3"/>
  <c r="H1058" i="3"/>
  <c r="G1058" i="3"/>
  <c r="F1058" i="3"/>
  <c r="E1058" i="3"/>
  <c r="D1058" i="3"/>
  <c r="C1058" i="3"/>
  <c r="B1058" i="3"/>
  <c r="A1058" i="3"/>
  <c r="J1057" i="3"/>
  <c r="I1057" i="3"/>
  <c r="H1057" i="3"/>
  <c r="G1057" i="3"/>
  <c r="F1057" i="3"/>
  <c r="E1057" i="3"/>
  <c r="D1057" i="3"/>
  <c r="C1057" i="3"/>
  <c r="B1057" i="3"/>
  <c r="A1057" i="3"/>
  <c r="J1056" i="3"/>
  <c r="I1056" i="3"/>
  <c r="H1056" i="3"/>
  <c r="G1056" i="3"/>
  <c r="F1056" i="3"/>
  <c r="E1056" i="3"/>
  <c r="D1056" i="3"/>
  <c r="C1056" i="3"/>
  <c r="B1056" i="3"/>
  <c r="A1056" i="3"/>
  <c r="J1055" i="3"/>
  <c r="I1055" i="3"/>
  <c r="H1055" i="3"/>
  <c r="G1055" i="3"/>
  <c r="F1055" i="3"/>
  <c r="E1055" i="3"/>
  <c r="D1055" i="3"/>
  <c r="C1055" i="3"/>
  <c r="B1055" i="3"/>
  <c r="A1055" i="3"/>
  <c r="J1054" i="3"/>
  <c r="I1054" i="3"/>
  <c r="H1054" i="3"/>
  <c r="G1054" i="3"/>
  <c r="F1054" i="3"/>
  <c r="E1054" i="3"/>
  <c r="D1054" i="3"/>
  <c r="C1054" i="3"/>
  <c r="B1054" i="3"/>
  <c r="A1054" i="3"/>
  <c r="J1053" i="3"/>
  <c r="I1053" i="3"/>
  <c r="H1053" i="3"/>
  <c r="G1053" i="3"/>
  <c r="F1053" i="3"/>
  <c r="E1053" i="3"/>
  <c r="D1053" i="3"/>
  <c r="C1053" i="3"/>
  <c r="B1053" i="3"/>
  <c r="A1053" i="3"/>
  <c r="J1052" i="3"/>
  <c r="I1052" i="3"/>
  <c r="H1052" i="3"/>
  <c r="G1052" i="3"/>
  <c r="F1052" i="3"/>
  <c r="E1052" i="3"/>
  <c r="D1052" i="3"/>
  <c r="C1052" i="3"/>
  <c r="B1052" i="3"/>
  <c r="A1052" i="3"/>
  <c r="J1051" i="3"/>
  <c r="I1051" i="3"/>
  <c r="H1051" i="3"/>
  <c r="G1051" i="3"/>
  <c r="F1051" i="3"/>
  <c r="E1051" i="3"/>
  <c r="D1051" i="3"/>
  <c r="C1051" i="3"/>
  <c r="B1051" i="3"/>
  <c r="A1051" i="3"/>
  <c r="J1050" i="3"/>
  <c r="I1050" i="3"/>
  <c r="H1050" i="3"/>
  <c r="G1050" i="3"/>
  <c r="F1050" i="3"/>
  <c r="E1050" i="3"/>
  <c r="D1050" i="3"/>
  <c r="C1050" i="3"/>
  <c r="B1050" i="3"/>
  <c r="A1050" i="3"/>
  <c r="J1049" i="3"/>
  <c r="I1049" i="3"/>
  <c r="H1049" i="3"/>
  <c r="G1049" i="3"/>
  <c r="F1049" i="3"/>
  <c r="E1049" i="3"/>
  <c r="D1049" i="3"/>
  <c r="C1049" i="3"/>
  <c r="B1049" i="3"/>
  <c r="A1049" i="3"/>
  <c r="J1048" i="3"/>
  <c r="I1048" i="3"/>
  <c r="H1048" i="3"/>
  <c r="G1048" i="3"/>
  <c r="F1048" i="3"/>
  <c r="E1048" i="3"/>
  <c r="D1048" i="3"/>
  <c r="C1048" i="3"/>
  <c r="B1048" i="3"/>
  <c r="A1048" i="3"/>
  <c r="J1047" i="3"/>
  <c r="I1047" i="3"/>
  <c r="H1047" i="3"/>
  <c r="G1047" i="3"/>
  <c r="F1047" i="3"/>
  <c r="E1047" i="3"/>
  <c r="D1047" i="3"/>
  <c r="C1047" i="3"/>
  <c r="B1047" i="3"/>
  <c r="A1047" i="3"/>
  <c r="J1046" i="3"/>
  <c r="I1046" i="3"/>
  <c r="H1046" i="3"/>
  <c r="G1046" i="3"/>
  <c r="F1046" i="3"/>
  <c r="E1046" i="3"/>
  <c r="D1046" i="3"/>
  <c r="C1046" i="3"/>
  <c r="B1046" i="3"/>
  <c r="A1046" i="3"/>
  <c r="J1045" i="3"/>
  <c r="I1045" i="3"/>
  <c r="H1045" i="3"/>
  <c r="G1045" i="3"/>
  <c r="F1045" i="3"/>
  <c r="E1045" i="3"/>
  <c r="D1045" i="3"/>
  <c r="C1045" i="3"/>
  <c r="B1045" i="3"/>
  <c r="A1045" i="3"/>
  <c r="J1044" i="3"/>
  <c r="I1044" i="3"/>
  <c r="H1044" i="3"/>
  <c r="G1044" i="3"/>
  <c r="F1044" i="3"/>
  <c r="E1044" i="3"/>
  <c r="D1044" i="3"/>
  <c r="C1044" i="3"/>
  <c r="B1044" i="3"/>
  <c r="A1044" i="3"/>
  <c r="J1043" i="3"/>
  <c r="I1043" i="3"/>
  <c r="H1043" i="3"/>
  <c r="G1043" i="3"/>
  <c r="F1043" i="3"/>
  <c r="E1043" i="3"/>
  <c r="D1043" i="3"/>
  <c r="C1043" i="3"/>
  <c r="B1043" i="3"/>
  <c r="A1043" i="3"/>
  <c r="J1042" i="3"/>
  <c r="I1042" i="3"/>
  <c r="H1042" i="3"/>
  <c r="G1042" i="3"/>
  <c r="F1042" i="3"/>
  <c r="E1042" i="3"/>
  <c r="D1042" i="3"/>
  <c r="C1042" i="3"/>
  <c r="B1042" i="3"/>
  <c r="A1042" i="3"/>
  <c r="J1041" i="3"/>
  <c r="I1041" i="3"/>
  <c r="H1041" i="3"/>
  <c r="G1041" i="3"/>
  <c r="F1041" i="3"/>
  <c r="E1041" i="3"/>
  <c r="D1041" i="3"/>
  <c r="C1041" i="3"/>
  <c r="B1041" i="3"/>
  <c r="A1041" i="3"/>
  <c r="J1040" i="3"/>
  <c r="I1040" i="3"/>
  <c r="H1040" i="3"/>
  <c r="G1040" i="3"/>
  <c r="F1040" i="3"/>
  <c r="E1040" i="3"/>
  <c r="D1040" i="3"/>
  <c r="C1040" i="3"/>
  <c r="B1040" i="3"/>
  <c r="A1040" i="3"/>
  <c r="J1039" i="3"/>
  <c r="I1039" i="3"/>
  <c r="H1039" i="3"/>
  <c r="G1039" i="3"/>
  <c r="F1039" i="3"/>
  <c r="E1039" i="3"/>
  <c r="D1039" i="3"/>
  <c r="C1039" i="3"/>
  <c r="B1039" i="3"/>
  <c r="A1039" i="3"/>
  <c r="J1038" i="3"/>
  <c r="I1038" i="3"/>
  <c r="H1038" i="3"/>
  <c r="G1038" i="3"/>
  <c r="F1038" i="3"/>
  <c r="E1038" i="3"/>
  <c r="D1038" i="3"/>
  <c r="C1038" i="3"/>
  <c r="B1038" i="3"/>
  <c r="A1038" i="3"/>
  <c r="J1037" i="3"/>
  <c r="I1037" i="3"/>
  <c r="H1037" i="3"/>
  <c r="G1037" i="3"/>
  <c r="F1037" i="3"/>
  <c r="E1037" i="3"/>
  <c r="D1037" i="3"/>
  <c r="C1037" i="3"/>
  <c r="B1037" i="3"/>
  <c r="A1037" i="3"/>
  <c r="J1036" i="3"/>
  <c r="I1036" i="3"/>
  <c r="H1036" i="3"/>
  <c r="G1036" i="3"/>
  <c r="F1036" i="3"/>
  <c r="E1036" i="3"/>
  <c r="D1036" i="3"/>
  <c r="C1036" i="3"/>
  <c r="B1036" i="3"/>
  <c r="A1036" i="3"/>
  <c r="J1035" i="3"/>
  <c r="I1035" i="3"/>
  <c r="H1035" i="3"/>
  <c r="G1035" i="3"/>
  <c r="F1035" i="3"/>
  <c r="E1035" i="3"/>
  <c r="D1035" i="3"/>
  <c r="C1035" i="3"/>
  <c r="B1035" i="3"/>
  <c r="A1035" i="3"/>
  <c r="J1034" i="3"/>
  <c r="I1034" i="3"/>
  <c r="H1034" i="3"/>
  <c r="G1034" i="3"/>
  <c r="F1034" i="3"/>
  <c r="E1034" i="3"/>
  <c r="D1034" i="3"/>
  <c r="C1034" i="3"/>
  <c r="B1034" i="3"/>
  <c r="A1034" i="3"/>
  <c r="J1033" i="3"/>
  <c r="I1033" i="3"/>
  <c r="H1033" i="3"/>
  <c r="G1033" i="3"/>
  <c r="F1033" i="3"/>
  <c r="E1033" i="3"/>
  <c r="D1033" i="3"/>
  <c r="C1033" i="3"/>
  <c r="B1033" i="3"/>
  <c r="A1033" i="3"/>
  <c r="J1032" i="3"/>
  <c r="I1032" i="3"/>
  <c r="H1032" i="3"/>
  <c r="G1032" i="3"/>
  <c r="F1032" i="3"/>
  <c r="E1032" i="3"/>
  <c r="D1032" i="3"/>
  <c r="C1032" i="3"/>
  <c r="B1032" i="3"/>
  <c r="A1032" i="3"/>
  <c r="J1031" i="3"/>
  <c r="I1031" i="3"/>
  <c r="H1031" i="3"/>
  <c r="G1031" i="3"/>
  <c r="F1031" i="3"/>
  <c r="E1031" i="3"/>
  <c r="D1031" i="3"/>
  <c r="C1031" i="3"/>
  <c r="B1031" i="3"/>
  <c r="A1031" i="3"/>
  <c r="J1030" i="3"/>
  <c r="I1030" i="3"/>
  <c r="H1030" i="3"/>
  <c r="G1030" i="3"/>
  <c r="F1030" i="3"/>
  <c r="E1030" i="3"/>
  <c r="D1030" i="3"/>
  <c r="C1030" i="3"/>
  <c r="B1030" i="3"/>
  <c r="A1030" i="3"/>
  <c r="J1029" i="3"/>
  <c r="I1029" i="3"/>
  <c r="H1029" i="3"/>
  <c r="G1029" i="3"/>
  <c r="F1029" i="3"/>
  <c r="E1029" i="3"/>
  <c r="D1029" i="3"/>
  <c r="C1029" i="3"/>
  <c r="B1029" i="3"/>
  <c r="A1029" i="3"/>
  <c r="J1028" i="3"/>
  <c r="I1028" i="3"/>
  <c r="H1028" i="3"/>
  <c r="G1028" i="3"/>
  <c r="F1028" i="3"/>
  <c r="E1028" i="3"/>
  <c r="D1028" i="3"/>
  <c r="C1028" i="3"/>
  <c r="B1028" i="3"/>
  <c r="A1028" i="3"/>
  <c r="J1027" i="3"/>
  <c r="I1027" i="3"/>
  <c r="H1027" i="3"/>
  <c r="G1027" i="3"/>
  <c r="F1027" i="3"/>
  <c r="E1027" i="3"/>
  <c r="D1027" i="3"/>
  <c r="C1027" i="3"/>
  <c r="B1027" i="3"/>
  <c r="A1027" i="3"/>
  <c r="J1026" i="3"/>
  <c r="I1026" i="3"/>
  <c r="H1026" i="3"/>
  <c r="G1026" i="3"/>
  <c r="F1026" i="3"/>
  <c r="E1026" i="3"/>
  <c r="D1026" i="3"/>
  <c r="C1026" i="3"/>
  <c r="B1026" i="3"/>
  <c r="A1026" i="3"/>
  <c r="J1025" i="3"/>
  <c r="I1025" i="3"/>
  <c r="H1025" i="3"/>
  <c r="G1025" i="3"/>
  <c r="F1025" i="3"/>
  <c r="E1025" i="3"/>
  <c r="D1025" i="3"/>
  <c r="C1025" i="3"/>
  <c r="B1025" i="3"/>
  <c r="A1025" i="3"/>
  <c r="J1024" i="3"/>
  <c r="I1024" i="3"/>
  <c r="H1024" i="3"/>
  <c r="G1024" i="3"/>
  <c r="F1024" i="3"/>
  <c r="E1024" i="3"/>
  <c r="D1024" i="3"/>
  <c r="C1024" i="3"/>
  <c r="B1024" i="3"/>
  <c r="A1024" i="3"/>
  <c r="J1023" i="3"/>
  <c r="I1023" i="3"/>
  <c r="H1023" i="3"/>
  <c r="G1023" i="3"/>
  <c r="F1023" i="3"/>
  <c r="E1023" i="3"/>
  <c r="D1023" i="3"/>
  <c r="C1023" i="3"/>
  <c r="B1023" i="3"/>
  <c r="A1023" i="3"/>
  <c r="J1022" i="3"/>
  <c r="I1022" i="3"/>
  <c r="H1022" i="3"/>
  <c r="G1022" i="3"/>
  <c r="F1022" i="3"/>
  <c r="E1022" i="3"/>
  <c r="D1022" i="3"/>
  <c r="C1022" i="3"/>
  <c r="B1022" i="3"/>
  <c r="A1022" i="3"/>
  <c r="J1021" i="3"/>
  <c r="I1021" i="3"/>
  <c r="H1021" i="3"/>
  <c r="G1021" i="3"/>
  <c r="F1021" i="3"/>
  <c r="E1021" i="3"/>
  <c r="D1021" i="3"/>
  <c r="C1021" i="3"/>
  <c r="B1021" i="3"/>
  <c r="A1021" i="3"/>
  <c r="J1020" i="3"/>
  <c r="I1020" i="3"/>
  <c r="H1020" i="3"/>
  <c r="G1020" i="3"/>
  <c r="F1020" i="3"/>
  <c r="E1020" i="3"/>
  <c r="D1020" i="3"/>
  <c r="C1020" i="3"/>
  <c r="B1020" i="3"/>
  <c r="A1020" i="3"/>
  <c r="J1019" i="3"/>
  <c r="I1019" i="3"/>
  <c r="H1019" i="3"/>
  <c r="G1019" i="3"/>
  <c r="F1019" i="3"/>
  <c r="E1019" i="3"/>
  <c r="D1019" i="3"/>
  <c r="C1019" i="3"/>
  <c r="B1019" i="3"/>
  <c r="A1019" i="3"/>
  <c r="J1018" i="3"/>
  <c r="I1018" i="3"/>
  <c r="H1018" i="3"/>
  <c r="G1018" i="3"/>
  <c r="F1018" i="3"/>
  <c r="E1018" i="3"/>
  <c r="D1018" i="3"/>
  <c r="C1018" i="3"/>
  <c r="B1018" i="3"/>
  <c r="A1018" i="3"/>
  <c r="J1017" i="3"/>
  <c r="I1017" i="3"/>
  <c r="H1017" i="3"/>
  <c r="G1017" i="3"/>
  <c r="F1017" i="3"/>
  <c r="E1017" i="3"/>
  <c r="D1017" i="3"/>
  <c r="C1017" i="3"/>
  <c r="B1017" i="3"/>
  <c r="A1017" i="3"/>
  <c r="J1016" i="3"/>
  <c r="I1016" i="3"/>
  <c r="H1016" i="3"/>
  <c r="G1016" i="3"/>
  <c r="F1016" i="3"/>
  <c r="E1016" i="3"/>
  <c r="D1016" i="3"/>
  <c r="C1016" i="3"/>
  <c r="B1016" i="3"/>
  <c r="A1016" i="3"/>
  <c r="J1015" i="3"/>
  <c r="I1015" i="3"/>
  <c r="H1015" i="3"/>
  <c r="G1015" i="3"/>
  <c r="F1015" i="3"/>
  <c r="E1015" i="3"/>
  <c r="D1015" i="3"/>
  <c r="C1015" i="3"/>
  <c r="B1015" i="3"/>
  <c r="A1015" i="3"/>
  <c r="J1014" i="3"/>
  <c r="I1014" i="3"/>
  <c r="H1014" i="3"/>
  <c r="G1014" i="3"/>
  <c r="F1014" i="3"/>
  <c r="E1014" i="3"/>
  <c r="D1014" i="3"/>
  <c r="C1014" i="3"/>
  <c r="B1014" i="3"/>
  <c r="A1014" i="3"/>
  <c r="J1013" i="3"/>
  <c r="I1013" i="3"/>
  <c r="H1013" i="3"/>
  <c r="G1013" i="3"/>
  <c r="F1013" i="3"/>
  <c r="E1013" i="3"/>
  <c r="D1013" i="3"/>
  <c r="C1013" i="3"/>
  <c r="B1013" i="3"/>
  <c r="A1013" i="3"/>
  <c r="J1012" i="3"/>
  <c r="I1012" i="3"/>
  <c r="H1012" i="3"/>
  <c r="G1012" i="3"/>
  <c r="F1012" i="3"/>
  <c r="E1012" i="3"/>
  <c r="D1012" i="3"/>
  <c r="C1012" i="3"/>
  <c r="B1012" i="3"/>
  <c r="A1012" i="3"/>
  <c r="J1011" i="3"/>
  <c r="I1011" i="3"/>
  <c r="H1011" i="3"/>
  <c r="G1011" i="3"/>
  <c r="F1011" i="3"/>
  <c r="E1011" i="3"/>
  <c r="D1011" i="3"/>
  <c r="C1011" i="3"/>
  <c r="B1011" i="3"/>
  <c r="A1011" i="3"/>
  <c r="J1010" i="3"/>
  <c r="I1010" i="3"/>
  <c r="H1010" i="3"/>
  <c r="G1010" i="3"/>
  <c r="F1010" i="3"/>
  <c r="E1010" i="3"/>
  <c r="D1010" i="3"/>
  <c r="C1010" i="3"/>
  <c r="B1010" i="3"/>
  <c r="A1010" i="3"/>
  <c r="J1009" i="3"/>
  <c r="I1009" i="3"/>
  <c r="H1009" i="3"/>
  <c r="G1009" i="3"/>
  <c r="F1009" i="3"/>
  <c r="E1009" i="3"/>
  <c r="D1009" i="3"/>
  <c r="C1009" i="3"/>
  <c r="B1009" i="3"/>
  <c r="A1009" i="3"/>
  <c r="J1008" i="3"/>
  <c r="I1008" i="3"/>
  <c r="H1008" i="3"/>
  <c r="G1008" i="3"/>
  <c r="F1008" i="3"/>
  <c r="E1008" i="3"/>
  <c r="D1008" i="3"/>
  <c r="C1008" i="3"/>
  <c r="B1008" i="3"/>
  <c r="A1008" i="3"/>
  <c r="J1007" i="3"/>
  <c r="I1007" i="3"/>
  <c r="H1007" i="3"/>
  <c r="G1007" i="3"/>
  <c r="F1007" i="3"/>
  <c r="E1007" i="3"/>
  <c r="D1007" i="3"/>
  <c r="C1007" i="3"/>
  <c r="B1007" i="3"/>
  <c r="A1007" i="3"/>
  <c r="J1006" i="3"/>
  <c r="I1006" i="3"/>
  <c r="H1006" i="3"/>
  <c r="G1006" i="3"/>
  <c r="F1006" i="3"/>
  <c r="E1006" i="3"/>
  <c r="D1006" i="3"/>
  <c r="C1006" i="3"/>
  <c r="B1006" i="3"/>
  <c r="A1006" i="3"/>
  <c r="J1005" i="3"/>
  <c r="I1005" i="3"/>
  <c r="H1005" i="3"/>
  <c r="G1005" i="3"/>
  <c r="F1005" i="3"/>
  <c r="E1005" i="3"/>
  <c r="D1005" i="3"/>
  <c r="C1005" i="3"/>
  <c r="B1005" i="3"/>
  <c r="A1005" i="3"/>
  <c r="J1004" i="3"/>
  <c r="I1004" i="3"/>
  <c r="H1004" i="3"/>
  <c r="G1004" i="3"/>
  <c r="F1004" i="3"/>
  <c r="E1004" i="3"/>
  <c r="D1004" i="3"/>
  <c r="C1004" i="3"/>
  <c r="B1004" i="3"/>
  <c r="A1004" i="3"/>
  <c r="J1003" i="3"/>
  <c r="I1003" i="3"/>
  <c r="H1003" i="3"/>
  <c r="G1003" i="3"/>
  <c r="F1003" i="3"/>
  <c r="E1003" i="3"/>
  <c r="D1003" i="3"/>
  <c r="C1003" i="3"/>
  <c r="B1003" i="3"/>
  <c r="A1003" i="3"/>
  <c r="J1002" i="3"/>
  <c r="I1002" i="3"/>
  <c r="H1002" i="3"/>
  <c r="G1002" i="3"/>
  <c r="F1002" i="3"/>
  <c r="E1002" i="3"/>
  <c r="D1002" i="3"/>
  <c r="C1002" i="3"/>
  <c r="B1002" i="3"/>
  <c r="A1002" i="3"/>
  <c r="J1001" i="3"/>
  <c r="I1001" i="3"/>
  <c r="H1001" i="3"/>
  <c r="G1001" i="3"/>
  <c r="F1001" i="3"/>
  <c r="E1001" i="3"/>
  <c r="D1001" i="3"/>
  <c r="C1001" i="3"/>
  <c r="B1001" i="3"/>
  <c r="A1001" i="3"/>
  <c r="J1000" i="3"/>
  <c r="I1000" i="3"/>
  <c r="H1000" i="3"/>
  <c r="G1000" i="3"/>
  <c r="F1000" i="3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J996" i="3"/>
  <c r="I996" i="3"/>
  <c r="H996" i="3"/>
  <c r="G996" i="3"/>
  <c r="F996" i="3"/>
  <c r="E996" i="3"/>
  <c r="D996" i="3"/>
  <c r="C996" i="3"/>
  <c r="B996" i="3"/>
  <c r="A996" i="3"/>
  <c r="J995" i="3"/>
  <c r="I995" i="3"/>
  <c r="H995" i="3"/>
  <c r="G995" i="3"/>
  <c r="F995" i="3"/>
  <c r="E995" i="3"/>
  <c r="D995" i="3"/>
  <c r="C995" i="3"/>
  <c r="B995" i="3"/>
  <c r="A995" i="3"/>
  <c r="J994" i="3"/>
  <c r="I994" i="3"/>
  <c r="H994" i="3"/>
  <c r="G994" i="3"/>
  <c r="F994" i="3"/>
  <c r="E994" i="3"/>
  <c r="D994" i="3"/>
  <c r="C994" i="3"/>
  <c r="B994" i="3"/>
  <c r="A994" i="3"/>
  <c r="J993" i="3"/>
  <c r="I993" i="3"/>
  <c r="H993" i="3"/>
  <c r="G993" i="3"/>
  <c r="F993" i="3"/>
  <c r="E993" i="3"/>
  <c r="D993" i="3"/>
  <c r="C993" i="3"/>
  <c r="B993" i="3"/>
  <c r="A993" i="3"/>
  <c r="J992" i="3"/>
  <c r="I992" i="3"/>
  <c r="H992" i="3"/>
  <c r="G992" i="3"/>
  <c r="F992" i="3"/>
  <c r="E992" i="3"/>
  <c r="D992" i="3"/>
  <c r="C992" i="3"/>
  <c r="B992" i="3"/>
  <c r="A992" i="3"/>
  <c r="J991" i="3"/>
  <c r="I991" i="3"/>
  <c r="H991" i="3"/>
  <c r="G991" i="3"/>
  <c r="F991" i="3"/>
  <c r="E991" i="3"/>
  <c r="D991" i="3"/>
  <c r="C991" i="3"/>
  <c r="B991" i="3"/>
  <c r="A991" i="3"/>
  <c r="J990" i="3"/>
  <c r="I990" i="3"/>
  <c r="H990" i="3"/>
  <c r="G990" i="3"/>
  <c r="F990" i="3"/>
  <c r="E990" i="3"/>
  <c r="D990" i="3"/>
  <c r="C990" i="3"/>
  <c r="B990" i="3"/>
  <c r="A990" i="3"/>
  <c r="J989" i="3"/>
  <c r="I989" i="3"/>
  <c r="H989" i="3"/>
  <c r="G989" i="3"/>
  <c r="F989" i="3"/>
  <c r="E989" i="3"/>
  <c r="D989" i="3"/>
  <c r="C989" i="3"/>
  <c r="B989" i="3"/>
  <c r="A989" i="3"/>
  <c r="J988" i="3"/>
  <c r="I988" i="3"/>
  <c r="H988" i="3"/>
  <c r="G988" i="3"/>
  <c r="F988" i="3"/>
  <c r="E988" i="3"/>
  <c r="D988" i="3"/>
  <c r="C988" i="3"/>
  <c r="B988" i="3"/>
  <c r="A988" i="3"/>
  <c r="J987" i="3"/>
  <c r="I987" i="3"/>
  <c r="H987" i="3"/>
  <c r="G987" i="3"/>
  <c r="F987" i="3"/>
  <c r="E987" i="3"/>
  <c r="D987" i="3"/>
  <c r="C987" i="3"/>
  <c r="B987" i="3"/>
  <c r="A987" i="3"/>
  <c r="J986" i="3"/>
  <c r="I986" i="3"/>
  <c r="H986" i="3"/>
  <c r="G986" i="3"/>
  <c r="F986" i="3"/>
  <c r="E986" i="3"/>
  <c r="D986" i="3"/>
  <c r="C986" i="3"/>
  <c r="B986" i="3"/>
  <c r="A986" i="3"/>
  <c r="J985" i="3"/>
  <c r="I985" i="3"/>
  <c r="H985" i="3"/>
  <c r="G985" i="3"/>
  <c r="F985" i="3"/>
  <c r="E985" i="3"/>
  <c r="D985" i="3"/>
  <c r="C985" i="3"/>
  <c r="B985" i="3"/>
  <c r="A985" i="3"/>
  <c r="J984" i="3"/>
  <c r="I984" i="3"/>
  <c r="H984" i="3"/>
  <c r="G984" i="3"/>
  <c r="F984" i="3"/>
  <c r="E984" i="3"/>
  <c r="D984" i="3"/>
  <c r="C984" i="3"/>
  <c r="B984" i="3"/>
  <c r="A984" i="3"/>
  <c r="J983" i="3"/>
  <c r="I983" i="3"/>
  <c r="H983" i="3"/>
  <c r="G983" i="3"/>
  <c r="F983" i="3"/>
  <c r="E983" i="3"/>
  <c r="D983" i="3"/>
  <c r="C983" i="3"/>
  <c r="B983" i="3"/>
  <c r="A983" i="3"/>
  <c r="J982" i="3"/>
  <c r="I982" i="3"/>
  <c r="H982" i="3"/>
  <c r="G982" i="3"/>
  <c r="F982" i="3"/>
  <c r="E982" i="3"/>
  <c r="D982" i="3"/>
  <c r="C982" i="3"/>
  <c r="B982" i="3"/>
  <c r="A982" i="3"/>
  <c r="J981" i="3"/>
  <c r="I981" i="3"/>
  <c r="H981" i="3"/>
  <c r="G981" i="3"/>
  <c r="F981" i="3"/>
  <c r="E981" i="3"/>
  <c r="D981" i="3"/>
  <c r="C981" i="3"/>
  <c r="B981" i="3"/>
  <c r="A981" i="3"/>
  <c r="J980" i="3"/>
  <c r="I980" i="3"/>
  <c r="H980" i="3"/>
  <c r="G980" i="3"/>
  <c r="F980" i="3"/>
  <c r="E980" i="3"/>
  <c r="D980" i="3"/>
  <c r="C980" i="3"/>
  <c r="B980" i="3"/>
  <c r="A980" i="3"/>
  <c r="J979" i="3"/>
  <c r="I979" i="3"/>
  <c r="H979" i="3"/>
  <c r="G979" i="3"/>
  <c r="F979" i="3"/>
  <c r="E979" i="3"/>
  <c r="D979" i="3"/>
  <c r="C979" i="3"/>
  <c r="B979" i="3"/>
  <c r="A979" i="3"/>
  <c r="J978" i="3"/>
  <c r="I978" i="3"/>
  <c r="H978" i="3"/>
  <c r="G978" i="3"/>
  <c r="F978" i="3"/>
  <c r="E978" i="3"/>
  <c r="D978" i="3"/>
  <c r="C978" i="3"/>
  <c r="B978" i="3"/>
  <c r="A978" i="3"/>
  <c r="J977" i="3"/>
  <c r="I977" i="3"/>
  <c r="H977" i="3"/>
  <c r="G977" i="3"/>
  <c r="F977" i="3"/>
  <c r="E977" i="3"/>
  <c r="D977" i="3"/>
  <c r="C977" i="3"/>
  <c r="B977" i="3"/>
  <c r="A977" i="3"/>
  <c r="J976" i="3"/>
  <c r="I976" i="3"/>
  <c r="H976" i="3"/>
  <c r="G976" i="3"/>
  <c r="F976" i="3"/>
  <c r="E976" i="3"/>
  <c r="D976" i="3"/>
  <c r="C976" i="3"/>
  <c r="B976" i="3"/>
  <c r="A976" i="3"/>
  <c r="J975" i="3"/>
  <c r="I975" i="3"/>
  <c r="H975" i="3"/>
  <c r="G975" i="3"/>
  <c r="F975" i="3"/>
  <c r="E975" i="3"/>
  <c r="D975" i="3"/>
  <c r="C975" i="3"/>
  <c r="B975" i="3"/>
  <c r="A975" i="3"/>
  <c r="J974" i="3"/>
  <c r="I974" i="3"/>
  <c r="H974" i="3"/>
  <c r="G974" i="3"/>
  <c r="F974" i="3"/>
  <c r="E974" i="3"/>
  <c r="D974" i="3"/>
  <c r="C974" i="3"/>
  <c r="B974" i="3"/>
  <c r="A974" i="3"/>
  <c r="J973" i="3"/>
  <c r="I973" i="3"/>
  <c r="H973" i="3"/>
  <c r="G973" i="3"/>
  <c r="F973" i="3"/>
  <c r="E973" i="3"/>
  <c r="D973" i="3"/>
  <c r="C973" i="3"/>
  <c r="B973" i="3"/>
  <c r="A973" i="3"/>
  <c r="J972" i="3"/>
  <c r="I972" i="3"/>
  <c r="H972" i="3"/>
  <c r="G972" i="3"/>
  <c r="F972" i="3"/>
  <c r="E972" i="3"/>
  <c r="D972" i="3"/>
  <c r="C972" i="3"/>
  <c r="B972" i="3"/>
  <c r="A972" i="3"/>
  <c r="J971" i="3"/>
  <c r="I971" i="3"/>
  <c r="H971" i="3"/>
  <c r="G971" i="3"/>
  <c r="F971" i="3"/>
  <c r="E971" i="3"/>
  <c r="D971" i="3"/>
  <c r="C971" i="3"/>
  <c r="B971" i="3"/>
  <c r="A971" i="3"/>
  <c r="J970" i="3"/>
  <c r="I970" i="3"/>
  <c r="H970" i="3"/>
  <c r="G970" i="3"/>
  <c r="F970" i="3"/>
  <c r="E970" i="3"/>
  <c r="D970" i="3"/>
  <c r="C970" i="3"/>
  <c r="B970" i="3"/>
  <c r="A970" i="3"/>
  <c r="J969" i="3"/>
  <c r="I969" i="3"/>
  <c r="H969" i="3"/>
  <c r="G969" i="3"/>
  <c r="F969" i="3"/>
  <c r="E969" i="3"/>
  <c r="D969" i="3"/>
  <c r="C969" i="3"/>
  <c r="B969" i="3"/>
  <c r="A969" i="3"/>
  <c r="J968" i="3"/>
  <c r="I968" i="3"/>
  <c r="H968" i="3"/>
  <c r="G968" i="3"/>
  <c r="F968" i="3"/>
  <c r="E968" i="3"/>
  <c r="D968" i="3"/>
  <c r="C968" i="3"/>
  <c r="B968" i="3"/>
  <c r="A968" i="3"/>
  <c r="J967" i="3"/>
  <c r="I967" i="3"/>
  <c r="H967" i="3"/>
  <c r="G967" i="3"/>
  <c r="F967" i="3"/>
  <c r="E967" i="3"/>
  <c r="D967" i="3"/>
  <c r="C967" i="3"/>
  <c r="B967" i="3"/>
  <c r="A967" i="3"/>
  <c r="J966" i="3"/>
  <c r="I966" i="3"/>
  <c r="H966" i="3"/>
  <c r="G966" i="3"/>
  <c r="F966" i="3"/>
  <c r="E966" i="3"/>
  <c r="D966" i="3"/>
  <c r="C966" i="3"/>
  <c r="B966" i="3"/>
  <c r="A966" i="3"/>
  <c r="J965" i="3"/>
  <c r="I965" i="3"/>
  <c r="H965" i="3"/>
  <c r="G965" i="3"/>
  <c r="F965" i="3"/>
  <c r="E965" i="3"/>
  <c r="D965" i="3"/>
  <c r="C965" i="3"/>
  <c r="B965" i="3"/>
  <c r="A965" i="3"/>
  <c r="J964" i="3"/>
  <c r="I964" i="3"/>
  <c r="H964" i="3"/>
  <c r="G964" i="3"/>
  <c r="F964" i="3"/>
  <c r="E964" i="3"/>
  <c r="D964" i="3"/>
  <c r="C964" i="3"/>
  <c r="B964" i="3"/>
  <c r="A964" i="3"/>
  <c r="J963" i="3"/>
  <c r="I963" i="3"/>
  <c r="H963" i="3"/>
  <c r="G963" i="3"/>
  <c r="F963" i="3"/>
  <c r="E963" i="3"/>
  <c r="D963" i="3"/>
  <c r="C963" i="3"/>
  <c r="B963" i="3"/>
  <c r="A963" i="3"/>
  <c r="J962" i="3"/>
  <c r="I962" i="3"/>
  <c r="H962" i="3"/>
  <c r="G962" i="3"/>
  <c r="F962" i="3"/>
  <c r="E962" i="3"/>
  <c r="D962" i="3"/>
  <c r="C962" i="3"/>
  <c r="B962" i="3"/>
  <c r="A962" i="3"/>
  <c r="J961" i="3"/>
  <c r="I961" i="3"/>
  <c r="H961" i="3"/>
  <c r="G961" i="3"/>
  <c r="F961" i="3"/>
  <c r="E961" i="3"/>
  <c r="D961" i="3"/>
  <c r="C961" i="3"/>
  <c r="B961" i="3"/>
  <c r="A961" i="3"/>
  <c r="J960" i="3"/>
  <c r="I960" i="3"/>
  <c r="H960" i="3"/>
  <c r="G960" i="3"/>
  <c r="F960" i="3"/>
  <c r="E960" i="3"/>
  <c r="D960" i="3"/>
  <c r="C960" i="3"/>
  <c r="B960" i="3"/>
  <c r="A960" i="3"/>
  <c r="J959" i="3"/>
  <c r="I959" i="3"/>
  <c r="H959" i="3"/>
  <c r="G959" i="3"/>
  <c r="F959" i="3"/>
  <c r="E959" i="3"/>
  <c r="D959" i="3"/>
  <c r="C959" i="3"/>
  <c r="B959" i="3"/>
  <c r="A959" i="3"/>
  <c r="J958" i="3"/>
  <c r="I958" i="3"/>
  <c r="H958" i="3"/>
  <c r="G958" i="3"/>
  <c r="F958" i="3"/>
  <c r="E958" i="3"/>
  <c r="D958" i="3"/>
  <c r="C958" i="3"/>
  <c r="B958" i="3"/>
  <c r="A958" i="3"/>
  <c r="J957" i="3"/>
  <c r="I957" i="3"/>
  <c r="H957" i="3"/>
  <c r="G957" i="3"/>
  <c r="F957" i="3"/>
  <c r="E957" i="3"/>
  <c r="D957" i="3"/>
  <c r="C957" i="3"/>
  <c r="B957" i="3"/>
  <c r="A957" i="3"/>
  <c r="J956" i="3"/>
  <c r="I956" i="3"/>
  <c r="H956" i="3"/>
  <c r="G956" i="3"/>
  <c r="F956" i="3"/>
  <c r="E956" i="3"/>
  <c r="D956" i="3"/>
  <c r="C956" i="3"/>
  <c r="B956" i="3"/>
  <c r="A956" i="3"/>
  <c r="J955" i="3"/>
  <c r="I955" i="3"/>
  <c r="H955" i="3"/>
  <c r="G955" i="3"/>
  <c r="F955" i="3"/>
  <c r="E955" i="3"/>
  <c r="D955" i="3"/>
  <c r="C955" i="3"/>
  <c r="B955" i="3"/>
  <c r="A955" i="3"/>
  <c r="J954" i="3"/>
  <c r="I954" i="3"/>
  <c r="H954" i="3"/>
  <c r="G954" i="3"/>
  <c r="F954" i="3"/>
  <c r="E954" i="3"/>
  <c r="D954" i="3"/>
  <c r="C954" i="3"/>
  <c r="B954" i="3"/>
  <c r="A954" i="3"/>
  <c r="J953" i="3"/>
  <c r="I953" i="3"/>
  <c r="H953" i="3"/>
  <c r="G953" i="3"/>
  <c r="F953" i="3"/>
  <c r="E953" i="3"/>
  <c r="D953" i="3"/>
  <c r="C953" i="3"/>
  <c r="B953" i="3"/>
  <c r="A953" i="3"/>
  <c r="J952" i="3"/>
  <c r="I952" i="3"/>
  <c r="H952" i="3"/>
  <c r="G952" i="3"/>
  <c r="F952" i="3"/>
  <c r="E952" i="3"/>
  <c r="D952" i="3"/>
  <c r="C952" i="3"/>
  <c r="B952" i="3"/>
  <c r="A952" i="3"/>
  <c r="J951" i="3"/>
  <c r="I951" i="3"/>
  <c r="H951" i="3"/>
  <c r="G951" i="3"/>
  <c r="F951" i="3"/>
  <c r="E951" i="3"/>
  <c r="D951" i="3"/>
  <c r="C951" i="3"/>
  <c r="B951" i="3"/>
  <c r="A951" i="3"/>
  <c r="J950" i="3"/>
  <c r="I950" i="3"/>
  <c r="H950" i="3"/>
  <c r="G950" i="3"/>
  <c r="F950" i="3"/>
  <c r="E950" i="3"/>
  <c r="D950" i="3"/>
  <c r="C950" i="3"/>
  <c r="B950" i="3"/>
  <c r="A950" i="3"/>
  <c r="J949" i="3"/>
  <c r="I949" i="3"/>
  <c r="H949" i="3"/>
  <c r="G949" i="3"/>
  <c r="F949" i="3"/>
  <c r="E949" i="3"/>
  <c r="D949" i="3"/>
  <c r="C949" i="3"/>
  <c r="B949" i="3"/>
  <c r="A949" i="3"/>
  <c r="J948" i="3"/>
  <c r="I948" i="3"/>
  <c r="H948" i="3"/>
  <c r="G948" i="3"/>
  <c r="F948" i="3"/>
  <c r="E948" i="3"/>
  <c r="D948" i="3"/>
  <c r="C948" i="3"/>
  <c r="B948" i="3"/>
  <c r="A948" i="3"/>
  <c r="J947" i="3"/>
  <c r="I947" i="3"/>
  <c r="H947" i="3"/>
  <c r="G947" i="3"/>
  <c r="F947" i="3"/>
  <c r="E947" i="3"/>
  <c r="D947" i="3"/>
  <c r="C947" i="3"/>
  <c r="B947" i="3"/>
  <c r="A947" i="3"/>
  <c r="J946" i="3"/>
  <c r="I946" i="3"/>
  <c r="H946" i="3"/>
  <c r="G946" i="3"/>
  <c r="F946" i="3"/>
  <c r="E946" i="3"/>
  <c r="D946" i="3"/>
  <c r="C946" i="3"/>
  <c r="B946" i="3"/>
  <c r="A946" i="3"/>
  <c r="J945" i="3"/>
  <c r="I945" i="3"/>
  <c r="H945" i="3"/>
  <c r="G945" i="3"/>
  <c r="F945" i="3"/>
  <c r="E945" i="3"/>
  <c r="D945" i="3"/>
  <c r="C945" i="3"/>
  <c r="B945" i="3"/>
  <c r="A945" i="3"/>
  <c r="J944" i="3"/>
  <c r="I944" i="3"/>
  <c r="H944" i="3"/>
  <c r="G944" i="3"/>
  <c r="F944" i="3"/>
  <c r="E944" i="3"/>
  <c r="D944" i="3"/>
  <c r="C944" i="3"/>
  <c r="B944" i="3"/>
  <c r="A944" i="3"/>
  <c r="J943" i="3"/>
  <c r="I943" i="3"/>
  <c r="H943" i="3"/>
  <c r="G943" i="3"/>
  <c r="F943" i="3"/>
  <c r="E943" i="3"/>
  <c r="D943" i="3"/>
  <c r="C943" i="3"/>
  <c r="B943" i="3"/>
  <c r="A943" i="3"/>
  <c r="J942" i="3"/>
  <c r="I942" i="3"/>
  <c r="H942" i="3"/>
  <c r="G942" i="3"/>
  <c r="F942" i="3"/>
  <c r="E942" i="3"/>
  <c r="D942" i="3"/>
  <c r="C942" i="3"/>
  <c r="B942" i="3"/>
  <c r="A942" i="3"/>
  <c r="J941" i="3"/>
  <c r="I941" i="3"/>
  <c r="H941" i="3"/>
  <c r="G941" i="3"/>
  <c r="F941" i="3"/>
  <c r="E941" i="3"/>
  <c r="D941" i="3"/>
  <c r="C941" i="3"/>
  <c r="B941" i="3"/>
  <c r="A941" i="3"/>
  <c r="J940" i="3"/>
  <c r="I940" i="3"/>
  <c r="H940" i="3"/>
  <c r="G940" i="3"/>
  <c r="F940" i="3"/>
  <c r="E940" i="3"/>
  <c r="D940" i="3"/>
  <c r="C940" i="3"/>
  <c r="B940" i="3"/>
  <c r="A940" i="3"/>
  <c r="J939" i="3"/>
  <c r="I939" i="3"/>
  <c r="H939" i="3"/>
  <c r="G939" i="3"/>
  <c r="F939" i="3"/>
  <c r="E939" i="3"/>
  <c r="D939" i="3"/>
  <c r="C939" i="3"/>
  <c r="B939" i="3"/>
  <c r="A939" i="3"/>
  <c r="J938" i="3"/>
  <c r="I938" i="3"/>
  <c r="H938" i="3"/>
  <c r="G938" i="3"/>
  <c r="F938" i="3"/>
  <c r="E938" i="3"/>
  <c r="D938" i="3"/>
  <c r="C938" i="3"/>
  <c r="B938" i="3"/>
  <c r="A938" i="3"/>
  <c r="J937" i="3"/>
  <c r="I937" i="3"/>
  <c r="H937" i="3"/>
  <c r="G937" i="3"/>
  <c r="F937" i="3"/>
  <c r="E937" i="3"/>
  <c r="D937" i="3"/>
  <c r="C937" i="3"/>
  <c r="B937" i="3"/>
  <c r="A937" i="3"/>
  <c r="J936" i="3"/>
  <c r="I936" i="3"/>
  <c r="H936" i="3"/>
  <c r="G936" i="3"/>
  <c r="F936" i="3"/>
  <c r="E936" i="3"/>
  <c r="D936" i="3"/>
  <c r="C936" i="3"/>
  <c r="B936" i="3"/>
  <c r="A936" i="3"/>
  <c r="J935" i="3"/>
  <c r="I935" i="3"/>
  <c r="H935" i="3"/>
  <c r="G935" i="3"/>
  <c r="F935" i="3"/>
  <c r="E935" i="3"/>
  <c r="D935" i="3"/>
  <c r="C935" i="3"/>
  <c r="B935" i="3"/>
  <c r="A935" i="3"/>
  <c r="J934" i="3"/>
  <c r="I934" i="3"/>
  <c r="H934" i="3"/>
  <c r="G934" i="3"/>
  <c r="F934" i="3"/>
  <c r="E934" i="3"/>
  <c r="D934" i="3"/>
  <c r="C934" i="3"/>
  <c r="B934" i="3"/>
  <c r="A934" i="3"/>
  <c r="J933" i="3"/>
  <c r="I933" i="3"/>
  <c r="H933" i="3"/>
  <c r="G933" i="3"/>
  <c r="F933" i="3"/>
  <c r="E933" i="3"/>
  <c r="D933" i="3"/>
  <c r="C933" i="3"/>
  <c r="B933" i="3"/>
  <c r="A933" i="3"/>
  <c r="J932" i="3"/>
  <c r="I932" i="3"/>
  <c r="H932" i="3"/>
  <c r="G932" i="3"/>
  <c r="F932" i="3"/>
  <c r="E932" i="3"/>
  <c r="D932" i="3"/>
  <c r="C932" i="3"/>
  <c r="B932" i="3"/>
  <c r="A932" i="3"/>
  <c r="J931" i="3"/>
  <c r="I931" i="3"/>
  <c r="H931" i="3"/>
  <c r="G931" i="3"/>
  <c r="F931" i="3"/>
  <c r="E931" i="3"/>
  <c r="D931" i="3"/>
  <c r="C931" i="3"/>
  <c r="B931" i="3"/>
  <c r="A931" i="3"/>
  <c r="J930" i="3"/>
  <c r="I930" i="3"/>
  <c r="H930" i="3"/>
  <c r="G930" i="3"/>
  <c r="F930" i="3"/>
  <c r="E930" i="3"/>
  <c r="D930" i="3"/>
  <c r="C930" i="3"/>
  <c r="B930" i="3"/>
  <c r="A930" i="3"/>
  <c r="J929" i="3"/>
  <c r="I929" i="3"/>
  <c r="H929" i="3"/>
  <c r="G929" i="3"/>
  <c r="F929" i="3"/>
  <c r="E929" i="3"/>
  <c r="D929" i="3"/>
  <c r="C929" i="3"/>
  <c r="B929" i="3"/>
  <c r="A929" i="3"/>
  <c r="J928" i="3"/>
  <c r="I928" i="3"/>
  <c r="H928" i="3"/>
  <c r="G928" i="3"/>
  <c r="F928" i="3"/>
  <c r="E928" i="3"/>
  <c r="D928" i="3"/>
  <c r="C928" i="3"/>
  <c r="B928" i="3"/>
  <c r="A928" i="3"/>
  <c r="J927" i="3"/>
  <c r="I927" i="3"/>
  <c r="H927" i="3"/>
  <c r="G927" i="3"/>
  <c r="F927" i="3"/>
  <c r="E927" i="3"/>
  <c r="D927" i="3"/>
  <c r="C927" i="3"/>
  <c r="B927" i="3"/>
  <c r="A927" i="3"/>
  <c r="J926" i="3"/>
  <c r="I926" i="3"/>
  <c r="H926" i="3"/>
  <c r="G926" i="3"/>
  <c r="F926" i="3"/>
  <c r="E926" i="3"/>
  <c r="D926" i="3"/>
  <c r="C926" i="3"/>
  <c r="B926" i="3"/>
  <c r="A926" i="3"/>
  <c r="J925" i="3"/>
  <c r="I925" i="3"/>
  <c r="H925" i="3"/>
  <c r="G925" i="3"/>
  <c r="F925" i="3"/>
  <c r="E925" i="3"/>
  <c r="D925" i="3"/>
  <c r="C925" i="3"/>
  <c r="B925" i="3"/>
  <c r="A925" i="3"/>
  <c r="J924" i="3"/>
  <c r="I924" i="3"/>
  <c r="H924" i="3"/>
  <c r="G924" i="3"/>
  <c r="F924" i="3"/>
  <c r="E924" i="3"/>
  <c r="D924" i="3"/>
  <c r="C924" i="3"/>
  <c r="B924" i="3"/>
  <c r="A924" i="3"/>
  <c r="J923" i="3"/>
  <c r="I923" i="3"/>
  <c r="H923" i="3"/>
  <c r="G923" i="3"/>
  <c r="F923" i="3"/>
  <c r="E923" i="3"/>
  <c r="D923" i="3"/>
  <c r="C923" i="3"/>
  <c r="B923" i="3"/>
  <c r="A923" i="3"/>
  <c r="J922" i="3"/>
  <c r="I922" i="3"/>
  <c r="H922" i="3"/>
  <c r="G922" i="3"/>
  <c r="F922" i="3"/>
  <c r="E922" i="3"/>
  <c r="D922" i="3"/>
  <c r="C922" i="3"/>
  <c r="B922" i="3"/>
  <c r="A922" i="3"/>
  <c r="J921" i="3"/>
  <c r="I921" i="3"/>
  <c r="H921" i="3"/>
  <c r="G921" i="3"/>
  <c r="F921" i="3"/>
  <c r="E921" i="3"/>
  <c r="D921" i="3"/>
  <c r="C921" i="3"/>
  <c r="B921" i="3"/>
  <c r="A921" i="3"/>
  <c r="J920" i="3"/>
  <c r="I920" i="3"/>
  <c r="H920" i="3"/>
  <c r="G920" i="3"/>
  <c r="F920" i="3"/>
  <c r="E920" i="3"/>
  <c r="D920" i="3"/>
  <c r="C920" i="3"/>
  <c r="B920" i="3"/>
  <c r="A920" i="3"/>
  <c r="J919" i="3"/>
  <c r="I919" i="3"/>
  <c r="H919" i="3"/>
  <c r="G919" i="3"/>
  <c r="F919" i="3"/>
  <c r="E919" i="3"/>
  <c r="D919" i="3"/>
  <c r="C919" i="3"/>
  <c r="B919" i="3"/>
  <c r="A919" i="3"/>
  <c r="J918" i="3"/>
  <c r="I918" i="3"/>
  <c r="H918" i="3"/>
  <c r="G918" i="3"/>
  <c r="F918" i="3"/>
  <c r="E918" i="3"/>
  <c r="D918" i="3"/>
  <c r="C918" i="3"/>
  <c r="B918" i="3"/>
  <c r="A918" i="3"/>
  <c r="J917" i="3"/>
  <c r="I917" i="3"/>
  <c r="H917" i="3"/>
  <c r="G917" i="3"/>
  <c r="F917" i="3"/>
  <c r="E917" i="3"/>
  <c r="D917" i="3"/>
  <c r="C917" i="3"/>
  <c r="B917" i="3"/>
  <c r="A917" i="3"/>
  <c r="J916" i="3"/>
  <c r="I916" i="3"/>
  <c r="H916" i="3"/>
  <c r="G916" i="3"/>
  <c r="F916" i="3"/>
  <c r="E916" i="3"/>
  <c r="D916" i="3"/>
  <c r="C916" i="3"/>
  <c r="B916" i="3"/>
  <c r="A916" i="3"/>
  <c r="J915" i="3"/>
  <c r="I915" i="3"/>
  <c r="H915" i="3"/>
  <c r="G915" i="3"/>
  <c r="F915" i="3"/>
  <c r="E915" i="3"/>
  <c r="D915" i="3"/>
  <c r="C915" i="3"/>
  <c r="B915" i="3"/>
  <c r="A915" i="3"/>
  <c r="J914" i="3"/>
  <c r="I914" i="3"/>
  <c r="H914" i="3"/>
  <c r="G914" i="3"/>
  <c r="F914" i="3"/>
  <c r="E914" i="3"/>
  <c r="D914" i="3"/>
  <c r="C914" i="3"/>
  <c r="B914" i="3"/>
  <c r="A914" i="3"/>
  <c r="J913" i="3"/>
  <c r="I913" i="3"/>
  <c r="H913" i="3"/>
  <c r="G913" i="3"/>
  <c r="F913" i="3"/>
  <c r="E913" i="3"/>
  <c r="D913" i="3"/>
  <c r="C913" i="3"/>
  <c r="B913" i="3"/>
  <c r="A913" i="3"/>
  <c r="J912" i="3"/>
  <c r="I912" i="3"/>
  <c r="H912" i="3"/>
  <c r="G912" i="3"/>
  <c r="F912" i="3"/>
  <c r="E912" i="3"/>
  <c r="D912" i="3"/>
  <c r="C912" i="3"/>
  <c r="B912" i="3"/>
  <c r="A912" i="3"/>
  <c r="J911" i="3"/>
  <c r="I911" i="3"/>
  <c r="H911" i="3"/>
  <c r="G911" i="3"/>
  <c r="F911" i="3"/>
  <c r="E911" i="3"/>
  <c r="D911" i="3"/>
  <c r="C911" i="3"/>
  <c r="B911" i="3"/>
  <c r="A911" i="3"/>
  <c r="J910" i="3"/>
  <c r="I910" i="3"/>
  <c r="H910" i="3"/>
  <c r="G910" i="3"/>
  <c r="F910" i="3"/>
  <c r="E910" i="3"/>
  <c r="D910" i="3"/>
  <c r="C910" i="3"/>
  <c r="B910" i="3"/>
  <c r="A910" i="3"/>
  <c r="J909" i="3"/>
  <c r="I909" i="3"/>
  <c r="H909" i="3"/>
  <c r="G909" i="3"/>
  <c r="F909" i="3"/>
  <c r="E909" i="3"/>
  <c r="D909" i="3"/>
  <c r="C909" i="3"/>
  <c r="B909" i="3"/>
  <c r="A909" i="3"/>
  <c r="J908" i="3"/>
  <c r="I908" i="3"/>
  <c r="H908" i="3"/>
  <c r="G908" i="3"/>
  <c r="F908" i="3"/>
  <c r="E908" i="3"/>
  <c r="D908" i="3"/>
  <c r="C908" i="3"/>
  <c r="B908" i="3"/>
  <c r="A908" i="3"/>
  <c r="J907" i="3"/>
  <c r="I907" i="3"/>
  <c r="H907" i="3"/>
  <c r="G907" i="3"/>
  <c r="F907" i="3"/>
  <c r="E907" i="3"/>
  <c r="D907" i="3"/>
  <c r="C907" i="3"/>
  <c r="B907" i="3"/>
  <c r="A907" i="3"/>
  <c r="J906" i="3"/>
  <c r="I906" i="3"/>
  <c r="H906" i="3"/>
  <c r="G906" i="3"/>
  <c r="F906" i="3"/>
  <c r="E906" i="3"/>
  <c r="D906" i="3"/>
  <c r="C906" i="3"/>
  <c r="B906" i="3"/>
  <c r="A906" i="3"/>
  <c r="J905" i="3"/>
  <c r="I905" i="3"/>
  <c r="H905" i="3"/>
  <c r="G905" i="3"/>
  <c r="F905" i="3"/>
  <c r="E905" i="3"/>
  <c r="D905" i="3"/>
  <c r="C905" i="3"/>
  <c r="B905" i="3"/>
  <c r="A905" i="3"/>
  <c r="J904" i="3"/>
  <c r="I904" i="3"/>
  <c r="H904" i="3"/>
  <c r="G904" i="3"/>
  <c r="F904" i="3"/>
  <c r="E904" i="3"/>
  <c r="D904" i="3"/>
  <c r="C904" i="3"/>
  <c r="B904" i="3"/>
  <c r="A904" i="3"/>
  <c r="J903" i="3"/>
  <c r="I903" i="3"/>
  <c r="H903" i="3"/>
  <c r="G903" i="3"/>
  <c r="F903" i="3"/>
  <c r="E903" i="3"/>
  <c r="D903" i="3"/>
  <c r="C903" i="3"/>
  <c r="B903" i="3"/>
  <c r="A903" i="3"/>
  <c r="J902" i="3"/>
  <c r="I902" i="3"/>
  <c r="H902" i="3"/>
  <c r="G902" i="3"/>
  <c r="F902" i="3"/>
  <c r="E902" i="3"/>
  <c r="D902" i="3"/>
  <c r="C902" i="3"/>
  <c r="B902" i="3"/>
  <c r="A902" i="3"/>
  <c r="J901" i="3"/>
  <c r="I901" i="3"/>
  <c r="H901" i="3"/>
  <c r="G901" i="3"/>
  <c r="F901" i="3"/>
  <c r="E901" i="3"/>
  <c r="D901" i="3"/>
  <c r="C901" i="3"/>
  <c r="B901" i="3"/>
  <c r="A901" i="3"/>
  <c r="J900" i="3"/>
  <c r="I900" i="3"/>
  <c r="H900" i="3"/>
  <c r="G900" i="3"/>
  <c r="F900" i="3"/>
  <c r="E900" i="3"/>
  <c r="D900" i="3"/>
  <c r="C900" i="3"/>
  <c r="B900" i="3"/>
  <c r="A900" i="3"/>
  <c r="J899" i="3"/>
  <c r="I899" i="3"/>
  <c r="H899" i="3"/>
  <c r="G899" i="3"/>
  <c r="F899" i="3"/>
  <c r="E899" i="3"/>
  <c r="D899" i="3"/>
  <c r="C899" i="3"/>
  <c r="B899" i="3"/>
  <c r="A899" i="3"/>
  <c r="J898" i="3"/>
  <c r="I898" i="3"/>
  <c r="H898" i="3"/>
  <c r="G898" i="3"/>
  <c r="F898" i="3"/>
  <c r="E898" i="3"/>
  <c r="D898" i="3"/>
  <c r="C898" i="3"/>
  <c r="B898" i="3"/>
  <c r="A898" i="3"/>
  <c r="J897" i="3"/>
  <c r="I897" i="3"/>
  <c r="H897" i="3"/>
  <c r="G897" i="3"/>
  <c r="F897" i="3"/>
  <c r="E897" i="3"/>
  <c r="D897" i="3"/>
  <c r="C897" i="3"/>
  <c r="B897" i="3"/>
  <c r="A897" i="3"/>
  <c r="J896" i="3"/>
  <c r="I896" i="3"/>
  <c r="H896" i="3"/>
  <c r="G896" i="3"/>
  <c r="F896" i="3"/>
  <c r="E896" i="3"/>
  <c r="D896" i="3"/>
  <c r="C896" i="3"/>
  <c r="B896" i="3"/>
  <c r="A896" i="3"/>
  <c r="J895" i="3"/>
  <c r="I895" i="3"/>
  <c r="H895" i="3"/>
  <c r="G895" i="3"/>
  <c r="F895" i="3"/>
  <c r="E895" i="3"/>
  <c r="D895" i="3"/>
  <c r="C895" i="3"/>
  <c r="B895" i="3"/>
  <c r="A895" i="3"/>
  <c r="J894" i="3"/>
  <c r="I894" i="3"/>
  <c r="H894" i="3"/>
  <c r="G894" i="3"/>
  <c r="F894" i="3"/>
  <c r="E894" i="3"/>
  <c r="D894" i="3"/>
  <c r="C894" i="3"/>
  <c r="B894" i="3"/>
  <c r="A894" i="3"/>
  <c r="J893" i="3"/>
  <c r="I893" i="3"/>
  <c r="H893" i="3"/>
  <c r="G893" i="3"/>
  <c r="F893" i="3"/>
  <c r="E893" i="3"/>
  <c r="D893" i="3"/>
  <c r="C893" i="3"/>
  <c r="B893" i="3"/>
  <c r="A893" i="3"/>
  <c r="J892" i="3"/>
  <c r="I892" i="3"/>
  <c r="H892" i="3"/>
  <c r="G892" i="3"/>
  <c r="F892" i="3"/>
  <c r="E892" i="3"/>
  <c r="D892" i="3"/>
  <c r="C892" i="3"/>
  <c r="B892" i="3"/>
  <c r="A892" i="3"/>
  <c r="J891" i="3"/>
  <c r="I891" i="3"/>
  <c r="H891" i="3"/>
  <c r="G891" i="3"/>
  <c r="F891" i="3"/>
  <c r="E891" i="3"/>
  <c r="D891" i="3"/>
  <c r="C891" i="3"/>
  <c r="B891" i="3"/>
  <c r="A891" i="3"/>
  <c r="J890" i="3"/>
  <c r="I890" i="3"/>
  <c r="H890" i="3"/>
  <c r="G890" i="3"/>
  <c r="F890" i="3"/>
  <c r="E890" i="3"/>
  <c r="D890" i="3"/>
  <c r="C890" i="3"/>
  <c r="B890" i="3"/>
  <c r="A890" i="3"/>
  <c r="J889" i="3"/>
  <c r="I889" i="3"/>
  <c r="H889" i="3"/>
  <c r="G889" i="3"/>
  <c r="F889" i="3"/>
  <c r="E889" i="3"/>
  <c r="D889" i="3"/>
  <c r="C889" i="3"/>
  <c r="B889" i="3"/>
  <c r="A889" i="3"/>
  <c r="J888" i="3"/>
  <c r="I888" i="3"/>
  <c r="H888" i="3"/>
  <c r="G888" i="3"/>
  <c r="F888" i="3"/>
  <c r="E888" i="3"/>
  <c r="D888" i="3"/>
  <c r="C888" i="3"/>
  <c r="B888" i="3"/>
  <c r="A888" i="3"/>
  <c r="J887" i="3"/>
  <c r="I887" i="3"/>
  <c r="H887" i="3"/>
  <c r="G887" i="3"/>
  <c r="F887" i="3"/>
  <c r="E887" i="3"/>
  <c r="D887" i="3"/>
  <c r="C887" i="3"/>
  <c r="B887" i="3"/>
  <c r="A887" i="3"/>
  <c r="J886" i="3"/>
  <c r="I886" i="3"/>
  <c r="H886" i="3"/>
  <c r="G886" i="3"/>
  <c r="F886" i="3"/>
  <c r="E886" i="3"/>
  <c r="D886" i="3"/>
  <c r="C886" i="3"/>
  <c r="B886" i="3"/>
  <c r="A886" i="3"/>
  <c r="J885" i="3"/>
  <c r="I885" i="3"/>
  <c r="H885" i="3"/>
  <c r="G885" i="3"/>
  <c r="F885" i="3"/>
  <c r="E885" i="3"/>
  <c r="D885" i="3"/>
  <c r="C885" i="3"/>
  <c r="B885" i="3"/>
  <c r="A885" i="3"/>
  <c r="J884" i="3"/>
  <c r="I884" i="3"/>
  <c r="H884" i="3"/>
  <c r="G884" i="3"/>
  <c r="F884" i="3"/>
  <c r="E884" i="3"/>
  <c r="D884" i="3"/>
  <c r="C884" i="3"/>
  <c r="B884" i="3"/>
  <c r="A884" i="3"/>
  <c r="J883" i="3"/>
  <c r="I883" i="3"/>
  <c r="H883" i="3"/>
  <c r="G883" i="3"/>
  <c r="F883" i="3"/>
  <c r="E883" i="3"/>
  <c r="D883" i="3"/>
  <c r="C883" i="3"/>
  <c r="B883" i="3"/>
  <c r="A883" i="3"/>
  <c r="J882" i="3"/>
  <c r="I882" i="3"/>
  <c r="H882" i="3"/>
  <c r="G882" i="3"/>
  <c r="F882" i="3"/>
  <c r="E882" i="3"/>
  <c r="D882" i="3"/>
  <c r="C882" i="3"/>
  <c r="B882" i="3"/>
  <c r="A882" i="3"/>
  <c r="J881" i="3"/>
  <c r="I881" i="3"/>
  <c r="H881" i="3"/>
  <c r="G881" i="3"/>
  <c r="F881" i="3"/>
  <c r="E881" i="3"/>
  <c r="D881" i="3"/>
  <c r="C881" i="3"/>
  <c r="B881" i="3"/>
  <c r="A881" i="3"/>
  <c r="J880" i="3"/>
  <c r="I880" i="3"/>
  <c r="H880" i="3"/>
  <c r="G880" i="3"/>
  <c r="F880" i="3"/>
  <c r="E880" i="3"/>
  <c r="D880" i="3"/>
  <c r="C880" i="3"/>
  <c r="B880" i="3"/>
  <c r="A880" i="3"/>
  <c r="J879" i="3"/>
  <c r="I879" i="3"/>
  <c r="H879" i="3"/>
  <c r="G879" i="3"/>
  <c r="F879" i="3"/>
  <c r="E879" i="3"/>
  <c r="D879" i="3"/>
  <c r="C879" i="3"/>
  <c r="B879" i="3"/>
  <c r="A879" i="3"/>
  <c r="J878" i="3"/>
  <c r="I878" i="3"/>
  <c r="H878" i="3"/>
  <c r="G878" i="3"/>
  <c r="F878" i="3"/>
  <c r="E878" i="3"/>
  <c r="D878" i="3"/>
  <c r="C878" i="3"/>
  <c r="B878" i="3"/>
  <c r="A878" i="3"/>
  <c r="J877" i="3"/>
  <c r="I877" i="3"/>
  <c r="H877" i="3"/>
  <c r="G877" i="3"/>
  <c r="F877" i="3"/>
  <c r="E877" i="3"/>
  <c r="D877" i="3"/>
  <c r="C877" i="3"/>
  <c r="B877" i="3"/>
  <c r="A877" i="3"/>
  <c r="J876" i="3"/>
  <c r="I876" i="3"/>
  <c r="H876" i="3"/>
  <c r="G876" i="3"/>
  <c r="F876" i="3"/>
  <c r="E876" i="3"/>
  <c r="D876" i="3"/>
  <c r="C876" i="3"/>
  <c r="B876" i="3"/>
  <c r="A876" i="3"/>
  <c r="J875" i="3"/>
  <c r="I875" i="3"/>
  <c r="H875" i="3"/>
  <c r="G875" i="3"/>
  <c r="F875" i="3"/>
  <c r="E875" i="3"/>
  <c r="D875" i="3"/>
  <c r="C875" i="3"/>
  <c r="B875" i="3"/>
  <c r="A875" i="3"/>
  <c r="J874" i="3"/>
  <c r="I874" i="3"/>
  <c r="H874" i="3"/>
  <c r="G874" i="3"/>
  <c r="F874" i="3"/>
  <c r="E874" i="3"/>
  <c r="D874" i="3"/>
  <c r="C874" i="3"/>
  <c r="B874" i="3"/>
  <c r="A874" i="3"/>
  <c r="J873" i="3"/>
  <c r="I873" i="3"/>
  <c r="H873" i="3"/>
  <c r="G873" i="3"/>
  <c r="F873" i="3"/>
  <c r="E873" i="3"/>
  <c r="D873" i="3"/>
  <c r="C873" i="3"/>
  <c r="B873" i="3"/>
  <c r="A873" i="3"/>
  <c r="J872" i="3"/>
  <c r="I872" i="3"/>
  <c r="H872" i="3"/>
  <c r="G872" i="3"/>
  <c r="F872" i="3"/>
  <c r="E872" i="3"/>
  <c r="D872" i="3"/>
  <c r="C872" i="3"/>
  <c r="B872" i="3"/>
  <c r="A872" i="3"/>
  <c r="J871" i="3"/>
  <c r="I871" i="3"/>
  <c r="H871" i="3"/>
  <c r="G871" i="3"/>
  <c r="F871" i="3"/>
  <c r="E871" i="3"/>
  <c r="D871" i="3"/>
  <c r="C871" i="3"/>
  <c r="B871" i="3"/>
  <c r="A871" i="3"/>
  <c r="J870" i="3"/>
  <c r="I870" i="3"/>
  <c r="H870" i="3"/>
  <c r="G870" i="3"/>
  <c r="F870" i="3"/>
  <c r="E870" i="3"/>
  <c r="D870" i="3"/>
  <c r="C870" i="3"/>
  <c r="B870" i="3"/>
  <c r="A870" i="3"/>
  <c r="J869" i="3"/>
  <c r="I869" i="3"/>
  <c r="H869" i="3"/>
  <c r="G869" i="3"/>
  <c r="F869" i="3"/>
  <c r="E869" i="3"/>
  <c r="D869" i="3"/>
  <c r="C869" i="3"/>
  <c r="B869" i="3"/>
  <c r="A869" i="3"/>
  <c r="J868" i="3"/>
  <c r="I868" i="3"/>
  <c r="H868" i="3"/>
  <c r="G868" i="3"/>
  <c r="F868" i="3"/>
  <c r="E868" i="3"/>
  <c r="D868" i="3"/>
  <c r="C868" i="3"/>
  <c r="B868" i="3"/>
  <c r="A868" i="3"/>
  <c r="J867" i="3"/>
  <c r="I867" i="3"/>
  <c r="H867" i="3"/>
  <c r="G867" i="3"/>
  <c r="F867" i="3"/>
  <c r="E867" i="3"/>
  <c r="D867" i="3"/>
  <c r="C867" i="3"/>
  <c r="B867" i="3"/>
  <c r="A867" i="3"/>
  <c r="J866" i="3"/>
  <c r="I866" i="3"/>
  <c r="H866" i="3"/>
  <c r="G866" i="3"/>
  <c r="F866" i="3"/>
  <c r="E866" i="3"/>
  <c r="D866" i="3"/>
  <c r="C866" i="3"/>
  <c r="B866" i="3"/>
  <c r="A866" i="3"/>
  <c r="J865" i="3"/>
  <c r="I865" i="3"/>
  <c r="H865" i="3"/>
  <c r="G865" i="3"/>
  <c r="F865" i="3"/>
  <c r="E865" i="3"/>
  <c r="D865" i="3"/>
  <c r="C865" i="3"/>
  <c r="B865" i="3"/>
  <c r="A865" i="3"/>
  <c r="J864" i="3"/>
  <c r="I864" i="3"/>
  <c r="H864" i="3"/>
  <c r="G864" i="3"/>
  <c r="F864" i="3"/>
  <c r="E864" i="3"/>
  <c r="D864" i="3"/>
  <c r="C864" i="3"/>
  <c r="B864" i="3"/>
  <c r="A864" i="3"/>
  <c r="J863" i="3"/>
  <c r="I863" i="3"/>
  <c r="H863" i="3"/>
  <c r="G863" i="3"/>
  <c r="F863" i="3"/>
  <c r="E863" i="3"/>
  <c r="D863" i="3"/>
  <c r="C863" i="3"/>
  <c r="B863" i="3"/>
  <c r="A863" i="3"/>
  <c r="J862" i="3"/>
  <c r="I862" i="3"/>
  <c r="H862" i="3"/>
  <c r="G862" i="3"/>
  <c r="F862" i="3"/>
  <c r="E862" i="3"/>
  <c r="D862" i="3"/>
  <c r="C862" i="3"/>
  <c r="B862" i="3"/>
  <c r="A862" i="3"/>
  <c r="J861" i="3"/>
  <c r="I861" i="3"/>
  <c r="H861" i="3"/>
  <c r="G861" i="3"/>
  <c r="F861" i="3"/>
  <c r="E861" i="3"/>
  <c r="D861" i="3"/>
  <c r="C861" i="3"/>
  <c r="B861" i="3"/>
  <c r="A861" i="3"/>
  <c r="J860" i="3"/>
  <c r="I860" i="3"/>
  <c r="H860" i="3"/>
  <c r="G860" i="3"/>
  <c r="F860" i="3"/>
  <c r="E860" i="3"/>
  <c r="D860" i="3"/>
  <c r="C860" i="3"/>
  <c r="B860" i="3"/>
  <c r="A860" i="3"/>
  <c r="J859" i="3"/>
  <c r="I859" i="3"/>
  <c r="H859" i="3"/>
  <c r="G859" i="3"/>
  <c r="F859" i="3"/>
  <c r="E859" i="3"/>
  <c r="D859" i="3"/>
  <c r="C859" i="3"/>
  <c r="B859" i="3"/>
  <c r="A859" i="3"/>
  <c r="J858" i="3"/>
  <c r="I858" i="3"/>
  <c r="H858" i="3"/>
  <c r="G858" i="3"/>
  <c r="F858" i="3"/>
  <c r="E858" i="3"/>
  <c r="D858" i="3"/>
  <c r="C858" i="3"/>
  <c r="B858" i="3"/>
  <c r="A858" i="3"/>
  <c r="J857" i="3"/>
  <c r="I857" i="3"/>
  <c r="H857" i="3"/>
  <c r="G857" i="3"/>
  <c r="F857" i="3"/>
  <c r="E857" i="3"/>
  <c r="D857" i="3"/>
  <c r="C857" i="3"/>
  <c r="B857" i="3"/>
  <c r="A857" i="3"/>
  <c r="J856" i="3"/>
  <c r="I856" i="3"/>
  <c r="H856" i="3"/>
  <c r="G856" i="3"/>
  <c r="F856" i="3"/>
  <c r="E856" i="3"/>
  <c r="D856" i="3"/>
  <c r="C856" i="3"/>
  <c r="B856" i="3"/>
  <c r="A856" i="3"/>
  <c r="J855" i="3"/>
  <c r="I855" i="3"/>
  <c r="H855" i="3"/>
  <c r="G855" i="3"/>
  <c r="F855" i="3"/>
  <c r="E855" i="3"/>
  <c r="D855" i="3"/>
  <c r="C855" i="3"/>
  <c r="B855" i="3"/>
  <c r="A855" i="3"/>
  <c r="J854" i="3"/>
  <c r="I854" i="3"/>
  <c r="H854" i="3"/>
  <c r="G854" i="3"/>
  <c r="F854" i="3"/>
  <c r="E854" i="3"/>
  <c r="D854" i="3"/>
  <c r="C854" i="3"/>
  <c r="B854" i="3"/>
  <c r="A854" i="3"/>
  <c r="J853" i="3"/>
  <c r="I853" i="3"/>
  <c r="H853" i="3"/>
  <c r="G853" i="3"/>
  <c r="F853" i="3"/>
  <c r="E853" i="3"/>
  <c r="D853" i="3"/>
  <c r="C853" i="3"/>
  <c r="B853" i="3"/>
  <c r="A853" i="3"/>
  <c r="J852" i="3"/>
  <c r="I852" i="3"/>
  <c r="H852" i="3"/>
  <c r="G852" i="3"/>
  <c r="F852" i="3"/>
  <c r="E852" i="3"/>
  <c r="D852" i="3"/>
  <c r="C852" i="3"/>
  <c r="B852" i="3"/>
  <c r="A852" i="3"/>
  <c r="J851" i="3"/>
  <c r="I851" i="3"/>
  <c r="H851" i="3"/>
  <c r="G851" i="3"/>
  <c r="F851" i="3"/>
  <c r="E851" i="3"/>
  <c r="D851" i="3"/>
  <c r="C851" i="3"/>
  <c r="B851" i="3"/>
  <c r="A851" i="3"/>
  <c r="J850" i="3"/>
  <c r="I850" i="3"/>
  <c r="H850" i="3"/>
  <c r="G850" i="3"/>
  <c r="F850" i="3"/>
  <c r="E850" i="3"/>
  <c r="D850" i="3"/>
  <c r="C850" i="3"/>
  <c r="B850" i="3"/>
  <c r="A850" i="3"/>
  <c r="J849" i="3"/>
  <c r="I849" i="3"/>
  <c r="H849" i="3"/>
  <c r="G849" i="3"/>
  <c r="F849" i="3"/>
  <c r="E849" i="3"/>
  <c r="D849" i="3"/>
  <c r="C849" i="3"/>
  <c r="B849" i="3"/>
  <c r="A849" i="3"/>
  <c r="J848" i="3"/>
  <c r="I848" i="3"/>
  <c r="H848" i="3"/>
  <c r="G848" i="3"/>
  <c r="F848" i="3"/>
  <c r="E848" i="3"/>
  <c r="D848" i="3"/>
  <c r="C848" i="3"/>
  <c r="B848" i="3"/>
  <c r="A848" i="3"/>
  <c r="J847" i="3"/>
  <c r="I847" i="3"/>
  <c r="H847" i="3"/>
  <c r="G847" i="3"/>
  <c r="F847" i="3"/>
  <c r="E847" i="3"/>
  <c r="D847" i="3"/>
  <c r="C847" i="3"/>
  <c r="B847" i="3"/>
  <c r="A847" i="3"/>
  <c r="J846" i="3"/>
  <c r="I846" i="3"/>
  <c r="H846" i="3"/>
  <c r="G846" i="3"/>
  <c r="F846" i="3"/>
  <c r="E846" i="3"/>
  <c r="D846" i="3"/>
  <c r="C846" i="3"/>
  <c r="B846" i="3"/>
  <c r="A846" i="3"/>
  <c r="J845" i="3"/>
  <c r="I845" i="3"/>
  <c r="H845" i="3"/>
  <c r="G845" i="3"/>
  <c r="F845" i="3"/>
  <c r="E845" i="3"/>
  <c r="D845" i="3"/>
  <c r="C845" i="3"/>
  <c r="B845" i="3"/>
  <c r="A845" i="3"/>
  <c r="J844" i="3"/>
  <c r="I844" i="3"/>
  <c r="H844" i="3"/>
  <c r="G844" i="3"/>
  <c r="F844" i="3"/>
  <c r="E844" i="3"/>
  <c r="D844" i="3"/>
  <c r="C844" i="3"/>
  <c r="B844" i="3"/>
  <c r="A844" i="3"/>
  <c r="J843" i="3"/>
  <c r="I843" i="3"/>
  <c r="H843" i="3"/>
  <c r="G843" i="3"/>
  <c r="F843" i="3"/>
  <c r="E843" i="3"/>
  <c r="D843" i="3"/>
  <c r="C843" i="3"/>
  <c r="B843" i="3"/>
  <c r="A843" i="3"/>
  <c r="J842" i="3"/>
  <c r="I842" i="3"/>
  <c r="H842" i="3"/>
  <c r="G842" i="3"/>
  <c r="F842" i="3"/>
  <c r="E842" i="3"/>
  <c r="D842" i="3"/>
  <c r="C842" i="3"/>
  <c r="B842" i="3"/>
  <c r="A842" i="3"/>
  <c r="J841" i="3"/>
  <c r="I841" i="3"/>
  <c r="H841" i="3"/>
  <c r="G841" i="3"/>
  <c r="F841" i="3"/>
  <c r="E841" i="3"/>
  <c r="D841" i="3"/>
  <c r="C841" i="3"/>
  <c r="B841" i="3"/>
  <c r="A841" i="3"/>
  <c r="J840" i="3"/>
  <c r="I840" i="3"/>
  <c r="H840" i="3"/>
  <c r="G840" i="3"/>
  <c r="F840" i="3"/>
  <c r="E840" i="3"/>
  <c r="D840" i="3"/>
  <c r="C840" i="3"/>
  <c r="B840" i="3"/>
  <c r="A840" i="3"/>
  <c r="J839" i="3"/>
  <c r="I839" i="3"/>
  <c r="H839" i="3"/>
  <c r="G839" i="3"/>
  <c r="F839" i="3"/>
  <c r="E839" i="3"/>
  <c r="D839" i="3"/>
  <c r="C839" i="3"/>
  <c r="B839" i="3"/>
  <c r="A839" i="3"/>
  <c r="J838" i="3"/>
  <c r="I838" i="3"/>
  <c r="H838" i="3"/>
  <c r="G838" i="3"/>
  <c r="F838" i="3"/>
  <c r="E838" i="3"/>
  <c r="D838" i="3"/>
  <c r="C838" i="3"/>
  <c r="B838" i="3"/>
  <c r="A838" i="3"/>
  <c r="J837" i="3"/>
  <c r="I837" i="3"/>
  <c r="H837" i="3"/>
  <c r="G837" i="3"/>
  <c r="F837" i="3"/>
  <c r="E837" i="3"/>
  <c r="D837" i="3"/>
  <c r="C837" i="3"/>
  <c r="B837" i="3"/>
  <c r="A837" i="3"/>
  <c r="J836" i="3"/>
  <c r="I836" i="3"/>
  <c r="H836" i="3"/>
  <c r="G836" i="3"/>
  <c r="F836" i="3"/>
  <c r="E836" i="3"/>
  <c r="D836" i="3"/>
  <c r="C836" i="3"/>
  <c r="B836" i="3"/>
  <c r="A836" i="3"/>
  <c r="J835" i="3"/>
  <c r="I835" i="3"/>
  <c r="H835" i="3"/>
  <c r="G835" i="3"/>
  <c r="F835" i="3"/>
  <c r="E835" i="3"/>
  <c r="D835" i="3"/>
  <c r="C835" i="3"/>
  <c r="B835" i="3"/>
  <c r="A835" i="3"/>
  <c r="J834" i="3"/>
  <c r="I834" i="3"/>
  <c r="H834" i="3"/>
  <c r="G834" i="3"/>
  <c r="F834" i="3"/>
  <c r="E834" i="3"/>
  <c r="D834" i="3"/>
  <c r="C834" i="3"/>
  <c r="B834" i="3"/>
  <c r="A834" i="3"/>
  <c r="J833" i="3"/>
  <c r="I833" i="3"/>
  <c r="H833" i="3"/>
  <c r="G833" i="3"/>
  <c r="F833" i="3"/>
  <c r="E833" i="3"/>
  <c r="D833" i="3"/>
  <c r="C833" i="3"/>
  <c r="B833" i="3"/>
  <c r="A833" i="3"/>
  <c r="J832" i="3"/>
  <c r="I832" i="3"/>
  <c r="H832" i="3"/>
  <c r="G832" i="3"/>
  <c r="F832" i="3"/>
  <c r="E832" i="3"/>
  <c r="D832" i="3"/>
  <c r="C832" i="3"/>
  <c r="B832" i="3"/>
  <c r="A832" i="3"/>
  <c r="J831" i="3"/>
  <c r="I831" i="3"/>
  <c r="H831" i="3"/>
  <c r="G831" i="3"/>
  <c r="F831" i="3"/>
  <c r="E831" i="3"/>
  <c r="D831" i="3"/>
  <c r="C831" i="3"/>
  <c r="B831" i="3"/>
  <c r="A831" i="3"/>
  <c r="J830" i="3"/>
  <c r="I830" i="3"/>
  <c r="H830" i="3"/>
  <c r="G830" i="3"/>
  <c r="F830" i="3"/>
  <c r="E830" i="3"/>
  <c r="D830" i="3"/>
  <c r="C830" i="3"/>
  <c r="B830" i="3"/>
  <c r="A830" i="3"/>
  <c r="J829" i="3"/>
  <c r="I829" i="3"/>
  <c r="H829" i="3"/>
  <c r="G829" i="3"/>
  <c r="F829" i="3"/>
  <c r="E829" i="3"/>
  <c r="D829" i="3"/>
  <c r="C829" i="3"/>
  <c r="B829" i="3"/>
  <c r="A829" i="3"/>
  <c r="J828" i="3"/>
  <c r="I828" i="3"/>
  <c r="H828" i="3"/>
  <c r="G828" i="3"/>
  <c r="F828" i="3"/>
  <c r="E828" i="3"/>
  <c r="D828" i="3"/>
  <c r="C828" i="3"/>
  <c r="B828" i="3"/>
  <c r="A828" i="3"/>
  <c r="J827" i="3"/>
  <c r="I827" i="3"/>
  <c r="H827" i="3"/>
  <c r="G827" i="3"/>
  <c r="F827" i="3"/>
  <c r="E827" i="3"/>
  <c r="D827" i="3"/>
  <c r="C827" i="3"/>
  <c r="B827" i="3"/>
  <c r="A827" i="3"/>
  <c r="J826" i="3"/>
  <c r="I826" i="3"/>
  <c r="H826" i="3"/>
  <c r="G826" i="3"/>
  <c r="F826" i="3"/>
  <c r="E826" i="3"/>
  <c r="D826" i="3"/>
  <c r="C826" i="3"/>
  <c r="B826" i="3"/>
  <c r="A826" i="3"/>
  <c r="J825" i="3"/>
  <c r="I825" i="3"/>
  <c r="H825" i="3"/>
  <c r="G825" i="3"/>
  <c r="F825" i="3"/>
  <c r="E825" i="3"/>
  <c r="D825" i="3"/>
  <c r="C825" i="3"/>
  <c r="B825" i="3"/>
  <c r="A825" i="3"/>
  <c r="J824" i="3"/>
  <c r="I824" i="3"/>
  <c r="H824" i="3"/>
  <c r="G824" i="3"/>
  <c r="F824" i="3"/>
  <c r="E824" i="3"/>
  <c r="D824" i="3"/>
  <c r="C824" i="3"/>
  <c r="B824" i="3"/>
  <c r="A824" i="3"/>
  <c r="J823" i="3"/>
  <c r="I823" i="3"/>
  <c r="H823" i="3"/>
  <c r="G823" i="3"/>
  <c r="F823" i="3"/>
  <c r="E823" i="3"/>
  <c r="D823" i="3"/>
  <c r="C823" i="3"/>
  <c r="B823" i="3"/>
  <c r="A823" i="3"/>
  <c r="J822" i="3"/>
  <c r="I822" i="3"/>
  <c r="H822" i="3"/>
  <c r="G822" i="3"/>
  <c r="F822" i="3"/>
  <c r="E822" i="3"/>
  <c r="D822" i="3"/>
  <c r="C822" i="3"/>
  <c r="B822" i="3"/>
  <c r="A822" i="3"/>
  <c r="J821" i="3"/>
  <c r="I821" i="3"/>
  <c r="H821" i="3"/>
  <c r="G821" i="3"/>
  <c r="F821" i="3"/>
  <c r="E821" i="3"/>
  <c r="D821" i="3"/>
  <c r="C821" i="3"/>
  <c r="B821" i="3"/>
  <c r="A821" i="3"/>
  <c r="J820" i="3"/>
  <c r="I820" i="3"/>
  <c r="H820" i="3"/>
  <c r="G820" i="3"/>
  <c r="F820" i="3"/>
  <c r="E820" i="3"/>
  <c r="D820" i="3"/>
  <c r="C820" i="3"/>
  <c r="B820" i="3"/>
  <c r="A820" i="3"/>
  <c r="J819" i="3"/>
  <c r="I819" i="3"/>
  <c r="H819" i="3"/>
  <c r="G819" i="3"/>
  <c r="F819" i="3"/>
  <c r="E819" i="3"/>
  <c r="D819" i="3"/>
  <c r="C819" i="3"/>
  <c r="B819" i="3"/>
  <c r="A819" i="3"/>
  <c r="J818" i="3"/>
  <c r="I818" i="3"/>
  <c r="H818" i="3"/>
  <c r="G818" i="3"/>
  <c r="F818" i="3"/>
  <c r="E818" i="3"/>
  <c r="D818" i="3"/>
  <c r="C818" i="3"/>
  <c r="B818" i="3"/>
  <c r="A818" i="3"/>
  <c r="J817" i="3"/>
  <c r="I817" i="3"/>
  <c r="H817" i="3"/>
  <c r="G817" i="3"/>
  <c r="F817" i="3"/>
  <c r="E817" i="3"/>
  <c r="D817" i="3"/>
  <c r="C817" i="3"/>
  <c r="B817" i="3"/>
  <c r="A817" i="3"/>
  <c r="J816" i="3"/>
  <c r="I816" i="3"/>
  <c r="H816" i="3"/>
  <c r="G816" i="3"/>
  <c r="F816" i="3"/>
  <c r="E816" i="3"/>
  <c r="D816" i="3"/>
  <c r="C816" i="3"/>
  <c r="B816" i="3"/>
  <c r="A816" i="3"/>
  <c r="J815" i="3"/>
  <c r="I815" i="3"/>
  <c r="H815" i="3"/>
  <c r="G815" i="3"/>
  <c r="F815" i="3"/>
  <c r="E815" i="3"/>
  <c r="D815" i="3"/>
  <c r="C815" i="3"/>
  <c r="B815" i="3"/>
  <c r="A815" i="3"/>
  <c r="J814" i="3"/>
  <c r="I814" i="3"/>
  <c r="H814" i="3"/>
  <c r="G814" i="3"/>
  <c r="F814" i="3"/>
  <c r="E814" i="3"/>
  <c r="D814" i="3"/>
  <c r="C814" i="3"/>
  <c r="B814" i="3"/>
  <c r="A814" i="3"/>
  <c r="J813" i="3"/>
  <c r="I813" i="3"/>
  <c r="H813" i="3"/>
  <c r="G813" i="3"/>
  <c r="F813" i="3"/>
  <c r="E813" i="3"/>
  <c r="D813" i="3"/>
  <c r="C813" i="3"/>
  <c r="B813" i="3"/>
  <c r="A813" i="3"/>
  <c r="J812" i="3"/>
  <c r="I812" i="3"/>
  <c r="H812" i="3"/>
  <c r="G812" i="3"/>
  <c r="F812" i="3"/>
  <c r="E812" i="3"/>
  <c r="D812" i="3"/>
  <c r="C812" i="3"/>
  <c r="B812" i="3"/>
  <c r="A812" i="3"/>
  <c r="J811" i="3"/>
  <c r="I811" i="3"/>
  <c r="H811" i="3"/>
  <c r="G811" i="3"/>
  <c r="F811" i="3"/>
  <c r="E811" i="3"/>
  <c r="D811" i="3"/>
  <c r="C811" i="3"/>
  <c r="B811" i="3"/>
  <c r="A811" i="3"/>
  <c r="J810" i="3"/>
  <c r="I810" i="3"/>
  <c r="H810" i="3"/>
  <c r="G810" i="3"/>
  <c r="F810" i="3"/>
  <c r="E810" i="3"/>
  <c r="D810" i="3"/>
  <c r="C810" i="3"/>
  <c r="B810" i="3"/>
  <c r="A810" i="3"/>
  <c r="J809" i="3"/>
  <c r="I809" i="3"/>
  <c r="H809" i="3"/>
  <c r="G809" i="3"/>
  <c r="F809" i="3"/>
  <c r="E809" i="3"/>
  <c r="D809" i="3"/>
  <c r="C809" i="3"/>
  <c r="B809" i="3"/>
  <c r="A809" i="3"/>
  <c r="J808" i="3"/>
  <c r="I808" i="3"/>
  <c r="H808" i="3"/>
  <c r="G808" i="3"/>
  <c r="F808" i="3"/>
  <c r="E808" i="3"/>
  <c r="D808" i="3"/>
  <c r="C808" i="3"/>
  <c r="B808" i="3"/>
  <c r="A808" i="3"/>
  <c r="J807" i="3"/>
  <c r="I807" i="3"/>
  <c r="H807" i="3"/>
  <c r="G807" i="3"/>
  <c r="F807" i="3"/>
  <c r="E807" i="3"/>
  <c r="D807" i="3"/>
  <c r="C807" i="3"/>
  <c r="B807" i="3"/>
  <c r="A807" i="3"/>
  <c r="J806" i="3"/>
  <c r="I806" i="3"/>
  <c r="H806" i="3"/>
  <c r="G806" i="3"/>
  <c r="F806" i="3"/>
  <c r="E806" i="3"/>
  <c r="D806" i="3"/>
  <c r="C806" i="3"/>
  <c r="B806" i="3"/>
  <c r="A806" i="3"/>
  <c r="J805" i="3"/>
  <c r="I805" i="3"/>
  <c r="H805" i="3"/>
  <c r="G805" i="3"/>
  <c r="F805" i="3"/>
  <c r="E805" i="3"/>
  <c r="D805" i="3"/>
  <c r="C805" i="3"/>
  <c r="B805" i="3"/>
  <c r="A805" i="3"/>
  <c r="J804" i="3"/>
  <c r="I804" i="3"/>
  <c r="H804" i="3"/>
  <c r="G804" i="3"/>
  <c r="F804" i="3"/>
  <c r="E804" i="3"/>
  <c r="D804" i="3"/>
  <c r="C804" i="3"/>
  <c r="B804" i="3"/>
  <c r="A804" i="3"/>
  <c r="J803" i="3"/>
  <c r="I803" i="3"/>
  <c r="H803" i="3"/>
  <c r="G803" i="3"/>
  <c r="F803" i="3"/>
  <c r="E803" i="3"/>
  <c r="D803" i="3"/>
  <c r="C803" i="3"/>
  <c r="B803" i="3"/>
  <c r="A803" i="3"/>
  <c r="J802" i="3"/>
  <c r="I802" i="3"/>
  <c r="H802" i="3"/>
  <c r="G802" i="3"/>
  <c r="F802" i="3"/>
  <c r="E802" i="3"/>
  <c r="D802" i="3"/>
  <c r="C802" i="3"/>
  <c r="B802" i="3"/>
  <c r="A802" i="3"/>
  <c r="J801" i="3"/>
  <c r="I801" i="3"/>
  <c r="H801" i="3"/>
  <c r="G801" i="3"/>
  <c r="F801" i="3"/>
  <c r="E801" i="3"/>
  <c r="D801" i="3"/>
  <c r="C801" i="3"/>
  <c r="B801" i="3"/>
  <c r="A801" i="3"/>
  <c r="J800" i="3"/>
  <c r="I800" i="3"/>
  <c r="H800" i="3"/>
  <c r="G800" i="3"/>
  <c r="F800" i="3"/>
  <c r="E800" i="3"/>
  <c r="D800" i="3"/>
  <c r="C800" i="3"/>
  <c r="B800" i="3"/>
  <c r="A800" i="3"/>
  <c r="J799" i="3"/>
  <c r="I799" i="3"/>
  <c r="H799" i="3"/>
  <c r="G799" i="3"/>
  <c r="F799" i="3"/>
  <c r="E799" i="3"/>
  <c r="D799" i="3"/>
  <c r="C799" i="3"/>
  <c r="B799" i="3"/>
  <c r="A799" i="3"/>
  <c r="J798" i="3"/>
  <c r="I798" i="3"/>
  <c r="H798" i="3"/>
  <c r="G798" i="3"/>
  <c r="F798" i="3"/>
  <c r="E798" i="3"/>
  <c r="D798" i="3"/>
  <c r="C798" i="3"/>
  <c r="B798" i="3"/>
  <c r="A798" i="3"/>
  <c r="J797" i="3"/>
  <c r="I797" i="3"/>
  <c r="H797" i="3"/>
  <c r="G797" i="3"/>
  <c r="F797" i="3"/>
  <c r="E797" i="3"/>
  <c r="D797" i="3"/>
  <c r="C797" i="3"/>
  <c r="B797" i="3"/>
  <c r="A797" i="3"/>
  <c r="J796" i="3"/>
  <c r="I796" i="3"/>
  <c r="H796" i="3"/>
  <c r="G796" i="3"/>
  <c r="F796" i="3"/>
  <c r="E796" i="3"/>
  <c r="D796" i="3"/>
  <c r="C796" i="3"/>
  <c r="B796" i="3"/>
  <c r="A796" i="3"/>
  <c r="J795" i="3"/>
  <c r="I795" i="3"/>
  <c r="H795" i="3"/>
  <c r="G795" i="3"/>
  <c r="F795" i="3"/>
  <c r="E795" i="3"/>
  <c r="D795" i="3"/>
  <c r="C795" i="3"/>
  <c r="B795" i="3"/>
  <c r="A795" i="3"/>
  <c r="J794" i="3"/>
  <c r="I794" i="3"/>
  <c r="H794" i="3"/>
  <c r="G794" i="3"/>
  <c r="F794" i="3"/>
  <c r="E794" i="3"/>
  <c r="D794" i="3"/>
  <c r="C794" i="3"/>
  <c r="B794" i="3"/>
  <c r="A794" i="3"/>
  <c r="J793" i="3"/>
  <c r="I793" i="3"/>
  <c r="H793" i="3"/>
  <c r="G793" i="3"/>
  <c r="F793" i="3"/>
  <c r="E793" i="3"/>
  <c r="D793" i="3"/>
  <c r="C793" i="3"/>
  <c r="B793" i="3"/>
  <c r="A793" i="3"/>
  <c r="J792" i="3"/>
  <c r="I792" i="3"/>
  <c r="H792" i="3"/>
  <c r="G792" i="3"/>
  <c r="F792" i="3"/>
  <c r="E792" i="3"/>
  <c r="D792" i="3"/>
  <c r="C792" i="3"/>
  <c r="B792" i="3"/>
  <c r="A792" i="3"/>
  <c r="J791" i="3"/>
  <c r="I791" i="3"/>
  <c r="H791" i="3"/>
  <c r="G791" i="3"/>
  <c r="F791" i="3"/>
  <c r="E791" i="3"/>
  <c r="D791" i="3"/>
  <c r="C791" i="3"/>
  <c r="B791" i="3"/>
  <c r="A791" i="3"/>
  <c r="J790" i="3"/>
  <c r="I790" i="3"/>
  <c r="H790" i="3"/>
  <c r="G790" i="3"/>
  <c r="F790" i="3"/>
  <c r="E790" i="3"/>
  <c r="D790" i="3"/>
  <c r="C790" i="3"/>
  <c r="B790" i="3"/>
  <c r="A790" i="3"/>
  <c r="J789" i="3"/>
  <c r="I789" i="3"/>
  <c r="H789" i="3"/>
  <c r="G789" i="3"/>
  <c r="F789" i="3"/>
  <c r="E789" i="3"/>
  <c r="D789" i="3"/>
  <c r="C789" i="3"/>
  <c r="B789" i="3"/>
  <c r="A789" i="3"/>
  <c r="J788" i="3"/>
  <c r="I788" i="3"/>
  <c r="H788" i="3"/>
  <c r="G788" i="3"/>
  <c r="F788" i="3"/>
  <c r="E788" i="3"/>
  <c r="D788" i="3"/>
  <c r="C788" i="3"/>
  <c r="B788" i="3"/>
  <c r="A788" i="3"/>
  <c r="J787" i="3"/>
  <c r="I787" i="3"/>
  <c r="H787" i="3"/>
  <c r="G787" i="3"/>
  <c r="F787" i="3"/>
  <c r="E787" i="3"/>
  <c r="D787" i="3"/>
  <c r="C787" i="3"/>
  <c r="B787" i="3"/>
  <c r="A787" i="3"/>
  <c r="J786" i="3"/>
  <c r="I786" i="3"/>
  <c r="H786" i="3"/>
  <c r="G786" i="3"/>
  <c r="F786" i="3"/>
  <c r="E786" i="3"/>
  <c r="D786" i="3"/>
  <c r="C786" i="3"/>
  <c r="B786" i="3"/>
  <c r="A786" i="3"/>
  <c r="J785" i="3"/>
  <c r="I785" i="3"/>
  <c r="H785" i="3"/>
  <c r="G785" i="3"/>
  <c r="F785" i="3"/>
  <c r="E785" i="3"/>
  <c r="D785" i="3"/>
  <c r="C785" i="3"/>
  <c r="B785" i="3"/>
  <c r="A785" i="3"/>
  <c r="J784" i="3"/>
  <c r="I784" i="3"/>
  <c r="H784" i="3"/>
  <c r="G784" i="3"/>
  <c r="F784" i="3"/>
  <c r="E784" i="3"/>
  <c r="D784" i="3"/>
  <c r="C784" i="3"/>
  <c r="B784" i="3"/>
  <c r="A784" i="3"/>
  <c r="J783" i="3"/>
  <c r="I783" i="3"/>
  <c r="H783" i="3"/>
  <c r="G783" i="3"/>
  <c r="F783" i="3"/>
  <c r="E783" i="3"/>
  <c r="D783" i="3"/>
  <c r="C783" i="3"/>
  <c r="B783" i="3"/>
  <c r="A783" i="3"/>
  <c r="J782" i="3"/>
  <c r="I782" i="3"/>
  <c r="H782" i="3"/>
  <c r="G782" i="3"/>
  <c r="F782" i="3"/>
  <c r="E782" i="3"/>
  <c r="D782" i="3"/>
  <c r="C782" i="3"/>
  <c r="B782" i="3"/>
  <c r="A782" i="3"/>
  <c r="J781" i="3"/>
  <c r="I781" i="3"/>
  <c r="H781" i="3"/>
  <c r="G781" i="3"/>
  <c r="F781" i="3"/>
  <c r="E781" i="3"/>
  <c r="D781" i="3"/>
  <c r="C781" i="3"/>
  <c r="B781" i="3"/>
  <c r="A781" i="3"/>
  <c r="J780" i="3"/>
  <c r="I780" i="3"/>
  <c r="H780" i="3"/>
  <c r="G780" i="3"/>
  <c r="F780" i="3"/>
  <c r="E780" i="3"/>
  <c r="D780" i="3"/>
  <c r="C780" i="3"/>
  <c r="B780" i="3"/>
  <c r="A780" i="3"/>
  <c r="J779" i="3"/>
  <c r="I779" i="3"/>
  <c r="H779" i="3"/>
  <c r="G779" i="3"/>
  <c r="F779" i="3"/>
  <c r="E779" i="3"/>
  <c r="D779" i="3"/>
  <c r="C779" i="3"/>
  <c r="B779" i="3"/>
  <c r="A779" i="3"/>
  <c r="J778" i="3"/>
  <c r="I778" i="3"/>
  <c r="H778" i="3"/>
  <c r="G778" i="3"/>
  <c r="F778" i="3"/>
  <c r="E778" i="3"/>
  <c r="D778" i="3"/>
  <c r="C778" i="3"/>
  <c r="B778" i="3"/>
  <c r="A778" i="3"/>
  <c r="J777" i="3"/>
  <c r="I777" i="3"/>
  <c r="H777" i="3"/>
  <c r="G777" i="3"/>
  <c r="F777" i="3"/>
  <c r="E777" i="3"/>
  <c r="D777" i="3"/>
  <c r="C777" i="3"/>
  <c r="B777" i="3"/>
  <c r="A777" i="3"/>
  <c r="J776" i="3"/>
  <c r="I776" i="3"/>
  <c r="H776" i="3"/>
  <c r="G776" i="3"/>
  <c r="F776" i="3"/>
  <c r="E776" i="3"/>
  <c r="D776" i="3"/>
  <c r="C776" i="3"/>
  <c r="B776" i="3"/>
  <c r="A776" i="3"/>
  <c r="J775" i="3"/>
  <c r="I775" i="3"/>
  <c r="H775" i="3"/>
  <c r="G775" i="3"/>
  <c r="F775" i="3"/>
  <c r="E775" i="3"/>
  <c r="D775" i="3"/>
  <c r="C775" i="3"/>
  <c r="B775" i="3"/>
  <c r="A775" i="3"/>
  <c r="J774" i="3"/>
  <c r="I774" i="3"/>
  <c r="H774" i="3"/>
  <c r="G774" i="3"/>
  <c r="F774" i="3"/>
  <c r="E774" i="3"/>
  <c r="D774" i="3"/>
  <c r="C774" i="3"/>
  <c r="B774" i="3"/>
  <c r="A774" i="3"/>
  <c r="J773" i="3"/>
  <c r="I773" i="3"/>
  <c r="H773" i="3"/>
  <c r="G773" i="3"/>
  <c r="F773" i="3"/>
  <c r="E773" i="3"/>
  <c r="D773" i="3"/>
  <c r="C773" i="3"/>
  <c r="B773" i="3"/>
  <c r="A773" i="3"/>
  <c r="J772" i="3"/>
  <c r="I772" i="3"/>
  <c r="H772" i="3"/>
  <c r="G772" i="3"/>
  <c r="F772" i="3"/>
  <c r="E772" i="3"/>
  <c r="D772" i="3"/>
  <c r="C772" i="3"/>
  <c r="B772" i="3"/>
  <c r="A772" i="3"/>
  <c r="J771" i="3"/>
  <c r="I771" i="3"/>
  <c r="H771" i="3"/>
  <c r="G771" i="3"/>
  <c r="F771" i="3"/>
  <c r="E771" i="3"/>
  <c r="D771" i="3"/>
  <c r="C771" i="3"/>
  <c r="B771" i="3"/>
  <c r="A771" i="3"/>
  <c r="J770" i="3"/>
  <c r="I770" i="3"/>
  <c r="H770" i="3"/>
  <c r="G770" i="3"/>
  <c r="F770" i="3"/>
  <c r="E770" i="3"/>
  <c r="D770" i="3"/>
  <c r="C770" i="3"/>
  <c r="B770" i="3"/>
  <c r="A770" i="3"/>
  <c r="J769" i="3"/>
  <c r="I769" i="3"/>
  <c r="H769" i="3"/>
  <c r="G769" i="3"/>
  <c r="F769" i="3"/>
  <c r="E769" i="3"/>
  <c r="D769" i="3"/>
  <c r="C769" i="3"/>
  <c r="B769" i="3"/>
  <c r="A769" i="3"/>
  <c r="J768" i="3"/>
  <c r="I768" i="3"/>
  <c r="H768" i="3"/>
  <c r="G768" i="3"/>
  <c r="F768" i="3"/>
  <c r="E768" i="3"/>
  <c r="D768" i="3"/>
  <c r="C768" i="3"/>
  <c r="B768" i="3"/>
  <c r="A768" i="3"/>
  <c r="J767" i="3"/>
  <c r="I767" i="3"/>
  <c r="H767" i="3"/>
  <c r="G767" i="3"/>
  <c r="F767" i="3"/>
  <c r="E767" i="3"/>
  <c r="D767" i="3"/>
  <c r="C767" i="3"/>
  <c r="B767" i="3"/>
  <c r="A767" i="3"/>
  <c r="J766" i="3"/>
  <c r="I766" i="3"/>
  <c r="H766" i="3"/>
  <c r="G766" i="3"/>
  <c r="F766" i="3"/>
  <c r="E766" i="3"/>
  <c r="D766" i="3"/>
  <c r="C766" i="3"/>
  <c r="B766" i="3"/>
  <c r="A766" i="3"/>
  <c r="J765" i="3"/>
  <c r="I765" i="3"/>
  <c r="H765" i="3"/>
  <c r="G765" i="3"/>
  <c r="F765" i="3"/>
  <c r="E765" i="3"/>
  <c r="D765" i="3"/>
  <c r="C765" i="3"/>
  <c r="B765" i="3"/>
  <c r="A765" i="3"/>
  <c r="J764" i="3"/>
  <c r="I764" i="3"/>
  <c r="H764" i="3"/>
  <c r="G764" i="3"/>
  <c r="F764" i="3"/>
  <c r="E764" i="3"/>
  <c r="D764" i="3"/>
  <c r="C764" i="3"/>
  <c r="B764" i="3"/>
  <c r="A764" i="3"/>
  <c r="J763" i="3"/>
  <c r="I763" i="3"/>
  <c r="H763" i="3"/>
  <c r="G763" i="3"/>
  <c r="F763" i="3"/>
  <c r="E763" i="3"/>
  <c r="D763" i="3"/>
  <c r="C763" i="3"/>
  <c r="B763" i="3"/>
  <c r="A763" i="3"/>
  <c r="J762" i="3"/>
  <c r="I762" i="3"/>
  <c r="H762" i="3"/>
  <c r="G762" i="3"/>
  <c r="F762" i="3"/>
  <c r="E762" i="3"/>
  <c r="D762" i="3"/>
  <c r="C762" i="3"/>
  <c r="B762" i="3"/>
  <c r="A762" i="3"/>
  <c r="J761" i="3"/>
  <c r="I761" i="3"/>
  <c r="H761" i="3"/>
  <c r="G761" i="3"/>
  <c r="F761" i="3"/>
  <c r="E761" i="3"/>
  <c r="D761" i="3"/>
  <c r="C761" i="3"/>
  <c r="B761" i="3"/>
  <c r="A761" i="3"/>
  <c r="J760" i="3"/>
  <c r="I760" i="3"/>
  <c r="H760" i="3"/>
  <c r="G760" i="3"/>
  <c r="F760" i="3"/>
  <c r="E760" i="3"/>
  <c r="D760" i="3"/>
  <c r="C760" i="3"/>
  <c r="B760" i="3"/>
  <c r="A760" i="3"/>
  <c r="J759" i="3"/>
  <c r="I759" i="3"/>
  <c r="H759" i="3"/>
  <c r="G759" i="3"/>
  <c r="F759" i="3"/>
  <c r="E759" i="3"/>
  <c r="D759" i="3"/>
  <c r="C759" i="3"/>
  <c r="B759" i="3"/>
  <c r="A759" i="3"/>
  <c r="J758" i="3"/>
  <c r="I758" i="3"/>
  <c r="H758" i="3"/>
  <c r="G758" i="3"/>
  <c r="F758" i="3"/>
  <c r="E758" i="3"/>
  <c r="D758" i="3"/>
  <c r="C758" i="3"/>
  <c r="B758" i="3"/>
  <c r="A758" i="3"/>
  <c r="J757" i="3"/>
  <c r="I757" i="3"/>
  <c r="H757" i="3"/>
  <c r="G757" i="3"/>
  <c r="F757" i="3"/>
  <c r="E757" i="3"/>
  <c r="D757" i="3"/>
  <c r="C757" i="3"/>
  <c r="B757" i="3"/>
  <c r="A757" i="3"/>
  <c r="J756" i="3"/>
  <c r="I756" i="3"/>
  <c r="H756" i="3"/>
  <c r="G756" i="3"/>
  <c r="F756" i="3"/>
  <c r="E756" i="3"/>
  <c r="D756" i="3"/>
  <c r="C756" i="3"/>
  <c r="B756" i="3"/>
  <c r="A756" i="3"/>
  <c r="J755" i="3"/>
  <c r="I755" i="3"/>
  <c r="H755" i="3"/>
  <c r="G755" i="3"/>
  <c r="F755" i="3"/>
  <c r="E755" i="3"/>
  <c r="D755" i="3"/>
  <c r="C755" i="3"/>
  <c r="B755" i="3"/>
  <c r="A755" i="3"/>
  <c r="J754" i="3"/>
  <c r="I754" i="3"/>
  <c r="H754" i="3"/>
  <c r="G754" i="3"/>
  <c r="F754" i="3"/>
  <c r="E754" i="3"/>
  <c r="D754" i="3"/>
  <c r="C754" i="3"/>
  <c r="B754" i="3"/>
  <c r="A754" i="3"/>
  <c r="J753" i="3"/>
  <c r="I753" i="3"/>
  <c r="H753" i="3"/>
  <c r="G753" i="3"/>
  <c r="F753" i="3"/>
  <c r="E753" i="3"/>
  <c r="D753" i="3"/>
  <c r="C753" i="3"/>
  <c r="B753" i="3"/>
  <c r="A753" i="3"/>
  <c r="J752" i="3"/>
  <c r="I752" i="3"/>
  <c r="H752" i="3"/>
  <c r="G752" i="3"/>
  <c r="F752" i="3"/>
  <c r="E752" i="3"/>
  <c r="D752" i="3"/>
  <c r="C752" i="3"/>
  <c r="B752" i="3"/>
  <c r="A752" i="3"/>
  <c r="J751" i="3"/>
  <c r="I751" i="3"/>
  <c r="H751" i="3"/>
  <c r="G751" i="3"/>
  <c r="F751" i="3"/>
  <c r="E751" i="3"/>
  <c r="D751" i="3"/>
  <c r="C751" i="3"/>
  <c r="B751" i="3"/>
  <c r="A751" i="3"/>
  <c r="J750" i="3"/>
  <c r="I750" i="3"/>
  <c r="H750" i="3"/>
  <c r="G750" i="3"/>
  <c r="F750" i="3"/>
  <c r="E750" i="3"/>
  <c r="D750" i="3"/>
  <c r="C750" i="3"/>
  <c r="B750" i="3"/>
  <c r="A750" i="3"/>
  <c r="J749" i="3"/>
  <c r="I749" i="3"/>
  <c r="H749" i="3"/>
  <c r="G749" i="3"/>
  <c r="F749" i="3"/>
  <c r="E749" i="3"/>
  <c r="D749" i="3"/>
  <c r="C749" i="3"/>
  <c r="B749" i="3"/>
  <c r="A749" i="3"/>
  <c r="J748" i="3"/>
  <c r="I748" i="3"/>
  <c r="H748" i="3"/>
  <c r="G748" i="3"/>
  <c r="F748" i="3"/>
  <c r="E748" i="3"/>
  <c r="D748" i="3"/>
  <c r="C748" i="3"/>
  <c r="B748" i="3"/>
  <c r="A748" i="3"/>
  <c r="J747" i="3"/>
  <c r="I747" i="3"/>
  <c r="H747" i="3"/>
  <c r="G747" i="3"/>
  <c r="F747" i="3"/>
  <c r="E747" i="3"/>
  <c r="D747" i="3"/>
  <c r="C747" i="3"/>
  <c r="B747" i="3"/>
  <c r="A747" i="3"/>
  <c r="J746" i="3"/>
  <c r="I746" i="3"/>
  <c r="H746" i="3"/>
  <c r="G746" i="3"/>
  <c r="F746" i="3"/>
  <c r="E746" i="3"/>
  <c r="D746" i="3"/>
  <c r="C746" i="3"/>
  <c r="B746" i="3"/>
  <c r="A746" i="3"/>
  <c r="J745" i="3"/>
  <c r="I745" i="3"/>
  <c r="H745" i="3"/>
  <c r="G745" i="3"/>
  <c r="F745" i="3"/>
  <c r="E745" i="3"/>
  <c r="D745" i="3"/>
  <c r="C745" i="3"/>
  <c r="B745" i="3"/>
  <c r="A745" i="3"/>
  <c r="J744" i="3"/>
  <c r="I744" i="3"/>
  <c r="H744" i="3"/>
  <c r="G744" i="3"/>
  <c r="F744" i="3"/>
  <c r="E744" i="3"/>
  <c r="D744" i="3"/>
  <c r="C744" i="3"/>
  <c r="B744" i="3"/>
  <c r="A744" i="3"/>
  <c r="J743" i="3"/>
  <c r="I743" i="3"/>
  <c r="H743" i="3"/>
  <c r="G743" i="3"/>
  <c r="F743" i="3"/>
  <c r="E743" i="3"/>
  <c r="D743" i="3"/>
  <c r="C743" i="3"/>
  <c r="B743" i="3"/>
  <c r="A743" i="3"/>
  <c r="J742" i="3"/>
  <c r="I742" i="3"/>
  <c r="H742" i="3"/>
  <c r="G742" i="3"/>
  <c r="F742" i="3"/>
  <c r="E742" i="3"/>
  <c r="D742" i="3"/>
  <c r="C742" i="3"/>
  <c r="B742" i="3"/>
  <c r="A742" i="3"/>
  <c r="J741" i="3"/>
  <c r="I741" i="3"/>
  <c r="H741" i="3"/>
  <c r="G741" i="3"/>
  <c r="F741" i="3"/>
  <c r="E741" i="3"/>
  <c r="D741" i="3"/>
  <c r="C741" i="3"/>
  <c r="B741" i="3"/>
  <c r="A741" i="3"/>
  <c r="J740" i="3"/>
  <c r="I740" i="3"/>
  <c r="H740" i="3"/>
  <c r="G740" i="3"/>
  <c r="F740" i="3"/>
  <c r="E740" i="3"/>
  <c r="D740" i="3"/>
  <c r="C740" i="3"/>
  <c r="B740" i="3"/>
  <c r="A740" i="3"/>
  <c r="J739" i="3"/>
  <c r="I739" i="3"/>
  <c r="H739" i="3"/>
  <c r="G739" i="3"/>
  <c r="F739" i="3"/>
  <c r="E739" i="3"/>
  <c r="D739" i="3"/>
  <c r="C739" i="3"/>
  <c r="B739" i="3"/>
  <c r="A739" i="3"/>
  <c r="J738" i="3"/>
  <c r="I738" i="3"/>
  <c r="H738" i="3"/>
  <c r="G738" i="3"/>
  <c r="F738" i="3"/>
  <c r="E738" i="3"/>
  <c r="D738" i="3"/>
  <c r="C738" i="3"/>
  <c r="B738" i="3"/>
  <c r="A738" i="3"/>
  <c r="J737" i="3"/>
  <c r="I737" i="3"/>
  <c r="H737" i="3"/>
  <c r="G737" i="3"/>
  <c r="F737" i="3"/>
  <c r="E737" i="3"/>
  <c r="D737" i="3"/>
  <c r="C737" i="3"/>
  <c r="B737" i="3"/>
  <c r="A737" i="3"/>
  <c r="J736" i="3"/>
  <c r="I736" i="3"/>
  <c r="H736" i="3"/>
  <c r="G736" i="3"/>
  <c r="F736" i="3"/>
  <c r="E736" i="3"/>
  <c r="D736" i="3"/>
  <c r="C736" i="3"/>
  <c r="B736" i="3"/>
  <c r="A736" i="3"/>
  <c r="J735" i="3"/>
  <c r="I735" i="3"/>
  <c r="H735" i="3"/>
  <c r="G735" i="3"/>
  <c r="F735" i="3"/>
  <c r="E735" i="3"/>
  <c r="D735" i="3"/>
  <c r="C735" i="3"/>
  <c r="B735" i="3"/>
  <c r="A735" i="3"/>
  <c r="J734" i="3"/>
  <c r="I734" i="3"/>
  <c r="H734" i="3"/>
  <c r="G734" i="3"/>
  <c r="F734" i="3"/>
  <c r="E734" i="3"/>
  <c r="D734" i="3"/>
  <c r="C734" i="3"/>
  <c r="B734" i="3"/>
  <c r="A734" i="3"/>
  <c r="J733" i="3"/>
  <c r="I733" i="3"/>
  <c r="H733" i="3"/>
  <c r="G733" i="3"/>
  <c r="F733" i="3"/>
  <c r="E733" i="3"/>
  <c r="D733" i="3"/>
  <c r="C733" i="3"/>
  <c r="B733" i="3"/>
  <c r="A733" i="3"/>
  <c r="J732" i="3"/>
  <c r="I732" i="3"/>
  <c r="H732" i="3"/>
  <c r="G732" i="3"/>
  <c r="F732" i="3"/>
  <c r="E732" i="3"/>
  <c r="D732" i="3"/>
  <c r="C732" i="3"/>
  <c r="B732" i="3"/>
  <c r="A732" i="3"/>
  <c r="J731" i="3"/>
  <c r="I731" i="3"/>
  <c r="H731" i="3"/>
  <c r="G731" i="3"/>
  <c r="F731" i="3"/>
  <c r="E731" i="3"/>
  <c r="D731" i="3"/>
  <c r="C731" i="3"/>
  <c r="B731" i="3"/>
  <c r="A731" i="3"/>
  <c r="J730" i="3"/>
  <c r="I730" i="3"/>
  <c r="H730" i="3"/>
  <c r="G730" i="3"/>
  <c r="F730" i="3"/>
  <c r="E730" i="3"/>
  <c r="D730" i="3"/>
  <c r="C730" i="3"/>
  <c r="B730" i="3"/>
  <c r="A730" i="3"/>
  <c r="J729" i="3"/>
  <c r="I729" i="3"/>
  <c r="H729" i="3"/>
  <c r="G729" i="3"/>
  <c r="F729" i="3"/>
  <c r="E729" i="3"/>
  <c r="D729" i="3"/>
  <c r="C729" i="3"/>
  <c r="B729" i="3"/>
  <c r="A729" i="3"/>
  <c r="J728" i="3"/>
  <c r="I728" i="3"/>
  <c r="H728" i="3"/>
  <c r="G728" i="3"/>
  <c r="F728" i="3"/>
  <c r="E728" i="3"/>
  <c r="D728" i="3"/>
  <c r="C728" i="3"/>
  <c r="B728" i="3"/>
  <c r="A728" i="3"/>
  <c r="J727" i="3"/>
  <c r="I727" i="3"/>
  <c r="H727" i="3"/>
  <c r="G727" i="3"/>
  <c r="F727" i="3"/>
  <c r="E727" i="3"/>
  <c r="D727" i="3"/>
  <c r="C727" i="3"/>
  <c r="B727" i="3"/>
  <c r="A727" i="3"/>
  <c r="J726" i="3"/>
  <c r="I726" i="3"/>
  <c r="H726" i="3"/>
  <c r="G726" i="3"/>
  <c r="F726" i="3"/>
  <c r="E726" i="3"/>
  <c r="D726" i="3"/>
  <c r="C726" i="3"/>
  <c r="B726" i="3"/>
  <c r="A726" i="3"/>
  <c r="J725" i="3"/>
  <c r="I725" i="3"/>
  <c r="H725" i="3"/>
  <c r="G725" i="3"/>
  <c r="F725" i="3"/>
  <c r="E725" i="3"/>
  <c r="D725" i="3"/>
  <c r="C725" i="3"/>
  <c r="B725" i="3"/>
  <c r="A725" i="3"/>
  <c r="J724" i="3"/>
  <c r="I724" i="3"/>
  <c r="H724" i="3"/>
  <c r="G724" i="3"/>
  <c r="F724" i="3"/>
  <c r="E724" i="3"/>
  <c r="D724" i="3"/>
  <c r="C724" i="3"/>
  <c r="B724" i="3"/>
  <c r="A724" i="3"/>
  <c r="J723" i="3"/>
  <c r="I723" i="3"/>
  <c r="H723" i="3"/>
  <c r="G723" i="3"/>
  <c r="F723" i="3"/>
  <c r="E723" i="3"/>
  <c r="D723" i="3"/>
  <c r="C723" i="3"/>
  <c r="B723" i="3"/>
  <c r="A723" i="3"/>
  <c r="J722" i="3"/>
  <c r="I722" i="3"/>
  <c r="H722" i="3"/>
  <c r="G722" i="3"/>
  <c r="F722" i="3"/>
  <c r="E722" i="3"/>
  <c r="D722" i="3"/>
  <c r="C722" i="3"/>
  <c r="B722" i="3"/>
  <c r="A722" i="3"/>
  <c r="J721" i="3"/>
  <c r="I721" i="3"/>
  <c r="H721" i="3"/>
  <c r="G721" i="3"/>
  <c r="F721" i="3"/>
  <c r="E721" i="3"/>
  <c r="D721" i="3"/>
  <c r="C721" i="3"/>
  <c r="B721" i="3"/>
  <c r="A721" i="3"/>
  <c r="J720" i="3"/>
  <c r="I720" i="3"/>
  <c r="H720" i="3"/>
  <c r="G720" i="3"/>
  <c r="F720" i="3"/>
  <c r="E720" i="3"/>
  <c r="D720" i="3"/>
  <c r="C720" i="3"/>
  <c r="B720" i="3"/>
  <c r="A720" i="3"/>
  <c r="J719" i="3"/>
  <c r="I719" i="3"/>
  <c r="H719" i="3"/>
  <c r="G719" i="3"/>
  <c r="F719" i="3"/>
  <c r="E719" i="3"/>
  <c r="D719" i="3"/>
  <c r="C719" i="3"/>
  <c r="B719" i="3"/>
  <c r="A719" i="3"/>
  <c r="J718" i="3"/>
  <c r="I718" i="3"/>
  <c r="H718" i="3"/>
  <c r="G718" i="3"/>
  <c r="F718" i="3"/>
  <c r="E718" i="3"/>
  <c r="D718" i="3"/>
  <c r="C718" i="3"/>
  <c r="B718" i="3"/>
  <c r="A718" i="3"/>
  <c r="J717" i="3"/>
  <c r="I717" i="3"/>
  <c r="H717" i="3"/>
  <c r="G717" i="3"/>
  <c r="F717" i="3"/>
  <c r="E717" i="3"/>
  <c r="D717" i="3"/>
  <c r="C717" i="3"/>
  <c r="B717" i="3"/>
  <c r="A717" i="3"/>
  <c r="J716" i="3"/>
  <c r="I716" i="3"/>
  <c r="H716" i="3"/>
  <c r="G716" i="3"/>
  <c r="F716" i="3"/>
  <c r="E716" i="3"/>
  <c r="D716" i="3"/>
  <c r="C716" i="3"/>
  <c r="B716" i="3"/>
  <c r="A716" i="3"/>
  <c r="J715" i="3"/>
  <c r="I715" i="3"/>
  <c r="H715" i="3"/>
  <c r="G715" i="3"/>
  <c r="F715" i="3"/>
  <c r="E715" i="3"/>
  <c r="D715" i="3"/>
  <c r="C715" i="3"/>
  <c r="B715" i="3"/>
  <c r="A715" i="3"/>
  <c r="J714" i="3"/>
  <c r="I714" i="3"/>
  <c r="H714" i="3"/>
  <c r="G714" i="3"/>
  <c r="F714" i="3"/>
  <c r="E714" i="3"/>
  <c r="D714" i="3"/>
  <c r="C714" i="3"/>
  <c r="B714" i="3"/>
  <c r="A714" i="3"/>
  <c r="J713" i="3"/>
  <c r="I713" i="3"/>
  <c r="H713" i="3"/>
  <c r="G713" i="3"/>
  <c r="F713" i="3"/>
  <c r="E713" i="3"/>
  <c r="D713" i="3"/>
  <c r="C713" i="3"/>
  <c r="B713" i="3"/>
  <c r="A713" i="3"/>
  <c r="J712" i="3"/>
  <c r="I712" i="3"/>
  <c r="H712" i="3"/>
  <c r="G712" i="3"/>
  <c r="F712" i="3"/>
  <c r="E712" i="3"/>
  <c r="D712" i="3"/>
  <c r="C712" i="3"/>
  <c r="B712" i="3"/>
  <c r="A712" i="3"/>
  <c r="J711" i="3"/>
  <c r="I711" i="3"/>
  <c r="H711" i="3"/>
  <c r="G711" i="3"/>
  <c r="F711" i="3"/>
  <c r="E711" i="3"/>
  <c r="D711" i="3"/>
  <c r="C711" i="3"/>
  <c r="B711" i="3"/>
  <c r="A711" i="3"/>
  <c r="J710" i="3"/>
  <c r="I710" i="3"/>
  <c r="H710" i="3"/>
  <c r="G710" i="3"/>
  <c r="F710" i="3"/>
  <c r="E710" i="3"/>
  <c r="D710" i="3"/>
  <c r="C710" i="3"/>
  <c r="B710" i="3"/>
  <c r="A710" i="3"/>
  <c r="J709" i="3"/>
  <c r="I709" i="3"/>
  <c r="H709" i="3"/>
  <c r="G709" i="3"/>
  <c r="F709" i="3"/>
  <c r="E709" i="3"/>
  <c r="D709" i="3"/>
  <c r="C709" i="3"/>
  <c r="B709" i="3"/>
  <c r="A709" i="3"/>
  <c r="J708" i="3"/>
  <c r="I708" i="3"/>
  <c r="H708" i="3"/>
  <c r="G708" i="3"/>
  <c r="F708" i="3"/>
  <c r="E708" i="3"/>
  <c r="D708" i="3"/>
  <c r="C708" i="3"/>
  <c r="B708" i="3"/>
  <c r="A708" i="3"/>
  <c r="J707" i="3"/>
  <c r="I707" i="3"/>
  <c r="H707" i="3"/>
  <c r="G707" i="3"/>
  <c r="F707" i="3"/>
  <c r="E707" i="3"/>
  <c r="D707" i="3"/>
  <c r="C707" i="3"/>
  <c r="B707" i="3"/>
  <c r="A707" i="3"/>
  <c r="J706" i="3"/>
  <c r="I706" i="3"/>
  <c r="H706" i="3"/>
  <c r="G706" i="3"/>
  <c r="F706" i="3"/>
  <c r="E706" i="3"/>
  <c r="D706" i="3"/>
  <c r="C706" i="3"/>
  <c r="B706" i="3"/>
  <c r="A706" i="3"/>
  <c r="J705" i="3"/>
  <c r="I705" i="3"/>
  <c r="H705" i="3"/>
  <c r="G705" i="3"/>
  <c r="F705" i="3"/>
  <c r="E705" i="3"/>
  <c r="D705" i="3"/>
  <c r="C705" i="3"/>
  <c r="B705" i="3"/>
  <c r="A705" i="3"/>
  <c r="J704" i="3"/>
  <c r="I704" i="3"/>
  <c r="H704" i="3"/>
  <c r="G704" i="3"/>
  <c r="F704" i="3"/>
  <c r="E704" i="3"/>
  <c r="D704" i="3"/>
  <c r="C704" i="3"/>
  <c r="B704" i="3"/>
  <c r="A704" i="3"/>
  <c r="J703" i="3"/>
  <c r="I703" i="3"/>
  <c r="H703" i="3"/>
  <c r="G703" i="3"/>
  <c r="F703" i="3"/>
  <c r="E703" i="3"/>
  <c r="D703" i="3"/>
  <c r="C703" i="3"/>
  <c r="B703" i="3"/>
  <c r="A703" i="3"/>
  <c r="J702" i="3"/>
  <c r="I702" i="3"/>
  <c r="H702" i="3"/>
  <c r="G702" i="3"/>
  <c r="F702" i="3"/>
  <c r="E702" i="3"/>
  <c r="D702" i="3"/>
  <c r="C702" i="3"/>
  <c r="B702" i="3"/>
  <c r="A702" i="3"/>
  <c r="J701" i="3"/>
  <c r="I701" i="3"/>
  <c r="H701" i="3"/>
  <c r="G701" i="3"/>
  <c r="F701" i="3"/>
  <c r="E701" i="3"/>
  <c r="D701" i="3"/>
  <c r="C701" i="3"/>
  <c r="B701" i="3"/>
  <c r="A701" i="3"/>
  <c r="J700" i="3"/>
  <c r="I700" i="3"/>
  <c r="H700" i="3"/>
  <c r="G700" i="3"/>
  <c r="F700" i="3"/>
  <c r="E700" i="3"/>
  <c r="D700" i="3"/>
  <c r="C700" i="3"/>
  <c r="B700" i="3"/>
  <c r="A700" i="3"/>
  <c r="J699" i="3"/>
  <c r="I699" i="3"/>
  <c r="H699" i="3"/>
  <c r="G699" i="3"/>
  <c r="F699" i="3"/>
  <c r="E699" i="3"/>
  <c r="D699" i="3"/>
  <c r="C699" i="3"/>
  <c r="B699" i="3"/>
  <c r="A699" i="3"/>
  <c r="J698" i="3"/>
  <c r="I698" i="3"/>
  <c r="H698" i="3"/>
  <c r="G698" i="3"/>
  <c r="F698" i="3"/>
  <c r="E698" i="3"/>
  <c r="D698" i="3"/>
  <c r="C698" i="3"/>
  <c r="B698" i="3"/>
  <c r="A698" i="3"/>
  <c r="J697" i="3"/>
  <c r="I697" i="3"/>
  <c r="H697" i="3"/>
  <c r="G697" i="3"/>
  <c r="F697" i="3"/>
  <c r="E697" i="3"/>
  <c r="D697" i="3"/>
  <c r="C697" i="3"/>
  <c r="B697" i="3"/>
  <c r="A697" i="3"/>
  <c r="J696" i="3"/>
  <c r="I696" i="3"/>
  <c r="H696" i="3"/>
  <c r="G696" i="3"/>
  <c r="F696" i="3"/>
  <c r="E696" i="3"/>
  <c r="D696" i="3"/>
  <c r="C696" i="3"/>
  <c r="B696" i="3"/>
  <c r="A696" i="3"/>
  <c r="J695" i="3"/>
  <c r="I695" i="3"/>
  <c r="H695" i="3"/>
  <c r="G695" i="3"/>
  <c r="F695" i="3"/>
  <c r="E695" i="3"/>
  <c r="D695" i="3"/>
  <c r="C695" i="3"/>
  <c r="B695" i="3"/>
  <c r="A695" i="3"/>
  <c r="J694" i="3"/>
  <c r="I694" i="3"/>
  <c r="H694" i="3"/>
  <c r="G694" i="3"/>
  <c r="F694" i="3"/>
  <c r="E694" i="3"/>
  <c r="D694" i="3"/>
  <c r="C694" i="3"/>
  <c r="B694" i="3"/>
  <c r="A694" i="3"/>
  <c r="J693" i="3"/>
  <c r="I693" i="3"/>
  <c r="H693" i="3"/>
  <c r="G693" i="3"/>
  <c r="F693" i="3"/>
  <c r="E693" i="3"/>
  <c r="D693" i="3"/>
  <c r="C693" i="3"/>
  <c r="B693" i="3"/>
  <c r="A693" i="3"/>
  <c r="J692" i="3"/>
  <c r="I692" i="3"/>
  <c r="H692" i="3"/>
  <c r="G692" i="3"/>
  <c r="F692" i="3"/>
  <c r="E692" i="3"/>
  <c r="D692" i="3"/>
  <c r="C692" i="3"/>
  <c r="B692" i="3"/>
  <c r="A692" i="3"/>
  <c r="J691" i="3"/>
  <c r="I691" i="3"/>
  <c r="H691" i="3"/>
  <c r="G691" i="3"/>
  <c r="F691" i="3"/>
  <c r="E691" i="3"/>
  <c r="D691" i="3"/>
  <c r="C691" i="3"/>
  <c r="B691" i="3"/>
  <c r="A691" i="3"/>
  <c r="J690" i="3"/>
  <c r="I690" i="3"/>
  <c r="H690" i="3"/>
  <c r="G690" i="3"/>
  <c r="F690" i="3"/>
  <c r="E690" i="3"/>
  <c r="D690" i="3"/>
  <c r="C690" i="3"/>
  <c r="B690" i="3"/>
  <c r="A690" i="3"/>
  <c r="J689" i="3"/>
  <c r="I689" i="3"/>
  <c r="H689" i="3"/>
  <c r="G689" i="3"/>
  <c r="F689" i="3"/>
  <c r="E689" i="3"/>
  <c r="D689" i="3"/>
  <c r="C689" i="3"/>
  <c r="B689" i="3"/>
  <c r="A689" i="3"/>
  <c r="J688" i="3"/>
  <c r="I688" i="3"/>
  <c r="H688" i="3"/>
  <c r="G688" i="3"/>
  <c r="F688" i="3"/>
  <c r="E688" i="3"/>
  <c r="D688" i="3"/>
  <c r="C688" i="3"/>
  <c r="B688" i="3"/>
  <c r="A688" i="3"/>
  <c r="J687" i="3"/>
  <c r="I687" i="3"/>
  <c r="H687" i="3"/>
  <c r="G687" i="3"/>
  <c r="F687" i="3"/>
  <c r="E687" i="3"/>
  <c r="D687" i="3"/>
  <c r="C687" i="3"/>
  <c r="B687" i="3"/>
  <c r="A687" i="3"/>
  <c r="J686" i="3"/>
  <c r="I686" i="3"/>
  <c r="H686" i="3"/>
  <c r="G686" i="3"/>
  <c r="F686" i="3"/>
  <c r="E686" i="3"/>
  <c r="D686" i="3"/>
  <c r="C686" i="3"/>
  <c r="B686" i="3"/>
  <c r="A686" i="3"/>
  <c r="J685" i="3"/>
  <c r="I685" i="3"/>
  <c r="H685" i="3"/>
  <c r="G685" i="3"/>
  <c r="F685" i="3"/>
  <c r="E685" i="3"/>
  <c r="D685" i="3"/>
  <c r="C685" i="3"/>
  <c r="B685" i="3"/>
  <c r="A685" i="3"/>
  <c r="J684" i="3"/>
  <c r="I684" i="3"/>
  <c r="H684" i="3"/>
  <c r="G684" i="3"/>
  <c r="F684" i="3"/>
  <c r="E684" i="3"/>
  <c r="D684" i="3"/>
  <c r="C684" i="3"/>
  <c r="B684" i="3"/>
  <c r="A684" i="3"/>
  <c r="J683" i="3"/>
  <c r="I683" i="3"/>
  <c r="H683" i="3"/>
  <c r="G683" i="3"/>
  <c r="F683" i="3"/>
  <c r="E683" i="3"/>
  <c r="D683" i="3"/>
  <c r="C683" i="3"/>
  <c r="B683" i="3"/>
  <c r="A683" i="3"/>
  <c r="J682" i="3"/>
  <c r="I682" i="3"/>
  <c r="H682" i="3"/>
  <c r="G682" i="3"/>
  <c r="F682" i="3"/>
  <c r="E682" i="3"/>
  <c r="D682" i="3"/>
  <c r="C682" i="3"/>
  <c r="B682" i="3"/>
  <c r="A682" i="3"/>
  <c r="J681" i="3"/>
  <c r="I681" i="3"/>
  <c r="H681" i="3"/>
  <c r="G681" i="3"/>
  <c r="F681" i="3"/>
  <c r="E681" i="3"/>
  <c r="D681" i="3"/>
  <c r="C681" i="3"/>
  <c r="B681" i="3"/>
  <c r="A681" i="3"/>
  <c r="J680" i="3"/>
  <c r="I680" i="3"/>
  <c r="H680" i="3"/>
  <c r="G680" i="3"/>
  <c r="F680" i="3"/>
  <c r="E680" i="3"/>
  <c r="D680" i="3"/>
  <c r="C680" i="3"/>
  <c r="B680" i="3"/>
  <c r="A680" i="3"/>
  <c r="J679" i="3"/>
  <c r="I679" i="3"/>
  <c r="H679" i="3"/>
  <c r="G679" i="3"/>
  <c r="F679" i="3"/>
  <c r="E679" i="3"/>
  <c r="D679" i="3"/>
  <c r="C679" i="3"/>
  <c r="B679" i="3"/>
  <c r="A679" i="3"/>
  <c r="J678" i="3"/>
  <c r="I678" i="3"/>
  <c r="H678" i="3"/>
  <c r="G678" i="3"/>
  <c r="F678" i="3"/>
  <c r="E678" i="3"/>
  <c r="D678" i="3"/>
  <c r="C678" i="3"/>
  <c r="B678" i="3"/>
  <c r="A678" i="3"/>
  <c r="J677" i="3"/>
  <c r="I677" i="3"/>
  <c r="H677" i="3"/>
  <c r="G677" i="3"/>
  <c r="F677" i="3"/>
  <c r="E677" i="3"/>
  <c r="D677" i="3"/>
  <c r="C677" i="3"/>
  <c r="B677" i="3"/>
  <c r="A677" i="3"/>
  <c r="J676" i="3"/>
  <c r="I676" i="3"/>
  <c r="H676" i="3"/>
  <c r="G676" i="3"/>
  <c r="F676" i="3"/>
  <c r="E676" i="3"/>
  <c r="D676" i="3"/>
  <c r="C676" i="3"/>
  <c r="B676" i="3"/>
  <c r="A676" i="3"/>
  <c r="J675" i="3"/>
  <c r="I675" i="3"/>
  <c r="H675" i="3"/>
  <c r="G675" i="3"/>
  <c r="F675" i="3"/>
  <c r="E675" i="3"/>
  <c r="D675" i="3"/>
  <c r="C675" i="3"/>
  <c r="B675" i="3"/>
  <c r="A675" i="3"/>
  <c r="J674" i="3"/>
  <c r="I674" i="3"/>
  <c r="H674" i="3"/>
  <c r="G674" i="3"/>
  <c r="F674" i="3"/>
  <c r="E674" i="3"/>
  <c r="D674" i="3"/>
  <c r="C674" i="3"/>
  <c r="B674" i="3"/>
  <c r="A674" i="3"/>
  <c r="J673" i="3"/>
  <c r="I673" i="3"/>
  <c r="H673" i="3"/>
  <c r="G673" i="3"/>
  <c r="F673" i="3"/>
  <c r="E673" i="3"/>
  <c r="D673" i="3"/>
  <c r="C673" i="3"/>
  <c r="B673" i="3"/>
  <c r="A673" i="3"/>
  <c r="J672" i="3"/>
  <c r="I672" i="3"/>
  <c r="H672" i="3"/>
  <c r="G672" i="3"/>
  <c r="F672" i="3"/>
  <c r="E672" i="3"/>
  <c r="D672" i="3"/>
  <c r="C672" i="3"/>
  <c r="B672" i="3"/>
  <c r="A672" i="3"/>
  <c r="J671" i="3"/>
  <c r="I671" i="3"/>
  <c r="H671" i="3"/>
  <c r="G671" i="3"/>
  <c r="F671" i="3"/>
  <c r="E671" i="3"/>
  <c r="D671" i="3"/>
  <c r="C671" i="3"/>
  <c r="B671" i="3"/>
  <c r="A671" i="3"/>
  <c r="J670" i="3"/>
  <c r="I670" i="3"/>
  <c r="H670" i="3"/>
  <c r="G670" i="3"/>
  <c r="F670" i="3"/>
  <c r="E670" i="3"/>
  <c r="D670" i="3"/>
  <c r="C670" i="3"/>
  <c r="B670" i="3"/>
  <c r="A670" i="3"/>
  <c r="J669" i="3"/>
  <c r="I669" i="3"/>
  <c r="H669" i="3"/>
  <c r="G669" i="3"/>
  <c r="F669" i="3"/>
  <c r="E669" i="3"/>
  <c r="D669" i="3"/>
  <c r="C669" i="3"/>
  <c r="B669" i="3"/>
  <c r="A669" i="3"/>
  <c r="J668" i="3"/>
  <c r="I668" i="3"/>
  <c r="H668" i="3"/>
  <c r="G668" i="3"/>
  <c r="F668" i="3"/>
  <c r="E668" i="3"/>
  <c r="D668" i="3"/>
  <c r="C668" i="3"/>
  <c r="B668" i="3"/>
  <c r="A668" i="3"/>
  <c r="J667" i="3"/>
  <c r="I667" i="3"/>
  <c r="H667" i="3"/>
  <c r="G667" i="3"/>
  <c r="F667" i="3"/>
  <c r="E667" i="3"/>
  <c r="D667" i="3"/>
  <c r="C667" i="3"/>
  <c r="B667" i="3"/>
  <c r="A667" i="3"/>
  <c r="J666" i="3"/>
  <c r="I666" i="3"/>
  <c r="H666" i="3"/>
  <c r="G666" i="3"/>
  <c r="F666" i="3"/>
  <c r="E666" i="3"/>
  <c r="D666" i="3"/>
  <c r="C666" i="3"/>
  <c r="B666" i="3"/>
  <c r="A666" i="3"/>
  <c r="J665" i="3"/>
  <c r="I665" i="3"/>
  <c r="H665" i="3"/>
  <c r="G665" i="3"/>
  <c r="F665" i="3"/>
  <c r="E665" i="3"/>
  <c r="D665" i="3"/>
  <c r="C665" i="3"/>
  <c r="B665" i="3"/>
  <c r="A665" i="3"/>
  <c r="J664" i="3"/>
  <c r="I664" i="3"/>
  <c r="H664" i="3"/>
  <c r="G664" i="3"/>
  <c r="F664" i="3"/>
  <c r="E664" i="3"/>
  <c r="D664" i="3"/>
  <c r="C664" i="3"/>
  <c r="B664" i="3"/>
  <c r="A664" i="3"/>
  <c r="J663" i="3"/>
  <c r="I663" i="3"/>
  <c r="H663" i="3"/>
  <c r="G663" i="3"/>
  <c r="F663" i="3"/>
  <c r="E663" i="3"/>
  <c r="D663" i="3"/>
  <c r="C663" i="3"/>
  <c r="B663" i="3"/>
  <c r="A663" i="3"/>
  <c r="J662" i="3"/>
  <c r="I662" i="3"/>
  <c r="H662" i="3"/>
  <c r="G662" i="3"/>
  <c r="F662" i="3"/>
  <c r="E662" i="3"/>
  <c r="D662" i="3"/>
  <c r="C662" i="3"/>
  <c r="B662" i="3"/>
  <c r="A662" i="3"/>
  <c r="J661" i="3"/>
  <c r="I661" i="3"/>
  <c r="H661" i="3"/>
  <c r="G661" i="3"/>
  <c r="F661" i="3"/>
  <c r="E661" i="3"/>
  <c r="D661" i="3"/>
  <c r="C661" i="3"/>
  <c r="B661" i="3"/>
  <c r="A661" i="3"/>
  <c r="J660" i="3"/>
  <c r="I660" i="3"/>
  <c r="H660" i="3"/>
  <c r="G660" i="3"/>
  <c r="F660" i="3"/>
  <c r="E660" i="3"/>
  <c r="D660" i="3"/>
  <c r="C660" i="3"/>
  <c r="B660" i="3"/>
  <c r="A660" i="3"/>
  <c r="J659" i="3"/>
  <c r="I659" i="3"/>
  <c r="H659" i="3"/>
  <c r="G659" i="3"/>
  <c r="F659" i="3"/>
  <c r="E659" i="3"/>
  <c r="D659" i="3"/>
  <c r="C659" i="3"/>
  <c r="B659" i="3"/>
  <c r="A659" i="3"/>
  <c r="J658" i="3"/>
  <c r="I658" i="3"/>
  <c r="H658" i="3"/>
  <c r="G658" i="3"/>
  <c r="F658" i="3"/>
  <c r="E658" i="3"/>
  <c r="D658" i="3"/>
  <c r="C658" i="3"/>
  <c r="B658" i="3"/>
  <c r="A658" i="3"/>
  <c r="J657" i="3"/>
  <c r="I657" i="3"/>
  <c r="H657" i="3"/>
  <c r="G657" i="3"/>
  <c r="F657" i="3"/>
  <c r="E657" i="3"/>
  <c r="D657" i="3"/>
  <c r="C657" i="3"/>
  <c r="B657" i="3"/>
  <c r="A657" i="3"/>
  <c r="J656" i="3"/>
  <c r="I656" i="3"/>
  <c r="H656" i="3"/>
  <c r="G656" i="3"/>
  <c r="F656" i="3"/>
  <c r="E656" i="3"/>
  <c r="D656" i="3"/>
  <c r="C656" i="3"/>
  <c r="B656" i="3"/>
  <c r="A656" i="3"/>
  <c r="J655" i="3"/>
  <c r="I655" i="3"/>
  <c r="H655" i="3"/>
  <c r="G655" i="3"/>
  <c r="F655" i="3"/>
  <c r="E655" i="3"/>
  <c r="D655" i="3"/>
  <c r="C655" i="3"/>
  <c r="B655" i="3"/>
  <c r="A655" i="3"/>
  <c r="J654" i="3"/>
  <c r="I654" i="3"/>
  <c r="H654" i="3"/>
  <c r="G654" i="3"/>
  <c r="F654" i="3"/>
  <c r="E654" i="3"/>
  <c r="D654" i="3"/>
  <c r="C654" i="3"/>
  <c r="B654" i="3"/>
  <c r="A654" i="3"/>
  <c r="J653" i="3"/>
  <c r="I653" i="3"/>
  <c r="H653" i="3"/>
  <c r="G653" i="3"/>
  <c r="F653" i="3"/>
  <c r="E653" i="3"/>
  <c r="D653" i="3"/>
  <c r="C653" i="3"/>
  <c r="B653" i="3"/>
  <c r="A653" i="3"/>
  <c r="J652" i="3"/>
  <c r="I652" i="3"/>
  <c r="H652" i="3"/>
  <c r="G652" i="3"/>
  <c r="F652" i="3"/>
  <c r="E652" i="3"/>
  <c r="D652" i="3"/>
  <c r="C652" i="3"/>
  <c r="B652" i="3"/>
  <c r="A652" i="3"/>
  <c r="J651" i="3"/>
  <c r="I651" i="3"/>
  <c r="H651" i="3"/>
  <c r="G651" i="3"/>
  <c r="F651" i="3"/>
  <c r="E651" i="3"/>
  <c r="D651" i="3"/>
  <c r="C651" i="3"/>
  <c r="B651" i="3"/>
  <c r="A651" i="3"/>
  <c r="J650" i="3"/>
  <c r="I650" i="3"/>
  <c r="H650" i="3"/>
  <c r="G650" i="3"/>
  <c r="F650" i="3"/>
  <c r="E650" i="3"/>
  <c r="D650" i="3"/>
  <c r="C650" i="3"/>
  <c r="B650" i="3"/>
  <c r="A650" i="3"/>
  <c r="J649" i="3"/>
  <c r="I649" i="3"/>
  <c r="H649" i="3"/>
  <c r="G649" i="3"/>
  <c r="F649" i="3"/>
  <c r="E649" i="3"/>
  <c r="D649" i="3"/>
  <c r="C649" i="3"/>
  <c r="B649" i="3"/>
  <c r="A649" i="3"/>
  <c r="J648" i="3"/>
  <c r="I648" i="3"/>
  <c r="H648" i="3"/>
  <c r="G648" i="3"/>
  <c r="F648" i="3"/>
  <c r="E648" i="3"/>
  <c r="D648" i="3"/>
  <c r="C648" i="3"/>
  <c r="B648" i="3"/>
  <c r="A648" i="3"/>
  <c r="J647" i="3"/>
  <c r="I647" i="3"/>
  <c r="H647" i="3"/>
  <c r="G647" i="3"/>
  <c r="F647" i="3"/>
  <c r="E647" i="3"/>
  <c r="D647" i="3"/>
  <c r="C647" i="3"/>
  <c r="B647" i="3"/>
  <c r="A647" i="3"/>
  <c r="J646" i="3"/>
  <c r="I646" i="3"/>
  <c r="H646" i="3"/>
  <c r="G646" i="3"/>
  <c r="F646" i="3"/>
  <c r="E646" i="3"/>
  <c r="D646" i="3"/>
  <c r="C646" i="3"/>
  <c r="B646" i="3"/>
  <c r="A646" i="3"/>
  <c r="J645" i="3"/>
  <c r="I645" i="3"/>
  <c r="H645" i="3"/>
  <c r="G645" i="3"/>
  <c r="F645" i="3"/>
  <c r="E645" i="3"/>
  <c r="D645" i="3"/>
  <c r="C645" i="3"/>
  <c r="B645" i="3"/>
  <c r="A645" i="3"/>
  <c r="J644" i="3"/>
  <c r="I644" i="3"/>
  <c r="H644" i="3"/>
  <c r="G644" i="3"/>
  <c r="F644" i="3"/>
  <c r="E644" i="3"/>
  <c r="D644" i="3"/>
  <c r="C644" i="3"/>
  <c r="B644" i="3"/>
  <c r="A644" i="3"/>
  <c r="J643" i="3"/>
  <c r="I643" i="3"/>
  <c r="H643" i="3"/>
  <c r="G643" i="3"/>
  <c r="F643" i="3"/>
  <c r="E643" i="3"/>
  <c r="D643" i="3"/>
  <c r="C643" i="3"/>
  <c r="B643" i="3"/>
  <c r="A643" i="3"/>
  <c r="J642" i="3"/>
  <c r="I642" i="3"/>
  <c r="H642" i="3"/>
  <c r="G642" i="3"/>
  <c r="F642" i="3"/>
  <c r="E642" i="3"/>
  <c r="D642" i="3"/>
  <c r="C642" i="3"/>
  <c r="B642" i="3"/>
  <c r="A642" i="3"/>
  <c r="J641" i="3"/>
  <c r="I641" i="3"/>
  <c r="H641" i="3"/>
  <c r="G641" i="3"/>
  <c r="F641" i="3"/>
  <c r="E641" i="3"/>
  <c r="D641" i="3"/>
  <c r="C641" i="3"/>
  <c r="B641" i="3"/>
  <c r="A641" i="3"/>
  <c r="J640" i="3"/>
  <c r="I640" i="3"/>
  <c r="H640" i="3"/>
  <c r="G640" i="3"/>
  <c r="F640" i="3"/>
  <c r="E640" i="3"/>
  <c r="D640" i="3"/>
  <c r="C640" i="3"/>
  <c r="B640" i="3"/>
  <c r="A640" i="3"/>
  <c r="J639" i="3"/>
  <c r="I639" i="3"/>
  <c r="H639" i="3"/>
  <c r="G639" i="3"/>
  <c r="F639" i="3"/>
  <c r="E639" i="3"/>
  <c r="D639" i="3"/>
  <c r="C639" i="3"/>
  <c r="B639" i="3"/>
  <c r="A639" i="3"/>
  <c r="J638" i="3"/>
  <c r="I638" i="3"/>
  <c r="H638" i="3"/>
  <c r="G638" i="3"/>
  <c r="F638" i="3"/>
  <c r="E638" i="3"/>
  <c r="D638" i="3"/>
  <c r="C638" i="3"/>
  <c r="B638" i="3"/>
  <c r="A638" i="3"/>
  <c r="J637" i="3"/>
  <c r="I637" i="3"/>
  <c r="H637" i="3"/>
  <c r="G637" i="3"/>
  <c r="F637" i="3"/>
  <c r="E637" i="3"/>
  <c r="D637" i="3"/>
  <c r="C637" i="3"/>
  <c r="B637" i="3"/>
  <c r="A637" i="3"/>
  <c r="J636" i="3"/>
  <c r="I636" i="3"/>
  <c r="H636" i="3"/>
  <c r="G636" i="3"/>
  <c r="F636" i="3"/>
  <c r="E636" i="3"/>
  <c r="D636" i="3"/>
  <c r="C636" i="3"/>
  <c r="B636" i="3"/>
  <c r="A636" i="3"/>
  <c r="J635" i="3"/>
  <c r="I635" i="3"/>
  <c r="H635" i="3"/>
  <c r="G635" i="3"/>
  <c r="F635" i="3"/>
  <c r="E635" i="3"/>
  <c r="D635" i="3"/>
  <c r="C635" i="3"/>
  <c r="B635" i="3"/>
  <c r="A635" i="3"/>
  <c r="J634" i="3"/>
  <c r="I634" i="3"/>
  <c r="H634" i="3"/>
  <c r="G634" i="3"/>
  <c r="F634" i="3"/>
  <c r="E634" i="3"/>
  <c r="D634" i="3"/>
  <c r="C634" i="3"/>
  <c r="B634" i="3"/>
  <c r="A634" i="3"/>
  <c r="J633" i="3"/>
  <c r="I633" i="3"/>
  <c r="H633" i="3"/>
  <c r="G633" i="3"/>
  <c r="F633" i="3"/>
  <c r="E633" i="3"/>
  <c r="D633" i="3"/>
  <c r="C633" i="3"/>
  <c r="B633" i="3"/>
  <c r="A633" i="3"/>
  <c r="J632" i="3"/>
  <c r="I632" i="3"/>
  <c r="H632" i="3"/>
  <c r="G632" i="3"/>
  <c r="F632" i="3"/>
  <c r="E632" i="3"/>
  <c r="D632" i="3"/>
  <c r="C632" i="3"/>
  <c r="B632" i="3"/>
  <c r="A632" i="3"/>
  <c r="J631" i="3"/>
  <c r="I631" i="3"/>
  <c r="H631" i="3"/>
  <c r="G631" i="3"/>
  <c r="F631" i="3"/>
  <c r="E631" i="3"/>
  <c r="D631" i="3"/>
  <c r="C631" i="3"/>
  <c r="B631" i="3"/>
  <c r="A631" i="3"/>
  <c r="J630" i="3"/>
  <c r="I630" i="3"/>
  <c r="H630" i="3"/>
  <c r="G630" i="3"/>
  <c r="F630" i="3"/>
  <c r="E630" i="3"/>
  <c r="D630" i="3"/>
  <c r="C630" i="3"/>
  <c r="B630" i="3"/>
  <c r="A630" i="3"/>
  <c r="J629" i="3"/>
  <c r="I629" i="3"/>
  <c r="H629" i="3"/>
  <c r="G629" i="3"/>
  <c r="F629" i="3"/>
  <c r="E629" i="3"/>
  <c r="D629" i="3"/>
  <c r="C629" i="3"/>
  <c r="B629" i="3"/>
  <c r="A629" i="3"/>
  <c r="J628" i="3"/>
  <c r="I628" i="3"/>
  <c r="H628" i="3"/>
  <c r="G628" i="3"/>
  <c r="F628" i="3"/>
  <c r="E628" i="3"/>
  <c r="D628" i="3"/>
  <c r="C628" i="3"/>
  <c r="B628" i="3"/>
  <c r="A628" i="3"/>
  <c r="J627" i="3"/>
  <c r="I627" i="3"/>
  <c r="H627" i="3"/>
  <c r="G627" i="3"/>
  <c r="F627" i="3"/>
  <c r="E627" i="3"/>
  <c r="D627" i="3"/>
  <c r="C627" i="3"/>
  <c r="B627" i="3"/>
  <c r="A627" i="3"/>
  <c r="J626" i="3"/>
  <c r="I626" i="3"/>
  <c r="H626" i="3"/>
  <c r="G626" i="3"/>
  <c r="F626" i="3"/>
  <c r="E626" i="3"/>
  <c r="D626" i="3"/>
  <c r="C626" i="3"/>
  <c r="B626" i="3"/>
  <c r="A626" i="3"/>
  <c r="J625" i="3"/>
  <c r="I625" i="3"/>
  <c r="H625" i="3"/>
  <c r="G625" i="3"/>
  <c r="F625" i="3"/>
  <c r="E625" i="3"/>
  <c r="D625" i="3"/>
  <c r="C625" i="3"/>
  <c r="B625" i="3"/>
  <c r="A625" i="3"/>
  <c r="J624" i="3"/>
  <c r="I624" i="3"/>
  <c r="H624" i="3"/>
  <c r="G624" i="3"/>
  <c r="F624" i="3"/>
  <c r="E624" i="3"/>
  <c r="D624" i="3"/>
  <c r="C624" i="3"/>
  <c r="B624" i="3"/>
  <c r="A624" i="3"/>
  <c r="J623" i="3"/>
  <c r="I623" i="3"/>
  <c r="H623" i="3"/>
  <c r="G623" i="3"/>
  <c r="F623" i="3"/>
  <c r="E623" i="3"/>
  <c r="D623" i="3"/>
  <c r="C623" i="3"/>
  <c r="B623" i="3"/>
  <c r="A623" i="3"/>
  <c r="J622" i="3"/>
  <c r="I622" i="3"/>
  <c r="H622" i="3"/>
  <c r="G622" i="3"/>
  <c r="F622" i="3"/>
  <c r="E622" i="3"/>
  <c r="D622" i="3"/>
  <c r="C622" i="3"/>
  <c r="B622" i="3"/>
  <c r="A622" i="3"/>
  <c r="J621" i="3"/>
  <c r="I621" i="3"/>
  <c r="H621" i="3"/>
  <c r="G621" i="3"/>
  <c r="F621" i="3"/>
  <c r="E621" i="3"/>
  <c r="D621" i="3"/>
  <c r="C621" i="3"/>
  <c r="B621" i="3"/>
  <c r="A621" i="3"/>
  <c r="J620" i="3"/>
  <c r="I620" i="3"/>
  <c r="H620" i="3"/>
  <c r="G620" i="3"/>
  <c r="F620" i="3"/>
  <c r="E620" i="3"/>
  <c r="D620" i="3"/>
  <c r="C620" i="3"/>
  <c r="B620" i="3"/>
  <c r="A620" i="3"/>
  <c r="J619" i="3"/>
  <c r="I619" i="3"/>
  <c r="H619" i="3"/>
  <c r="G619" i="3"/>
  <c r="F619" i="3"/>
  <c r="E619" i="3"/>
  <c r="D619" i="3"/>
  <c r="C619" i="3"/>
  <c r="B619" i="3"/>
  <c r="A619" i="3"/>
  <c r="J618" i="3"/>
  <c r="I618" i="3"/>
  <c r="H618" i="3"/>
  <c r="G618" i="3"/>
  <c r="F618" i="3"/>
  <c r="E618" i="3"/>
  <c r="D618" i="3"/>
  <c r="C618" i="3"/>
  <c r="B618" i="3"/>
  <c r="A618" i="3"/>
  <c r="J617" i="3"/>
  <c r="I617" i="3"/>
  <c r="H617" i="3"/>
  <c r="G617" i="3"/>
  <c r="F617" i="3"/>
  <c r="E617" i="3"/>
  <c r="D617" i="3"/>
  <c r="C617" i="3"/>
  <c r="B617" i="3"/>
  <c r="A617" i="3"/>
  <c r="J616" i="3"/>
  <c r="I616" i="3"/>
  <c r="H616" i="3"/>
  <c r="G616" i="3"/>
  <c r="F616" i="3"/>
  <c r="E616" i="3"/>
  <c r="D616" i="3"/>
  <c r="C616" i="3"/>
  <c r="B616" i="3"/>
  <c r="A616" i="3"/>
  <c r="J615" i="3"/>
  <c r="I615" i="3"/>
  <c r="H615" i="3"/>
  <c r="G615" i="3"/>
  <c r="F615" i="3"/>
  <c r="E615" i="3"/>
  <c r="D615" i="3"/>
  <c r="C615" i="3"/>
  <c r="B615" i="3"/>
  <c r="A615" i="3"/>
  <c r="J614" i="3"/>
  <c r="I614" i="3"/>
  <c r="H614" i="3"/>
  <c r="G614" i="3"/>
  <c r="F614" i="3"/>
  <c r="E614" i="3"/>
  <c r="D614" i="3"/>
  <c r="C614" i="3"/>
  <c r="B614" i="3"/>
  <c r="A614" i="3"/>
  <c r="J613" i="3"/>
  <c r="I613" i="3"/>
  <c r="H613" i="3"/>
  <c r="G613" i="3"/>
  <c r="F613" i="3"/>
  <c r="E613" i="3"/>
  <c r="D613" i="3"/>
  <c r="C613" i="3"/>
  <c r="B613" i="3"/>
  <c r="A613" i="3"/>
  <c r="J612" i="3"/>
  <c r="I612" i="3"/>
  <c r="H612" i="3"/>
  <c r="G612" i="3"/>
  <c r="F612" i="3"/>
  <c r="E612" i="3"/>
  <c r="D612" i="3"/>
  <c r="C612" i="3"/>
  <c r="B612" i="3"/>
  <c r="A612" i="3"/>
  <c r="J611" i="3"/>
  <c r="I611" i="3"/>
  <c r="H611" i="3"/>
  <c r="G611" i="3"/>
  <c r="F611" i="3"/>
  <c r="E611" i="3"/>
  <c r="D611" i="3"/>
  <c r="C611" i="3"/>
  <c r="B611" i="3"/>
  <c r="A611" i="3"/>
  <c r="J610" i="3"/>
  <c r="I610" i="3"/>
  <c r="H610" i="3"/>
  <c r="G610" i="3"/>
  <c r="F610" i="3"/>
  <c r="E610" i="3"/>
  <c r="D610" i="3"/>
  <c r="C610" i="3"/>
  <c r="B610" i="3"/>
  <c r="A610" i="3"/>
  <c r="J609" i="3"/>
  <c r="I609" i="3"/>
  <c r="H609" i="3"/>
  <c r="G609" i="3"/>
  <c r="F609" i="3"/>
  <c r="E609" i="3"/>
  <c r="D609" i="3"/>
  <c r="C609" i="3"/>
  <c r="B609" i="3"/>
  <c r="A609" i="3"/>
  <c r="J608" i="3"/>
  <c r="I608" i="3"/>
  <c r="H608" i="3"/>
  <c r="G608" i="3"/>
  <c r="F608" i="3"/>
  <c r="E608" i="3"/>
  <c r="D608" i="3"/>
  <c r="C608" i="3"/>
  <c r="B608" i="3"/>
  <c r="A608" i="3"/>
  <c r="J607" i="3"/>
  <c r="I607" i="3"/>
  <c r="H607" i="3"/>
  <c r="G607" i="3"/>
  <c r="F607" i="3"/>
  <c r="E607" i="3"/>
  <c r="D607" i="3"/>
  <c r="C607" i="3"/>
  <c r="B607" i="3"/>
  <c r="A607" i="3"/>
  <c r="J606" i="3"/>
  <c r="I606" i="3"/>
  <c r="H606" i="3"/>
  <c r="G606" i="3"/>
  <c r="F606" i="3"/>
  <c r="E606" i="3"/>
  <c r="D606" i="3"/>
  <c r="C606" i="3"/>
  <c r="B606" i="3"/>
  <c r="A606" i="3"/>
  <c r="J605" i="3"/>
  <c r="I605" i="3"/>
  <c r="H605" i="3"/>
  <c r="G605" i="3"/>
  <c r="F605" i="3"/>
  <c r="E605" i="3"/>
  <c r="D605" i="3"/>
  <c r="C605" i="3"/>
  <c r="B605" i="3"/>
  <c r="A605" i="3"/>
  <c r="J604" i="3"/>
  <c r="I604" i="3"/>
  <c r="H604" i="3"/>
  <c r="G604" i="3"/>
  <c r="F604" i="3"/>
  <c r="E604" i="3"/>
  <c r="D604" i="3"/>
  <c r="C604" i="3"/>
  <c r="B604" i="3"/>
  <c r="A604" i="3"/>
  <c r="J603" i="3"/>
  <c r="I603" i="3"/>
  <c r="H603" i="3"/>
  <c r="G603" i="3"/>
  <c r="F603" i="3"/>
  <c r="E603" i="3"/>
  <c r="D603" i="3"/>
  <c r="C603" i="3"/>
  <c r="B603" i="3"/>
  <c r="A603" i="3"/>
  <c r="J602" i="3"/>
  <c r="I602" i="3"/>
  <c r="H602" i="3"/>
  <c r="G602" i="3"/>
  <c r="F602" i="3"/>
  <c r="E602" i="3"/>
  <c r="D602" i="3"/>
  <c r="C602" i="3"/>
  <c r="B602" i="3"/>
  <c r="A602" i="3"/>
  <c r="J601" i="3"/>
  <c r="I601" i="3"/>
  <c r="H601" i="3"/>
  <c r="G601" i="3"/>
  <c r="F601" i="3"/>
  <c r="E601" i="3"/>
  <c r="D601" i="3"/>
  <c r="C601" i="3"/>
  <c r="B601" i="3"/>
  <c r="A601" i="3"/>
  <c r="J600" i="3"/>
  <c r="I600" i="3"/>
  <c r="H600" i="3"/>
  <c r="G600" i="3"/>
  <c r="F600" i="3"/>
  <c r="E600" i="3"/>
  <c r="D600" i="3"/>
  <c r="C600" i="3"/>
  <c r="B600" i="3"/>
  <c r="A600" i="3"/>
  <c r="J599" i="3"/>
  <c r="I599" i="3"/>
  <c r="H599" i="3"/>
  <c r="G599" i="3"/>
  <c r="F599" i="3"/>
  <c r="E599" i="3"/>
  <c r="D599" i="3"/>
  <c r="C599" i="3"/>
  <c r="B599" i="3"/>
  <c r="A599" i="3"/>
  <c r="J598" i="3"/>
  <c r="I598" i="3"/>
  <c r="H598" i="3"/>
  <c r="G598" i="3"/>
  <c r="F598" i="3"/>
  <c r="E598" i="3"/>
  <c r="D598" i="3"/>
  <c r="C598" i="3"/>
  <c r="B598" i="3"/>
  <c r="A598" i="3"/>
  <c r="J597" i="3"/>
  <c r="I597" i="3"/>
  <c r="H597" i="3"/>
  <c r="G597" i="3"/>
  <c r="F597" i="3"/>
  <c r="E597" i="3"/>
  <c r="D597" i="3"/>
  <c r="C597" i="3"/>
  <c r="B597" i="3"/>
  <c r="A597" i="3"/>
  <c r="J596" i="3"/>
  <c r="I596" i="3"/>
  <c r="H596" i="3"/>
  <c r="G596" i="3"/>
  <c r="F596" i="3"/>
  <c r="E596" i="3"/>
  <c r="D596" i="3"/>
  <c r="C596" i="3"/>
  <c r="B596" i="3"/>
  <c r="A596" i="3"/>
  <c r="J595" i="3"/>
  <c r="I595" i="3"/>
  <c r="H595" i="3"/>
  <c r="G595" i="3"/>
  <c r="F595" i="3"/>
  <c r="E595" i="3"/>
  <c r="D595" i="3"/>
  <c r="C595" i="3"/>
  <c r="B595" i="3"/>
  <c r="A595" i="3"/>
  <c r="J594" i="3"/>
  <c r="I594" i="3"/>
  <c r="H594" i="3"/>
  <c r="G594" i="3"/>
  <c r="F594" i="3"/>
  <c r="E594" i="3"/>
  <c r="D594" i="3"/>
  <c r="C594" i="3"/>
  <c r="B594" i="3"/>
  <c r="A594" i="3"/>
  <c r="J593" i="3"/>
  <c r="I593" i="3"/>
  <c r="H593" i="3"/>
  <c r="G593" i="3"/>
  <c r="F593" i="3"/>
  <c r="E593" i="3"/>
  <c r="D593" i="3"/>
  <c r="C593" i="3"/>
  <c r="B593" i="3"/>
  <c r="A593" i="3"/>
  <c r="J592" i="3"/>
  <c r="I592" i="3"/>
  <c r="H592" i="3"/>
  <c r="G592" i="3"/>
  <c r="F592" i="3"/>
  <c r="E592" i="3"/>
  <c r="D592" i="3"/>
  <c r="C592" i="3"/>
  <c r="B592" i="3"/>
  <c r="A592" i="3"/>
  <c r="J591" i="3"/>
  <c r="I591" i="3"/>
  <c r="H591" i="3"/>
  <c r="G591" i="3"/>
  <c r="F591" i="3"/>
  <c r="E591" i="3"/>
  <c r="D591" i="3"/>
  <c r="C591" i="3"/>
  <c r="B591" i="3"/>
  <c r="A591" i="3"/>
  <c r="J590" i="3"/>
  <c r="I590" i="3"/>
  <c r="H590" i="3"/>
  <c r="G590" i="3"/>
  <c r="F590" i="3"/>
  <c r="E590" i="3"/>
  <c r="D590" i="3"/>
  <c r="C590" i="3"/>
  <c r="B590" i="3"/>
  <c r="A590" i="3"/>
  <c r="J589" i="3"/>
  <c r="I589" i="3"/>
  <c r="H589" i="3"/>
  <c r="G589" i="3"/>
  <c r="F589" i="3"/>
  <c r="E589" i="3"/>
  <c r="D589" i="3"/>
  <c r="C589" i="3"/>
  <c r="B589" i="3"/>
  <c r="A589" i="3"/>
  <c r="J588" i="3"/>
  <c r="I588" i="3"/>
  <c r="H588" i="3"/>
  <c r="G588" i="3"/>
  <c r="F588" i="3"/>
  <c r="E588" i="3"/>
  <c r="D588" i="3"/>
  <c r="C588" i="3"/>
  <c r="B588" i="3"/>
  <c r="A588" i="3"/>
  <c r="J587" i="3"/>
  <c r="I587" i="3"/>
  <c r="H587" i="3"/>
  <c r="G587" i="3"/>
  <c r="F587" i="3"/>
  <c r="E587" i="3"/>
  <c r="D587" i="3"/>
  <c r="C587" i="3"/>
  <c r="B587" i="3"/>
  <c r="A587" i="3"/>
  <c r="J586" i="3"/>
  <c r="I586" i="3"/>
  <c r="H586" i="3"/>
  <c r="G586" i="3"/>
  <c r="F586" i="3"/>
  <c r="E586" i="3"/>
  <c r="D586" i="3"/>
  <c r="C586" i="3"/>
  <c r="B586" i="3"/>
  <c r="A586" i="3"/>
  <c r="J585" i="3"/>
  <c r="I585" i="3"/>
  <c r="H585" i="3"/>
  <c r="G585" i="3"/>
  <c r="F585" i="3"/>
  <c r="E585" i="3"/>
  <c r="D585" i="3"/>
  <c r="C585" i="3"/>
  <c r="B585" i="3"/>
  <c r="A585" i="3"/>
  <c r="J584" i="3"/>
  <c r="I584" i="3"/>
  <c r="H584" i="3"/>
  <c r="G584" i="3"/>
  <c r="F584" i="3"/>
  <c r="E584" i="3"/>
  <c r="D584" i="3"/>
  <c r="C584" i="3"/>
  <c r="B584" i="3"/>
  <c r="A584" i="3"/>
  <c r="J583" i="3"/>
  <c r="I583" i="3"/>
  <c r="H583" i="3"/>
  <c r="G583" i="3"/>
  <c r="F583" i="3"/>
  <c r="E583" i="3"/>
  <c r="D583" i="3"/>
  <c r="C583" i="3"/>
  <c r="B583" i="3"/>
  <c r="A583" i="3"/>
  <c r="J582" i="3"/>
  <c r="I582" i="3"/>
  <c r="H582" i="3"/>
  <c r="G582" i="3"/>
  <c r="F582" i="3"/>
  <c r="E582" i="3"/>
  <c r="D582" i="3"/>
  <c r="C582" i="3"/>
  <c r="B582" i="3"/>
  <c r="A582" i="3"/>
  <c r="J581" i="3"/>
  <c r="I581" i="3"/>
  <c r="H581" i="3"/>
  <c r="G581" i="3"/>
  <c r="F581" i="3"/>
  <c r="E581" i="3"/>
  <c r="D581" i="3"/>
  <c r="C581" i="3"/>
  <c r="B581" i="3"/>
  <c r="A581" i="3"/>
  <c r="J580" i="3"/>
  <c r="I580" i="3"/>
  <c r="H580" i="3"/>
  <c r="G580" i="3"/>
  <c r="F580" i="3"/>
  <c r="E580" i="3"/>
  <c r="D580" i="3"/>
  <c r="C580" i="3"/>
  <c r="B580" i="3"/>
  <c r="A580" i="3"/>
  <c r="J579" i="3"/>
  <c r="I579" i="3"/>
  <c r="H579" i="3"/>
  <c r="G579" i="3"/>
  <c r="F579" i="3"/>
  <c r="E579" i="3"/>
  <c r="D579" i="3"/>
  <c r="C579" i="3"/>
  <c r="B579" i="3"/>
  <c r="A579" i="3"/>
  <c r="J578" i="3"/>
  <c r="I578" i="3"/>
  <c r="H578" i="3"/>
  <c r="G578" i="3"/>
  <c r="F578" i="3"/>
  <c r="E578" i="3"/>
  <c r="D578" i="3"/>
  <c r="C578" i="3"/>
  <c r="B578" i="3"/>
  <c r="A578" i="3"/>
  <c r="J577" i="3"/>
  <c r="I577" i="3"/>
  <c r="H577" i="3"/>
  <c r="G577" i="3"/>
  <c r="F577" i="3"/>
  <c r="E577" i="3"/>
  <c r="D577" i="3"/>
  <c r="C577" i="3"/>
  <c r="B577" i="3"/>
  <c r="A577" i="3"/>
  <c r="J576" i="3"/>
  <c r="I576" i="3"/>
  <c r="H576" i="3"/>
  <c r="G576" i="3"/>
  <c r="F576" i="3"/>
  <c r="E576" i="3"/>
  <c r="D576" i="3"/>
  <c r="C576" i="3"/>
  <c r="B576" i="3"/>
  <c r="A576" i="3"/>
  <c r="J575" i="3"/>
  <c r="I575" i="3"/>
  <c r="H575" i="3"/>
  <c r="G575" i="3"/>
  <c r="F575" i="3"/>
  <c r="E575" i="3"/>
  <c r="D575" i="3"/>
  <c r="C575" i="3"/>
  <c r="B575" i="3"/>
  <c r="A575" i="3"/>
  <c r="J574" i="3"/>
  <c r="I574" i="3"/>
  <c r="H574" i="3"/>
  <c r="G574" i="3"/>
  <c r="F574" i="3"/>
  <c r="E574" i="3"/>
  <c r="D574" i="3"/>
  <c r="C574" i="3"/>
  <c r="B574" i="3"/>
  <c r="A574" i="3"/>
  <c r="J573" i="3"/>
  <c r="I573" i="3"/>
  <c r="H573" i="3"/>
  <c r="G573" i="3"/>
  <c r="F573" i="3"/>
  <c r="E573" i="3"/>
  <c r="D573" i="3"/>
  <c r="C573" i="3"/>
  <c r="B573" i="3"/>
  <c r="A573" i="3"/>
  <c r="J572" i="3"/>
  <c r="I572" i="3"/>
  <c r="H572" i="3"/>
  <c r="G572" i="3"/>
  <c r="F572" i="3"/>
  <c r="E572" i="3"/>
  <c r="D572" i="3"/>
  <c r="C572" i="3"/>
  <c r="B572" i="3"/>
  <c r="A572" i="3"/>
  <c r="J571" i="3"/>
  <c r="I571" i="3"/>
  <c r="H571" i="3"/>
  <c r="G571" i="3"/>
  <c r="F571" i="3"/>
  <c r="E571" i="3"/>
  <c r="D571" i="3"/>
  <c r="C571" i="3"/>
  <c r="B571" i="3"/>
  <c r="A571" i="3"/>
  <c r="J570" i="3"/>
  <c r="I570" i="3"/>
  <c r="H570" i="3"/>
  <c r="G570" i="3"/>
  <c r="F570" i="3"/>
  <c r="E570" i="3"/>
  <c r="D570" i="3"/>
  <c r="C570" i="3"/>
  <c r="B570" i="3"/>
  <c r="A570" i="3"/>
  <c r="J569" i="3"/>
  <c r="I569" i="3"/>
  <c r="H569" i="3"/>
  <c r="G569" i="3"/>
  <c r="F569" i="3"/>
  <c r="E569" i="3"/>
  <c r="D569" i="3"/>
  <c r="C569" i="3"/>
  <c r="B569" i="3"/>
  <c r="A569" i="3"/>
  <c r="J568" i="3"/>
  <c r="I568" i="3"/>
  <c r="H568" i="3"/>
  <c r="G568" i="3"/>
  <c r="F568" i="3"/>
  <c r="E568" i="3"/>
  <c r="D568" i="3"/>
  <c r="C568" i="3"/>
  <c r="B568" i="3"/>
  <c r="A568" i="3"/>
  <c r="J567" i="3"/>
  <c r="I567" i="3"/>
  <c r="H567" i="3"/>
  <c r="G567" i="3"/>
  <c r="F567" i="3"/>
  <c r="E567" i="3"/>
  <c r="D567" i="3"/>
  <c r="C567" i="3"/>
  <c r="B567" i="3"/>
  <c r="A567" i="3"/>
  <c r="J566" i="3"/>
  <c r="I566" i="3"/>
  <c r="H566" i="3"/>
  <c r="G566" i="3"/>
  <c r="F566" i="3"/>
  <c r="E566" i="3"/>
  <c r="D566" i="3"/>
  <c r="C566" i="3"/>
  <c r="B566" i="3"/>
  <c r="A566" i="3"/>
  <c r="J565" i="3"/>
  <c r="I565" i="3"/>
  <c r="H565" i="3"/>
  <c r="G565" i="3"/>
  <c r="F565" i="3"/>
  <c r="E565" i="3"/>
  <c r="D565" i="3"/>
  <c r="C565" i="3"/>
  <c r="B565" i="3"/>
  <c r="A565" i="3"/>
  <c r="J564" i="3"/>
  <c r="I564" i="3"/>
  <c r="H564" i="3"/>
  <c r="G564" i="3"/>
  <c r="F564" i="3"/>
  <c r="E564" i="3"/>
  <c r="D564" i="3"/>
  <c r="C564" i="3"/>
  <c r="B564" i="3"/>
  <c r="A564" i="3"/>
  <c r="J563" i="3"/>
  <c r="I563" i="3"/>
  <c r="H563" i="3"/>
  <c r="G563" i="3"/>
  <c r="F563" i="3"/>
  <c r="E563" i="3"/>
  <c r="D563" i="3"/>
  <c r="C563" i="3"/>
  <c r="B563" i="3"/>
  <c r="A563" i="3"/>
  <c r="J562" i="3"/>
  <c r="I562" i="3"/>
  <c r="H562" i="3"/>
  <c r="G562" i="3"/>
  <c r="F562" i="3"/>
  <c r="E562" i="3"/>
  <c r="D562" i="3"/>
  <c r="C562" i="3"/>
  <c r="B562" i="3"/>
  <c r="A562" i="3"/>
  <c r="J561" i="3"/>
  <c r="I561" i="3"/>
  <c r="H561" i="3"/>
  <c r="G561" i="3"/>
  <c r="F561" i="3"/>
  <c r="E561" i="3"/>
  <c r="D561" i="3"/>
  <c r="C561" i="3"/>
  <c r="B561" i="3"/>
  <c r="A561" i="3"/>
  <c r="J560" i="3"/>
  <c r="I560" i="3"/>
  <c r="H560" i="3"/>
  <c r="G560" i="3"/>
  <c r="F560" i="3"/>
  <c r="E560" i="3"/>
  <c r="D560" i="3"/>
  <c r="C560" i="3"/>
  <c r="B560" i="3"/>
  <c r="A560" i="3"/>
  <c r="J559" i="3"/>
  <c r="I559" i="3"/>
  <c r="H559" i="3"/>
  <c r="G559" i="3"/>
  <c r="F559" i="3"/>
  <c r="E559" i="3"/>
  <c r="D559" i="3"/>
  <c r="C559" i="3"/>
  <c r="B559" i="3"/>
  <c r="A559" i="3"/>
  <c r="J558" i="3"/>
  <c r="I558" i="3"/>
  <c r="H558" i="3"/>
  <c r="G558" i="3"/>
  <c r="F558" i="3"/>
  <c r="E558" i="3"/>
  <c r="D558" i="3"/>
  <c r="C558" i="3"/>
  <c r="B558" i="3"/>
  <c r="A558" i="3"/>
  <c r="J557" i="3"/>
  <c r="I557" i="3"/>
  <c r="H557" i="3"/>
  <c r="G557" i="3"/>
  <c r="F557" i="3"/>
  <c r="E557" i="3"/>
  <c r="D557" i="3"/>
  <c r="C557" i="3"/>
  <c r="B557" i="3"/>
  <c r="A557" i="3"/>
  <c r="J556" i="3"/>
  <c r="I556" i="3"/>
  <c r="H556" i="3"/>
  <c r="G556" i="3"/>
  <c r="F556" i="3"/>
  <c r="E556" i="3"/>
  <c r="D556" i="3"/>
  <c r="C556" i="3"/>
  <c r="B556" i="3"/>
  <c r="A556" i="3"/>
  <c r="J555" i="3"/>
  <c r="I555" i="3"/>
  <c r="H555" i="3"/>
  <c r="G555" i="3"/>
  <c r="F555" i="3"/>
  <c r="E555" i="3"/>
  <c r="D555" i="3"/>
  <c r="C555" i="3"/>
  <c r="B555" i="3"/>
  <c r="A555" i="3"/>
  <c r="J554" i="3"/>
  <c r="I554" i="3"/>
  <c r="H554" i="3"/>
  <c r="G554" i="3"/>
  <c r="F554" i="3"/>
  <c r="E554" i="3"/>
  <c r="D554" i="3"/>
  <c r="C554" i="3"/>
  <c r="B554" i="3"/>
  <c r="A554" i="3"/>
  <c r="J553" i="3"/>
  <c r="I553" i="3"/>
  <c r="H553" i="3"/>
  <c r="G553" i="3"/>
  <c r="F553" i="3"/>
  <c r="E553" i="3"/>
  <c r="D553" i="3"/>
  <c r="C553" i="3"/>
  <c r="B553" i="3"/>
  <c r="A553" i="3"/>
  <c r="J552" i="3"/>
  <c r="I552" i="3"/>
  <c r="H552" i="3"/>
  <c r="G552" i="3"/>
  <c r="F552" i="3"/>
  <c r="E552" i="3"/>
  <c r="D552" i="3"/>
  <c r="C552" i="3"/>
  <c r="B552" i="3"/>
  <c r="A552" i="3"/>
  <c r="J551" i="3"/>
  <c r="I551" i="3"/>
  <c r="H551" i="3"/>
  <c r="G551" i="3"/>
  <c r="F551" i="3"/>
  <c r="E551" i="3"/>
  <c r="D551" i="3"/>
  <c r="C551" i="3"/>
  <c r="B551" i="3"/>
  <c r="A551" i="3"/>
  <c r="J550" i="3"/>
  <c r="I550" i="3"/>
  <c r="H550" i="3"/>
  <c r="G550" i="3"/>
  <c r="F550" i="3"/>
  <c r="E550" i="3"/>
  <c r="D550" i="3"/>
  <c r="C550" i="3"/>
  <c r="B550" i="3"/>
  <c r="A550" i="3"/>
  <c r="J549" i="3"/>
  <c r="I549" i="3"/>
  <c r="H549" i="3"/>
  <c r="G549" i="3"/>
  <c r="F549" i="3"/>
  <c r="E549" i="3"/>
  <c r="D549" i="3"/>
  <c r="C549" i="3"/>
  <c r="B549" i="3"/>
  <c r="A549" i="3"/>
  <c r="J548" i="3"/>
  <c r="I548" i="3"/>
  <c r="H548" i="3"/>
  <c r="G548" i="3"/>
  <c r="F548" i="3"/>
  <c r="E548" i="3"/>
  <c r="D548" i="3"/>
  <c r="C548" i="3"/>
  <c r="B548" i="3"/>
  <c r="A548" i="3"/>
  <c r="J547" i="3"/>
  <c r="I547" i="3"/>
  <c r="H547" i="3"/>
  <c r="G547" i="3"/>
  <c r="F547" i="3"/>
  <c r="E547" i="3"/>
  <c r="D547" i="3"/>
  <c r="C547" i="3"/>
  <c r="B547" i="3"/>
  <c r="A547" i="3"/>
  <c r="J546" i="3"/>
  <c r="I546" i="3"/>
  <c r="H546" i="3"/>
  <c r="G546" i="3"/>
  <c r="F546" i="3"/>
  <c r="E546" i="3"/>
  <c r="D546" i="3"/>
  <c r="C546" i="3"/>
  <c r="B546" i="3"/>
  <c r="A546" i="3"/>
  <c r="J545" i="3"/>
  <c r="I545" i="3"/>
  <c r="H545" i="3"/>
  <c r="G545" i="3"/>
  <c r="F545" i="3"/>
  <c r="E545" i="3"/>
  <c r="D545" i="3"/>
  <c r="C545" i="3"/>
  <c r="B545" i="3"/>
  <c r="A545" i="3"/>
  <c r="J544" i="3"/>
  <c r="I544" i="3"/>
  <c r="H544" i="3"/>
  <c r="G544" i="3"/>
  <c r="F544" i="3"/>
  <c r="E544" i="3"/>
  <c r="D544" i="3"/>
  <c r="C544" i="3"/>
  <c r="B544" i="3"/>
  <c r="A544" i="3"/>
  <c r="J543" i="3"/>
  <c r="I543" i="3"/>
  <c r="H543" i="3"/>
  <c r="G543" i="3"/>
  <c r="F543" i="3"/>
  <c r="E543" i="3"/>
  <c r="D543" i="3"/>
  <c r="C543" i="3"/>
  <c r="B543" i="3"/>
  <c r="A543" i="3"/>
  <c r="J542" i="3"/>
  <c r="I542" i="3"/>
  <c r="H542" i="3"/>
  <c r="G542" i="3"/>
  <c r="F542" i="3"/>
  <c r="E542" i="3"/>
  <c r="D542" i="3"/>
  <c r="C542" i="3"/>
  <c r="B542" i="3"/>
  <c r="A542" i="3"/>
  <c r="J541" i="3"/>
  <c r="I541" i="3"/>
  <c r="H541" i="3"/>
  <c r="G541" i="3"/>
  <c r="F541" i="3"/>
  <c r="E541" i="3"/>
  <c r="D541" i="3"/>
  <c r="C541" i="3"/>
  <c r="B541" i="3"/>
  <c r="A541" i="3"/>
  <c r="J540" i="3"/>
  <c r="I540" i="3"/>
  <c r="H540" i="3"/>
  <c r="G540" i="3"/>
  <c r="F540" i="3"/>
  <c r="E540" i="3"/>
  <c r="D540" i="3"/>
  <c r="C540" i="3"/>
  <c r="B540" i="3"/>
  <c r="A540" i="3"/>
  <c r="J539" i="3"/>
  <c r="I539" i="3"/>
  <c r="H539" i="3"/>
  <c r="G539" i="3"/>
  <c r="F539" i="3"/>
  <c r="E539" i="3"/>
  <c r="D539" i="3"/>
  <c r="C539" i="3"/>
  <c r="B539" i="3"/>
  <c r="A539" i="3"/>
  <c r="J538" i="3"/>
  <c r="I538" i="3"/>
  <c r="H538" i="3"/>
  <c r="G538" i="3"/>
  <c r="F538" i="3"/>
  <c r="E538" i="3"/>
  <c r="D538" i="3"/>
  <c r="C538" i="3"/>
  <c r="B538" i="3"/>
  <c r="A538" i="3"/>
  <c r="J537" i="3"/>
  <c r="I537" i="3"/>
  <c r="H537" i="3"/>
  <c r="G537" i="3"/>
  <c r="F537" i="3"/>
  <c r="E537" i="3"/>
  <c r="D537" i="3"/>
  <c r="C537" i="3"/>
  <c r="B537" i="3"/>
  <c r="A537" i="3"/>
  <c r="J536" i="3"/>
  <c r="I536" i="3"/>
  <c r="H536" i="3"/>
  <c r="G536" i="3"/>
  <c r="F536" i="3"/>
  <c r="E536" i="3"/>
  <c r="D536" i="3"/>
  <c r="C536" i="3"/>
  <c r="B536" i="3"/>
  <c r="A536" i="3"/>
  <c r="J535" i="3"/>
  <c r="I535" i="3"/>
  <c r="H535" i="3"/>
  <c r="G535" i="3"/>
  <c r="F535" i="3"/>
  <c r="E535" i="3"/>
  <c r="D535" i="3"/>
  <c r="C535" i="3"/>
  <c r="B535" i="3"/>
  <c r="A535" i="3"/>
  <c r="J534" i="3"/>
  <c r="I534" i="3"/>
  <c r="H534" i="3"/>
  <c r="G534" i="3"/>
  <c r="F534" i="3"/>
  <c r="E534" i="3"/>
  <c r="D534" i="3"/>
  <c r="C534" i="3"/>
  <c r="B534" i="3"/>
  <c r="A534" i="3"/>
  <c r="J533" i="3"/>
  <c r="I533" i="3"/>
  <c r="H533" i="3"/>
  <c r="G533" i="3"/>
  <c r="F533" i="3"/>
  <c r="E533" i="3"/>
  <c r="D533" i="3"/>
  <c r="C533" i="3"/>
  <c r="B533" i="3"/>
  <c r="A533" i="3"/>
  <c r="J532" i="3"/>
  <c r="I532" i="3"/>
  <c r="H532" i="3"/>
  <c r="G532" i="3"/>
  <c r="F532" i="3"/>
  <c r="E532" i="3"/>
  <c r="D532" i="3"/>
  <c r="C532" i="3"/>
  <c r="B532" i="3"/>
  <c r="A532" i="3"/>
  <c r="J531" i="3"/>
  <c r="I531" i="3"/>
  <c r="H531" i="3"/>
  <c r="G531" i="3"/>
  <c r="F531" i="3"/>
  <c r="E531" i="3"/>
  <c r="D531" i="3"/>
  <c r="C531" i="3"/>
  <c r="B531" i="3"/>
  <c r="A531" i="3"/>
  <c r="J530" i="3"/>
  <c r="I530" i="3"/>
  <c r="H530" i="3"/>
  <c r="G530" i="3"/>
  <c r="F530" i="3"/>
  <c r="E530" i="3"/>
  <c r="D530" i="3"/>
  <c r="C530" i="3"/>
  <c r="B530" i="3"/>
  <c r="A530" i="3"/>
  <c r="J529" i="3"/>
  <c r="I529" i="3"/>
  <c r="H529" i="3"/>
  <c r="G529" i="3"/>
  <c r="F529" i="3"/>
  <c r="E529" i="3"/>
  <c r="D529" i="3"/>
  <c r="C529" i="3"/>
  <c r="B529" i="3"/>
  <c r="A529" i="3"/>
  <c r="J528" i="3"/>
  <c r="I528" i="3"/>
  <c r="H528" i="3"/>
  <c r="G528" i="3"/>
  <c r="F528" i="3"/>
  <c r="E528" i="3"/>
  <c r="D528" i="3"/>
  <c r="C528" i="3"/>
  <c r="B528" i="3"/>
  <c r="A528" i="3"/>
  <c r="J527" i="3"/>
  <c r="I527" i="3"/>
  <c r="H527" i="3"/>
  <c r="G527" i="3"/>
  <c r="F527" i="3"/>
  <c r="E527" i="3"/>
  <c r="D527" i="3"/>
  <c r="C527" i="3"/>
  <c r="B527" i="3"/>
  <c r="A527" i="3"/>
  <c r="J526" i="3"/>
  <c r="I526" i="3"/>
  <c r="H526" i="3"/>
  <c r="G526" i="3"/>
  <c r="F526" i="3"/>
  <c r="E526" i="3"/>
  <c r="D526" i="3"/>
  <c r="C526" i="3"/>
  <c r="B526" i="3"/>
  <c r="A526" i="3"/>
  <c r="J525" i="3"/>
  <c r="I525" i="3"/>
  <c r="H525" i="3"/>
  <c r="G525" i="3"/>
  <c r="F525" i="3"/>
  <c r="E525" i="3"/>
  <c r="D525" i="3"/>
  <c r="C525" i="3"/>
  <c r="B525" i="3"/>
  <c r="A525" i="3"/>
  <c r="J524" i="3"/>
  <c r="I524" i="3"/>
  <c r="H524" i="3"/>
  <c r="G524" i="3"/>
  <c r="F524" i="3"/>
  <c r="E524" i="3"/>
  <c r="D524" i="3"/>
  <c r="C524" i="3"/>
  <c r="B524" i="3"/>
  <c r="A524" i="3"/>
  <c r="J523" i="3"/>
  <c r="I523" i="3"/>
  <c r="H523" i="3"/>
  <c r="G523" i="3"/>
  <c r="F523" i="3"/>
  <c r="E523" i="3"/>
  <c r="D523" i="3"/>
  <c r="C523" i="3"/>
  <c r="B523" i="3"/>
  <c r="A523" i="3"/>
  <c r="J522" i="3"/>
  <c r="I522" i="3"/>
  <c r="H522" i="3"/>
  <c r="G522" i="3"/>
  <c r="F522" i="3"/>
  <c r="E522" i="3"/>
  <c r="D522" i="3"/>
  <c r="C522" i="3"/>
  <c r="B522" i="3"/>
  <c r="A522" i="3"/>
  <c r="J521" i="3"/>
  <c r="I521" i="3"/>
  <c r="H521" i="3"/>
  <c r="G521" i="3"/>
  <c r="F521" i="3"/>
  <c r="E521" i="3"/>
  <c r="D521" i="3"/>
  <c r="C521" i="3"/>
  <c r="B521" i="3"/>
  <c r="A521" i="3"/>
  <c r="J520" i="3"/>
  <c r="I520" i="3"/>
  <c r="H520" i="3"/>
  <c r="G520" i="3"/>
  <c r="F520" i="3"/>
  <c r="E520" i="3"/>
  <c r="D520" i="3"/>
  <c r="C520" i="3"/>
  <c r="B520" i="3"/>
  <c r="A520" i="3"/>
  <c r="J519" i="3"/>
  <c r="I519" i="3"/>
  <c r="H519" i="3"/>
  <c r="G519" i="3"/>
  <c r="F519" i="3"/>
  <c r="E519" i="3"/>
  <c r="D519" i="3"/>
  <c r="C519" i="3"/>
  <c r="B519" i="3"/>
  <c r="A519" i="3"/>
  <c r="J518" i="3"/>
  <c r="I518" i="3"/>
  <c r="H518" i="3"/>
  <c r="G518" i="3"/>
  <c r="F518" i="3"/>
  <c r="E518" i="3"/>
  <c r="D518" i="3"/>
  <c r="C518" i="3"/>
  <c r="B518" i="3"/>
  <c r="A518" i="3"/>
  <c r="J517" i="3"/>
  <c r="I517" i="3"/>
  <c r="H517" i="3"/>
  <c r="G517" i="3"/>
  <c r="F517" i="3"/>
  <c r="E517" i="3"/>
  <c r="D517" i="3"/>
  <c r="C517" i="3"/>
  <c r="B517" i="3"/>
  <c r="A517" i="3"/>
  <c r="J516" i="3"/>
  <c r="I516" i="3"/>
  <c r="H516" i="3"/>
  <c r="G516" i="3"/>
  <c r="F516" i="3"/>
  <c r="E516" i="3"/>
  <c r="D516" i="3"/>
  <c r="C516" i="3"/>
  <c r="B516" i="3"/>
  <c r="A516" i="3"/>
  <c r="J515" i="3"/>
  <c r="I515" i="3"/>
  <c r="H515" i="3"/>
  <c r="G515" i="3"/>
  <c r="F515" i="3"/>
  <c r="E515" i="3"/>
  <c r="D515" i="3"/>
  <c r="C515" i="3"/>
  <c r="B515" i="3"/>
  <c r="A515" i="3"/>
  <c r="J514" i="3"/>
  <c r="I514" i="3"/>
  <c r="H514" i="3"/>
  <c r="G514" i="3"/>
  <c r="F514" i="3"/>
  <c r="E514" i="3"/>
  <c r="D514" i="3"/>
  <c r="C514" i="3"/>
  <c r="B514" i="3"/>
  <c r="A514" i="3"/>
  <c r="J513" i="3"/>
  <c r="I513" i="3"/>
  <c r="H513" i="3"/>
  <c r="G513" i="3"/>
  <c r="F513" i="3"/>
  <c r="E513" i="3"/>
  <c r="D513" i="3"/>
  <c r="C513" i="3"/>
  <c r="B513" i="3"/>
  <c r="A513" i="3"/>
  <c r="J512" i="3"/>
  <c r="I512" i="3"/>
  <c r="H512" i="3"/>
  <c r="G512" i="3"/>
  <c r="F512" i="3"/>
  <c r="E512" i="3"/>
  <c r="D512" i="3"/>
  <c r="C512" i="3"/>
  <c r="B512" i="3"/>
  <c r="A512" i="3"/>
  <c r="J511" i="3"/>
  <c r="I511" i="3"/>
  <c r="H511" i="3"/>
  <c r="G511" i="3"/>
  <c r="F511" i="3"/>
  <c r="E511" i="3"/>
  <c r="D511" i="3"/>
  <c r="C511" i="3"/>
  <c r="B511" i="3"/>
  <c r="A511" i="3"/>
  <c r="J510" i="3"/>
  <c r="I510" i="3"/>
  <c r="H510" i="3"/>
  <c r="G510" i="3"/>
  <c r="F510" i="3"/>
  <c r="E510" i="3"/>
  <c r="D510" i="3"/>
  <c r="C510" i="3"/>
  <c r="B510" i="3"/>
  <c r="A510" i="3"/>
  <c r="J509" i="3"/>
  <c r="I509" i="3"/>
  <c r="H509" i="3"/>
  <c r="G509" i="3"/>
  <c r="F509" i="3"/>
  <c r="E509" i="3"/>
  <c r="D509" i="3"/>
  <c r="C509" i="3"/>
  <c r="B509" i="3"/>
  <c r="A509" i="3"/>
  <c r="J508" i="3"/>
  <c r="I508" i="3"/>
  <c r="H508" i="3"/>
  <c r="G508" i="3"/>
  <c r="F508" i="3"/>
  <c r="E508" i="3"/>
  <c r="D508" i="3"/>
  <c r="C508" i="3"/>
  <c r="B508" i="3"/>
  <c r="A508" i="3"/>
  <c r="J507" i="3"/>
  <c r="I507" i="3"/>
  <c r="H507" i="3"/>
  <c r="G507" i="3"/>
  <c r="F507" i="3"/>
  <c r="E507" i="3"/>
  <c r="D507" i="3"/>
  <c r="C507" i="3"/>
  <c r="B507" i="3"/>
  <c r="A507" i="3"/>
  <c r="J506" i="3"/>
  <c r="I506" i="3"/>
  <c r="H506" i="3"/>
  <c r="G506" i="3"/>
  <c r="F506" i="3"/>
  <c r="E506" i="3"/>
  <c r="D506" i="3"/>
  <c r="C506" i="3"/>
  <c r="B506" i="3"/>
  <c r="A506" i="3"/>
  <c r="J505" i="3"/>
  <c r="I505" i="3"/>
  <c r="H505" i="3"/>
  <c r="G505" i="3"/>
  <c r="F505" i="3"/>
  <c r="E505" i="3"/>
  <c r="D505" i="3"/>
  <c r="C505" i="3"/>
  <c r="B505" i="3"/>
  <c r="A505" i="3"/>
  <c r="J504" i="3"/>
  <c r="I504" i="3"/>
  <c r="H504" i="3"/>
  <c r="G504" i="3"/>
  <c r="F504" i="3"/>
  <c r="E504" i="3"/>
  <c r="D504" i="3"/>
  <c r="C504" i="3"/>
  <c r="B504" i="3"/>
  <c r="A504" i="3"/>
  <c r="J503" i="3"/>
  <c r="I503" i="3"/>
  <c r="H503" i="3"/>
  <c r="G503" i="3"/>
  <c r="F503" i="3"/>
  <c r="E503" i="3"/>
  <c r="D503" i="3"/>
  <c r="C503" i="3"/>
  <c r="B503" i="3"/>
  <c r="A503" i="3"/>
  <c r="J502" i="3"/>
  <c r="I502" i="3"/>
  <c r="H502" i="3"/>
  <c r="G502" i="3"/>
  <c r="F502" i="3"/>
  <c r="E502" i="3"/>
  <c r="D502" i="3"/>
  <c r="C502" i="3"/>
  <c r="B502" i="3"/>
  <c r="A502" i="3"/>
  <c r="J501" i="3"/>
  <c r="I501" i="3"/>
  <c r="H501" i="3"/>
  <c r="G501" i="3"/>
  <c r="F501" i="3"/>
  <c r="E501" i="3"/>
  <c r="D501" i="3"/>
  <c r="C501" i="3"/>
  <c r="B501" i="3"/>
  <c r="A501" i="3"/>
  <c r="J500" i="3"/>
  <c r="I500" i="3"/>
  <c r="H500" i="3"/>
  <c r="G500" i="3"/>
  <c r="F500" i="3"/>
  <c r="E500" i="3"/>
  <c r="D500" i="3"/>
  <c r="C500" i="3"/>
  <c r="B500" i="3"/>
  <c r="A500" i="3"/>
  <c r="J499" i="3"/>
  <c r="I499" i="3"/>
  <c r="H499" i="3"/>
  <c r="G499" i="3"/>
  <c r="F499" i="3"/>
  <c r="E499" i="3"/>
  <c r="D499" i="3"/>
  <c r="C499" i="3"/>
  <c r="B499" i="3"/>
  <c r="A499" i="3"/>
  <c r="J498" i="3"/>
  <c r="I498" i="3"/>
  <c r="H498" i="3"/>
  <c r="G498" i="3"/>
  <c r="F498" i="3"/>
  <c r="E498" i="3"/>
  <c r="D498" i="3"/>
  <c r="C498" i="3"/>
  <c r="B498" i="3"/>
  <c r="A498" i="3"/>
  <c r="J497" i="3"/>
  <c r="I497" i="3"/>
  <c r="H497" i="3"/>
  <c r="G497" i="3"/>
  <c r="F497" i="3"/>
  <c r="E497" i="3"/>
  <c r="D497" i="3"/>
  <c r="C497" i="3"/>
  <c r="B497" i="3"/>
  <c r="A497" i="3"/>
  <c r="J496" i="3"/>
  <c r="I496" i="3"/>
  <c r="H496" i="3"/>
  <c r="G496" i="3"/>
  <c r="F496" i="3"/>
  <c r="E496" i="3"/>
  <c r="D496" i="3"/>
  <c r="C496" i="3"/>
  <c r="B496" i="3"/>
  <c r="A496" i="3"/>
  <c r="J495" i="3"/>
  <c r="I495" i="3"/>
  <c r="H495" i="3"/>
  <c r="G495" i="3"/>
  <c r="F495" i="3"/>
  <c r="E495" i="3"/>
  <c r="D495" i="3"/>
  <c r="C495" i="3"/>
  <c r="B495" i="3"/>
  <c r="A495" i="3"/>
  <c r="J494" i="3"/>
  <c r="I494" i="3"/>
  <c r="H494" i="3"/>
  <c r="G494" i="3"/>
  <c r="F494" i="3"/>
  <c r="E494" i="3"/>
  <c r="D494" i="3"/>
  <c r="C494" i="3"/>
  <c r="B494" i="3"/>
  <c r="A494" i="3"/>
  <c r="J493" i="3"/>
  <c r="I493" i="3"/>
  <c r="H493" i="3"/>
  <c r="G493" i="3"/>
  <c r="F493" i="3"/>
  <c r="E493" i="3"/>
  <c r="D493" i="3"/>
  <c r="C493" i="3"/>
  <c r="B493" i="3"/>
  <c r="A493" i="3"/>
  <c r="J492" i="3"/>
  <c r="I492" i="3"/>
  <c r="H492" i="3"/>
  <c r="G492" i="3"/>
  <c r="F492" i="3"/>
  <c r="E492" i="3"/>
  <c r="D492" i="3"/>
  <c r="C492" i="3"/>
  <c r="B492" i="3"/>
  <c r="A492" i="3"/>
  <c r="J491" i="3"/>
  <c r="I491" i="3"/>
  <c r="H491" i="3"/>
  <c r="G491" i="3"/>
  <c r="F491" i="3"/>
  <c r="E491" i="3"/>
  <c r="D491" i="3"/>
  <c r="C491" i="3"/>
  <c r="B491" i="3"/>
  <c r="A491" i="3"/>
  <c r="J490" i="3"/>
  <c r="I490" i="3"/>
  <c r="H490" i="3"/>
  <c r="G490" i="3"/>
  <c r="F490" i="3"/>
  <c r="E490" i="3"/>
  <c r="D490" i="3"/>
  <c r="C490" i="3"/>
  <c r="B490" i="3"/>
  <c r="A490" i="3"/>
  <c r="J489" i="3"/>
  <c r="I489" i="3"/>
  <c r="H489" i="3"/>
  <c r="G489" i="3"/>
  <c r="F489" i="3"/>
  <c r="E489" i="3"/>
  <c r="D489" i="3"/>
  <c r="C489" i="3"/>
  <c r="B489" i="3"/>
  <c r="A489" i="3"/>
  <c r="J488" i="3"/>
  <c r="I488" i="3"/>
  <c r="H488" i="3"/>
  <c r="G488" i="3"/>
  <c r="F488" i="3"/>
  <c r="E488" i="3"/>
  <c r="D488" i="3"/>
  <c r="C488" i="3"/>
  <c r="B488" i="3"/>
  <c r="A488" i="3"/>
  <c r="J487" i="3"/>
  <c r="I487" i="3"/>
  <c r="H487" i="3"/>
  <c r="G487" i="3"/>
  <c r="F487" i="3"/>
  <c r="E487" i="3"/>
  <c r="D487" i="3"/>
  <c r="C487" i="3"/>
  <c r="B487" i="3"/>
  <c r="A487" i="3"/>
  <c r="J486" i="3"/>
  <c r="I486" i="3"/>
  <c r="H486" i="3"/>
  <c r="G486" i="3"/>
  <c r="F486" i="3"/>
  <c r="E486" i="3"/>
  <c r="D486" i="3"/>
  <c r="C486" i="3"/>
  <c r="B486" i="3"/>
  <c r="A486" i="3"/>
  <c r="J485" i="3"/>
  <c r="I485" i="3"/>
  <c r="H485" i="3"/>
  <c r="G485" i="3"/>
  <c r="F485" i="3"/>
  <c r="E485" i="3"/>
  <c r="D485" i="3"/>
  <c r="C485" i="3"/>
  <c r="B485" i="3"/>
  <c r="A485" i="3"/>
  <c r="J484" i="3"/>
  <c r="I484" i="3"/>
  <c r="H484" i="3"/>
  <c r="G484" i="3"/>
  <c r="F484" i="3"/>
  <c r="E484" i="3"/>
  <c r="D484" i="3"/>
  <c r="C484" i="3"/>
  <c r="B484" i="3"/>
  <c r="A484" i="3"/>
  <c r="J483" i="3"/>
  <c r="I483" i="3"/>
  <c r="H483" i="3"/>
  <c r="G483" i="3"/>
  <c r="F483" i="3"/>
  <c r="E483" i="3"/>
  <c r="D483" i="3"/>
  <c r="C483" i="3"/>
  <c r="B483" i="3"/>
  <c r="A483" i="3"/>
  <c r="J482" i="3"/>
  <c r="I482" i="3"/>
  <c r="H482" i="3"/>
  <c r="G482" i="3"/>
  <c r="F482" i="3"/>
  <c r="E482" i="3"/>
  <c r="D482" i="3"/>
  <c r="C482" i="3"/>
  <c r="B482" i="3"/>
  <c r="A482" i="3"/>
  <c r="J481" i="3"/>
  <c r="I481" i="3"/>
  <c r="H481" i="3"/>
  <c r="G481" i="3"/>
  <c r="F481" i="3"/>
  <c r="E481" i="3"/>
  <c r="D481" i="3"/>
  <c r="C481" i="3"/>
  <c r="B481" i="3"/>
  <c r="A481" i="3"/>
  <c r="J480" i="3"/>
  <c r="I480" i="3"/>
  <c r="H480" i="3"/>
  <c r="G480" i="3"/>
  <c r="F480" i="3"/>
  <c r="E480" i="3"/>
  <c r="D480" i="3"/>
  <c r="C480" i="3"/>
  <c r="B480" i="3"/>
  <c r="A480" i="3"/>
  <c r="J479" i="3"/>
  <c r="I479" i="3"/>
  <c r="H479" i="3"/>
  <c r="G479" i="3"/>
  <c r="F479" i="3"/>
  <c r="E479" i="3"/>
  <c r="D479" i="3"/>
  <c r="C479" i="3"/>
  <c r="B479" i="3"/>
  <c r="A479" i="3"/>
  <c r="J478" i="3"/>
  <c r="I478" i="3"/>
  <c r="H478" i="3"/>
  <c r="G478" i="3"/>
  <c r="F478" i="3"/>
  <c r="E478" i="3"/>
  <c r="D478" i="3"/>
  <c r="C478" i="3"/>
  <c r="B478" i="3"/>
  <c r="A478" i="3"/>
  <c r="J477" i="3"/>
  <c r="I477" i="3"/>
  <c r="H477" i="3"/>
  <c r="G477" i="3"/>
  <c r="F477" i="3"/>
  <c r="E477" i="3"/>
  <c r="D477" i="3"/>
  <c r="C477" i="3"/>
  <c r="B477" i="3"/>
  <c r="A477" i="3"/>
  <c r="J476" i="3"/>
  <c r="I476" i="3"/>
  <c r="H476" i="3"/>
  <c r="G476" i="3"/>
  <c r="F476" i="3"/>
  <c r="E476" i="3"/>
  <c r="D476" i="3"/>
  <c r="C476" i="3"/>
  <c r="B476" i="3"/>
  <c r="A476" i="3"/>
  <c r="J475" i="3"/>
  <c r="I475" i="3"/>
  <c r="H475" i="3"/>
  <c r="G475" i="3"/>
  <c r="F475" i="3"/>
  <c r="E475" i="3"/>
  <c r="D475" i="3"/>
  <c r="C475" i="3"/>
  <c r="B475" i="3"/>
  <c r="A475" i="3"/>
  <c r="J474" i="3"/>
  <c r="I474" i="3"/>
  <c r="H474" i="3"/>
  <c r="G474" i="3"/>
  <c r="F474" i="3"/>
  <c r="E474" i="3"/>
  <c r="D474" i="3"/>
  <c r="C474" i="3"/>
  <c r="B474" i="3"/>
  <c r="A474" i="3"/>
  <c r="J473" i="3"/>
  <c r="I473" i="3"/>
  <c r="H473" i="3"/>
  <c r="G473" i="3"/>
  <c r="F473" i="3"/>
  <c r="E473" i="3"/>
  <c r="D473" i="3"/>
  <c r="C473" i="3"/>
  <c r="B473" i="3"/>
  <c r="A473" i="3"/>
  <c r="J472" i="3"/>
  <c r="I472" i="3"/>
  <c r="H472" i="3"/>
  <c r="G472" i="3"/>
  <c r="F472" i="3"/>
  <c r="E472" i="3"/>
  <c r="D472" i="3"/>
  <c r="C472" i="3"/>
  <c r="B472" i="3"/>
  <c r="A472" i="3"/>
  <c r="J471" i="3"/>
  <c r="I471" i="3"/>
  <c r="H471" i="3"/>
  <c r="G471" i="3"/>
  <c r="F471" i="3"/>
  <c r="E471" i="3"/>
  <c r="D471" i="3"/>
  <c r="C471" i="3"/>
  <c r="B471" i="3"/>
  <c r="A471" i="3"/>
  <c r="J470" i="3"/>
  <c r="I470" i="3"/>
  <c r="H470" i="3"/>
  <c r="G470" i="3"/>
  <c r="F470" i="3"/>
  <c r="E470" i="3"/>
  <c r="D470" i="3"/>
  <c r="C470" i="3"/>
  <c r="B470" i="3"/>
  <c r="A470" i="3"/>
  <c r="J469" i="3"/>
  <c r="I469" i="3"/>
  <c r="H469" i="3"/>
  <c r="G469" i="3"/>
  <c r="F469" i="3"/>
  <c r="E469" i="3"/>
  <c r="D469" i="3"/>
  <c r="C469" i="3"/>
  <c r="B469" i="3"/>
  <c r="A469" i="3"/>
  <c r="J468" i="3"/>
  <c r="I468" i="3"/>
  <c r="H468" i="3"/>
  <c r="G468" i="3"/>
  <c r="F468" i="3"/>
  <c r="E468" i="3"/>
  <c r="D468" i="3"/>
  <c r="C468" i="3"/>
  <c r="B468" i="3"/>
  <c r="A468" i="3"/>
  <c r="J467" i="3"/>
  <c r="I467" i="3"/>
  <c r="H467" i="3"/>
  <c r="G467" i="3"/>
  <c r="F467" i="3"/>
  <c r="E467" i="3"/>
  <c r="D467" i="3"/>
  <c r="C467" i="3"/>
  <c r="B467" i="3"/>
  <c r="A467" i="3"/>
  <c r="J466" i="3"/>
  <c r="I466" i="3"/>
  <c r="H466" i="3"/>
  <c r="G466" i="3"/>
  <c r="F466" i="3"/>
  <c r="E466" i="3"/>
  <c r="D466" i="3"/>
  <c r="C466" i="3"/>
  <c r="B466" i="3"/>
  <c r="A466" i="3"/>
  <c r="J465" i="3"/>
  <c r="I465" i="3"/>
  <c r="H465" i="3"/>
  <c r="G465" i="3"/>
  <c r="F465" i="3"/>
  <c r="E465" i="3"/>
  <c r="D465" i="3"/>
  <c r="C465" i="3"/>
  <c r="B465" i="3"/>
  <c r="A465" i="3"/>
  <c r="J464" i="3"/>
  <c r="I464" i="3"/>
  <c r="H464" i="3"/>
  <c r="G464" i="3"/>
  <c r="F464" i="3"/>
  <c r="E464" i="3"/>
  <c r="D464" i="3"/>
  <c r="C464" i="3"/>
  <c r="B464" i="3"/>
  <c r="A464" i="3"/>
  <c r="J463" i="3"/>
  <c r="I463" i="3"/>
  <c r="H463" i="3"/>
  <c r="G463" i="3"/>
  <c r="F463" i="3"/>
  <c r="E463" i="3"/>
  <c r="D463" i="3"/>
  <c r="C463" i="3"/>
  <c r="B463" i="3"/>
  <c r="A463" i="3"/>
  <c r="J462" i="3"/>
  <c r="I462" i="3"/>
  <c r="H462" i="3"/>
  <c r="G462" i="3"/>
  <c r="F462" i="3"/>
  <c r="E462" i="3"/>
  <c r="D462" i="3"/>
  <c r="C462" i="3"/>
  <c r="B462" i="3"/>
  <c r="A462" i="3"/>
  <c r="J461" i="3"/>
  <c r="I461" i="3"/>
  <c r="H461" i="3"/>
  <c r="G461" i="3"/>
  <c r="F461" i="3"/>
  <c r="E461" i="3"/>
  <c r="D461" i="3"/>
  <c r="C461" i="3"/>
  <c r="B461" i="3"/>
  <c r="A461" i="3"/>
  <c r="J460" i="3"/>
  <c r="I460" i="3"/>
  <c r="H460" i="3"/>
  <c r="G460" i="3"/>
  <c r="F460" i="3"/>
  <c r="E460" i="3"/>
  <c r="D460" i="3"/>
  <c r="C460" i="3"/>
  <c r="B460" i="3"/>
  <c r="A460" i="3"/>
  <c r="J459" i="3"/>
  <c r="I459" i="3"/>
  <c r="H459" i="3"/>
  <c r="G459" i="3"/>
  <c r="F459" i="3"/>
  <c r="E459" i="3"/>
  <c r="D459" i="3"/>
  <c r="C459" i="3"/>
  <c r="B459" i="3"/>
  <c r="A459" i="3"/>
  <c r="J458" i="3"/>
  <c r="I458" i="3"/>
  <c r="H458" i="3"/>
  <c r="G458" i="3"/>
  <c r="F458" i="3"/>
  <c r="E458" i="3"/>
  <c r="D458" i="3"/>
  <c r="C458" i="3"/>
  <c r="B458" i="3"/>
  <c r="A458" i="3"/>
  <c r="J457" i="3"/>
  <c r="I457" i="3"/>
  <c r="H457" i="3"/>
  <c r="G457" i="3"/>
  <c r="F457" i="3"/>
  <c r="E457" i="3"/>
  <c r="D457" i="3"/>
  <c r="C457" i="3"/>
  <c r="B457" i="3"/>
  <c r="A457" i="3"/>
  <c r="J456" i="3"/>
  <c r="I456" i="3"/>
  <c r="H456" i="3"/>
  <c r="G456" i="3"/>
  <c r="F456" i="3"/>
  <c r="E456" i="3"/>
  <c r="D456" i="3"/>
  <c r="C456" i="3"/>
  <c r="B456" i="3"/>
  <c r="A456" i="3"/>
  <c r="J455" i="3"/>
  <c r="I455" i="3"/>
  <c r="H455" i="3"/>
  <c r="G455" i="3"/>
  <c r="F455" i="3"/>
  <c r="E455" i="3"/>
  <c r="D455" i="3"/>
  <c r="C455" i="3"/>
  <c r="B455" i="3"/>
  <c r="A455" i="3"/>
  <c r="J454" i="3"/>
  <c r="I454" i="3"/>
  <c r="H454" i="3"/>
  <c r="G454" i="3"/>
  <c r="F454" i="3"/>
  <c r="E454" i="3"/>
  <c r="D454" i="3"/>
  <c r="C454" i="3"/>
  <c r="B454" i="3"/>
  <c r="A454" i="3"/>
  <c r="J453" i="3"/>
  <c r="I453" i="3"/>
  <c r="H453" i="3"/>
  <c r="G453" i="3"/>
  <c r="F453" i="3"/>
  <c r="E453" i="3"/>
  <c r="D453" i="3"/>
  <c r="C453" i="3"/>
  <c r="B453" i="3"/>
  <c r="A453" i="3"/>
  <c r="J452" i="3"/>
  <c r="I452" i="3"/>
  <c r="H452" i="3"/>
  <c r="G452" i="3"/>
  <c r="F452" i="3"/>
  <c r="E452" i="3"/>
  <c r="D452" i="3"/>
  <c r="C452" i="3"/>
  <c r="B452" i="3"/>
  <c r="A452" i="3"/>
  <c r="J451" i="3"/>
  <c r="I451" i="3"/>
  <c r="H451" i="3"/>
  <c r="G451" i="3"/>
  <c r="F451" i="3"/>
  <c r="E451" i="3"/>
  <c r="D451" i="3"/>
  <c r="C451" i="3"/>
  <c r="B451" i="3"/>
  <c r="A451" i="3"/>
  <c r="J450" i="3"/>
  <c r="I450" i="3"/>
  <c r="H450" i="3"/>
  <c r="G450" i="3"/>
  <c r="F450" i="3"/>
  <c r="E450" i="3"/>
  <c r="D450" i="3"/>
  <c r="C450" i="3"/>
  <c r="B450" i="3"/>
  <c r="A450" i="3"/>
  <c r="J449" i="3"/>
  <c r="I449" i="3"/>
  <c r="H449" i="3"/>
  <c r="G449" i="3"/>
  <c r="F449" i="3"/>
  <c r="E449" i="3"/>
  <c r="D449" i="3"/>
  <c r="C449" i="3"/>
  <c r="B449" i="3"/>
  <c r="A449" i="3"/>
  <c r="J448" i="3"/>
  <c r="I448" i="3"/>
  <c r="H448" i="3"/>
  <c r="G448" i="3"/>
  <c r="F448" i="3"/>
  <c r="E448" i="3"/>
  <c r="D448" i="3"/>
  <c r="C448" i="3"/>
  <c r="B448" i="3"/>
  <c r="A448" i="3"/>
  <c r="J447" i="3"/>
  <c r="I447" i="3"/>
  <c r="H447" i="3"/>
  <c r="G447" i="3"/>
  <c r="F447" i="3"/>
  <c r="E447" i="3"/>
  <c r="D447" i="3"/>
  <c r="C447" i="3"/>
  <c r="B447" i="3"/>
  <c r="A447" i="3"/>
  <c r="J446" i="3"/>
  <c r="I446" i="3"/>
  <c r="H446" i="3"/>
  <c r="G446" i="3"/>
  <c r="F446" i="3"/>
  <c r="E446" i="3"/>
  <c r="D446" i="3"/>
  <c r="C446" i="3"/>
  <c r="B446" i="3"/>
  <c r="A446" i="3"/>
  <c r="J445" i="3"/>
  <c r="I445" i="3"/>
  <c r="H445" i="3"/>
  <c r="G445" i="3"/>
  <c r="F445" i="3"/>
  <c r="E445" i="3"/>
  <c r="D445" i="3"/>
  <c r="C445" i="3"/>
  <c r="B445" i="3"/>
  <c r="A445" i="3"/>
  <c r="J444" i="3"/>
  <c r="I444" i="3"/>
  <c r="H444" i="3"/>
  <c r="G444" i="3"/>
  <c r="F444" i="3"/>
  <c r="E444" i="3"/>
  <c r="D444" i="3"/>
  <c r="C444" i="3"/>
  <c r="B444" i="3"/>
  <c r="A444" i="3"/>
  <c r="J443" i="3"/>
  <c r="I443" i="3"/>
  <c r="H443" i="3"/>
  <c r="G443" i="3"/>
  <c r="F443" i="3"/>
  <c r="E443" i="3"/>
  <c r="D443" i="3"/>
  <c r="C443" i="3"/>
  <c r="B443" i="3"/>
  <c r="A443" i="3"/>
  <c r="J442" i="3"/>
  <c r="I442" i="3"/>
  <c r="H442" i="3"/>
  <c r="G442" i="3"/>
  <c r="F442" i="3"/>
  <c r="E442" i="3"/>
  <c r="D442" i="3"/>
  <c r="C442" i="3"/>
  <c r="B442" i="3"/>
  <c r="A442" i="3"/>
  <c r="J441" i="3"/>
  <c r="I441" i="3"/>
  <c r="H441" i="3"/>
  <c r="G441" i="3"/>
  <c r="F441" i="3"/>
  <c r="E441" i="3"/>
  <c r="D441" i="3"/>
  <c r="C441" i="3"/>
  <c r="B441" i="3"/>
  <c r="A441" i="3"/>
  <c r="J440" i="3"/>
  <c r="I440" i="3"/>
  <c r="H440" i="3"/>
  <c r="G440" i="3"/>
  <c r="F440" i="3"/>
  <c r="E440" i="3"/>
  <c r="D440" i="3"/>
  <c r="C440" i="3"/>
  <c r="B440" i="3"/>
  <c r="A440" i="3"/>
  <c r="J439" i="3"/>
  <c r="I439" i="3"/>
  <c r="H439" i="3"/>
  <c r="G439" i="3"/>
  <c r="F439" i="3"/>
  <c r="E439" i="3"/>
  <c r="D439" i="3"/>
  <c r="C439" i="3"/>
  <c r="B439" i="3"/>
  <c r="A439" i="3"/>
  <c r="J438" i="3"/>
  <c r="I438" i="3"/>
  <c r="H438" i="3"/>
  <c r="G438" i="3"/>
  <c r="F438" i="3"/>
  <c r="E438" i="3"/>
  <c r="D438" i="3"/>
  <c r="C438" i="3"/>
  <c r="B438" i="3"/>
  <c r="A438" i="3"/>
  <c r="J437" i="3"/>
  <c r="I437" i="3"/>
  <c r="H437" i="3"/>
  <c r="G437" i="3"/>
  <c r="F437" i="3"/>
  <c r="E437" i="3"/>
  <c r="D437" i="3"/>
  <c r="C437" i="3"/>
  <c r="B437" i="3"/>
  <c r="A437" i="3"/>
  <c r="J436" i="3"/>
  <c r="I436" i="3"/>
  <c r="H436" i="3"/>
  <c r="G436" i="3"/>
  <c r="F436" i="3"/>
  <c r="E436" i="3"/>
  <c r="D436" i="3"/>
  <c r="C436" i="3"/>
  <c r="B436" i="3"/>
  <c r="A436" i="3"/>
  <c r="J435" i="3"/>
  <c r="I435" i="3"/>
  <c r="H435" i="3"/>
  <c r="G435" i="3"/>
  <c r="F435" i="3"/>
  <c r="E435" i="3"/>
  <c r="D435" i="3"/>
  <c r="C435" i="3"/>
  <c r="B435" i="3"/>
  <c r="A435" i="3"/>
  <c r="J434" i="3"/>
  <c r="I434" i="3"/>
  <c r="H434" i="3"/>
  <c r="G434" i="3"/>
  <c r="F434" i="3"/>
  <c r="E434" i="3"/>
  <c r="D434" i="3"/>
  <c r="C434" i="3"/>
  <c r="B434" i="3"/>
  <c r="A434" i="3"/>
  <c r="J433" i="3"/>
  <c r="I433" i="3"/>
  <c r="H433" i="3"/>
  <c r="G433" i="3"/>
  <c r="F433" i="3"/>
  <c r="E433" i="3"/>
  <c r="D433" i="3"/>
  <c r="C433" i="3"/>
  <c r="B433" i="3"/>
  <c r="A433" i="3"/>
  <c r="J432" i="3"/>
  <c r="I432" i="3"/>
  <c r="H432" i="3"/>
  <c r="G432" i="3"/>
  <c r="F432" i="3"/>
  <c r="E432" i="3"/>
  <c r="D432" i="3"/>
  <c r="C432" i="3"/>
  <c r="B432" i="3"/>
  <c r="A432" i="3"/>
  <c r="J431" i="3"/>
  <c r="I431" i="3"/>
  <c r="H431" i="3"/>
  <c r="G431" i="3"/>
  <c r="F431" i="3"/>
  <c r="E431" i="3"/>
  <c r="D431" i="3"/>
  <c r="C431" i="3"/>
  <c r="B431" i="3"/>
  <c r="A431" i="3"/>
  <c r="J430" i="3"/>
  <c r="I430" i="3"/>
  <c r="H430" i="3"/>
  <c r="G430" i="3"/>
  <c r="F430" i="3"/>
  <c r="E430" i="3"/>
  <c r="D430" i="3"/>
  <c r="C430" i="3"/>
  <c r="B430" i="3"/>
  <c r="A430" i="3"/>
  <c r="J429" i="3"/>
  <c r="I429" i="3"/>
  <c r="H429" i="3"/>
  <c r="G429" i="3"/>
  <c r="F429" i="3"/>
  <c r="E429" i="3"/>
  <c r="D429" i="3"/>
  <c r="C429" i="3"/>
  <c r="B429" i="3"/>
  <c r="A429" i="3"/>
  <c r="J428" i="3"/>
  <c r="I428" i="3"/>
  <c r="H428" i="3"/>
  <c r="G428" i="3"/>
  <c r="F428" i="3"/>
  <c r="E428" i="3"/>
  <c r="D428" i="3"/>
  <c r="C428" i="3"/>
  <c r="B428" i="3"/>
  <c r="A428" i="3"/>
  <c r="J427" i="3"/>
  <c r="I427" i="3"/>
  <c r="H427" i="3"/>
  <c r="G427" i="3"/>
  <c r="F427" i="3"/>
  <c r="E427" i="3"/>
  <c r="D427" i="3"/>
  <c r="C427" i="3"/>
  <c r="B427" i="3"/>
  <c r="A427" i="3"/>
  <c r="J426" i="3"/>
  <c r="I426" i="3"/>
  <c r="H426" i="3"/>
  <c r="G426" i="3"/>
  <c r="F426" i="3"/>
  <c r="E426" i="3"/>
  <c r="D426" i="3"/>
  <c r="C426" i="3"/>
  <c r="B426" i="3"/>
  <c r="A426" i="3"/>
  <c r="J425" i="3"/>
  <c r="I425" i="3"/>
  <c r="H425" i="3"/>
  <c r="G425" i="3"/>
  <c r="F425" i="3"/>
  <c r="E425" i="3"/>
  <c r="D425" i="3"/>
  <c r="C425" i="3"/>
  <c r="B425" i="3"/>
  <c r="A425" i="3"/>
  <c r="J424" i="3"/>
  <c r="I424" i="3"/>
  <c r="H424" i="3"/>
  <c r="G424" i="3"/>
  <c r="F424" i="3"/>
  <c r="E424" i="3"/>
  <c r="D424" i="3"/>
  <c r="C424" i="3"/>
  <c r="B424" i="3"/>
  <c r="A424" i="3"/>
  <c r="J423" i="3"/>
  <c r="I423" i="3"/>
  <c r="H423" i="3"/>
  <c r="G423" i="3"/>
  <c r="F423" i="3"/>
  <c r="E423" i="3"/>
  <c r="D423" i="3"/>
  <c r="C423" i="3"/>
  <c r="B423" i="3"/>
  <c r="A423" i="3"/>
  <c r="J422" i="3"/>
  <c r="I422" i="3"/>
  <c r="H422" i="3"/>
  <c r="G422" i="3"/>
  <c r="F422" i="3"/>
  <c r="E422" i="3"/>
  <c r="D422" i="3"/>
  <c r="C422" i="3"/>
  <c r="B422" i="3"/>
  <c r="A422" i="3"/>
  <c r="J421" i="3"/>
  <c r="I421" i="3"/>
  <c r="H421" i="3"/>
  <c r="G421" i="3"/>
  <c r="F421" i="3"/>
  <c r="E421" i="3"/>
  <c r="D421" i="3"/>
  <c r="C421" i="3"/>
  <c r="B421" i="3"/>
  <c r="A421" i="3"/>
  <c r="J420" i="3"/>
  <c r="I420" i="3"/>
  <c r="H420" i="3"/>
  <c r="G420" i="3"/>
  <c r="F420" i="3"/>
  <c r="E420" i="3"/>
  <c r="D420" i="3"/>
  <c r="C420" i="3"/>
  <c r="B420" i="3"/>
  <c r="A420" i="3"/>
  <c r="J419" i="3"/>
  <c r="I419" i="3"/>
  <c r="H419" i="3"/>
  <c r="G419" i="3"/>
  <c r="F419" i="3"/>
  <c r="E419" i="3"/>
  <c r="D419" i="3"/>
  <c r="C419" i="3"/>
  <c r="B419" i="3"/>
  <c r="A419" i="3"/>
  <c r="J418" i="3"/>
  <c r="I418" i="3"/>
  <c r="H418" i="3"/>
  <c r="G418" i="3"/>
  <c r="F418" i="3"/>
  <c r="E418" i="3"/>
  <c r="D418" i="3"/>
  <c r="C418" i="3"/>
  <c r="B418" i="3"/>
  <c r="A418" i="3"/>
  <c r="J417" i="3"/>
  <c r="I417" i="3"/>
  <c r="H417" i="3"/>
  <c r="G417" i="3"/>
  <c r="F417" i="3"/>
  <c r="E417" i="3"/>
  <c r="D417" i="3"/>
  <c r="C417" i="3"/>
  <c r="B417" i="3"/>
  <c r="A417" i="3"/>
  <c r="J416" i="3"/>
  <c r="I416" i="3"/>
  <c r="H416" i="3"/>
  <c r="G416" i="3"/>
  <c r="F416" i="3"/>
  <c r="E416" i="3"/>
  <c r="D416" i="3"/>
  <c r="C416" i="3"/>
  <c r="B416" i="3"/>
  <c r="A416" i="3"/>
  <c r="J415" i="3"/>
  <c r="I415" i="3"/>
  <c r="H415" i="3"/>
  <c r="G415" i="3"/>
  <c r="F415" i="3"/>
  <c r="E415" i="3"/>
  <c r="D415" i="3"/>
  <c r="C415" i="3"/>
  <c r="B415" i="3"/>
  <c r="A415" i="3"/>
  <c r="J414" i="3"/>
  <c r="I414" i="3"/>
  <c r="H414" i="3"/>
  <c r="G414" i="3"/>
  <c r="F414" i="3"/>
  <c r="E414" i="3"/>
  <c r="D414" i="3"/>
  <c r="C414" i="3"/>
  <c r="B414" i="3"/>
  <c r="A414" i="3"/>
  <c r="J413" i="3"/>
  <c r="I413" i="3"/>
  <c r="H413" i="3"/>
  <c r="G413" i="3"/>
  <c r="F413" i="3"/>
  <c r="E413" i="3"/>
  <c r="D413" i="3"/>
  <c r="C413" i="3"/>
  <c r="B413" i="3"/>
  <c r="A413" i="3"/>
  <c r="J412" i="3"/>
  <c r="I412" i="3"/>
  <c r="H412" i="3"/>
  <c r="G412" i="3"/>
  <c r="F412" i="3"/>
  <c r="E412" i="3"/>
  <c r="D412" i="3"/>
  <c r="C412" i="3"/>
  <c r="B412" i="3"/>
  <c r="A412" i="3"/>
  <c r="J411" i="3"/>
  <c r="I411" i="3"/>
  <c r="H411" i="3"/>
  <c r="G411" i="3"/>
  <c r="F411" i="3"/>
  <c r="E411" i="3"/>
  <c r="D411" i="3"/>
  <c r="C411" i="3"/>
  <c r="B411" i="3"/>
  <c r="A411" i="3"/>
  <c r="J410" i="3"/>
  <c r="I410" i="3"/>
  <c r="H410" i="3"/>
  <c r="G410" i="3"/>
  <c r="F410" i="3"/>
  <c r="E410" i="3"/>
  <c r="D410" i="3"/>
  <c r="C410" i="3"/>
  <c r="B410" i="3"/>
  <c r="A410" i="3"/>
  <c r="J409" i="3"/>
  <c r="I409" i="3"/>
  <c r="H409" i="3"/>
  <c r="G409" i="3"/>
  <c r="F409" i="3"/>
  <c r="E409" i="3"/>
  <c r="D409" i="3"/>
  <c r="C409" i="3"/>
  <c r="B409" i="3"/>
  <c r="A409" i="3"/>
  <c r="J408" i="3"/>
  <c r="I408" i="3"/>
  <c r="H408" i="3"/>
  <c r="G408" i="3"/>
  <c r="F408" i="3"/>
  <c r="E408" i="3"/>
  <c r="D408" i="3"/>
  <c r="C408" i="3"/>
  <c r="B408" i="3"/>
  <c r="A408" i="3"/>
  <c r="J407" i="3"/>
  <c r="I407" i="3"/>
  <c r="H407" i="3"/>
  <c r="G407" i="3"/>
  <c r="F407" i="3"/>
  <c r="E407" i="3"/>
  <c r="D407" i="3"/>
  <c r="C407" i="3"/>
  <c r="B407" i="3"/>
  <c r="A407" i="3"/>
  <c r="J406" i="3"/>
  <c r="I406" i="3"/>
  <c r="H406" i="3"/>
  <c r="G406" i="3"/>
  <c r="F406" i="3"/>
  <c r="E406" i="3"/>
  <c r="D406" i="3"/>
  <c r="C406" i="3"/>
  <c r="B406" i="3"/>
  <c r="A406" i="3"/>
  <c r="J405" i="3"/>
  <c r="I405" i="3"/>
  <c r="H405" i="3"/>
  <c r="G405" i="3"/>
  <c r="F405" i="3"/>
  <c r="E405" i="3"/>
  <c r="D405" i="3"/>
  <c r="C405" i="3"/>
  <c r="B405" i="3"/>
  <c r="A405" i="3"/>
  <c r="J404" i="3"/>
  <c r="I404" i="3"/>
  <c r="H404" i="3"/>
  <c r="G404" i="3"/>
  <c r="F404" i="3"/>
  <c r="E404" i="3"/>
  <c r="D404" i="3"/>
  <c r="C404" i="3"/>
  <c r="B404" i="3"/>
  <c r="A404" i="3"/>
  <c r="J403" i="3"/>
  <c r="I403" i="3"/>
  <c r="H403" i="3"/>
  <c r="G403" i="3"/>
  <c r="F403" i="3"/>
  <c r="E403" i="3"/>
  <c r="D403" i="3"/>
  <c r="C403" i="3"/>
  <c r="B403" i="3"/>
  <c r="A403" i="3"/>
  <c r="J402" i="3"/>
  <c r="I402" i="3"/>
  <c r="H402" i="3"/>
  <c r="G402" i="3"/>
  <c r="F402" i="3"/>
  <c r="E402" i="3"/>
  <c r="D402" i="3"/>
  <c r="C402" i="3"/>
  <c r="B402" i="3"/>
  <c r="A402" i="3"/>
  <c r="J401" i="3"/>
  <c r="I401" i="3"/>
  <c r="H401" i="3"/>
  <c r="G401" i="3"/>
  <c r="F401" i="3"/>
  <c r="E401" i="3"/>
  <c r="D401" i="3"/>
  <c r="C401" i="3"/>
  <c r="B401" i="3"/>
  <c r="A401" i="3"/>
  <c r="J400" i="3"/>
  <c r="I400" i="3"/>
  <c r="H400" i="3"/>
  <c r="G400" i="3"/>
  <c r="F400" i="3"/>
  <c r="E400" i="3"/>
  <c r="D400" i="3"/>
  <c r="C400" i="3"/>
  <c r="B400" i="3"/>
  <c r="A400" i="3"/>
  <c r="J399" i="3"/>
  <c r="I399" i="3"/>
  <c r="H399" i="3"/>
  <c r="G399" i="3"/>
  <c r="F399" i="3"/>
  <c r="E399" i="3"/>
  <c r="D399" i="3"/>
  <c r="C399" i="3"/>
  <c r="B399" i="3"/>
  <c r="A399" i="3"/>
  <c r="J398" i="3"/>
  <c r="I398" i="3"/>
  <c r="H398" i="3"/>
  <c r="G398" i="3"/>
  <c r="F398" i="3"/>
  <c r="E398" i="3"/>
  <c r="D398" i="3"/>
  <c r="C398" i="3"/>
  <c r="B398" i="3"/>
  <c r="A398" i="3"/>
  <c r="J397" i="3"/>
  <c r="I397" i="3"/>
  <c r="H397" i="3"/>
  <c r="G397" i="3"/>
  <c r="F397" i="3"/>
  <c r="E397" i="3"/>
  <c r="D397" i="3"/>
  <c r="C397" i="3"/>
  <c r="B397" i="3"/>
  <c r="A397" i="3"/>
  <c r="J396" i="3"/>
  <c r="I396" i="3"/>
  <c r="H396" i="3"/>
  <c r="G396" i="3"/>
  <c r="F396" i="3"/>
  <c r="E396" i="3"/>
  <c r="D396" i="3"/>
  <c r="C396" i="3"/>
  <c r="B396" i="3"/>
  <c r="A396" i="3"/>
  <c r="J395" i="3"/>
  <c r="I395" i="3"/>
  <c r="H395" i="3"/>
  <c r="G395" i="3"/>
  <c r="F395" i="3"/>
  <c r="E395" i="3"/>
  <c r="D395" i="3"/>
  <c r="C395" i="3"/>
  <c r="B395" i="3"/>
  <c r="A395" i="3"/>
  <c r="J394" i="3"/>
  <c r="I394" i="3"/>
  <c r="H394" i="3"/>
  <c r="G394" i="3"/>
  <c r="F394" i="3"/>
  <c r="E394" i="3"/>
  <c r="D394" i="3"/>
  <c r="C394" i="3"/>
  <c r="B394" i="3"/>
  <c r="A394" i="3"/>
  <c r="J393" i="3"/>
  <c r="I393" i="3"/>
  <c r="H393" i="3"/>
  <c r="G393" i="3"/>
  <c r="F393" i="3"/>
  <c r="E393" i="3"/>
  <c r="D393" i="3"/>
  <c r="C393" i="3"/>
  <c r="B393" i="3"/>
  <c r="A393" i="3"/>
  <c r="J392" i="3"/>
  <c r="I392" i="3"/>
  <c r="H392" i="3"/>
  <c r="G392" i="3"/>
  <c r="F392" i="3"/>
  <c r="E392" i="3"/>
  <c r="D392" i="3"/>
  <c r="C392" i="3"/>
  <c r="B392" i="3"/>
  <c r="A392" i="3"/>
  <c r="J391" i="3"/>
  <c r="I391" i="3"/>
  <c r="H391" i="3"/>
  <c r="G391" i="3"/>
  <c r="F391" i="3"/>
  <c r="E391" i="3"/>
  <c r="D391" i="3"/>
  <c r="C391" i="3"/>
  <c r="B391" i="3"/>
  <c r="A391" i="3"/>
  <c r="J390" i="3"/>
  <c r="I390" i="3"/>
  <c r="H390" i="3"/>
  <c r="G390" i="3"/>
  <c r="F390" i="3"/>
  <c r="E390" i="3"/>
  <c r="D390" i="3"/>
  <c r="C390" i="3"/>
  <c r="B390" i="3"/>
  <c r="A390" i="3"/>
  <c r="J389" i="3"/>
  <c r="I389" i="3"/>
  <c r="H389" i="3"/>
  <c r="G389" i="3"/>
  <c r="F389" i="3"/>
  <c r="E389" i="3"/>
  <c r="D389" i="3"/>
  <c r="C389" i="3"/>
  <c r="B389" i="3"/>
  <c r="A389" i="3"/>
  <c r="J388" i="3"/>
  <c r="I388" i="3"/>
  <c r="H388" i="3"/>
  <c r="G388" i="3"/>
  <c r="F388" i="3"/>
  <c r="E388" i="3"/>
  <c r="D388" i="3"/>
  <c r="C388" i="3"/>
  <c r="B388" i="3"/>
  <c r="A388" i="3"/>
  <c r="J387" i="3"/>
  <c r="I387" i="3"/>
  <c r="H387" i="3"/>
  <c r="G387" i="3"/>
  <c r="F387" i="3"/>
  <c r="E387" i="3"/>
  <c r="D387" i="3"/>
  <c r="C387" i="3"/>
  <c r="B387" i="3"/>
  <c r="A387" i="3"/>
  <c r="J386" i="3"/>
  <c r="I386" i="3"/>
  <c r="H386" i="3"/>
  <c r="G386" i="3"/>
  <c r="F386" i="3"/>
  <c r="E386" i="3"/>
  <c r="D386" i="3"/>
  <c r="C386" i="3"/>
  <c r="B386" i="3"/>
  <c r="A386" i="3"/>
  <c r="J385" i="3"/>
  <c r="I385" i="3"/>
  <c r="H385" i="3"/>
  <c r="G385" i="3"/>
  <c r="F385" i="3"/>
  <c r="E385" i="3"/>
  <c r="D385" i="3"/>
  <c r="C385" i="3"/>
  <c r="B385" i="3"/>
  <c r="A385" i="3"/>
  <c r="J384" i="3"/>
  <c r="I384" i="3"/>
  <c r="H384" i="3"/>
  <c r="G384" i="3"/>
  <c r="F384" i="3"/>
  <c r="E384" i="3"/>
  <c r="D384" i="3"/>
  <c r="C384" i="3"/>
  <c r="B384" i="3"/>
  <c r="A384" i="3"/>
  <c r="J383" i="3"/>
  <c r="I383" i="3"/>
  <c r="H383" i="3"/>
  <c r="G383" i="3"/>
  <c r="F383" i="3"/>
  <c r="E383" i="3"/>
  <c r="D383" i="3"/>
  <c r="C383" i="3"/>
  <c r="B383" i="3"/>
  <c r="A383" i="3"/>
  <c r="J382" i="3"/>
  <c r="I382" i="3"/>
  <c r="H382" i="3"/>
  <c r="G382" i="3"/>
  <c r="F382" i="3"/>
  <c r="E382" i="3"/>
  <c r="D382" i="3"/>
  <c r="C382" i="3"/>
  <c r="B382" i="3"/>
  <c r="A382" i="3"/>
  <c r="J381" i="3"/>
  <c r="I381" i="3"/>
  <c r="H381" i="3"/>
  <c r="G381" i="3"/>
  <c r="F381" i="3"/>
  <c r="E381" i="3"/>
  <c r="D381" i="3"/>
  <c r="C381" i="3"/>
  <c r="B381" i="3"/>
  <c r="A381" i="3"/>
  <c r="J380" i="3"/>
  <c r="I380" i="3"/>
  <c r="H380" i="3"/>
  <c r="G380" i="3"/>
  <c r="F380" i="3"/>
  <c r="E380" i="3"/>
  <c r="D380" i="3"/>
  <c r="C380" i="3"/>
  <c r="B380" i="3"/>
  <c r="A380" i="3"/>
  <c r="J379" i="3"/>
  <c r="I379" i="3"/>
  <c r="H379" i="3"/>
  <c r="G379" i="3"/>
  <c r="F379" i="3"/>
  <c r="E379" i="3"/>
  <c r="D379" i="3"/>
  <c r="C379" i="3"/>
  <c r="B379" i="3"/>
  <c r="A379" i="3"/>
  <c r="J378" i="3"/>
  <c r="I378" i="3"/>
  <c r="H378" i="3"/>
  <c r="G378" i="3"/>
  <c r="F378" i="3"/>
  <c r="E378" i="3"/>
  <c r="D378" i="3"/>
  <c r="C378" i="3"/>
  <c r="B378" i="3"/>
  <c r="A378" i="3"/>
  <c r="J377" i="3"/>
  <c r="I377" i="3"/>
  <c r="H377" i="3"/>
  <c r="G377" i="3"/>
  <c r="F377" i="3"/>
  <c r="E377" i="3"/>
  <c r="D377" i="3"/>
  <c r="C377" i="3"/>
  <c r="B377" i="3"/>
  <c r="A377" i="3"/>
  <c r="J376" i="3"/>
  <c r="I376" i="3"/>
  <c r="H376" i="3"/>
  <c r="G376" i="3"/>
  <c r="F376" i="3"/>
  <c r="E376" i="3"/>
  <c r="D376" i="3"/>
  <c r="C376" i="3"/>
  <c r="B376" i="3"/>
  <c r="A376" i="3"/>
  <c r="J375" i="3"/>
  <c r="I375" i="3"/>
  <c r="H375" i="3"/>
  <c r="G375" i="3"/>
  <c r="F375" i="3"/>
  <c r="E375" i="3"/>
  <c r="D375" i="3"/>
  <c r="C375" i="3"/>
  <c r="B375" i="3"/>
  <c r="A375" i="3"/>
  <c r="J374" i="3"/>
  <c r="I374" i="3"/>
  <c r="H374" i="3"/>
  <c r="G374" i="3"/>
  <c r="F374" i="3"/>
  <c r="E374" i="3"/>
  <c r="D374" i="3"/>
  <c r="C374" i="3"/>
  <c r="B374" i="3"/>
  <c r="A374" i="3"/>
  <c r="J373" i="3"/>
  <c r="I373" i="3"/>
  <c r="H373" i="3"/>
  <c r="G373" i="3"/>
  <c r="F373" i="3"/>
  <c r="E373" i="3"/>
  <c r="D373" i="3"/>
  <c r="C373" i="3"/>
  <c r="B373" i="3"/>
  <c r="A373" i="3"/>
  <c r="J372" i="3"/>
  <c r="I372" i="3"/>
  <c r="H372" i="3"/>
  <c r="G372" i="3"/>
  <c r="F372" i="3"/>
  <c r="E372" i="3"/>
  <c r="D372" i="3"/>
  <c r="C372" i="3"/>
  <c r="B372" i="3"/>
  <c r="A372" i="3"/>
  <c r="J371" i="3"/>
  <c r="I371" i="3"/>
  <c r="H371" i="3"/>
  <c r="G371" i="3"/>
  <c r="F371" i="3"/>
  <c r="E371" i="3"/>
  <c r="D371" i="3"/>
  <c r="C371" i="3"/>
  <c r="B371" i="3"/>
  <c r="A371" i="3"/>
  <c r="J370" i="3"/>
  <c r="I370" i="3"/>
  <c r="H370" i="3"/>
  <c r="G370" i="3"/>
  <c r="F370" i="3"/>
  <c r="E370" i="3"/>
  <c r="D370" i="3"/>
  <c r="C370" i="3"/>
  <c r="B370" i="3"/>
  <c r="A370" i="3"/>
  <c r="J369" i="3"/>
  <c r="I369" i="3"/>
  <c r="H369" i="3"/>
  <c r="G369" i="3"/>
  <c r="F369" i="3"/>
  <c r="E369" i="3"/>
  <c r="D369" i="3"/>
  <c r="C369" i="3"/>
  <c r="B369" i="3"/>
  <c r="A369" i="3"/>
  <c r="J368" i="3"/>
  <c r="I368" i="3"/>
  <c r="H368" i="3"/>
  <c r="G368" i="3"/>
  <c r="F368" i="3"/>
  <c r="E368" i="3"/>
  <c r="D368" i="3"/>
  <c r="C368" i="3"/>
  <c r="B368" i="3"/>
  <c r="A368" i="3"/>
  <c r="J367" i="3"/>
  <c r="I367" i="3"/>
  <c r="H367" i="3"/>
  <c r="G367" i="3"/>
  <c r="F367" i="3"/>
  <c r="E367" i="3"/>
  <c r="D367" i="3"/>
  <c r="C367" i="3"/>
  <c r="B367" i="3"/>
  <c r="A367" i="3"/>
  <c r="J366" i="3"/>
  <c r="I366" i="3"/>
  <c r="H366" i="3"/>
  <c r="G366" i="3"/>
  <c r="F366" i="3"/>
  <c r="E366" i="3"/>
  <c r="D366" i="3"/>
  <c r="C366" i="3"/>
  <c r="B366" i="3"/>
  <c r="A366" i="3"/>
  <c r="J365" i="3"/>
  <c r="I365" i="3"/>
  <c r="H365" i="3"/>
  <c r="G365" i="3"/>
  <c r="F365" i="3"/>
  <c r="E365" i="3"/>
  <c r="D365" i="3"/>
  <c r="C365" i="3"/>
  <c r="B365" i="3"/>
  <c r="A365" i="3"/>
  <c r="J364" i="3"/>
  <c r="I364" i="3"/>
  <c r="H364" i="3"/>
  <c r="G364" i="3"/>
  <c r="F364" i="3"/>
  <c r="E364" i="3"/>
  <c r="D364" i="3"/>
  <c r="C364" i="3"/>
  <c r="B364" i="3"/>
  <c r="A364" i="3"/>
  <c r="J363" i="3"/>
  <c r="I363" i="3"/>
  <c r="H363" i="3"/>
  <c r="G363" i="3"/>
  <c r="F363" i="3"/>
  <c r="E363" i="3"/>
  <c r="D363" i="3"/>
  <c r="C363" i="3"/>
  <c r="B363" i="3"/>
  <c r="A363" i="3"/>
  <c r="J362" i="3"/>
  <c r="I362" i="3"/>
  <c r="H362" i="3"/>
  <c r="G362" i="3"/>
  <c r="F362" i="3"/>
  <c r="E362" i="3"/>
  <c r="D362" i="3"/>
  <c r="C362" i="3"/>
  <c r="B362" i="3"/>
  <c r="A362" i="3"/>
  <c r="J361" i="3"/>
  <c r="I361" i="3"/>
  <c r="H361" i="3"/>
  <c r="G361" i="3"/>
  <c r="F361" i="3"/>
  <c r="E361" i="3"/>
  <c r="D361" i="3"/>
  <c r="C361" i="3"/>
  <c r="B361" i="3"/>
  <c r="A361" i="3"/>
  <c r="J360" i="3"/>
  <c r="I360" i="3"/>
  <c r="H360" i="3"/>
  <c r="G360" i="3"/>
  <c r="F360" i="3"/>
  <c r="E360" i="3"/>
  <c r="D360" i="3"/>
  <c r="C360" i="3"/>
  <c r="B360" i="3"/>
  <c r="A360" i="3"/>
  <c r="J359" i="3"/>
  <c r="I359" i="3"/>
  <c r="H359" i="3"/>
  <c r="G359" i="3"/>
  <c r="F359" i="3"/>
  <c r="E359" i="3"/>
  <c r="D359" i="3"/>
  <c r="C359" i="3"/>
  <c r="B359" i="3"/>
  <c r="A359" i="3"/>
  <c r="J358" i="3"/>
  <c r="I358" i="3"/>
  <c r="H358" i="3"/>
  <c r="G358" i="3"/>
  <c r="F358" i="3"/>
  <c r="E358" i="3"/>
  <c r="D358" i="3"/>
  <c r="C358" i="3"/>
  <c r="B358" i="3"/>
  <c r="A358" i="3"/>
  <c r="J357" i="3"/>
  <c r="I357" i="3"/>
  <c r="H357" i="3"/>
  <c r="G357" i="3"/>
  <c r="F357" i="3"/>
  <c r="E357" i="3"/>
  <c r="D357" i="3"/>
  <c r="C357" i="3"/>
  <c r="B357" i="3"/>
  <c r="A357" i="3"/>
  <c r="J356" i="3"/>
  <c r="I356" i="3"/>
  <c r="H356" i="3"/>
  <c r="G356" i="3"/>
  <c r="F356" i="3"/>
  <c r="E356" i="3"/>
  <c r="D356" i="3"/>
  <c r="C356" i="3"/>
  <c r="B356" i="3"/>
  <c r="A356" i="3"/>
  <c r="J355" i="3"/>
  <c r="I355" i="3"/>
  <c r="H355" i="3"/>
  <c r="G355" i="3"/>
  <c r="F355" i="3"/>
  <c r="E355" i="3"/>
  <c r="D355" i="3"/>
  <c r="C355" i="3"/>
  <c r="B355" i="3"/>
  <c r="A355" i="3"/>
  <c r="J354" i="3"/>
  <c r="I354" i="3"/>
  <c r="H354" i="3"/>
  <c r="G354" i="3"/>
  <c r="F354" i="3"/>
  <c r="E354" i="3"/>
  <c r="D354" i="3"/>
  <c r="C354" i="3"/>
  <c r="B354" i="3"/>
  <c r="A354" i="3"/>
  <c r="J353" i="3"/>
  <c r="I353" i="3"/>
  <c r="H353" i="3"/>
  <c r="G353" i="3"/>
  <c r="F353" i="3"/>
  <c r="E353" i="3"/>
  <c r="D353" i="3"/>
  <c r="C353" i="3"/>
  <c r="B353" i="3"/>
  <c r="A353" i="3"/>
  <c r="J352" i="3"/>
  <c r="I352" i="3"/>
  <c r="H352" i="3"/>
  <c r="G352" i="3"/>
  <c r="F352" i="3"/>
  <c r="E352" i="3"/>
  <c r="D352" i="3"/>
  <c r="C352" i="3"/>
  <c r="B352" i="3"/>
  <c r="A352" i="3"/>
  <c r="J351" i="3"/>
  <c r="I351" i="3"/>
  <c r="H351" i="3"/>
  <c r="G351" i="3"/>
  <c r="F351" i="3"/>
  <c r="E351" i="3"/>
  <c r="D351" i="3"/>
  <c r="C351" i="3"/>
  <c r="B351" i="3"/>
  <c r="A351" i="3"/>
  <c r="J350" i="3"/>
  <c r="I350" i="3"/>
  <c r="H350" i="3"/>
  <c r="G350" i="3"/>
  <c r="F350" i="3"/>
  <c r="E350" i="3"/>
  <c r="D350" i="3"/>
  <c r="C350" i="3"/>
  <c r="B350" i="3"/>
  <c r="A350" i="3"/>
  <c r="J349" i="3"/>
  <c r="I349" i="3"/>
  <c r="H349" i="3"/>
  <c r="G349" i="3"/>
  <c r="F349" i="3"/>
  <c r="E349" i="3"/>
  <c r="D349" i="3"/>
  <c r="C349" i="3"/>
  <c r="B349" i="3"/>
  <c r="A349" i="3"/>
  <c r="J348" i="3"/>
  <c r="I348" i="3"/>
  <c r="H348" i="3"/>
  <c r="G348" i="3"/>
  <c r="F348" i="3"/>
  <c r="E348" i="3"/>
  <c r="D348" i="3"/>
  <c r="C348" i="3"/>
  <c r="B348" i="3"/>
  <c r="A348" i="3"/>
  <c r="J347" i="3"/>
  <c r="I347" i="3"/>
  <c r="H347" i="3"/>
  <c r="G347" i="3"/>
  <c r="F347" i="3"/>
  <c r="E347" i="3"/>
  <c r="D347" i="3"/>
  <c r="C347" i="3"/>
  <c r="B347" i="3"/>
  <c r="A347" i="3"/>
  <c r="J346" i="3"/>
  <c r="I346" i="3"/>
  <c r="H346" i="3"/>
  <c r="G346" i="3"/>
  <c r="F346" i="3"/>
  <c r="E346" i="3"/>
  <c r="D346" i="3"/>
  <c r="C346" i="3"/>
  <c r="B346" i="3"/>
  <c r="A346" i="3"/>
  <c r="J345" i="3"/>
  <c r="I345" i="3"/>
  <c r="H345" i="3"/>
  <c r="G345" i="3"/>
  <c r="F345" i="3"/>
  <c r="E345" i="3"/>
  <c r="D345" i="3"/>
  <c r="C345" i="3"/>
  <c r="B345" i="3"/>
  <c r="A345" i="3"/>
  <c r="J344" i="3"/>
  <c r="I344" i="3"/>
  <c r="H344" i="3"/>
  <c r="G344" i="3"/>
  <c r="F344" i="3"/>
  <c r="E344" i="3"/>
  <c r="D344" i="3"/>
  <c r="C344" i="3"/>
  <c r="B344" i="3"/>
  <c r="A344" i="3"/>
  <c r="J343" i="3"/>
  <c r="I343" i="3"/>
  <c r="H343" i="3"/>
  <c r="G343" i="3"/>
  <c r="F343" i="3"/>
  <c r="E343" i="3"/>
  <c r="D343" i="3"/>
  <c r="C343" i="3"/>
  <c r="B343" i="3"/>
  <c r="A343" i="3"/>
  <c r="J342" i="3"/>
  <c r="I342" i="3"/>
  <c r="H342" i="3"/>
  <c r="G342" i="3"/>
  <c r="F342" i="3"/>
  <c r="E342" i="3"/>
  <c r="D342" i="3"/>
  <c r="C342" i="3"/>
  <c r="B342" i="3"/>
  <c r="A342" i="3"/>
  <c r="J341" i="3"/>
  <c r="I341" i="3"/>
  <c r="H341" i="3"/>
  <c r="G341" i="3"/>
  <c r="F341" i="3"/>
  <c r="E341" i="3"/>
  <c r="D341" i="3"/>
  <c r="C341" i="3"/>
  <c r="B341" i="3"/>
  <c r="A341" i="3"/>
  <c r="J340" i="3"/>
  <c r="I340" i="3"/>
  <c r="H340" i="3"/>
  <c r="G340" i="3"/>
  <c r="F340" i="3"/>
  <c r="E340" i="3"/>
  <c r="D340" i="3"/>
  <c r="C340" i="3"/>
  <c r="B340" i="3"/>
  <c r="A340" i="3"/>
  <c r="J339" i="3"/>
  <c r="I339" i="3"/>
  <c r="H339" i="3"/>
  <c r="G339" i="3"/>
  <c r="F339" i="3"/>
  <c r="E339" i="3"/>
  <c r="D339" i="3"/>
  <c r="C339" i="3"/>
  <c r="B339" i="3"/>
  <c r="A339" i="3"/>
  <c r="J338" i="3"/>
  <c r="I338" i="3"/>
  <c r="H338" i="3"/>
  <c r="G338" i="3"/>
  <c r="F338" i="3"/>
  <c r="E338" i="3"/>
  <c r="D338" i="3"/>
  <c r="C338" i="3"/>
  <c r="B338" i="3"/>
  <c r="A338" i="3"/>
  <c r="J337" i="3"/>
  <c r="I337" i="3"/>
  <c r="H337" i="3"/>
  <c r="G337" i="3"/>
  <c r="F337" i="3"/>
  <c r="E337" i="3"/>
  <c r="D337" i="3"/>
  <c r="C337" i="3"/>
  <c r="B337" i="3"/>
  <c r="A337" i="3"/>
  <c r="J336" i="3"/>
  <c r="I336" i="3"/>
  <c r="H336" i="3"/>
  <c r="G336" i="3"/>
  <c r="F336" i="3"/>
  <c r="E336" i="3"/>
  <c r="D336" i="3"/>
  <c r="C336" i="3"/>
  <c r="B336" i="3"/>
  <c r="A336" i="3"/>
  <c r="J335" i="3"/>
  <c r="I335" i="3"/>
  <c r="H335" i="3"/>
  <c r="G335" i="3"/>
  <c r="F335" i="3"/>
  <c r="E335" i="3"/>
  <c r="D335" i="3"/>
  <c r="C335" i="3"/>
  <c r="B335" i="3"/>
  <c r="A335" i="3"/>
  <c r="J334" i="3"/>
  <c r="I334" i="3"/>
  <c r="H334" i="3"/>
  <c r="G334" i="3"/>
  <c r="F334" i="3"/>
  <c r="E334" i="3"/>
  <c r="D334" i="3"/>
  <c r="C334" i="3"/>
  <c r="B334" i="3"/>
  <c r="A334" i="3"/>
  <c r="J333" i="3"/>
  <c r="I333" i="3"/>
  <c r="H333" i="3"/>
  <c r="G333" i="3"/>
  <c r="F333" i="3"/>
  <c r="E333" i="3"/>
  <c r="D333" i="3"/>
  <c r="C333" i="3"/>
  <c r="B333" i="3"/>
  <c r="A333" i="3"/>
  <c r="J332" i="3"/>
  <c r="I332" i="3"/>
  <c r="H332" i="3"/>
  <c r="G332" i="3"/>
  <c r="F332" i="3"/>
  <c r="E332" i="3"/>
  <c r="D332" i="3"/>
  <c r="C332" i="3"/>
  <c r="B332" i="3"/>
  <c r="A332" i="3"/>
  <c r="J331" i="3"/>
  <c r="I331" i="3"/>
  <c r="H331" i="3"/>
  <c r="G331" i="3"/>
  <c r="F331" i="3"/>
  <c r="E331" i="3"/>
  <c r="D331" i="3"/>
  <c r="C331" i="3"/>
  <c r="B331" i="3"/>
  <c r="A331" i="3"/>
  <c r="J330" i="3"/>
  <c r="I330" i="3"/>
  <c r="H330" i="3"/>
  <c r="G330" i="3"/>
  <c r="F330" i="3"/>
  <c r="E330" i="3"/>
  <c r="D330" i="3"/>
  <c r="C330" i="3"/>
  <c r="B330" i="3"/>
  <c r="A330" i="3"/>
  <c r="J329" i="3"/>
  <c r="I329" i="3"/>
  <c r="H329" i="3"/>
  <c r="G329" i="3"/>
  <c r="F329" i="3"/>
  <c r="E329" i="3"/>
  <c r="D329" i="3"/>
  <c r="C329" i="3"/>
  <c r="B329" i="3"/>
  <c r="A329" i="3"/>
  <c r="J328" i="3"/>
  <c r="I328" i="3"/>
  <c r="H328" i="3"/>
  <c r="G328" i="3"/>
  <c r="F328" i="3"/>
  <c r="E328" i="3"/>
  <c r="D328" i="3"/>
  <c r="C328" i="3"/>
  <c r="B328" i="3"/>
  <c r="A328" i="3"/>
  <c r="J327" i="3"/>
  <c r="I327" i="3"/>
  <c r="H327" i="3"/>
  <c r="G327" i="3"/>
  <c r="F327" i="3"/>
  <c r="E327" i="3"/>
  <c r="D327" i="3"/>
  <c r="C327" i="3"/>
  <c r="B327" i="3"/>
  <c r="A327" i="3"/>
  <c r="J326" i="3"/>
  <c r="I326" i="3"/>
  <c r="H326" i="3"/>
  <c r="G326" i="3"/>
  <c r="F326" i="3"/>
  <c r="E326" i="3"/>
  <c r="D326" i="3"/>
  <c r="C326" i="3"/>
  <c r="B326" i="3"/>
  <c r="A326" i="3"/>
  <c r="J325" i="3"/>
  <c r="I325" i="3"/>
  <c r="H325" i="3"/>
  <c r="G325" i="3"/>
  <c r="F325" i="3"/>
  <c r="E325" i="3"/>
  <c r="D325" i="3"/>
  <c r="C325" i="3"/>
  <c r="B325" i="3"/>
  <c r="A325" i="3"/>
  <c r="J324" i="3"/>
  <c r="I324" i="3"/>
  <c r="H324" i="3"/>
  <c r="G324" i="3"/>
  <c r="F324" i="3"/>
  <c r="E324" i="3"/>
  <c r="D324" i="3"/>
  <c r="C324" i="3"/>
  <c r="B324" i="3"/>
  <c r="A324" i="3"/>
  <c r="J323" i="3"/>
  <c r="I323" i="3"/>
  <c r="H323" i="3"/>
  <c r="G323" i="3"/>
  <c r="F323" i="3"/>
  <c r="E323" i="3"/>
  <c r="D323" i="3"/>
  <c r="C323" i="3"/>
  <c r="B323" i="3"/>
  <c r="A323" i="3"/>
  <c r="J322" i="3"/>
  <c r="I322" i="3"/>
  <c r="H322" i="3"/>
  <c r="G322" i="3"/>
  <c r="F322" i="3"/>
  <c r="E322" i="3"/>
  <c r="D322" i="3"/>
  <c r="C322" i="3"/>
  <c r="B322" i="3"/>
  <c r="A322" i="3"/>
  <c r="J321" i="3"/>
  <c r="I321" i="3"/>
  <c r="H321" i="3"/>
  <c r="G321" i="3"/>
  <c r="F321" i="3"/>
  <c r="E321" i="3"/>
  <c r="D321" i="3"/>
  <c r="C321" i="3"/>
  <c r="B321" i="3"/>
  <c r="A321" i="3"/>
  <c r="J320" i="3"/>
  <c r="I320" i="3"/>
  <c r="H320" i="3"/>
  <c r="G320" i="3"/>
  <c r="F320" i="3"/>
  <c r="E320" i="3"/>
  <c r="D320" i="3"/>
  <c r="C320" i="3"/>
  <c r="B320" i="3"/>
  <c r="A320" i="3"/>
  <c r="J319" i="3"/>
  <c r="I319" i="3"/>
  <c r="H319" i="3"/>
  <c r="G319" i="3"/>
  <c r="F319" i="3"/>
  <c r="E319" i="3"/>
  <c r="D319" i="3"/>
  <c r="C319" i="3"/>
  <c r="B319" i="3"/>
  <c r="A319" i="3"/>
  <c r="J318" i="3"/>
  <c r="I318" i="3"/>
  <c r="H318" i="3"/>
  <c r="G318" i="3"/>
  <c r="F318" i="3"/>
  <c r="E318" i="3"/>
  <c r="D318" i="3"/>
  <c r="C318" i="3"/>
  <c r="B318" i="3"/>
  <c r="A318" i="3"/>
  <c r="J317" i="3"/>
  <c r="I317" i="3"/>
  <c r="H317" i="3"/>
  <c r="G317" i="3"/>
  <c r="F317" i="3"/>
  <c r="E317" i="3"/>
  <c r="D317" i="3"/>
  <c r="C317" i="3"/>
  <c r="B317" i="3"/>
  <c r="A317" i="3"/>
  <c r="J316" i="3"/>
  <c r="I316" i="3"/>
  <c r="H316" i="3"/>
  <c r="G316" i="3"/>
  <c r="F316" i="3"/>
  <c r="E316" i="3"/>
  <c r="D316" i="3"/>
  <c r="C316" i="3"/>
  <c r="B316" i="3"/>
  <c r="A316" i="3"/>
  <c r="J315" i="3"/>
  <c r="I315" i="3"/>
  <c r="H315" i="3"/>
  <c r="G315" i="3"/>
  <c r="F315" i="3"/>
  <c r="E315" i="3"/>
  <c r="D315" i="3"/>
  <c r="C315" i="3"/>
  <c r="B315" i="3"/>
  <c r="A315" i="3"/>
  <c r="J314" i="3"/>
  <c r="I314" i="3"/>
  <c r="H314" i="3"/>
  <c r="G314" i="3"/>
  <c r="F314" i="3"/>
  <c r="E314" i="3"/>
  <c r="D314" i="3"/>
  <c r="C314" i="3"/>
  <c r="B314" i="3"/>
  <c r="A314" i="3"/>
  <c r="J313" i="3"/>
  <c r="I313" i="3"/>
  <c r="H313" i="3"/>
  <c r="G313" i="3"/>
  <c r="F313" i="3"/>
  <c r="E313" i="3"/>
  <c r="D313" i="3"/>
  <c r="C313" i="3"/>
  <c r="B313" i="3"/>
  <c r="A313" i="3"/>
  <c r="J312" i="3"/>
  <c r="I312" i="3"/>
  <c r="H312" i="3"/>
  <c r="G312" i="3"/>
  <c r="F312" i="3"/>
  <c r="E312" i="3"/>
  <c r="D312" i="3"/>
  <c r="C312" i="3"/>
  <c r="B312" i="3"/>
  <c r="A312" i="3"/>
  <c r="J311" i="3"/>
  <c r="I311" i="3"/>
  <c r="H311" i="3"/>
  <c r="G311" i="3"/>
  <c r="F311" i="3"/>
  <c r="E311" i="3"/>
  <c r="D311" i="3"/>
  <c r="C311" i="3"/>
  <c r="B311" i="3"/>
  <c r="A311" i="3"/>
  <c r="J310" i="3"/>
  <c r="I310" i="3"/>
  <c r="H310" i="3"/>
  <c r="G310" i="3"/>
  <c r="F310" i="3"/>
  <c r="E310" i="3"/>
  <c r="D310" i="3"/>
  <c r="C310" i="3"/>
  <c r="B310" i="3"/>
  <c r="A310" i="3"/>
  <c r="J309" i="3"/>
  <c r="I309" i="3"/>
  <c r="H309" i="3"/>
  <c r="G309" i="3"/>
  <c r="F309" i="3"/>
  <c r="E309" i="3"/>
  <c r="D309" i="3"/>
  <c r="C309" i="3"/>
  <c r="B309" i="3"/>
  <c r="A309" i="3"/>
  <c r="J308" i="3"/>
  <c r="I308" i="3"/>
  <c r="H308" i="3"/>
  <c r="G308" i="3"/>
  <c r="F308" i="3"/>
  <c r="E308" i="3"/>
  <c r="D308" i="3"/>
  <c r="C308" i="3"/>
  <c r="B308" i="3"/>
  <c r="A308" i="3"/>
  <c r="J307" i="3"/>
  <c r="I307" i="3"/>
  <c r="H307" i="3"/>
  <c r="G307" i="3"/>
  <c r="F307" i="3"/>
  <c r="E307" i="3"/>
  <c r="D307" i="3"/>
  <c r="C307" i="3"/>
  <c r="B307" i="3"/>
  <c r="A307" i="3"/>
  <c r="J306" i="3"/>
  <c r="I306" i="3"/>
  <c r="H306" i="3"/>
  <c r="G306" i="3"/>
  <c r="F306" i="3"/>
  <c r="E306" i="3"/>
  <c r="D306" i="3"/>
  <c r="C306" i="3"/>
  <c r="B306" i="3"/>
  <c r="A306" i="3"/>
  <c r="J305" i="3"/>
  <c r="I305" i="3"/>
  <c r="H305" i="3"/>
  <c r="G305" i="3"/>
  <c r="F305" i="3"/>
  <c r="E305" i="3"/>
  <c r="D305" i="3"/>
  <c r="C305" i="3"/>
  <c r="B305" i="3"/>
  <c r="A305" i="3"/>
  <c r="J304" i="3"/>
  <c r="I304" i="3"/>
  <c r="H304" i="3"/>
  <c r="G304" i="3"/>
  <c r="F304" i="3"/>
  <c r="E304" i="3"/>
  <c r="D304" i="3"/>
  <c r="C304" i="3"/>
  <c r="B304" i="3"/>
  <c r="A304" i="3"/>
  <c r="J303" i="3"/>
  <c r="I303" i="3"/>
  <c r="H303" i="3"/>
  <c r="G303" i="3"/>
  <c r="F303" i="3"/>
  <c r="E303" i="3"/>
  <c r="D303" i="3"/>
  <c r="C303" i="3"/>
  <c r="B303" i="3"/>
  <c r="A303" i="3"/>
  <c r="J302" i="3"/>
  <c r="I302" i="3"/>
  <c r="H302" i="3"/>
  <c r="G302" i="3"/>
  <c r="F302" i="3"/>
  <c r="E302" i="3"/>
  <c r="D302" i="3"/>
  <c r="C302" i="3"/>
  <c r="B302" i="3"/>
  <c r="A302" i="3"/>
  <c r="J301" i="3"/>
  <c r="I301" i="3"/>
  <c r="H301" i="3"/>
  <c r="G301" i="3"/>
  <c r="F301" i="3"/>
  <c r="E301" i="3"/>
  <c r="D301" i="3"/>
  <c r="C301" i="3"/>
  <c r="B301" i="3"/>
  <c r="A301" i="3"/>
  <c r="J300" i="3"/>
  <c r="I300" i="3"/>
  <c r="H300" i="3"/>
  <c r="G300" i="3"/>
  <c r="F300" i="3"/>
  <c r="E300" i="3"/>
  <c r="D300" i="3"/>
  <c r="C300" i="3"/>
  <c r="B300" i="3"/>
  <c r="A300" i="3"/>
  <c r="J299" i="3"/>
  <c r="I299" i="3"/>
  <c r="H299" i="3"/>
  <c r="G299" i="3"/>
  <c r="F299" i="3"/>
  <c r="E299" i="3"/>
  <c r="D299" i="3"/>
  <c r="C299" i="3"/>
  <c r="B299" i="3"/>
  <c r="A299" i="3"/>
  <c r="J298" i="3"/>
  <c r="I298" i="3"/>
  <c r="H298" i="3"/>
  <c r="G298" i="3"/>
  <c r="F298" i="3"/>
  <c r="E298" i="3"/>
  <c r="D298" i="3"/>
  <c r="C298" i="3"/>
  <c r="B298" i="3"/>
  <c r="A298" i="3"/>
  <c r="J297" i="3"/>
  <c r="I297" i="3"/>
  <c r="H297" i="3"/>
  <c r="G297" i="3"/>
  <c r="F297" i="3"/>
  <c r="E297" i="3"/>
  <c r="D297" i="3"/>
  <c r="C297" i="3"/>
  <c r="B297" i="3"/>
  <c r="A297" i="3"/>
  <c r="J296" i="3"/>
  <c r="I296" i="3"/>
  <c r="H296" i="3"/>
  <c r="G296" i="3"/>
  <c r="F296" i="3"/>
  <c r="E296" i="3"/>
  <c r="D296" i="3"/>
  <c r="C296" i="3"/>
  <c r="B296" i="3"/>
  <c r="A296" i="3"/>
  <c r="J295" i="3"/>
  <c r="I295" i="3"/>
  <c r="H295" i="3"/>
  <c r="G295" i="3"/>
  <c r="F295" i="3"/>
  <c r="E295" i="3"/>
  <c r="D295" i="3"/>
  <c r="C295" i="3"/>
  <c r="B295" i="3"/>
  <c r="A295" i="3"/>
  <c r="J294" i="3"/>
  <c r="I294" i="3"/>
  <c r="H294" i="3"/>
  <c r="G294" i="3"/>
  <c r="F294" i="3"/>
  <c r="E294" i="3"/>
  <c r="D294" i="3"/>
  <c r="C294" i="3"/>
  <c r="B294" i="3"/>
  <c r="A294" i="3"/>
  <c r="J293" i="3"/>
  <c r="I293" i="3"/>
  <c r="H293" i="3"/>
  <c r="G293" i="3"/>
  <c r="F293" i="3"/>
  <c r="E293" i="3"/>
  <c r="D293" i="3"/>
  <c r="C293" i="3"/>
  <c r="B293" i="3"/>
  <c r="A293" i="3"/>
  <c r="J292" i="3"/>
  <c r="I292" i="3"/>
  <c r="H292" i="3"/>
  <c r="G292" i="3"/>
  <c r="F292" i="3"/>
  <c r="E292" i="3"/>
  <c r="D292" i="3"/>
  <c r="C292" i="3"/>
  <c r="B292" i="3"/>
  <c r="A292" i="3"/>
  <c r="J291" i="3"/>
  <c r="I291" i="3"/>
  <c r="H291" i="3"/>
  <c r="G291" i="3"/>
  <c r="F291" i="3"/>
  <c r="E291" i="3"/>
  <c r="D291" i="3"/>
  <c r="C291" i="3"/>
  <c r="B291" i="3"/>
  <c r="A291" i="3"/>
  <c r="J290" i="3"/>
  <c r="I290" i="3"/>
  <c r="H290" i="3"/>
  <c r="G290" i="3"/>
  <c r="F290" i="3"/>
  <c r="E290" i="3"/>
  <c r="D290" i="3"/>
  <c r="C290" i="3"/>
  <c r="B290" i="3"/>
  <c r="A290" i="3"/>
  <c r="J289" i="3"/>
  <c r="I289" i="3"/>
  <c r="H289" i="3"/>
  <c r="G289" i="3"/>
  <c r="F289" i="3"/>
  <c r="E289" i="3"/>
  <c r="D289" i="3"/>
  <c r="C289" i="3"/>
  <c r="B289" i="3"/>
  <c r="A289" i="3"/>
  <c r="J288" i="3"/>
  <c r="I288" i="3"/>
  <c r="H288" i="3"/>
  <c r="G288" i="3"/>
  <c r="F288" i="3"/>
  <c r="E288" i="3"/>
  <c r="D288" i="3"/>
  <c r="C288" i="3"/>
  <c r="B288" i="3"/>
  <c r="A288" i="3"/>
  <c r="J287" i="3"/>
  <c r="I287" i="3"/>
  <c r="H287" i="3"/>
  <c r="G287" i="3"/>
  <c r="F287" i="3"/>
  <c r="E287" i="3"/>
  <c r="D287" i="3"/>
  <c r="C287" i="3"/>
  <c r="B287" i="3"/>
  <c r="A287" i="3"/>
  <c r="J286" i="3"/>
  <c r="I286" i="3"/>
  <c r="H286" i="3"/>
  <c r="G286" i="3"/>
  <c r="F286" i="3"/>
  <c r="E286" i="3"/>
  <c r="D286" i="3"/>
  <c r="C286" i="3"/>
  <c r="B286" i="3"/>
  <c r="A286" i="3"/>
  <c r="J285" i="3"/>
  <c r="I285" i="3"/>
  <c r="H285" i="3"/>
  <c r="G285" i="3"/>
  <c r="F285" i="3"/>
  <c r="E285" i="3"/>
  <c r="D285" i="3"/>
  <c r="C285" i="3"/>
  <c r="B285" i="3"/>
  <c r="A285" i="3"/>
  <c r="J284" i="3"/>
  <c r="I284" i="3"/>
  <c r="H284" i="3"/>
  <c r="G284" i="3"/>
  <c r="F284" i="3"/>
  <c r="E284" i="3"/>
  <c r="D284" i="3"/>
  <c r="C284" i="3"/>
  <c r="B284" i="3"/>
  <c r="A284" i="3"/>
  <c r="J283" i="3"/>
  <c r="I283" i="3"/>
  <c r="H283" i="3"/>
  <c r="G283" i="3"/>
  <c r="F283" i="3"/>
  <c r="E283" i="3"/>
  <c r="D283" i="3"/>
  <c r="C283" i="3"/>
  <c r="B283" i="3"/>
  <c r="A283" i="3"/>
  <c r="J282" i="3"/>
  <c r="I282" i="3"/>
  <c r="H282" i="3"/>
  <c r="G282" i="3"/>
  <c r="F282" i="3"/>
  <c r="E282" i="3"/>
  <c r="D282" i="3"/>
  <c r="C282" i="3"/>
  <c r="B282" i="3"/>
  <c r="A282" i="3"/>
  <c r="J281" i="3"/>
  <c r="I281" i="3"/>
  <c r="H281" i="3"/>
  <c r="G281" i="3"/>
  <c r="F281" i="3"/>
  <c r="E281" i="3"/>
  <c r="D281" i="3"/>
  <c r="C281" i="3"/>
  <c r="B281" i="3"/>
  <c r="A281" i="3"/>
  <c r="J280" i="3"/>
  <c r="I280" i="3"/>
  <c r="H280" i="3"/>
  <c r="G280" i="3"/>
  <c r="F280" i="3"/>
  <c r="E280" i="3"/>
  <c r="D280" i="3"/>
  <c r="C280" i="3"/>
  <c r="B280" i="3"/>
  <c r="A280" i="3"/>
  <c r="J279" i="3"/>
  <c r="I279" i="3"/>
  <c r="H279" i="3"/>
  <c r="G279" i="3"/>
  <c r="F279" i="3"/>
  <c r="E279" i="3"/>
  <c r="D279" i="3"/>
  <c r="C279" i="3"/>
  <c r="B279" i="3"/>
  <c r="A279" i="3"/>
  <c r="J278" i="3"/>
  <c r="I278" i="3"/>
  <c r="H278" i="3"/>
  <c r="G278" i="3"/>
  <c r="F278" i="3"/>
  <c r="E278" i="3"/>
  <c r="D278" i="3"/>
  <c r="C278" i="3"/>
  <c r="B278" i="3"/>
  <c r="A278" i="3"/>
  <c r="J277" i="3"/>
  <c r="I277" i="3"/>
  <c r="H277" i="3"/>
  <c r="G277" i="3"/>
  <c r="F277" i="3"/>
  <c r="E277" i="3"/>
  <c r="D277" i="3"/>
  <c r="C277" i="3"/>
  <c r="B277" i="3"/>
  <c r="A277" i="3"/>
  <c r="J276" i="3"/>
  <c r="I276" i="3"/>
  <c r="H276" i="3"/>
  <c r="G276" i="3"/>
  <c r="F276" i="3"/>
  <c r="E276" i="3"/>
  <c r="D276" i="3"/>
  <c r="C276" i="3"/>
  <c r="B276" i="3"/>
  <c r="A276" i="3"/>
  <c r="J275" i="3"/>
  <c r="I275" i="3"/>
  <c r="H275" i="3"/>
  <c r="G275" i="3"/>
  <c r="F275" i="3"/>
  <c r="E275" i="3"/>
  <c r="D275" i="3"/>
  <c r="C275" i="3"/>
  <c r="B275" i="3"/>
  <c r="A275" i="3"/>
  <c r="J274" i="3"/>
  <c r="I274" i="3"/>
  <c r="H274" i="3"/>
  <c r="G274" i="3"/>
  <c r="F274" i="3"/>
  <c r="E274" i="3"/>
  <c r="D274" i="3"/>
  <c r="C274" i="3"/>
  <c r="B274" i="3"/>
  <c r="A274" i="3"/>
  <c r="J273" i="3"/>
  <c r="I273" i="3"/>
  <c r="H273" i="3"/>
  <c r="G273" i="3"/>
  <c r="F273" i="3"/>
  <c r="E273" i="3"/>
  <c r="D273" i="3"/>
  <c r="C273" i="3"/>
  <c r="B273" i="3"/>
  <c r="A273" i="3"/>
  <c r="J272" i="3"/>
  <c r="I272" i="3"/>
  <c r="H272" i="3"/>
  <c r="G272" i="3"/>
  <c r="F272" i="3"/>
  <c r="E272" i="3"/>
  <c r="D272" i="3"/>
  <c r="C272" i="3"/>
  <c r="B272" i="3"/>
  <c r="A272" i="3"/>
  <c r="J271" i="3"/>
  <c r="I271" i="3"/>
  <c r="H271" i="3"/>
  <c r="G271" i="3"/>
  <c r="F271" i="3"/>
  <c r="E271" i="3"/>
  <c r="D271" i="3"/>
  <c r="C271" i="3"/>
  <c r="B271" i="3"/>
  <c r="A271" i="3"/>
  <c r="J270" i="3"/>
  <c r="I270" i="3"/>
  <c r="H270" i="3"/>
  <c r="G270" i="3"/>
  <c r="F270" i="3"/>
  <c r="E270" i="3"/>
  <c r="D270" i="3"/>
  <c r="C270" i="3"/>
  <c r="B270" i="3"/>
  <c r="A270" i="3"/>
  <c r="J269" i="3"/>
  <c r="I269" i="3"/>
  <c r="H269" i="3"/>
  <c r="G269" i="3"/>
  <c r="F269" i="3"/>
  <c r="E269" i="3"/>
  <c r="D269" i="3"/>
  <c r="C269" i="3"/>
  <c r="B269" i="3"/>
  <c r="A269" i="3"/>
  <c r="J268" i="3"/>
  <c r="I268" i="3"/>
  <c r="H268" i="3"/>
  <c r="G268" i="3"/>
  <c r="F268" i="3"/>
  <c r="E268" i="3"/>
  <c r="D268" i="3"/>
  <c r="C268" i="3"/>
  <c r="B268" i="3"/>
  <c r="A268" i="3"/>
  <c r="J267" i="3"/>
  <c r="I267" i="3"/>
  <c r="H267" i="3"/>
  <c r="G267" i="3"/>
  <c r="F267" i="3"/>
  <c r="E267" i="3"/>
  <c r="D267" i="3"/>
  <c r="C267" i="3"/>
  <c r="B267" i="3"/>
  <c r="A267" i="3"/>
  <c r="J266" i="3"/>
  <c r="I266" i="3"/>
  <c r="H266" i="3"/>
  <c r="G266" i="3"/>
  <c r="F266" i="3"/>
  <c r="E266" i="3"/>
  <c r="D266" i="3"/>
  <c r="C266" i="3"/>
  <c r="B266" i="3"/>
  <c r="A266" i="3"/>
  <c r="J265" i="3"/>
  <c r="I265" i="3"/>
  <c r="H265" i="3"/>
  <c r="G265" i="3"/>
  <c r="F265" i="3"/>
  <c r="E265" i="3"/>
  <c r="D265" i="3"/>
  <c r="C265" i="3"/>
  <c r="B265" i="3"/>
  <c r="A265" i="3"/>
  <c r="J264" i="3"/>
  <c r="I264" i="3"/>
  <c r="H264" i="3"/>
  <c r="G264" i="3"/>
  <c r="F264" i="3"/>
  <c r="E264" i="3"/>
  <c r="D264" i="3"/>
  <c r="C264" i="3"/>
  <c r="B264" i="3"/>
  <c r="A264" i="3"/>
  <c r="J263" i="3"/>
  <c r="I263" i="3"/>
  <c r="H263" i="3"/>
  <c r="G263" i="3"/>
  <c r="F263" i="3"/>
  <c r="E263" i="3"/>
  <c r="D263" i="3"/>
  <c r="C263" i="3"/>
  <c r="B263" i="3"/>
  <c r="A263" i="3"/>
  <c r="J262" i="3"/>
  <c r="I262" i="3"/>
  <c r="H262" i="3"/>
  <c r="G262" i="3"/>
  <c r="F262" i="3"/>
  <c r="E262" i="3"/>
  <c r="D262" i="3"/>
  <c r="C262" i="3"/>
  <c r="B262" i="3"/>
  <c r="A262" i="3"/>
  <c r="J261" i="3"/>
  <c r="I261" i="3"/>
  <c r="H261" i="3"/>
  <c r="G261" i="3"/>
  <c r="F261" i="3"/>
  <c r="E261" i="3"/>
  <c r="D261" i="3"/>
  <c r="C261" i="3"/>
  <c r="B261" i="3"/>
  <c r="A261" i="3"/>
  <c r="J260" i="3"/>
  <c r="I260" i="3"/>
  <c r="H260" i="3"/>
  <c r="G260" i="3"/>
  <c r="F260" i="3"/>
  <c r="E260" i="3"/>
  <c r="D260" i="3"/>
  <c r="C260" i="3"/>
  <c r="B260" i="3"/>
  <c r="A260" i="3"/>
  <c r="J259" i="3"/>
  <c r="I259" i="3"/>
  <c r="H259" i="3"/>
  <c r="G259" i="3"/>
  <c r="F259" i="3"/>
  <c r="E259" i="3"/>
  <c r="D259" i="3"/>
  <c r="C259" i="3"/>
  <c r="B259" i="3"/>
  <c r="A259" i="3"/>
  <c r="J258" i="3"/>
  <c r="I258" i="3"/>
  <c r="H258" i="3"/>
  <c r="G258" i="3"/>
  <c r="F258" i="3"/>
  <c r="E258" i="3"/>
  <c r="D258" i="3"/>
  <c r="C258" i="3"/>
  <c r="B258" i="3"/>
  <c r="A258" i="3"/>
  <c r="J257" i="3"/>
  <c r="I257" i="3"/>
  <c r="H257" i="3"/>
  <c r="G257" i="3"/>
  <c r="F257" i="3"/>
  <c r="E257" i="3"/>
  <c r="D257" i="3"/>
  <c r="C257" i="3"/>
  <c r="B257" i="3"/>
  <c r="A257" i="3"/>
  <c r="J256" i="3"/>
  <c r="I256" i="3"/>
  <c r="H256" i="3"/>
  <c r="G256" i="3"/>
  <c r="F256" i="3"/>
  <c r="E256" i="3"/>
  <c r="D256" i="3"/>
  <c r="C256" i="3"/>
  <c r="B256" i="3"/>
  <c r="A256" i="3"/>
  <c r="J255" i="3"/>
  <c r="I255" i="3"/>
  <c r="H255" i="3"/>
  <c r="G255" i="3"/>
  <c r="F255" i="3"/>
  <c r="E255" i="3"/>
  <c r="D255" i="3"/>
  <c r="C255" i="3"/>
  <c r="B255" i="3"/>
  <c r="A255" i="3"/>
  <c r="J254" i="3"/>
  <c r="I254" i="3"/>
  <c r="H254" i="3"/>
  <c r="G254" i="3"/>
  <c r="F254" i="3"/>
  <c r="E254" i="3"/>
  <c r="D254" i="3"/>
  <c r="C254" i="3"/>
  <c r="B254" i="3"/>
  <c r="A254" i="3"/>
  <c r="J253" i="3"/>
  <c r="I253" i="3"/>
  <c r="H253" i="3"/>
  <c r="G253" i="3"/>
  <c r="F253" i="3"/>
  <c r="E253" i="3"/>
  <c r="D253" i="3"/>
  <c r="C253" i="3"/>
  <c r="B253" i="3"/>
  <c r="A253" i="3"/>
  <c r="J252" i="3"/>
  <c r="I252" i="3"/>
  <c r="H252" i="3"/>
  <c r="G252" i="3"/>
  <c r="F252" i="3"/>
  <c r="E252" i="3"/>
  <c r="D252" i="3"/>
  <c r="C252" i="3"/>
  <c r="B252" i="3"/>
  <c r="A252" i="3"/>
  <c r="J251" i="3"/>
  <c r="I251" i="3"/>
  <c r="H251" i="3"/>
  <c r="G251" i="3"/>
  <c r="F251" i="3"/>
  <c r="E251" i="3"/>
  <c r="D251" i="3"/>
  <c r="C251" i="3"/>
  <c r="B251" i="3"/>
  <c r="A251" i="3"/>
  <c r="J250" i="3"/>
  <c r="I250" i="3"/>
  <c r="H250" i="3"/>
  <c r="G250" i="3"/>
  <c r="F250" i="3"/>
  <c r="E250" i="3"/>
  <c r="D250" i="3"/>
  <c r="C250" i="3"/>
  <c r="B250" i="3"/>
  <c r="A250" i="3"/>
  <c r="J249" i="3"/>
  <c r="I249" i="3"/>
  <c r="H249" i="3"/>
  <c r="G249" i="3"/>
  <c r="F249" i="3"/>
  <c r="E249" i="3"/>
  <c r="D249" i="3"/>
  <c r="C249" i="3"/>
  <c r="B249" i="3"/>
  <c r="A249" i="3"/>
  <c r="J248" i="3"/>
  <c r="I248" i="3"/>
  <c r="H248" i="3"/>
  <c r="G248" i="3"/>
  <c r="F248" i="3"/>
  <c r="E248" i="3"/>
  <c r="D248" i="3"/>
  <c r="C248" i="3"/>
  <c r="B248" i="3"/>
  <c r="A248" i="3"/>
  <c r="J247" i="3"/>
  <c r="I247" i="3"/>
  <c r="H247" i="3"/>
  <c r="G247" i="3"/>
  <c r="F247" i="3"/>
  <c r="E247" i="3"/>
  <c r="D247" i="3"/>
  <c r="C247" i="3"/>
  <c r="B247" i="3"/>
  <c r="A247" i="3"/>
  <c r="J246" i="3"/>
  <c r="I246" i="3"/>
  <c r="H246" i="3"/>
  <c r="G246" i="3"/>
  <c r="F246" i="3"/>
  <c r="E246" i="3"/>
  <c r="D246" i="3"/>
  <c r="C246" i="3"/>
  <c r="B246" i="3"/>
  <c r="A246" i="3"/>
  <c r="J245" i="3"/>
  <c r="I245" i="3"/>
  <c r="H245" i="3"/>
  <c r="G245" i="3"/>
  <c r="F245" i="3"/>
  <c r="E245" i="3"/>
  <c r="D245" i="3"/>
  <c r="C245" i="3"/>
  <c r="B245" i="3"/>
  <c r="A245" i="3"/>
  <c r="J244" i="3"/>
  <c r="I244" i="3"/>
  <c r="H244" i="3"/>
  <c r="G244" i="3"/>
  <c r="F244" i="3"/>
  <c r="E244" i="3"/>
  <c r="D244" i="3"/>
  <c r="C244" i="3"/>
  <c r="B244" i="3"/>
  <c r="A244" i="3"/>
  <c r="J243" i="3"/>
  <c r="I243" i="3"/>
  <c r="H243" i="3"/>
  <c r="G243" i="3"/>
  <c r="F243" i="3"/>
  <c r="E243" i="3"/>
  <c r="D243" i="3"/>
  <c r="C243" i="3"/>
  <c r="B243" i="3"/>
  <c r="A243" i="3"/>
  <c r="J242" i="3"/>
  <c r="I242" i="3"/>
  <c r="H242" i="3"/>
  <c r="G242" i="3"/>
  <c r="F242" i="3"/>
  <c r="E242" i="3"/>
  <c r="D242" i="3"/>
  <c r="C242" i="3"/>
  <c r="B242" i="3"/>
  <c r="A242" i="3"/>
  <c r="J241" i="3"/>
  <c r="I241" i="3"/>
  <c r="H241" i="3"/>
  <c r="G241" i="3"/>
  <c r="F241" i="3"/>
  <c r="E241" i="3"/>
  <c r="D241" i="3"/>
  <c r="C241" i="3"/>
  <c r="B241" i="3"/>
  <c r="A241" i="3"/>
  <c r="J240" i="3"/>
  <c r="I240" i="3"/>
  <c r="H240" i="3"/>
  <c r="G240" i="3"/>
  <c r="F240" i="3"/>
  <c r="E240" i="3"/>
  <c r="D240" i="3"/>
  <c r="C240" i="3"/>
  <c r="B240" i="3"/>
  <c r="A240" i="3"/>
  <c r="J239" i="3"/>
  <c r="I239" i="3"/>
  <c r="H239" i="3"/>
  <c r="G239" i="3"/>
  <c r="F239" i="3"/>
  <c r="E239" i="3"/>
  <c r="D239" i="3"/>
  <c r="C239" i="3"/>
  <c r="B239" i="3"/>
  <c r="A239" i="3"/>
  <c r="J238" i="3"/>
  <c r="I238" i="3"/>
  <c r="H238" i="3"/>
  <c r="G238" i="3"/>
  <c r="F238" i="3"/>
  <c r="E238" i="3"/>
  <c r="D238" i="3"/>
  <c r="C238" i="3"/>
  <c r="B238" i="3"/>
  <c r="A238" i="3"/>
  <c r="J237" i="3"/>
  <c r="I237" i="3"/>
  <c r="H237" i="3"/>
  <c r="G237" i="3"/>
  <c r="F237" i="3"/>
  <c r="E237" i="3"/>
  <c r="D237" i="3"/>
  <c r="C237" i="3"/>
  <c r="B237" i="3"/>
  <c r="A237" i="3"/>
  <c r="J236" i="3"/>
  <c r="I236" i="3"/>
  <c r="H236" i="3"/>
  <c r="G236" i="3"/>
  <c r="F236" i="3"/>
  <c r="E236" i="3"/>
  <c r="D236" i="3"/>
  <c r="C236" i="3"/>
  <c r="B236" i="3"/>
  <c r="A236" i="3"/>
  <c r="J235" i="3"/>
  <c r="I235" i="3"/>
  <c r="H235" i="3"/>
  <c r="G235" i="3"/>
  <c r="F235" i="3"/>
  <c r="E235" i="3"/>
  <c r="D235" i="3"/>
  <c r="C235" i="3"/>
  <c r="B235" i="3"/>
  <c r="A235" i="3"/>
  <c r="J234" i="3"/>
  <c r="I234" i="3"/>
  <c r="H234" i="3"/>
  <c r="G234" i="3"/>
  <c r="F234" i="3"/>
  <c r="E234" i="3"/>
  <c r="D234" i="3"/>
  <c r="C234" i="3"/>
  <c r="B234" i="3"/>
  <c r="A234" i="3"/>
  <c r="J233" i="3"/>
  <c r="I233" i="3"/>
  <c r="H233" i="3"/>
  <c r="G233" i="3"/>
  <c r="F233" i="3"/>
  <c r="E233" i="3"/>
  <c r="D233" i="3"/>
  <c r="C233" i="3"/>
  <c r="B233" i="3"/>
  <c r="A233" i="3"/>
  <c r="J232" i="3"/>
  <c r="I232" i="3"/>
  <c r="H232" i="3"/>
  <c r="G232" i="3"/>
  <c r="F232" i="3"/>
  <c r="E232" i="3"/>
  <c r="D232" i="3"/>
  <c r="C232" i="3"/>
  <c r="B232" i="3"/>
  <c r="A232" i="3"/>
  <c r="J231" i="3"/>
  <c r="I231" i="3"/>
  <c r="H231" i="3"/>
  <c r="G231" i="3"/>
  <c r="F231" i="3"/>
  <c r="E231" i="3"/>
  <c r="D231" i="3"/>
  <c r="C231" i="3"/>
  <c r="B231" i="3"/>
  <c r="A231" i="3"/>
  <c r="J230" i="3"/>
  <c r="I230" i="3"/>
  <c r="H230" i="3"/>
  <c r="G230" i="3"/>
  <c r="F230" i="3"/>
  <c r="E230" i="3"/>
  <c r="D230" i="3"/>
  <c r="C230" i="3"/>
  <c r="B230" i="3"/>
  <c r="A230" i="3"/>
  <c r="J229" i="3"/>
  <c r="I229" i="3"/>
  <c r="H229" i="3"/>
  <c r="G229" i="3"/>
  <c r="F229" i="3"/>
  <c r="E229" i="3"/>
  <c r="D229" i="3"/>
  <c r="C229" i="3"/>
  <c r="B229" i="3"/>
  <c r="A229" i="3"/>
  <c r="J228" i="3"/>
  <c r="I228" i="3"/>
  <c r="H228" i="3"/>
  <c r="G228" i="3"/>
  <c r="F228" i="3"/>
  <c r="E228" i="3"/>
  <c r="D228" i="3"/>
  <c r="C228" i="3"/>
  <c r="B228" i="3"/>
  <c r="A228" i="3"/>
  <c r="J227" i="3"/>
  <c r="I227" i="3"/>
  <c r="H227" i="3"/>
  <c r="G227" i="3"/>
  <c r="F227" i="3"/>
  <c r="E227" i="3"/>
  <c r="D227" i="3"/>
  <c r="C227" i="3"/>
  <c r="B227" i="3"/>
  <c r="A227" i="3"/>
  <c r="J226" i="3"/>
  <c r="I226" i="3"/>
  <c r="H226" i="3"/>
  <c r="G226" i="3"/>
  <c r="F226" i="3"/>
  <c r="E226" i="3"/>
  <c r="D226" i="3"/>
  <c r="C226" i="3"/>
  <c r="B226" i="3"/>
  <c r="A226" i="3"/>
  <c r="J225" i="3"/>
  <c r="I225" i="3"/>
  <c r="H225" i="3"/>
  <c r="G225" i="3"/>
  <c r="F225" i="3"/>
  <c r="E225" i="3"/>
  <c r="D225" i="3"/>
  <c r="C225" i="3"/>
  <c r="B225" i="3"/>
  <c r="A225" i="3"/>
  <c r="J224" i="3"/>
  <c r="I224" i="3"/>
  <c r="H224" i="3"/>
  <c r="G224" i="3"/>
  <c r="F224" i="3"/>
  <c r="E224" i="3"/>
  <c r="D224" i="3"/>
  <c r="C224" i="3"/>
  <c r="B224" i="3"/>
  <c r="A224" i="3"/>
  <c r="J223" i="3"/>
  <c r="I223" i="3"/>
  <c r="H223" i="3"/>
  <c r="G223" i="3"/>
  <c r="F223" i="3"/>
  <c r="E223" i="3"/>
  <c r="D223" i="3"/>
  <c r="C223" i="3"/>
  <c r="B223" i="3"/>
  <c r="A223" i="3"/>
  <c r="J222" i="3"/>
  <c r="I222" i="3"/>
  <c r="H222" i="3"/>
  <c r="G222" i="3"/>
  <c r="F222" i="3"/>
  <c r="E222" i="3"/>
  <c r="D222" i="3"/>
  <c r="C222" i="3"/>
  <c r="B222" i="3"/>
  <c r="A222" i="3"/>
  <c r="J221" i="3"/>
  <c r="I221" i="3"/>
  <c r="H221" i="3"/>
  <c r="G221" i="3"/>
  <c r="F221" i="3"/>
  <c r="E221" i="3"/>
  <c r="D221" i="3"/>
  <c r="C221" i="3"/>
  <c r="B221" i="3"/>
  <c r="A221" i="3"/>
  <c r="J220" i="3"/>
  <c r="I220" i="3"/>
  <c r="H220" i="3"/>
  <c r="G220" i="3"/>
  <c r="F220" i="3"/>
  <c r="E220" i="3"/>
  <c r="D220" i="3"/>
  <c r="C220" i="3"/>
  <c r="B220" i="3"/>
  <c r="A220" i="3"/>
  <c r="J219" i="3"/>
  <c r="I219" i="3"/>
  <c r="H219" i="3"/>
  <c r="G219" i="3"/>
  <c r="F219" i="3"/>
  <c r="E219" i="3"/>
  <c r="D219" i="3"/>
  <c r="C219" i="3"/>
  <c r="B219" i="3"/>
  <c r="A219" i="3"/>
  <c r="J218" i="3"/>
  <c r="I218" i="3"/>
  <c r="H218" i="3"/>
  <c r="G218" i="3"/>
  <c r="F218" i="3"/>
  <c r="E218" i="3"/>
  <c r="D218" i="3"/>
  <c r="C218" i="3"/>
  <c r="B218" i="3"/>
  <c r="A218" i="3"/>
  <c r="J217" i="3"/>
  <c r="I217" i="3"/>
  <c r="H217" i="3"/>
  <c r="G217" i="3"/>
  <c r="F217" i="3"/>
  <c r="E217" i="3"/>
  <c r="D217" i="3"/>
  <c r="C217" i="3"/>
  <c r="B217" i="3"/>
  <c r="A217" i="3"/>
  <c r="J216" i="3"/>
  <c r="I216" i="3"/>
  <c r="H216" i="3"/>
  <c r="G216" i="3"/>
  <c r="F216" i="3"/>
  <c r="E216" i="3"/>
  <c r="D216" i="3"/>
  <c r="C216" i="3"/>
  <c r="B216" i="3"/>
  <c r="A216" i="3"/>
  <c r="J215" i="3"/>
  <c r="I215" i="3"/>
  <c r="H215" i="3"/>
  <c r="G215" i="3"/>
  <c r="F215" i="3"/>
  <c r="E215" i="3"/>
  <c r="D215" i="3"/>
  <c r="C215" i="3"/>
  <c r="B215" i="3"/>
  <c r="A215" i="3"/>
  <c r="J214" i="3"/>
  <c r="I214" i="3"/>
  <c r="H214" i="3"/>
  <c r="G214" i="3"/>
  <c r="F214" i="3"/>
  <c r="E214" i="3"/>
  <c r="D214" i="3"/>
  <c r="C214" i="3"/>
  <c r="B214" i="3"/>
  <c r="A214" i="3"/>
  <c r="J213" i="3"/>
  <c r="I213" i="3"/>
  <c r="H213" i="3"/>
  <c r="G213" i="3"/>
  <c r="F213" i="3"/>
  <c r="E213" i="3"/>
  <c r="D213" i="3"/>
  <c r="C213" i="3"/>
  <c r="B213" i="3"/>
  <c r="A213" i="3"/>
  <c r="J212" i="3"/>
  <c r="I212" i="3"/>
  <c r="H212" i="3"/>
  <c r="G212" i="3"/>
  <c r="F212" i="3"/>
  <c r="E212" i="3"/>
  <c r="D212" i="3"/>
  <c r="C212" i="3"/>
  <c r="B212" i="3"/>
  <c r="A212" i="3"/>
  <c r="J211" i="3"/>
  <c r="I211" i="3"/>
  <c r="H211" i="3"/>
  <c r="G211" i="3"/>
  <c r="F211" i="3"/>
  <c r="E211" i="3"/>
  <c r="D211" i="3"/>
  <c r="C211" i="3"/>
  <c r="B211" i="3"/>
  <c r="A211" i="3"/>
  <c r="J210" i="3"/>
  <c r="I210" i="3"/>
  <c r="H210" i="3"/>
  <c r="G210" i="3"/>
  <c r="F210" i="3"/>
  <c r="E210" i="3"/>
  <c r="D210" i="3"/>
  <c r="C210" i="3"/>
  <c r="B210" i="3"/>
  <c r="A210" i="3"/>
  <c r="J209" i="3"/>
  <c r="I209" i="3"/>
  <c r="H209" i="3"/>
  <c r="G209" i="3"/>
  <c r="F209" i="3"/>
  <c r="E209" i="3"/>
  <c r="D209" i="3"/>
  <c r="C209" i="3"/>
  <c r="B209" i="3"/>
  <c r="A209" i="3"/>
  <c r="J208" i="3"/>
  <c r="I208" i="3"/>
  <c r="H208" i="3"/>
  <c r="G208" i="3"/>
  <c r="F208" i="3"/>
  <c r="E208" i="3"/>
  <c r="D208" i="3"/>
  <c r="C208" i="3"/>
  <c r="B208" i="3"/>
  <c r="A208" i="3"/>
  <c r="J207" i="3"/>
  <c r="I207" i="3"/>
  <c r="H207" i="3"/>
  <c r="G207" i="3"/>
  <c r="F207" i="3"/>
  <c r="E207" i="3"/>
  <c r="D207" i="3"/>
  <c r="C207" i="3"/>
  <c r="B207" i="3"/>
  <c r="A207" i="3"/>
  <c r="J206" i="3"/>
  <c r="I206" i="3"/>
  <c r="H206" i="3"/>
  <c r="G206" i="3"/>
  <c r="F206" i="3"/>
  <c r="E206" i="3"/>
  <c r="D206" i="3"/>
  <c r="C206" i="3"/>
  <c r="B206" i="3"/>
  <c r="A206" i="3"/>
  <c r="J205" i="3"/>
  <c r="I205" i="3"/>
  <c r="H205" i="3"/>
  <c r="G205" i="3"/>
  <c r="F205" i="3"/>
  <c r="E205" i="3"/>
  <c r="D205" i="3"/>
  <c r="C205" i="3"/>
  <c r="B205" i="3"/>
  <c r="A205" i="3"/>
  <c r="J204" i="3"/>
  <c r="I204" i="3"/>
  <c r="H204" i="3"/>
  <c r="G204" i="3"/>
  <c r="F204" i="3"/>
  <c r="E204" i="3"/>
  <c r="D204" i="3"/>
  <c r="C204" i="3"/>
  <c r="B204" i="3"/>
  <c r="A204" i="3"/>
  <c r="J203" i="3"/>
  <c r="I203" i="3"/>
  <c r="H203" i="3"/>
  <c r="G203" i="3"/>
  <c r="F203" i="3"/>
  <c r="E203" i="3"/>
  <c r="D203" i="3"/>
  <c r="C203" i="3"/>
  <c r="B203" i="3"/>
  <c r="A203" i="3"/>
  <c r="J202" i="3"/>
  <c r="I202" i="3"/>
  <c r="H202" i="3"/>
  <c r="G202" i="3"/>
  <c r="F202" i="3"/>
  <c r="E202" i="3"/>
  <c r="D202" i="3"/>
  <c r="C202" i="3"/>
  <c r="B202" i="3"/>
  <c r="A202" i="3"/>
  <c r="J201" i="3"/>
  <c r="I201" i="3"/>
  <c r="H201" i="3"/>
  <c r="G201" i="3"/>
  <c r="F201" i="3"/>
  <c r="E201" i="3"/>
  <c r="D201" i="3"/>
  <c r="C201" i="3"/>
  <c r="B201" i="3"/>
  <c r="A201" i="3"/>
  <c r="J200" i="3"/>
  <c r="I200" i="3"/>
  <c r="H200" i="3"/>
  <c r="G200" i="3"/>
  <c r="F200" i="3"/>
  <c r="E200" i="3"/>
  <c r="D200" i="3"/>
  <c r="C200" i="3"/>
  <c r="B200" i="3"/>
  <c r="A200" i="3"/>
  <c r="J199" i="3"/>
  <c r="I199" i="3"/>
  <c r="H199" i="3"/>
  <c r="G199" i="3"/>
  <c r="F199" i="3"/>
  <c r="E199" i="3"/>
  <c r="D199" i="3"/>
  <c r="C199" i="3"/>
  <c r="B199" i="3"/>
  <c r="A199" i="3"/>
  <c r="J198" i="3"/>
  <c r="I198" i="3"/>
  <c r="H198" i="3"/>
  <c r="G198" i="3"/>
  <c r="F198" i="3"/>
  <c r="E198" i="3"/>
  <c r="D198" i="3"/>
  <c r="C198" i="3"/>
  <c r="B198" i="3"/>
  <c r="A198" i="3"/>
  <c r="J197" i="3"/>
  <c r="I197" i="3"/>
  <c r="H197" i="3"/>
  <c r="G197" i="3"/>
  <c r="F197" i="3"/>
  <c r="E197" i="3"/>
  <c r="D197" i="3"/>
  <c r="C197" i="3"/>
  <c r="B197" i="3"/>
  <c r="A197" i="3"/>
  <c r="J196" i="3"/>
  <c r="I196" i="3"/>
  <c r="H196" i="3"/>
  <c r="G196" i="3"/>
  <c r="F196" i="3"/>
  <c r="E196" i="3"/>
  <c r="D196" i="3"/>
  <c r="C196" i="3"/>
  <c r="B196" i="3"/>
  <c r="A196" i="3"/>
  <c r="J195" i="3"/>
  <c r="I195" i="3"/>
  <c r="H195" i="3"/>
  <c r="G195" i="3"/>
  <c r="F195" i="3"/>
  <c r="E195" i="3"/>
  <c r="D195" i="3"/>
  <c r="C195" i="3"/>
  <c r="B195" i="3"/>
  <c r="A195" i="3"/>
  <c r="J194" i="3"/>
  <c r="I194" i="3"/>
  <c r="H194" i="3"/>
  <c r="G194" i="3"/>
  <c r="F194" i="3"/>
  <c r="E194" i="3"/>
  <c r="D194" i="3"/>
  <c r="C194" i="3"/>
  <c r="B194" i="3"/>
  <c r="A194" i="3"/>
  <c r="J193" i="3"/>
  <c r="I193" i="3"/>
  <c r="H193" i="3"/>
  <c r="G193" i="3"/>
  <c r="F193" i="3"/>
  <c r="E193" i="3"/>
  <c r="D193" i="3"/>
  <c r="C193" i="3"/>
  <c r="B193" i="3"/>
  <c r="A193" i="3"/>
  <c r="J192" i="3"/>
  <c r="I192" i="3"/>
  <c r="H192" i="3"/>
  <c r="G192" i="3"/>
  <c r="F192" i="3"/>
  <c r="E192" i="3"/>
  <c r="D192" i="3"/>
  <c r="C192" i="3"/>
  <c r="B192" i="3"/>
  <c r="A192" i="3"/>
  <c r="J191" i="3"/>
  <c r="I191" i="3"/>
  <c r="H191" i="3"/>
  <c r="G191" i="3"/>
  <c r="F191" i="3"/>
  <c r="E191" i="3"/>
  <c r="D191" i="3"/>
  <c r="C191" i="3"/>
  <c r="B191" i="3"/>
  <c r="A191" i="3"/>
  <c r="J190" i="3"/>
  <c r="I190" i="3"/>
  <c r="H190" i="3"/>
  <c r="G190" i="3"/>
  <c r="F190" i="3"/>
  <c r="E190" i="3"/>
  <c r="D190" i="3"/>
  <c r="C190" i="3"/>
  <c r="B190" i="3"/>
  <c r="A190" i="3"/>
  <c r="J189" i="3"/>
  <c r="I189" i="3"/>
  <c r="H189" i="3"/>
  <c r="G189" i="3"/>
  <c r="F189" i="3"/>
  <c r="E189" i="3"/>
  <c r="D189" i="3"/>
  <c r="C189" i="3"/>
  <c r="B189" i="3"/>
  <c r="A189" i="3"/>
  <c r="J188" i="3"/>
  <c r="I188" i="3"/>
  <c r="H188" i="3"/>
  <c r="G188" i="3"/>
  <c r="F188" i="3"/>
  <c r="E188" i="3"/>
  <c r="D188" i="3"/>
  <c r="C188" i="3"/>
  <c r="B188" i="3"/>
  <c r="A188" i="3"/>
  <c r="J187" i="3"/>
  <c r="I187" i="3"/>
  <c r="H187" i="3"/>
  <c r="G187" i="3"/>
  <c r="F187" i="3"/>
  <c r="E187" i="3"/>
  <c r="D187" i="3"/>
  <c r="C187" i="3"/>
  <c r="B187" i="3"/>
  <c r="A187" i="3"/>
  <c r="J186" i="3"/>
  <c r="I186" i="3"/>
  <c r="H186" i="3"/>
  <c r="G186" i="3"/>
  <c r="F186" i="3"/>
  <c r="E186" i="3"/>
  <c r="D186" i="3"/>
  <c r="C186" i="3"/>
  <c r="B186" i="3"/>
  <c r="A186" i="3"/>
  <c r="J185" i="3"/>
  <c r="I185" i="3"/>
  <c r="H185" i="3"/>
  <c r="G185" i="3"/>
  <c r="F185" i="3"/>
  <c r="E185" i="3"/>
  <c r="D185" i="3"/>
  <c r="C185" i="3"/>
  <c r="B185" i="3"/>
  <c r="A185" i="3"/>
  <c r="J184" i="3"/>
  <c r="I184" i="3"/>
  <c r="H184" i="3"/>
  <c r="G184" i="3"/>
  <c r="F184" i="3"/>
  <c r="E184" i="3"/>
  <c r="D184" i="3"/>
  <c r="C184" i="3"/>
  <c r="B184" i="3"/>
  <c r="A184" i="3"/>
  <c r="J183" i="3"/>
  <c r="I183" i="3"/>
  <c r="H183" i="3"/>
  <c r="G183" i="3"/>
  <c r="F183" i="3"/>
  <c r="E183" i="3"/>
  <c r="D183" i="3"/>
  <c r="C183" i="3"/>
  <c r="B183" i="3"/>
  <c r="A183" i="3"/>
  <c r="J182" i="3"/>
  <c r="I182" i="3"/>
  <c r="H182" i="3"/>
  <c r="G182" i="3"/>
  <c r="F182" i="3"/>
  <c r="E182" i="3"/>
  <c r="D182" i="3"/>
  <c r="C182" i="3"/>
  <c r="B182" i="3"/>
  <c r="A182" i="3"/>
  <c r="J181" i="3"/>
  <c r="I181" i="3"/>
  <c r="H181" i="3"/>
  <c r="G181" i="3"/>
  <c r="F181" i="3"/>
  <c r="E181" i="3"/>
  <c r="D181" i="3"/>
  <c r="C181" i="3"/>
  <c r="B181" i="3"/>
  <c r="A181" i="3"/>
  <c r="J180" i="3"/>
  <c r="I180" i="3"/>
  <c r="H180" i="3"/>
  <c r="G180" i="3"/>
  <c r="F180" i="3"/>
  <c r="E180" i="3"/>
  <c r="D180" i="3"/>
  <c r="C180" i="3"/>
  <c r="B180" i="3"/>
  <c r="A180" i="3"/>
  <c r="J179" i="3"/>
  <c r="I179" i="3"/>
  <c r="H179" i="3"/>
  <c r="G179" i="3"/>
  <c r="F179" i="3"/>
  <c r="E179" i="3"/>
  <c r="D179" i="3"/>
  <c r="C179" i="3"/>
  <c r="B179" i="3"/>
  <c r="A179" i="3"/>
  <c r="J178" i="3"/>
  <c r="I178" i="3"/>
  <c r="H178" i="3"/>
  <c r="G178" i="3"/>
  <c r="F178" i="3"/>
  <c r="E178" i="3"/>
  <c r="D178" i="3"/>
  <c r="C178" i="3"/>
  <c r="B178" i="3"/>
  <c r="A178" i="3"/>
  <c r="J177" i="3"/>
  <c r="I177" i="3"/>
  <c r="H177" i="3"/>
  <c r="G177" i="3"/>
  <c r="F177" i="3"/>
  <c r="E177" i="3"/>
  <c r="D177" i="3"/>
  <c r="C177" i="3"/>
  <c r="B177" i="3"/>
  <c r="A177" i="3"/>
  <c r="J176" i="3"/>
  <c r="I176" i="3"/>
  <c r="H176" i="3"/>
  <c r="G176" i="3"/>
  <c r="F176" i="3"/>
  <c r="E176" i="3"/>
  <c r="D176" i="3"/>
  <c r="C176" i="3"/>
  <c r="B176" i="3"/>
  <c r="A176" i="3"/>
  <c r="J175" i="3"/>
  <c r="I175" i="3"/>
  <c r="H175" i="3"/>
  <c r="G175" i="3"/>
  <c r="F175" i="3"/>
  <c r="E175" i="3"/>
  <c r="D175" i="3"/>
  <c r="C175" i="3"/>
  <c r="B175" i="3"/>
  <c r="A175" i="3"/>
  <c r="J174" i="3"/>
  <c r="I174" i="3"/>
  <c r="H174" i="3"/>
  <c r="G174" i="3"/>
  <c r="F174" i="3"/>
  <c r="E174" i="3"/>
  <c r="D174" i="3"/>
  <c r="C174" i="3"/>
  <c r="B174" i="3"/>
  <c r="A174" i="3"/>
  <c r="J173" i="3"/>
  <c r="I173" i="3"/>
  <c r="H173" i="3"/>
  <c r="G173" i="3"/>
  <c r="F173" i="3"/>
  <c r="E173" i="3"/>
  <c r="D173" i="3"/>
  <c r="C173" i="3"/>
  <c r="B173" i="3"/>
  <c r="A173" i="3"/>
  <c r="J172" i="3"/>
  <c r="I172" i="3"/>
  <c r="H172" i="3"/>
  <c r="G172" i="3"/>
  <c r="F172" i="3"/>
  <c r="E172" i="3"/>
  <c r="D172" i="3"/>
  <c r="C172" i="3"/>
  <c r="B172" i="3"/>
  <c r="A172" i="3"/>
  <c r="J171" i="3"/>
  <c r="I171" i="3"/>
  <c r="H171" i="3"/>
  <c r="G171" i="3"/>
  <c r="F171" i="3"/>
  <c r="E171" i="3"/>
  <c r="D171" i="3"/>
  <c r="C171" i="3"/>
  <c r="B171" i="3"/>
  <c r="A171" i="3"/>
  <c r="J170" i="3"/>
  <c r="I170" i="3"/>
  <c r="H170" i="3"/>
  <c r="G170" i="3"/>
  <c r="F170" i="3"/>
  <c r="E170" i="3"/>
  <c r="D170" i="3"/>
  <c r="C170" i="3"/>
  <c r="B170" i="3"/>
  <c r="A170" i="3"/>
  <c r="J169" i="3"/>
  <c r="I169" i="3"/>
  <c r="H169" i="3"/>
  <c r="G169" i="3"/>
  <c r="F169" i="3"/>
  <c r="E169" i="3"/>
  <c r="D169" i="3"/>
  <c r="C169" i="3"/>
  <c r="B169" i="3"/>
  <c r="A169" i="3"/>
  <c r="J168" i="3"/>
  <c r="I168" i="3"/>
  <c r="H168" i="3"/>
  <c r="G168" i="3"/>
  <c r="F168" i="3"/>
  <c r="E168" i="3"/>
  <c r="D168" i="3"/>
  <c r="C168" i="3"/>
  <c r="B168" i="3"/>
  <c r="A168" i="3"/>
  <c r="J167" i="3"/>
  <c r="I167" i="3"/>
  <c r="H167" i="3"/>
  <c r="G167" i="3"/>
  <c r="F167" i="3"/>
  <c r="E167" i="3"/>
  <c r="D167" i="3"/>
  <c r="C167" i="3"/>
  <c r="B167" i="3"/>
  <c r="A167" i="3"/>
  <c r="J166" i="3"/>
  <c r="I166" i="3"/>
  <c r="H166" i="3"/>
  <c r="G166" i="3"/>
  <c r="F166" i="3"/>
  <c r="E166" i="3"/>
  <c r="D166" i="3"/>
  <c r="C166" i="3"/>
  <c r="B166" i="3"/>
  <c r="A166" i="3"/>
  <c r="J165" i="3"/>
  <c r="I165" i="3"/>
  <c r="H165" i="3"/>
  <c r="G165" i="3"/>
  <c r="F165" i="3"/>
  <c r="E165" i="3"/>
  <c r="D165" i="3"/>
  <c r="C165" i="3"/>
  <c r="B165" i="3"/>
  <c r="A165" i="3"/>
  <c r="J164" i="3"/>
  <c r="I164" i="3"/>
  <c r="H164" i="3"/>
  <c r="G164" i="3"/>
  <c r="F164" i="3"/>
  <c r="E164" i="3"/>
  <c r="D164" i="3"/>
  <c r="C164" i="3"/>
  <c r="B164" i="3"/>
  <c r="A164" i="3"/>
  <c r="J163" i="3"/>
  <c r="I163" i="3"/>
  <c r="H163" i="3"/>
  <c r="G163" i="3"/>
  <c r="F163" i="3"/>
  <c r="E163" i="3"/>
  <c r="D163" i="3"/>
  <c r="C163" i="3"/>
  <c r="B163" i="3"/>
  <c r="A163" i="3"/>
  <c r="J162" i="3"/>
  <c r="I162" i="3"/>
  <c r="H162" i="3"/>
  <c r="G162" i="3"/>
  <c r="F162" i="3"/>
  <c r="E162" i="3"/>
  <c r="D162" i="3"/>
  <c r="C162" i="3"/>
  <c r="B162" i="3"/>
  <c r="A162" i="3"/>
  <c r="J161" i="3"/>
  <c r="I161" i="3"/>
  <c r="H161" i="3"/>
  <c r="G161" i="3"/>
  <c r="F161" i="3"/>
  <c r="E161" i="3"/>
  <c r="D161" i="3"/>
  <c r="C161" i="3"/>
  <c r="B161" i="3"/>
  <c r="A161" i="3"/>
  <c r="J160" i="3"/>
  <c r="I160" i="3"/>
  <c r="H160" i="3"/>
  <c r="G160" i="3"/>
  <c r="F160" i="3"/>
  <c r="E160" i="3"/>
  <c r="D160" i="3"/>
  <c r="C160" i="3"/>
  <c r="B160" i="3"/>
  <c r="A160" i="3"/>
  <c r="J159" i="3"/>
  <c r="I159" i="3"/>
  <c r="H159" i="3"/>
  <c r="G159" i="3"/>
  <c r="F159" i="3"/>
  <c r="E159" i="3"/>
  <c r="D159" i="3"/>
  <c r="C159" i="3"/>
  <c r="B159" i="3"/>
  <c r="A159" i="3"/>
  <c r="J158" i="3"/>
  <c r="I158" i="3"/>
  <c r="H158" i="3"/>
  <c r="G158" i="3"/>
  <c r="F158" i="3"/>
  <c r="E158" i="3"/>
  <c r="D158" i="3"/>
  <c r="C158" i="3"/>
  <c r="B158" i="3"/>
  <c r="A158" i="3"/>
  <c r="J157" i="3"/>
  <c r="I157" i="3"/>
  <c r="H157" i="3"/>
  <c r="G157" i="3"/>
  <c r="F157" i="3"/>
  <c r="E157" i="3"/>
  <c r="D157" i="3"/>
  <c r="C157" i="3"/>
  <c r="B157" i="3"/>
  <c r="A157" i="3"/>
  <c r="J156" i="3"/>
  <c r="I156" i="3"/>
  <c r="H156" i="3"/>
  <c r="G156" i="3"/>
  <c r="F156" i="3"/>
  <c r="E156" i="3"/>
  <c r="D156" i="3"/>
  <c r="C156" i="3"/>
  <c r="B156" i="3"/>
  <c r="A156" i="3"/>
  <c r="J155" i="3"/>
  <c r="I155" i="3"/>
  <c r="H155" i="3"/>
  <c r="G155" i="3"/>
  <c r="F155" i="3"/>
  <c r="E155" i="3"/>
  <c r="D155" i="3"/>
  <c r="C155" i="3"/>
  <c r="B155" i="3"/>
  <c r="A155" i="3"/>
  <c r="J154" i="3"/>
  <c r="I154" i="3"/>
  <c r="H154" i="3"/>
  <c r="G154" i="3"/>
  <c r="F154" i="3"/>
  <c r="E154" i="3"/>
  <c r="D154" i="3"/>
  <c r="C154" i="3"/>
  <c r="B154" i="3"/>
  <c r="A154" i="3"/>
  <c r="J153" i="3"/>
  <c r="I153" i="3"/>
  <c r="H153" i="3"/>
  <c r="G153" i="3"/>
  <c r="F153" i="3"/>
  <c r="E153" i="3"/>
  <c r="D153" i="3"/>
  <c r="C153" i="3"/>
  <c r="B153" i="3"/>
  <c r="A153" i="3"/>
  <c r="J152" i="3"/>
  <c r="I152" i="3"/>
  <c r="H152" i="3"/>
  <c r="G152" i="3"/>
  <c r="F152" i="3"/>
  <c r="E152" i="3"/>
  <c r="D152" i="3"/>
  <c r="C152" i="3"/>
  <c r="B152" i="3"/>
  <c r="A152" i="3"/>
  <c r="J151" i="3"/>
  <c r="I151" i="3"/>
  <c r="H151" i="3"/>
  <c r="G151" i="3"/>
  <c r="F151" i="3"/>
  <c r="E151" i="3"/>
  <c r="D151" i="3"/>
  <c r="C151" i="3"/>
  <c r="B151" i="3"/>
  <c r="A151" i="3"/>
  <c r="J150" i="3"/>
  <c r="I150" i="3"/>
  <c r="H150" i="3"/>
  <c r="G150" i="3"/>
  <c r="F150" i="3"/>
  <c r="E150" i="3"/>
  <c r="D150" i="3"/>
  <c r="C150" i="3"/>
  <c r="B150" i="3"/>
  <c r="A150" i="3"/>
  <c r="J149" i="3"/>
  <c r="I149" i="3"/>
  <c r="H149" i="3"/>
  <c r="G149" i="3"/>
  <c r="F149" i="3"/>
  <c r="E149" i="3"/>
  <c r="D149" i="3"/>
  <c r="C149" i="3"/>
  <c r="B149" i="3"/>
  <c r="A149" i="3"/>
  <c r="J148" i="3"/>
  <c r="I148" i="3"/>
  <c r="H148" i="3"/>
  <c r="G148" i="3"/>
  <c r="F148" i="3"/>
  <c r="E148" i="3"/>
  <c r="D148" i="3"/>
  <c r="C148" i="3"/>
  <c r="B148" i="3"/>
  <c r="A148" i="3"/>
  <c r="J147" i="3"/>
  <c r="I147" i="3"/>
  <c r="H147" i="3"/>
  <c r="G147" i="3"/>
  <c r="F147" i="3"/>
  <c r="E147" i="3"/>
  <c r="D147" i="3"/>
  <c r="C147" i="3"/>
  <c r="B147" i="3"/>
  <c r="A147" i="3"/>
  <c r="J146" i="3"/>
  <c r="I146" i="3"/>
  <c r="H146" i="3"/>
  <c r="G146" i="3"/>
  <c r="F146" i="3"/>
  <c r="E146" i="3"/>
  <c r="D146" i="3"/>
  <c r="C146" i="3"/>
  <c r="B146" i="3"/>
  <c r="A146" i="3"/>
  <c r="J145" i="3"/>
  <c r="I145" i="3"/>
  <c r="H145" i="3"/>
  <c r="G145" i="3"/>
  <c r="F145" i="3"/>
  <c r="E145" i="3"/>
  <c r="D145" i="3"/>
  <c r="C145" i="3"/>
  <c r="B145" i="3"/>
  <c r="A145" i="3"/>
  <c r="J144" i="3"/>
  <c r="I144" i="3"/>
  <c r="H144" i="3"/>
  <c r="G144" i="3"/>
  <c r="F144" i="3"/>
  <c r="E144" i="3"/>
  <c r="D144" i="3"/>
  <c r="C144" i="3"/>
  <c r="B144" i="3"/>
  <c r="A144" i="3"/>
  <c r="J143" i="3"/>
  <c r="I143" i="3"/>
  <c r="H143" i="3"/>
  <c r="G143" i="3"/>
  <c r="F143" i="3"/>
  <c r="E143" i="3"/>
  <c r="D143" i="3"/>
  <c r="C143" i="3"/>
  <c r="B143" i="3"/>
  <c r="A143" i="3"/>
  <c r="J142" i="3"/>
  <c r="I142" i="3"/>
  <c r="H142" i="3"/>
  <c r="G142" i="3"/>
  <c r="F142" i="3"/>
  <c r="E142" i="3"/>
  <c r="D142" i="3"/>
  <c r="C142" i="3"/>
  <c r="B142" i="3"/>
  <c r="A142" i="3"/>
  <c r="J141" i="3"/>
  <c r="I141" i="3"/>
  <c r="H141" i="3"/>
  <c r="G141" i="3"/>
  <c r="F141" i="3"/>
  <c r="E141" i="3"/>
  <c r="D141" i="3"/>
  <c r="C141" i="3"/>
  <c r="B141" i="3"/>
  <c r="A141" i="3"/>
  <c r="J140" i="3"/>
  <c r="I140" i="3"/>
  <c r="H140" i="3"/>
  <c r="G140" i="3"/>
  <c r="F140" i="3"/>
  <c r="E140" i="3"/>
  <c r="D140" i="3"/>
  <c r="C140" i="3"/>
  <c r="B140" i="3"/>
  <c r="A140" i="3"/>
  <c r="J139" i="3"/>
  <c r="I139" i="3"/>
  <c r="H139" i="3"/>
  <c r="G139" i="3"/>
  <c r="F139" i="3"/>
  <c r="E139" i="3"/>
  <c r="D139" i="3"/>
  <c r="C139" i="3"/>
  <c r="B139" i="3"/>
  <c r="A139" i="3"/>
  <c r="J138" i="3"/>
  <c r="I138" i="3"/>
  <c r="H138" i="3"/>
  <c r="G138" i="3"/>
  <c r="F138" i="3"/>
  <c r="E138" i="3"/>
  <c r="D138" i="3"/>
  <c r="C138" i="3"/>
  <c r="B138" i="3"/>
  <c r="A138" i="3"/>
  <c r="J137" i="3"/>
  <c r="I137" i="3"/>
  <c r="H137" i="3"/>
  <c r="G137" i="3"/>
  <c r="F137" i="3"/>
  <c r="E137" i="3"/>
  <c r="D137" i="3"/>
  <c r="C137" i="3"/>
  <c r="B137" i="3"/>
  <c r="A137" i="3"/>
  <c r="J136" i="3"/>
  <c r="I136" i="3"/>
  <c r="H136" i="3"/>
  <c r="G136" i="3"/>
  <c r="F136" i="3"/>
  <c r="E136" i="3"/>
  <c r="D136" i="3"/>
  <c r="C136" i="3"/>
  <c r="B136" i="3"/>
  <c r="A136" i="3"/>
  <c r="J135" i="3"/>
  <c r="I135" i="3"/>
  <c r="H135" i="3"/>
  <c r="G135" i="3"/>
  <c r="F135" i="3"/>
  <c r="E135" i="3"/>
  <c r="D135" i="3"/>
  <c r="C135" i="3"/>
  <c r="B135" i="3"/>
  <c r="A135" i="3"/>
  <c r="J134" i="3"/>
  <c r="I134" i="3"/>
  <c r="H134" i="3"/>
  <c r="G134" i="3"/>
  <c r="F134" i="3"/>
  <c r="E134" i="3"/>
  <c r="D134" i="3"/>
  <c r="C134" i="3"/>
  <c r="B134" i="3"/>
  <c r="A134" i="3"/>
  <c r="J133" i="3"/>
  <c r="I133" i="3"/>
  <c r="H133" i="3"/>
  <c r="G133" i="3"/>
  <c r="F133" i="3"/>
  <c r="E133" i="3"/>
  <c r="D133" i="3"/>
  <c r="C133" i="3"/>
  <c r="B133" i="3"/>
  <c r="A133" i="3"/>
  <c r="J132" i="3"/>
  <c r="I132" i="3"/>
  <c r="H132" i="3"/>
  <c r="G132" i="3"/>
  <c r="F132" i="3"/>
  <c r="E132" i="3"/>
  <c r="D132" i="3"/>
  <c r="C132" i="3"/>
  <c r="B132" i="3"/>
  <c r="A132" i="3"/>
  <c r="J131" i="3"/>
  <c r="I131" i="3"/>
  <c r="H131" i="3"/>
  <c r="G131" i="3"/>
  <c r="F131" i="3"/>
  <c r="E131" i="3"/>
  <c r="D131" i="3"/>
  <c r="C131" i="3"/>
  <c r="B131" i="3"/>
  <c r="A131" i="3"/>
  <c r="J130" i="3"/>
  <c r="I130" i="3"/>
  <c r="H130" i="3"/>
  <c r="G130" i="3"/>
  <c r="F130" i="3"/>
  <c r="E130" i="3"/>
  <c r="D130" i="3"/>
  <c r="C130" i="3"/>
  <c r="B130" i="3"/>
  <c r="A130" i="3"/>
  <c r="J129" i="3"/>
  <c r="I129" i="3"/>
  <c r="H129" i="3"/>
  <c r="G129" i="3"/>
  <c r="F129" i="3"/>
  <c r="E129" i="3"/>
  <c r="D129" i="3"/>
  <c r="C129" i="3"/>
  <c r="B129" i="3"/>
  <c r="A129" i="3"/>
  <c r="J128" i="3"/>
  <c r="I128" i="3"/>
  <c r="H128" i="3"/>
  <c r="G128" i="3"/>
  <c r="F128" i="3"/>
  <c r="E128" i="3"/>
  <c r="D128" i="3"/>
  <c r="C128" i="3"/>
  <c r="B128" i="3"/>
  <c r="A128" i="3"/>
  <c r="J127" i="3"/>
  <c r="I127" i="3"/>
  <c r="H127" i="3"/>
  <c r="G127" i="3"/>
  <c r="F127" i="3"/>
  <c r="E127" i="3"/>
  <c r="D127" i="3"/>
  <c r="C127" i="3"/>
  <c r="B127" i="3"/>
  <c r="A127" i="3"/>
  <c r="J126" i="3"/>
  <c r="I126" i="3"/>
  <c r="H126" i="3"/>
  <c r="G126" i="3"/>
  <c r="F126" i="3"/>
  <c r="E126" i="3"/>
  <c r="D126" i="3"/>
  <c r="C126" i="3"/>
  <c r="B126" i="3"/>
  <c r="A126" i="3"/>
  <c r="J125" i="3"/>
  <c r="I125" i="3"/>
  <c r="H125" i="3"/>
  <c r="G125" i="3"/>
  <c r="F125" i="3"/>
  <c r="E125" i="3"/>
  <c r="D125" i="3"/>
  <c r="C125" i="3"/>
  <c r="B125" i="3"/>
  <c r="A125" i="3"/>
  <c r="J124" i="3"/>
  <c r="I124" i="3"/>
  <c r="H124" i="3"/>
  <c r="G124" i="3"/>
  <c r="F124" i="3"/>
  <c r="E124" i="3"/>
  <c r="D124" i="3"/>
  <c r="C124" i="3"/>
  <c r="B124" i="3"/>
  <c r="A124" i="3"/>
  <c r="J123" i="3"/>
  <c r="I123" i="3"/>
  <c r="H123" i="3"/>
  <c r="G123" i="3"/>
  <c r="F123" i="3"/>
  <c r="E123" i="3"/>
  <c r="D123" i="3"/>
  <c r="C123" i="3"/>
  <c r="B123" i="3"/>
  <c r="A123" i="3"/>
  <c r="J122" i="3"/>
  <c r="I122" i="3"/>
  <c r="H122" i="3"/>
  <c r="G122" i="3"/>
  <c r="F122" i="3"/>
  <c r="E122" i="3"/>
  <c r="D122" i="3"/>
  <c r="C122" i="3"/>
  <c r="B122" i="3"/>
  <c r="A122" i="3"/>
  <c r="J121" i="3"/>
  <c r="I121" i="3"/>
  <c r="H121" i="3"/>
  <c r="G121" i="3"/>
  <c r="F121" i="3"/>
  <c r="E121" i="3"/>
  <c r="D121" i="3"/>
  <c r="C121" i="3"/>
  <c r="B121" i="3"/>
  <c r="A121" i="3"/>
  <c r="J120" i="3"/>
  <c r="I120" i="3"/>
  <c r="H120" i="3"/>
  <c r="G120" i="3"/>
  <c r="F120" i="3"/>
  <c r="E120" i="3"/>
  <c r="D120" i="3"/>
  <c r="C120" i="3"/>
  <c r="B120" i="3"/>
  <c r="A120" i="3"/>
  <c r="J119" i="3"/>
  <c r="I119" i="3"/>
  <c r="H119" i="3"/>
  <c r="G119" i="3"/>
  <c r="F119" i="3"/>
  <c r="E119" i="3"/>
  <c r="D119" i="3"/>
  <c r="C119" i="3"/>
  <c r="B119" i="3"/>
  <c r="A119" i="3"/>
  <c r="J118" i="3"/>
  <c r="I118" i="3"/>
  <c r="H118" i="3"/>
  <c r="G118" i="3"/>
  <c r="F118" i="3"/>
  <c r="E118" i="3"/>
  <c r="D118" i="3"/>
  <c r="C118" i="3"/>
  <c r="B118" i="3"/>
  <c r="A118" i="3"/>
  <c r="J117" i="3"/>
  <c r="I117" i="3"/>
  <c r="H117" i="3"/>
  <c r="G117" i="3"/>
  <c r="F117" i="3"/>
  <c r="E117" i="3"/>
  <c r="D117" i="3"/>
  <c r="C117" i="3"/>
  <c r="B117" i="3"/>
  <c r="A117" i="3"/>
  <c r="J116" i="3"/>
  <c r="I116" i="3"/>
  <c r="H116" i="3"/>
  <c r="G116" i="3"/>
  <c r="F116" i="3"/>
  <c r="E116" i="3"/>
  <c r="D116" i="3"/>
  <c r="C116" i="3"/>
  <c r="B116" i="3"/>
  <c r="A116" i="3"/>
  <c r="J115" i="3"/>
  <c r="I115" i="3"/>
  <c r="H115" i="3"/>
  <c r="G115" i="3"/>
  <c r="F115" i="3"/>
  <c r="E115" i="3"/>
  <c r="D115" i="3"/>
  <c r="C115" i="3"/>
  <c r="B115" i="3"/>
  <c r="A115" i="3"/>
  <c r="J114" i="3"/>
  <c r="I114" i="3"/>
  <c r="H114" i="3"/>
  <c r="G114" i="3"/>
  <c r="F114" i="3"/>
  <c r="E114" i="3"/>
  <c r="D114" i="3"/>
  <c r="C114" i="3"/>
  <c r="B114" i="3"/>
  <c r="A114" i="3"/>
  <c r="J113" i="3"/>
  <c r="I113" i="3"/>
  <c r="H113" i="3"/>
  <c r="G113" i="3"/>
  <c r="F113" i="3"/>
  <c r="E113" i="3"/>
  <c r="D113" i="3"/>
  <c r="C113" i="3"/>
  <c r="B113" i="3"/>
  <c r="A113" i="3"/>
  <c r="J112" i="3"/>
  <c r="I112" i="3"/>
  <c r="H112" i="3"/>
  <c r="G112" i="3"/>
  <c r="F112" i="3"/>
  <c r="E112" i="3"/>
  <c r="D112" i="3"/>
  <c r="C112" i="3"/>
  <c r="B112" i="3"/>
  <c r="A112" i="3"/>
  <c r="J111" i="3"/>
  <c r="I111" i="3"/>
  <c r="H111" i="3"/>
  <c r="G111" i="3"/>
  <c r="F111" i="3"/>
  <c r="E111" i="3"/>
  <c r="D111" i="3"/>
  <c r="C111" i="3"/>
  <c r="B111" i="3"/>
  <c r="A111" i="3"/>
  <c r="J110" i="3"/>
  <c r="I110" i="3"/>
  <c r="H110" i="3"/>
  <c r="G110" i="3"/>
  <c r="F110" i="3"/>
  <c r="E110" i="3"/>
  <c r="D110" i="3"/>
  <c r="C110" i="3"/>
  <c r="B110" i="3"/>
  <c r="A110" i="3"/>
  <c r="J109" i="3"/>
  <c r="I109" i="3"/>
  <c r="H109" i="3"/>
  <c r="G109" i="3"/>
  <c r="F109" i="3"/>
  <c r="E109" i="3"/>
  <c r="D109" i="3"/>
  <c r="C109" i="3"/>
  <c r="B109" i="3"/>
  <c r="A109" i="3"/>
  <c r="J108" i="3"/>
  <c r="I108" i="3"/>
  <c r="H108" i="3"/>
  <c r="G108" i="3"/>
  <c r="F108" i="3"/>
  <c r="E108" i="3"/>
  <c r="D108" i="3"/>
  <c r="C108" i="3"/>
  <c r="B108" i="3"/>
  <c r="A108" i="3"/>
  <c r="J107" i="3"/>
  <c r="I107" i="3"/>
  <c r="H107" i="3"/>
  <c r="G107" i="3"/>
  <c r="F107" i="3"/>
  <c r="E107" i="3"/>
  <c r="D107" i="3"/>
  <c r="C107" i="3"/>
  <c r="B107" i="3"/>
  <c r="A107" i="3"/>
  <c r="J106" i="3"/>
  <c r="I106" i="3"/>
  <c r="H106" i="3"/>
  <c r="G106" i="3"/>
  <c r="F106" i="3"/>
  <c r="E106" i="3"/>
  <c r="D106" i="3"/>
  <c r="C106" i="3"/>
  <c r="B106" i="3"/>
  <c r="A106" i="3"/>
  <c r="J105" i="3"/>
  <c r="I105" i="3"/>
  <c r="H105" i="3"/>
  <c r="G105" i="3"/>
  <c r="F105" i="3"/>
  <c r="E105" i="3"/>
  <c r="D105" i="3"/>
  <c r="C105" i="3"/>
  <c r="B105" i="3"/>
  <c r="A105" i="3"/>
  <c r="J104" i="3"/>
  <c r="I104" i="3"/>
  <c r="H104" i="3"/>
  <c r="G104" i="3"/>
  <c r="F104" i="3"/>
  <c r="E104" i="3"/>
  <c r="D104" i="3"/>
  <c r="C104" i="3"/>
  <c r="B104" i="3"/>
  <c r="A104" i="3"/>
  <c r="J103" i="3"/>
  <c r="I103" i="3"/>
  <c r="H103" i="3"/>
  <c r="G103" i="3"/>
  <c r="F103" i="3"/>
  <c r="E103" i="3"/>
  <c r="D103" i="3"/>
  <c r="C103" i="3"/>
  <c r="B103" i="3"/>
  <c r="A103" i="3"/>
  <c r="J102" i="3"/>
  <c r="I102" i="3"/>
  <c r="H102" i="3"/>
  <c r="G102" i="3"/>
  <c r="F102" i="3"/>
  <c r="E102" i="3"/>
  <c r="D102" i="3"/>
  <c r="C102" i="3"/>
  <c r="B102" i="3"/>
  <c r="A102" i="3"/>
  <c r="J101" i="3"/>
  <c r="I101" i="3"/>
  <c r="H101" i="3"/>
  <c r="G101" i="3"/>
  <c r="F101" i="3"/>
  <c r="E101" i="3"/>
  <c r="D101" i="3"/>
  <c r="C101" i="3"/>
  <c r="B101" i="3"/>
  <c r="A101" i="3"/>
  <c r="J100" i="3"/>
  <c r="I100" i="3"/>
  <c r="H100" i="3"/>
  <c r="G100" i="3"/>
  <c r="F100" i="3"/>
  <c r="E100" i="3"/>
  <c r="D100" i="3"/>
  <c r="C100" i="3"/>
  <c r="B100" i="3"/>
  <c r="A100" i="3"/>
  <c r="J99" i="3"/>
  <c r="I99" i="3"/>
  <c r="H99" i="3"/>
  <c r="G99" i="3"/>
  <c r="F99" i="3"/>
  <c r="E99" i="3"/>
  <c r="D99" i="3"/>
  <c r="C99" i="3"/>
  <c r="B99" i="3"/>
  <c r="A99" i="3"/>
  <c r="J98" i="3"/>
  <c r="I98" i="3"/>
  <c r="H98" i="3"/>
  <c r="G98" i="3"/>
  <c r="F98" i="3"/>
  <c r="E98" i="3"/>
  <c r="D98" i="3"/>
  <c r="C98" i="3"/>
  <c r="B98" i="3"/>
  <c r="A98" i="3"/>
  <c r="J97" i="3"/>
  <c r="I97" i="3"/>
  <c r="H97" i="3"/>
  <c r="G97" i="3"/>
  <c r="F97" i="3"/>
  <c r="E97" i="3"/>
  <c r="D97" i="3"/>
  <c r="C97" i="3"/>
  <c r="B97" i="3"/>
  <c r="A97" i="3"/>
  <c r="J96" i="3"/>
  <c r="I96" i="3"/>
  <c r="H96" i="3"/>
  <c r="G96" i="3"/>
  <c r="F96" i="3"/>
  <c r="E96" i="3"/>
  <c r="D96" i="3"/>
  <c r="C96" i="3"/>
  <c r="B96" i="3"/>
  <c r="A96" i="3"/>
  <c r="J95" i="3"/>
  <c r="I95" i="3"/>
  <c r="H95" i="3"/>
  <c r="G95" i="3"/>
  <c r="F95" i="3"/>
  <c r="E95" i="3"/>
  <c r="D95" i="3"/>
  <c r="C95" i="3"/>
  <c r="B95" i="3"/>
  <c r="A95" i="3"/>
  <c r="J94" i="3"/>
  <c r="I94" i="3"/>
  <c r="H94" i="3"/>
  <c r="G94" i="3"/>
  <c r="F94" i="3"/>
  <c r="E94" i="3"/>
  <c r="D94" i="3"/>
  <c r="C94" i="3"/>
  <c r="B94" i="3"/>
  <c r="A94" i="3"/>
  <c r="J93" i="3"/>
  <c r="I93" i="3"/>
  <c r="H93" i="3"/>
  <c r="G93" i="3"/>
  <c r="F93" i="3"/>
  <c r="E93" i="3"/>
  <c r="D93" i="3"/>
  <c r="C93" i="3"/>
  <c r="B93" i="3"/>
  <c r="A93" i="3"/>
  <c r="J92" i="3"/>
  <c r="I92" i="3"/>
  <c r="H92" i="3"/>
  <c r="G92" i="3"/>
  <c r="F92" i="3"/>
  <c r="E92" i="3"/>
  <c r="D92" i="3"/>
  <c r="C92" i="3"/>
  <c r="B92" i="3"/>
  <c r="A92" i="3"/>
  <c r="J91" i="3"/>
  <c r="I91" i="3"/>
  <c r="H91" i="3"/>
  <c r="G91" i="3"/>
  <c r="F91" i="3"/>
  <c r="E91" i="3"/>
  <c r="D91" i="3"/>
  <c r="C91" i="3"/>
  <c r="B91" i="3"/>
  <c r="A91" i="3"/>
  <c r="J90" i="3"/>
  <c r="I90" i="3"/>
  <c r="H90" i="3"/>
  <c r="G90" i="3"/>
  <c r="F90" i="3"/>
  <c r="E90" i="3"/>
  <c r="D90" i="3"/>
  <c r="C90" i="3"/>
  <c r="B90" i="3"/>
  <c r="A90" i="3"/>
  <c r="J89" i="3"/>
  <c r="I89" i="3"/>
  <c r="H89" i="3"/>
  <c r="G89" i="3"/>
  <c r="F89" i="3"/>
  <c r="E89" i="3"/>
  <c r="D89" i="3"/>
  <c r="C89" i="3"/>
  <c r="B89" i="3"/>
  <c r="A89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J80" i="3"/>
  <c r="I80" i="3"/>
  <c r="H80" i="3"/>
  <c r="G80" i="3"/>
  <c r="F80" i="3"/>
  <c r="E80" i="3"/>
  <c r="D80" i="3"/>
  <c r="C80" i="3"/>
  <c r="B80" i="3"/>
  <c r="A80" i="3"/>
  <c r="J79" i="3"/>
  <c r="I79" i="3"/>
  <c r="H79" i="3"/>
  <c r="G79" i="3"/>
  <c r="F79" i="3"/>
  <c r="E79" i="3"/>
  <c r="D79" i="3"/>
  <c r="C79" i="3"/>
  <c r="B79" i="3"/>
  <c r="A79" i="3"/>
  <c r="J78" i="3"/>
  <c r="I78" i="3"/>
  <c r="H78" i="3"/>
  <c r="G78" i="3"/>
  <c r="F78" i="3"/>
  <c r="E78" i="3"/>
  <c r="D78" i="3"/>
  <c r="C78" i="3"/>
  <c r="B78" i="3"/>
  <c r="A78" i="3"/>
  <c r="J77" i="3"/>
  <c r="I77" i="3"/>
  <c r="H77" i="3"/>
  <c r="G77" i="3"/>
  <c r="F77" i="3"/>
  <c r="E77" i="3"/>
  <c r="D77" i="3"/>
  <c r="C77" i="3"/>
  <c r="B77" i="3"/>
  <c r="A77" i="3"/>
  <c r="J76" i="3"/>
  <c r="I76" i="3"/>
  <c r="H76" i="3"/>
  <c r="G76" i="3"/>
  <c r="F76" i="3"/>
  <c r="E76" i="3"/>
  <c r="D76" i="3"/>
  <c r="C76" i="3"/>
  <c r="B76" i="3"/>
  <c r="A76" i="3"/>
  <c r="J75" i="3"/>
  <c r="I75" i="3"/>
  <c r="H75" i="3"/>
  <c r="G75" i="3"/>
  <c r="F75" i="3"/>
  <c r="E75" i="3"/>
  <c r="D75" i="3"/>
  <c r="C75" i="3"/>
  <c r="B75" i="3"/>
  <c r="A75" i="3"/>
  <c r="J74" i="3"/>
  <c r="I74" i="3"/>
  <c r="H74" i="3"/>
  <c r="G74" i="3"/>
  <c r="F74" i="3"/>
  <c r="E74" i="3"/>
  <c r="D74" i="3"/>
  <c r="C74" i="3"/>
  <c r="B74" i="3"/>
  <c r="A74" i="3"/>
  <c r="J73" i="3"/>
  <c r="I73" i="3"/>
  <c r="H73" i="3"/>
  <c r="G73" i="3"/>
  <c r="F73" i="3"/>
  <c r="E73" i="3"/>
  <c r="D73" i="3"/>
  <c r="C73" i="3"/>
  <c r="B73" i="3"/>
  <c r="A73" i="3"/>
  <c r="J72" i="3"/>
  <c r="I72" i="3"/>
  <c r="H72" i="3"/>
  <c r="G72" i="3"/>
  <c r="F72" i="3"/>
  <c r="E72" i="3"/>
  <c r="D72" i="3"/>
  <c r="C72" i="3"/>
  <c r="B72" i="3"/>
  <c r="A72" i="3"/>
  <c r="J71" i="3"/>
  <c r="I71" i="3"/>
  <c r="H71" i="3"/>
  <c r="G71" i="3"/>
  <c r="F71" i="3"/>
  <c r="E71" i="3"/>
  <c r="D71" i="3"/>
  <c r="C71" i="3"/>
  <c r="B71" i="3"/>
  <c r="A71" i="3"/>
  <c r="J70" i="3"/>
  <c r="I70" i="3"/>
  <c r="H70" i="3"/>
  <c r="G70" i="3"/>
  <c r="F70" i="3"/>
  <c r="E70" i="3"/>
  <c r="D70" i="3"/>
  <c r="C70" i="3"/>
  <c r="B70" i="3"/>
  <c r="A70" i="3"/>
  <c r="J69" i="3"/>
  <c r="I69" i="3"/>
  <c r="H69" i="3"/>
  <c r="G69" i="3"/>
  <c r="F69" i="3"/>
  <c r="E69" i="3"/>
  <c r="D69" i="3"/>
  <c r="C69" i="3"/>
  <c r="B69" i="3"/>
  <c r="A69" i="3"/>
  <c r="J68" i="3"/>
  <c r="I68" i="3"/>
  <c r="H68" i="3"/>
  <c r="G68" i="3"/>
  <c r="F68" i="3"/>
  <c r="E68" i="3"/>
  <c r="D68" i="3"/>
  <c r="C68" i="3"/>
  <c r="B68" i="3"/>
  <c r="A68" i="3"/>
  <c r="J67" i="3"/>
  <c r="I67" i="3"/>
  <c r="H67" i="3"/>
  <c r="G67" i="3"/>
  <c r="F67" i="3"/>
  <c r="E67" i="3"/>
  <c r="D67" i="3"/>
  <c r="C67" i="3"/>
  <c r="B67" i="3"/>
  <c r="A67" i="3"/>
  <c r="J66" i="3"/>
  <c r="I66" i="3"/>
  <c r="H66" i="3"/>
  <c r="G66" i="3"/>
  <c r="F66" i="3"/>
  <c r="E66" i="3"/>
  <c r="D66" i="3"/>
  <c r="C66" i="3"/>
  <c r="B66" i="3"/>
  <c r="A66" i="3"/>
  <c r="J65" i="3"/>
  <c r="I65" i="3"/>
  <c r="H65" i="3"/>
  <c r="G65" i="3"/>
  <c r="F65" i="3"/>
  <c r="E65" i="3"/>
  <c r="D65" i="3"/>
  <c r="C65" i="3"/>
  <c r="B65" i="3"/>
  <c r="A65" i="3"/>
  <c r="J64" i="3"/>
  <c r="I64" i="3"/>
  <c r="H64" i="3"/>
  <c r="G64" i="3"/>
  <c r="F64" i="3"/>
  <c r="E64" i="3"/>
  <c r="D64" i="3"/>
  <c r="C64" i="3"/>
  <c r="B64" i="3"/>
  <c r="A64" i="3"/>
  <c r="J63" i="3"/>
  <c r="I63" i="3"/>
  <c r="H63" i="3"/>
  <c r="G63" i="3"/>
  <c r="F63" i="3"/>
  <c r="E63" i="3"/>
  <c r="D63" i="3"/>
  <c r="C63" i="3"/>
  <c r="B63" i="3"/>
  <c r="A63" i="3"/>
  <c r="J62" i="3"/>
  <c r="I62" i="3"/>
  <c r="H62" i="3"/>
  <c r="G62" i="3"/>
  <c r="F62" i="3"/>
  <c r="E62" i="3"/>
  <c r="D62" i="3"/>
  <c r="C62" i="3"/>
  <c r="B62" i="3"/>
  <c r="A62" i="3"/>
  <c r="J61" i="3"/>
  <c r="I61" i="3"/>
  <c r="H61" i="3"/>
  <c r="G61" i="3"/>
  <c r="F61" i="3"/>
  <c r="E61" i="3"/>
  <c r="D61" i="3"/>
  <c r="C61" i="3"/>
  <c r="B61" i="3"/>
  <c r="A61" i="3"/>
  <c r="J60" i="3"/>
  <c r="I60" i="3"/>
  <c r="H60" i="3"/>
  <c r="G60" i="3"/>
  <c r="F60" i="3"/>
  <c r="E60" i="3"/>
  <c r="D60" i="3"/>
  <c r="C60" i="3"/>
  <c r="B60" i="3"/>
  <c r="A60" i="3"/>
  <c r="J59" i="3"/>
  <c r="I59" i="3"/>
  <c r="H59" i="3"/>
  <c r="G59" i="3"/>
  <c r="F59" i="3"/>
  <c r="E59" i="3"/>
  <c r="D59" i="3"/>
  <c r="C59" i="3"/>
  <c r="B59" i="3"/>
  <c r="A59" i="3"/>
  <c r="J58" i="3"/>
  <c r="I58" i="3"/>
  <c r="H58" i="3"/>
  <c r="G58" i="3"/>
  <c r="F58" i="3"/>
  <c r="E58" i="3"/>
  <c r="D58" i="3"/>
  <c r="C58" i="3"/>
  <c r="B58" i="3"/>
  <c r="A58" i="3"/>
  <c r="J57" i="3"/>
  <c r="I57" i="3"/>
  <c r="H57" i="3"/>
  <c r="G57" i="3"/>
  <c r="F57" i="3"/>
  <c r="E57" i="3"/>
  <c r="D57" i="3"/>
  <c r="C57" i="3"/>
  <c r="B57" i="3"/>
  <c r="A57" i="3"/>
  <c r="J56" i="3"/>
  <c r="I56" i="3"/>
  <c r="H56" i="3"/>
  <c r="G56" i="3"/>
  <c r="F56" i="3"/>
  <c r="E56" i="3"/>
  <c r="D56" i="3"/>
  <c r="C56" i="3"/>
  <c r="B56" i="3"/>
  <c r="A56" i="3"/>
  <c r="J55" i="3"/>
  <c r="I55" i="3"/>
  <c r="H55" i="3"/>
  <c r="G55" i="3"/>
  <c r="F55" i="3"/>
  <c r="E55" i="3"/>
  <c r="D55" i="3"/>
  <c r="C55" i="3"/>
  <c r="B55" i="3"/>
  <c r="A55" i="3"/>
  <c r="J54" i="3"/>
  <c r="I54" i="3"/>
  <c r="H54" i="3"/>
  <c r="G54" i="3"/>
  <c r="F54" i="3"/>
  <c r="E54" i="3"/>
  <c r="D54" i="3"/>
  <c r="C54" i="3"/>
  <c r="B54" i="3"/>
  <c r="A54" i="3"/>
  <c r="J53" i="3"/>
  <c r="I53" i="3"/>
  <c r="H53" i="3"/>
  <c r="G53" i="3"/>
  <c r="F53" i="3"/>
  <c r="E53" i="3"/>
  <c r="D53" i="3"/>
  <c r="C53" i="3"/>
  <c r="B53" i="3"/>
  <c r="A53" i="3"/>
  <c r="J52" i="3"/>
  <c r="I52" i="3"/>
  <c r="H52" i="3"/>
  <c r="G52" i="3"/>
  <c r="F52" i="3"/>
  <c r="E52" i="3"/>
  <c r="D52" i="3"/>
  <c r="C52" i="3"/>
  <c r="B52" i="3"/>
  <c r="A52" i="3"/>
  <c r="J51" i="3"/>
  <c r="I51" i="3"/>
  <c r="H51" i="3"/>
  <c r="G51" i="3"/>
  <c r="F51" i="3"/>
  <c r="E51" i="3"/>
  <c r="D51" i="3"/>
  <c r="C51" i="3"/>
  <c r="B51" i="3"/>
  <c r="A51" i="3"/>
  <c r="J50" i="3"/>
  <c r="I50" i="3"/>
  <c r="H50" i="3"/>
  <c r="G50" i="3"/>
  <c r="F50" i="3"/>
  <c r="E50" i="3"/>
  <c r="D50" i="3"/>
  <c r="C50" i="3"/>
  <c r="B50" i="3"/>
  <c r="A50" i="3"/>
  <c r="J49" i="3"/>
  <c r="I49" i="3"/>
  <c r="H49" i="3"/>
  <c r="G49" i="3"/>
  <c r="F49" i="3"/>
  <c r="E49" i="3"/>
  <c r="D49" i="3"/>
  <c r="C49" i="3"/>
  <c r="B49" i="3"/>
  <c r="A49" i="3"/>
  <c r="J48" i="3"/>
  <c r="I48" i="3"/>
  <c r="H48" i="3"/>
  <c r="G48" i="3"/>
  <c r="F48" i="3"/>
  <c r="E48" i="3"/>
  <c r="D48" i="3"/>
  <c r="C48" i="3"/>
  <c r="B48" i="3"/>
  <c r="A48" i="3"/>
  <c r="J47" i="3"/>
  <c r="I47" i="3"/>
  <c r="H47" i="3"/>
  <c r="G47" i="3"/>
  <c r="F47" i="3"/>
  <c r="E47" i="3"/>
  <c r="D47" i="3"/>
  <c r="C47" i="3"/>
  <c r="B47" i="3"/>
  <c r="A47" i="3"/>
  <c r="J46" i="3"/>
  <c r="I46" i="3"/>
  <c r="H46" i="3"/>
  <c r="G46" i="3"/>
  <c r="F46" i="3"/>
  <c r="E46" i="3"/>
  <c r="D46" i="3"/>
  <c r="C46" i="3"/>
  <c r="B46" i="3"/>
  <c r="A46" i="3"/>
  <c r="J45" i="3"/>
  <c r="I45" i="3"/>
  <c r="H45" i="3"/>
  <c r="G45" i="3"/>
  <c r="F45" i="3"/>
  <c r="E45" i="3"/>
  <c r="D45" i="3"/>
  <c r="C45" i="3"/>
  <c r="B45" i="3"/>
  <c r="A45" i="3"/>
  <c r="J44" i="3"/>
  <c r="I44" i="3"/>
  <c r="H44" i="3"/>
  <c r="G44" i="3"/>
  <c r="F44" i="3"/>
  <c r="E44" i="3"/>
  <c r="D44" i="3"/>
  <c r="C44" i="3"/>
  <c r="B44" i="3"/>
  <c r="A44" i="3"/>
  <c r="J43" i="3"/>
  <c r="I43" i="3"/>
  <c r="H43" i="3"/>
  <c r="G43" i="3"/>
  <c r="F43" i="3"/>
  <c r="E43" i="3"/>
  <c r="D43" i="3"/>
  <c r="C43" i="3"/>
  <c r="B43" i="3"/>
  <c r="A43" i="3"/>
  <c r="J42" i="3"/>
  <c r="I42" i="3"/>
  <c r="H42" i="3"/>
  <c r="G42" i="3"/>
  <c r="F42" i="3"/>
  <c r="E42" i="3"/>
  <c r="D42" i="3"/>
  <c r="C42" i="3"/>
  <c r="B42" i="3"/>
  <c r="A42" i="3"/>
  <c r="J41" i="3"/>
  <c r="I41" i="3"/>
  <c r="H41" i="3"/>
  <c r="G41" i="3"/>
  <c r="F41" i="3"/>
  <c r="E41" i="3"/>
  <c r="D41" i="3"/>
  <c r="C41" i="3"/>
  <c r="B41" i="3"/>
  <c r="A41" i="3"/>
  <c r="J40" i="3"/>
  <c r="I40" i="3"/>
  <c r="H40" i="3"/>
  <c r="G40" i="3"/>
  <c r="F40" i="3"/>
  <c r="E40" i="3"/>
  <c r="D40" i="3"/>
  <c r="C40" i="3"/>
  <c r="B40" i="3"/>
  <c r="A40" i="3"/>
  <c r="J39" i="3"/>
  <c r="I39" i="3"/>
  <c r="H39" i="3"/>
  <c r="G39" i="3"/>
  <c r="F39" i="3"/>
  <c r="E39" i="3"/>
  <c r="D39" i="3"/>
  <c r="C39" i="3"/>
  <c r="B39" i="3"/>
  <c r="A39" i="3"/>
  <c r="J38" i="3"/>
  <c r="I38" i="3"/>
  <c r="H38" i="3"/>
  <c r="G38" i="3"/>
  <c r="F38" i="3"/>
  <c r="E38" i="3"/>
  <c r="D38" i="3"/>
  <c r="C38" i="3"/>
  <c r="B38" i="3"/>
  <c r="A38" i="3"/>
  <c r="J37" i="3"/>
  <c r="I37" i="3"/>
  <c r="H37" i="3"/>
  <c r="G37" i="3"/>
  <c r="F37" i="3"/>
  <c r="E37" i="3"/>
  <c r="D37" i="3"/>
  <c r="C37" i="3"/>
  <c r="B37" i="3"/>
  <c r="A37" i="3"/>
  <c r="J36" i="3"/>
  <c r="I36" i="3"/>
  <c r="H36" i="3"/>
  <c r="G36" i="3"/>
  <c r="F36" i="3"/>
  <c r="E36" i="3"/>
  <c r="D36" i="3"/>
  <c r="C36" i="3"/>
  <c r="B36" i="3"/>
  <c r="A36" i="3"/>
  <c r="J35" i="3"/>
  <c r="I35" i="3"/>
  <c r="H35" i="3"/>
  <c r="G35" i="3"/>
  <c r="F35" i="3"/>
  <c r="E35" i="3"/>
  <c r="D35" i="3"/>
  <c r="C35" i="3"/>
  <c r="B35" i="3"/>
  <c r="A35" i="3"/>
  <c r="J34" i="3"/>
  <c r="I34" i="3"/>
  <c r="H34" i="3"/>
  <c r="G34" i="3"/>
  <c r="F34" i="3"/>
  <c r="E34" i="3"/>
  <c r="D34" i="3"/>
  <c r="C34" i="3"/>
  <c r="B34" i="3"/>
  <c r="A34" i="3"/>
  <c r="J33" i="3"/>
  <c r="I33" i="3"/>
  <c r="H33" i="3"/>
  <c r="G33" i="3"/>
  <c r="F33" i="3"/>
  <c r="E33" i="3"/>
  <c r="D33" i="3"/>
  <c r="C33" i="3"/>
  <c r="B33" i="3"/>
  <c r="A33" i="3"/>
  <c r="J32" i="3"/>
  <c r="I32" i="3"/>
  <c r="H32" i="3"/>
  <c r="G32" i="3"/>
  <c r="F32" i="3"/>
  <c r="E32" i="3"/>
  <c r="D32" i="3"/>
  <c r="C32" i="3"/>
  <c r="B32" i="3"/>
  <c r="A32" i="3"/>
  <c r="J31" i="3"/>
  <c r="I31" i="3"/>
  <c r="H31" i="3"/>
  <c r="G31" i="3"/>
  <c r="F31" i="3"/>
  <c r="E31" i="3"/>
  <c r="D31" i="3"/>
  <c r="C31" i="3"/>
  <c r="B31" i="3"/>
  <c r="A31" i="3"/>
  <c r="J30" i="3"/>
  <c r="I30" i="3"/>
  <c r="H30" i="3"/>
  <c r="G30" i="3"/>
  <c r="F30" i="3"/>
  <c r="E30" i="3"/>
  <c r="D30" i="3"/>
  <c r="C30" i="3"/>
  <c r="B30" i="3"/>
  <c r="A30" i="3"/>
  <c r="J29" i="3"/>
  <c r="I29" i="3"/>
  <c r="H29" i="3"/>
  <c r="G29" i="3"/>
  <c r="F29" i="3"/>
  <c r="E29" i="3"/>
  <c r="D29" i="3"/>
  <c r="C29" i="3"/>
  <c r="B29" i="3"/>
  <c r="A29" i="3"/>
  <c r="J28" i="3"/>
  <c r="I28" i="3"/>
  <c r="H28" i="3"/>
  <c r="G28" i="3"/>
  <c r="F28" i="3"/>
  <c r="E28" i="3"/>
  <c r="D28" i="3"/>
  <c r="C28" i="3"/>
  <c r="B28" i="3"/>
  <c r="A28" i="3"/>
  <c r="J27" i="3"/>
  <c r="I27" i="3"/>
  <c r="H27" i="3"/>
  <c r="G27" i="3"/>
  <c r="F27" i="3"/>
  <c r="E27" i="3"/>
  <c r="D27" i="3"/>
  <c r="C27" i="3"/>
  <c r="B27" i="3"/>
  <c r="A27" i="3"/>
  <c r="J26" i="3"/>
  <c r="I26" i="3"/>
  <c r="H26" i="3"/>
  <c r="G26" i="3"/>
  <c r="F26" i="3"/>
  <c r="E26" i="3"/>
  <c r="D26" i="3"/>
  <c r="C26" i="3"/>
  <c r="B26" i="3"/>
  <c r="A26" i="3"/>
  <c r="J25" i="3"/>
  <c r="I25" i="3"/>
  <c r="H25" i="3"/>
  <c r="G25" i="3"/>
  <c r="F25" i="3"/>
  <c r="E25" i="3"/>
  <c r="D25" i="3"/>
  <c r="C25" i="3"/>
  <c r="B25" i="3"/>
  <c r="A25" i="3"/>
  <c r="J24" i="3"/>
  <c r="I24" i="3"/>
  <c r="H24" i="3"/>
  <c r="G24" i="3"/>
  <c r="F24" i="3"/>
  <c r="E24" i="3"/>
  <c r="D24" i="3"/>
  <c r="C24" i="3"/>
  <c r="B24" i="3"/>
  <c r="A24" i="3"/>
  <c r="J23" i="3"/>
  <c r="I23" i="3"/>
  <c r="H23" i="3"/>
  <c r="G23" i="3"/>
  <c r="F23" i="3"/>
  <c r="E23" i="3"/>
  <c r="D23" i="3"/>
  <c r="C23" i="3"/>
  <c r="B23" i="3"/>
  <c r="A23" i="3"/>
  <c r="J22" i="3"/>
  <c r="I22" i="3"/>
  <c r="H22" i="3"/>
  <c r="G22" i="3"/>
  <c r="F22" i="3"/>
  <c r="E22" i="3"/>
  <c r="D22" i="3"/>
  <c r="C22" i="3"/>
  <c r="B22" i="3"/>
  <c r="A22" i="3"/>
  <c r="J21" i="3"/>
  <c r="I21" i="3"/>
  <c r="H21" i="3"/>
  <c r="G21" i="3"/>
  <c r="F21" i="3"/>
  <c r="E21" i="3"/>
  <c r="D21" i="3"/>
  <c r="C21" i="3"/>
  <c r="B21" i="3"/>
  <c r="A21" i="3"/>
  <c r="J20" i="3"/>
  <c r="I20" i="3"/>
  <c r="H20" i="3"/>
  <c r="G20" i="3"/>
  <c r="F20" i="3"/>
  <c r="E20" i="3"/>
  <c r="D20" i="3"/>
  <c r="C20" i="3"/>
  <c r="B20" i="3"/>
  <c r="A20" i="3"/>
  <c r="J19" i="3"/>
  <c r="I19" i="3"/>
  <c r="H19" i="3"/>
  <c r="G19" i="3"/>
  <c r="F19" i="3"/>
  <c r="E19" i="3"/>
  <c r="D19" i="3"/>
  <c r="C19" i="3"/>
  <c r="B19" i="3"/>
  <c r="A19" i="3"/>
  <c r="J18" i="3"/>
  <c r="I18" i="3"/>
  <c r="H18" i="3"/>
  <c r="G18" i="3"/>
  <c r="F18" i="3"/>
  <c r="E18" i="3"/>
  <c r="D18" i="3"/>
  <c r="C18" i="3"/>
  <c r="B18" i="3"/>
  <c r="A18" i="3"/>
  <c r="J17" i="3"/>
  <c r="I17" i="3"/>
  <c r="H17" i="3"/>
  <c r="G17" i="3"/>
  <c r="F17" i="3"/>
  <c r="E17" i="3"/>
  <c r="D17" i="3"/>
  <c r="C17" i="3"/>
  <c r="B17" i="3"/>
  <c r="A17" i="3"/>
  <c r="J16" i="3"/>
  <c r="I16" i="3"/>
  <c r="H16" i="3"/>
  <c r="G16" i="3"/>
  <c r="F16" i="3"/>
  <c r="E16" i="3"/>
  <c r="D16" i="3"/>
  <c r="C16" i="3"/>
  <c r="B16" i="3"/>
  <c r="A16" i="3"/>
  <c r="J15" i="3"/>
  <c r="I15" i="3"/>
  <c r="H15" i="3"/>
  <c r="G15" i="3"/>
  <c r="F15" i="3"/>
  <c r="E15" i="3"/>
  <c r="D15" i="3"/>
  <c r="C15" i="3"/>
  <c r="B15" i="3"/>
  <c r="A15" i="3"/>
  <c r="J14" i="3"/>
  <c r="I14" i="3"/>
  <c r="H14" i="3"/>
  <c r="G14" i="3"/>
  <c r="F14" i="3"/>
  <c r="E14" i="3"/>
  <c r="D14" i="3"/>
  <c r="C14" i="3"/>
  <c r="B14" i="3"/>
  <c r="A14" i="3"/>
  <c r="J13" i="3"/>
  <c r="I13" i="3"/>
  <c r="H13" i="3"/>
  <c r="G13" i="3"/>
  <c r="F13" i="3"/>
  <c r="E13" i="3"/>
  <c r="D13" i="3"/>
  <c r="C13" i="3"/>
  <c r="B13" i="3"/>
  <c r="A13" i="3"/>
  <c r="J12" i="3"/>
  <c r="I12" i="3"/>
  <c r="H12" i="3"/>
  <c r="G12" i="3"/>
  <c r="F12" i="3"/>
  <c r="E12" i="3"/>
  <c r="D12" i="3"/>
  <c r="C12" i="3"/>
  <c r="B12" i="3"/>
  <c r="A12" i="3"/>
  <c r="J11" i="3"/>
  <c r="I11" i="3"/>
  <c r="H11" i="3"/>
  <c r="G11" i="3"/>
  <c r="F11" i="3"/>
  <c r="E11" i="3"/>
  <c r="D11" i="3"/>
  <c r="C11" i="3"/>
  <c r="B11" i="3"/>
  <c r="A11" i="3"/>
  <c r="J10" i="3"/>
  <c r="I10" i="3"/>
  <c r="H10" i="3"/>
  <c r="G10" i="3"/>
  <c r="F10" i="3"/>
  <c r="E10" i="3"/>
  <c r="D10" i="3"/>
  <c r="C10" i="3"/>
  <c r="B10" i="3"/>
  <c r="A10" i="3"/>
  <c r="J9" i="3"/>
  <c r="I9" i="3"/>
  <c r="H9" i="3"/>
  <c r="G9" i="3"/>
  <c r="F9" i="3"/>
  <c r="E9" i="3"/>
  <c r="D9" i="3"/>
  <c r="C9" i="3"/>
  <c r="B9" i="3"/>
  <c r="A9" i="3"/>
  <c r="J8" i="3"/>
  <c r="I8" i="3"/>
  <c r="H8" i="3"/>
  <c r="G8" i="3"/>
  <c r="F8" i="3"/>
  <c r="D8" i="3"/>
  <c r="C8" i="3"/>
  <c r="B8" i="3"/>
  <c r="A8" i="3"/>
  <c r="J7" i="3"/>
  <c r="I7" i="3"/>
  <c r="H7" i="3"/>
  <c r="G7" i="3"/>
  <c r="F7" i="3"/>
  <c r="D7" i="3"/>
  <c r="C7" i="3"/>
  <c r="B7" i="3"/>
  <c r="A7" i="3"/>
  <c r="J6" i="3"/>
  <c r="I6" i="3"/>
  <c r="H6" i="3"/>
  <c r="G6" i="3"/>
  <c r="F6" i="3"/>
  <c r="D6" i="3"/>
  <c r="C6" i="3"/>
  <c r="B6" i="3"/>
  <c r="A6" i="3"/>
  <c r="J5" i="3"/>
  <c r="I5" i="3"/>
  <c r="H5" i="3"/>
  <c r="G5" i="3"/>
  <c r="F5" i="3"/>
  <c r="D5" i="3"/>
  <c r="C5" i="3"/>
  <c r="B5" i="3"/>
  <c r="A5" i="3"/>
  <c r="J4" i="3"/>
  <c r="I4" i="3"/>
  <c r="H4" i="3"/>
  <c r="G4" i="3"/>
  <c r="F4" i="3"/>
  <c r="D4" i="3"/>
  <c r="C4" i="3"/>
  <c r="B4" i="3"/>
  <c r="A4" i="3"/>
  <c r="J3" i="3"/>
  <c r="I3" i="3"/>
  <c r="H3" i="3"/>
  <c r="G3" i="3"/>
  <c r="F3" i="3"/>
  <c r="D3" i="3"/>
  <c r="C3" i="3"/>
  <c r="B3" i="3"/>
  <c r="A3" i="3"/>
  <c r="F2" i="3"/>
  <c r="G2" i="3"/>
  <c r="H2" i="3"/>
  <c r="I2" i="3"/>
  <c r="J2" i="3"/>
  <c r="B2" i="3"/>
  <c r="C2" i="3"/>
  <c r="D2" i="3"/>
  <c r="A2" i="3"/>
  <c r="BB25" i="7" l="1"/>
  <c r="M47" i="3"/>
  <c r="Q47" i="3" s="1"/>
  <c r="R47" i="3" s="1"/>
  <c r="N47" i="3"/>
  <c r="O47" i="3"/>
  <c r="P47" i="3"/>
  <c r="M51" i="3"/>
  <c r="Q51" i="3" s="1"/>
  <c r="R51" i="3" s="1"/>
  <c r="N51" i="3"/>
  <c r="O51" i="3"/>
  <c r="P51" i="3"/>
  <c r="M71" i="3"/>
  <c r="Q71" i="3" s="1"/>
  <c r="R71" i="3" s="1"/>
  <c r="N71" i="3"/>
  <c r="O71" i="3"/>
  <c r="P71" i="3"/>
  <c r="M87" i="3"/>
  <c r="Q87" i="3" s="1"/>
  <c r="R87" i="3" s="1"/>
  <c r="N87" i="3"/>
  <c r="O87" i="3"/>
  <c r="P87" i="3"/>
  <c r="M103" i="3"/>
  <c r="Q103" i="3" s="1"/>
  <c r="R103" i="3" s="1"/>
  <c r="O103" i="3"/>
  <c r="N103" i="3"/>
  <c r="P103" i="3"/>
  <c r="M119" i="3"/>
  <c r="Q119" i="3" s="1"/>
  <c r="R119" i="3" s="1"/>
  <c r="O119" i="3"/>
  <c r="N119" i="3"/>
  <c r="P119" i="3"/>
  <c r="M147" i="3"/>
  <c r="Q147" i="3" s="1"/>
  <c r="R147" i="3" s="1"/>
  <c r="O147" i="3"/>
  <c r="N147" i="3"/>
  <c r="P147" i="3"/>
  <c r="O151" i="3"/>
  <c r="P151" i="3"/>
  <c r="M151" i="3"/>
  <c r="N151" i="3"/>
  <c r="O155" i="3"/>
  <c r="M155" i="3"/>
  <c r="N155" i="3"/>
  <c r="P155" i="3"/>
  <c r="O175" i="3"/>
  <c r="P175" i="3"/>
  <c r="M175" i="3"/>
  <c r="N175" i="3"/>
  <c r="O215" i="3"/>
  <c r="P215" i="3"/>
  <c r="M215" i="3"/>
  <c r="N215" i="3"/>
  <c r="M247" i="3"/>
  <c r="Q247" i="3" s="1"/>
  <c r="R247" i="3" s="1"/>
  <c r="N247" i="3"/>
  <c r="O247" i="3"/>
  <c r="P247" i="3"/>
  <c r="M259" i="3"/>
  <c r="Q259" i="3" s="1"/>
  <c r="R259" i="3" s="1"/>
  <c r="O259" i="3"/>
  <c r="P259" i="3"/>
  <c r="N259" i="3"/>
  <c r="M263" i="3"/>
  <c r="Q263" i="3" s="1"/>
  <c r="R263" i="3" s="1"/>
  <c r="N263" i="3"/>
  <c r="O263" i="3"/>
  <c r="P263" i="3"/>
  <c r="M267" i="3"/>
  <c r="Q267" i="3" s="1"/>
  <c r="R267" i="3" s="1"/>
  <c r="N267" i="3"/>
  <c r="O267" i="3"/>
  <c r="P267" i="3"/>
  <c r="M283" i="3"/>
  <c r="Q283" i="3" s="1"/>
  <c r="R283" i="3" s="1"/>
  <c r="N283" i="3"/>
  <c r="O283" i="3"/>
  <c r="P283" i="3"/>
  <c r="M295" i="3"/>
  <c r="Q295" i="3" s="1"/>
  <c r="R295" i="3" s="1"/>
  <c r="N295" i="3"/>
  <c r="O295" i="3"/>
  <c r="P295" i="3"/>
  <c r="N315" i="3"/>
  <c r="O315" i="3"/>
  <c r="P315" i="3"/>
  <c r="M315" i="3"/>
  <c r="N331" i="3"/>
  <c r="O331" i="3"/>
  <c r="P331" i="3"/>
  <c r="M331" i="3"/>
  <c r="N355" i="3"/>
  <c r="O355" i="3"/>
  <c r="P355" i="3"/>
  <c r="M355" i="3"/>
  <c r="N383" i="3"/>
  <c r="O383" i="3"/>
  <c r="P383" i="3"/>
  <c r="M383" i="3"/>
  <c r="P399" i="3"/>
  <c r="M399" i="3"/>
  <c r="N399" i="3"/>
  <c r="O399" i="3"/>
  <c r="P407" i="3"/>
  <c r="M407" i="3"/>
  <c r="N407" i="3"/>
  <c r="O407" i="3"/>
  <c r="P415" i="3"/>
  <c r="M415" i="3"/>
  <c r="N415" i="3"/>
  <c r="O415" i="3"/>
  <c r="P423" i="3"/>
  <c r="M423" i="3"/>
  <c r="N423" i="3"/>
  <c r="O423" i="3"/>
  <c r="P431" i="3"/>
  <c r="M431" i="3"/>
  <c r="N431" i="3"/>
  <c r="O431" i="3"/>
  <c r="P443" i="3"/>
  <c r="M443" i="3"/>
  <c r="N443" i="3"/>
  <c r="O443" i="3"/>
  <c r="P451" i="3"/>
  <c r="M451" i="3"/>
  <c r="N451" i="3"/>
  <c r="O451" i="3"/>
  <c r="M479" i="3"/>
  <c r="Q479" i="3" s="1"/>
  <c r="R479" i="3" s="1"/>
  <c r="N479" i="3"/>
  <c r="O479" i="3"/>
  <c r="P479" i="3"/>
  <c r="M483" i="3"/>
  <c r="Q483" i="3" s="1"/>
  <c r="R483" i="3" s="1"/>
  <c r="N483" i="3"/>
  <c r="O483" i="3"/>
  <c r="P483" i="3"/>
  <c r="M495" i="3"/>
  <c r="Q495" i="3" s="1"/>
  <c r="R495" i="3" s="1"/>
  <c r="N495" i="3"/>
  <c r="O495" i="3"/>
  <c r="P495" i="3"/>
  <c r="M503" i="3"/>
  <c r="Q503" i="3" s="1"/>
  <c r="R503" i="3" s="1"/>
  <c r="N503" i="3"/>
  <c r="O503" i="3"/>
  <c r="P503" i="3"/>
  <c r="M511" i="3"/>
  <c r="Q511" i="3" s="1"/>
  <c r="R511" i="3" s="1"/>
  <c r="N511" i="3"/>
  <c r="O511" i="3"/>
  <c r="P511" i="3"/>
  <c r="M523" i="3"/>
  <c r="Q523" i="3" s="1"/>
  <c r="R523" i="3" s="1"/>
  <c r="N523" i="3"/>
  <c r="O523" i="3"/>
  <c r="P523" i="3"/>
  <c r="M539" i="3"/>
  <c r="Q539" i="3" s="1"/>
  <c r="R539" i="3" s="1"/>
  <c r="N539" i="3"/>
  <c r="O539" i="3"/>
  <c r="P539" i="3"/>
  <c r="M575" i="3"/>
  <c r="Q575" i="3" s="1"/>
  <c r="R575" i="3" s="1"/>
  <c r="N575" i="3"/>
  <c r="O575" i="3"/>
  <c r="P575" i="3"/>
  <c r="O607" i="3"/>
  <c r="P607" i="3"/>
  <c r="M607" i="3"/>
  <c r="N607" i="3"/>
  <c r="O611" i="3"/>
  <c r="P611" i="3"/>
  <c r="M611" i="3"/>
  <c r="N611" i="3"/>
  <c r="O663" i="3"/>
  <c r="P663" i="3"/>
  <c r="M663" i="3"/>
  <c r="N663" i="3"/>
  <c r="O687" i="3"/>
  <c r="P687" i="3"/>
  <c r="M687" i="3"/>
  <c r="N687" i="3"/>
  <c r="O715" i="3"/>
  <c r="P715" i="3"/>
  <c r="M715" i="3"/>
  <c r="N715" i="3"/>
  <c r="M727" i="3"/>
  <c r="Q727" i="3" s="1"/>
  <c r="R727" i="3" s="1"/>
  <c r="N727" i="3"/>
  <c r="O727" i="3"/>
  <c r="P727" i="3"/>
  <c r="M735" i="3"/>
  <c r="Q735" i="3" s="1"/>
  <c r="R735" i="3" s="1"/>
  <c r="N735" i="3"/>
  <c r="O735" i="3"/>
  <c r="P735" i="3"/>
  <c r="M771" i="3"/>
  <c r="Q771" i="3" s="1"/>
  <c r="R771" i="3" s="1"/>
  <c r="N771" i="3"/>
  <c r="O771" i="3"/>
  <c r="P771" i="3"/>
  <c r="M823" i="3"/>
  <c r="Q823" i="3" s="1"/>
  <c r="R823" i="3" s="1"/>
  <c r="N823" i="3"/>
  <c r="O823" i="3"/>
  <c r="P823" i="3"/>
  <c r="M831" i="3"/>
  <c r="Q831" i="3" s="1"/>
  <c r="R831" i="3" s="1"/>
  <c r="N831" i="3"/>
  <c r="O831" i="3"/>
  <c r="P831" i="3"/>
  <c r="M835" i="3"/>
  <c r="Q835" i="3" s="1"/>
  <c r="R835" i="3" s="1"/>
  <c r="N835" i="3"/>
  <c r="O835" i="3"/>
  <c r="P835" i="3"/>
  <c r="M843" i="3"/>
  <c r="Q843" i="3" s="1"/>
  <c r="R843" i="3" s="1"/>
  <c r="N843" i="3"/>
  <c r="O843" i="3"/>
  <c r="P843" i="3"/>
  <c r="M847" i="3"/>
  <c r="Q847" i="3" s="1"/>
  <c r="R847" i="3" s="1"/>
  <c r="N847" i="3"/>
  <c r="O847" i="3"/>
  <c r="P847" i="3"/>
  <c r="M859" i="3"/>
  <c r="Q859" i="3" s="1"/>
  <c r="R859" i="3" s="1"/>
  <c r="N859" i="3"/>
  <c r="O859" i="3"/>
  <c r="P859" i="3"/>
  <c r="M895" i="3"/>
  <c r="Q895" i="3" s="1"/>
  <c r="R895" i="3" s="1"/>
  <c r="N895" i="3"/>
  <c r="O895" i="3"/>
  <c r="P895" i="3"/>
  <c r="M899" i="3"/>
  <c r="Q899" i="3" s="1"/>
  <c r="R899" i="3" s="1"/>
  <c r="N899" i="3"/>
  <c r="O899" i="3"/>
  <c r="P899" i="3"/>
  <c r="M915" i="3"/>
  <c r="Q915" i="3" s="1"/>
  <c r="R915" i="3" s="1"/>
  <c r="N915" i="3"/>
  <c r="O915" i="3"/>
  <c r="P915" i="3"/>
  <c r="M939" i="3"/>
  <c r="Q939" i="3" s="1"/>
  <c r="R939" i="3" s="1"/>
  <c r="N939" i="3"/>
  <c r="O939" i="3"/>
  <c r="P939" i="3"/>
  <c r="M943" i="3"/>
  <c r="Q943" i="3" s="1"/>
  <c r="R943" i="3" s="1"/>
  <c r="N943" i="3"/>
  <c r="O943" i="3"/>
  <c r="P943" i="3"/>
  <c r="M947" i="3"/>
  <c r="Q947" i="3" s="1"/>
  <c r="R947" i="3" s="1"/>
  <c r="N947" i="3"/>
  <c r="O947" i="3"/>
  <c r="P947" i="3"/>
  <c r="M967" i="3"/>
  <c r="Q967" i="3" s="1"/>
  <c r="R967" i="3" s="1"/>
  <c r="N967" i="3"/>
  <c r="O967" i="3"/>
  <c r="P967" i="3"/>
  <c r="N1087" i="3"/>
  <c r="O1087" i="3"/>
  <c r="P1087" i="3"/>
  <c r="M1087" i="3"/>
  <c r="N1095" i="3"/>
  <c r="O1095" i="3"/>
  <c r="P1095" i="3"/>
  <c r="M1095" i="3"/>
  <c r="N1123" i="3"/>
  <c r="O1123" i="3"/>
  <c r="P1123" i="3"/>
  <c r="M1123" i="3"/>
  <c r="N1127" i="3"/>
  <c r="O1127" i="3"/>
  <c r="P1127" i="3"/>
  <c r="M1127" i="3"/>
  <c r="N1131" i="3"/>
  <c r="O1131" i="3"/>
  <c r="P1131" i="3"/>
  <c r="M1131" i="3"/>
  <c r="N1139" i="3"/>
  <c r="O1139" i="3"/>
  <c r="P1139" i="3"/>
  <c r="M1139" i="3"/>
  <c r="N1171" i="3"/>
  <c r="O1171" i="3"/>
  <c r="P1171" i="3"/>
  <c r="M1171" i="3"/>
  <c r="P1175" i="3"/>
  <c r="M1175" i="3"/>
  <c r="N1175" i="3"/>
  <c r="O1175" i="3"/>
  <c r="P1207" i="3"/>
  <c r="M1207" i="3"/>
  <c r="N1207" i="3"/>
  <c r="O1207" i="3"/>
  <c r="P1211" i="3"/>
  <c r="M1211" i="3"/>
  <c r="N1211" i="3"/>
  <c r="O1211" i="3"/>
  <c r="P1215" i="3"/>
  <c r="M1215" i="3"/>
  <c r="N1215" i="3"/>
  <c r="O1215" i="3"/>
  <c r="P1231" i="3"/>
  <c r="M1231" i="3"/>
  <c r="N1231" i="3"/>
  <c r="O1231" i="3"/>
  <c r="P1243" i="3"/>
  <c r="O1243" i="3"/>
  <c r="M1243" i="3"/>
  <c r="N1243" i="3"/>
  <c r="M1263" i="3"/>
  <c r="Q1263" i="3" s="1"/>
  <c r="R1263" i="3" s="1"/>
  <c r="N1263" i="3"/>
  <c r="O1263" i="3"/>
  <c r="P1263" i="3"/>
  <c r="N1287" i="3"/>
  <c r="O1287" i="3"/>
  <c r="P1287" i="3"/>
  <c r="M1287" i="3"/>
  <c r="N1291" i="3"/>
  <c r="O1291" i="3"/>
  <c r="P1291" i="3"/>
  <c r="M1291" i="3"/>
  <c r="N1311" i="3"/>
  <c r="O1311" i="3"/>
  <c r="P1311" i="3"/>
  <c r="M1311" i="3"/>
  <c r="N1351" i="3"/>
  <c r="O1351" i="3"/>
  <c r="P1351" i="3"/>
  <c r="M1351" i="3"/>
  <c r="N1355" i="3"/>
  <c r="O1355" i="3"/>
  <c r="P1355" i="3"/>
  <c r="M1355" i="3"/>
  <c r="N1387" i="3"/>
  <c r="O1387" i="3"/>
  <c r="P1387" i="3"/>
  <c r="M1387" i="3"/>
  <c r="N1419" i="3"/>
  <c r="O1419" i="3"/>
  <c r="P1419" i="3"/>
  <c r="M1419" i="3"/>
  <c r="M1515" i="3"/>
  <c r="Q1515" i="3" s="1"/>
  <c r="R1515" i="3" s="1"/>
  <c r="N1515" i="3"/>
  <c r="O1515" i="3"/>
  <c r="P1515" i="3"/>
  <c r="M1519" i="3"/>
  <c r="Q1519" i="3" s="1"/>
  <c r="R1519" i="3" s="1"/>
  <c r="N1519" i="3"/>
  <c r="O1519" i="3"/>
  <c r="P1519" i="3"/>
  <c r="M1523" i="3"/>
  <c r="Q1523" i="3" s="1"/>
  <c r="R1523" i="3" s="1"/>
  <c r="N1523" i="3"/>
  <c r="O1523" i="3"/>
  <c r="P1523" i="3"/>
  <c r="M1531" i="3"/>
  <c r="Q1531" i="3" s="1"/>
  <c r="R1531" i="3" s="1"/>
  <c r="N1531" i="3"/>
  <c r="O1531" i="3"/>
  <c r="P1531" i="3"/>
  <c r="M1535" i="3"/>
  <c r="Q1535" i="3" s="1"/>
  <c r="R1535" i="3" s="1"/>
  <c r="N1535" i="3"/>
  <c r="O1535" i="3"/>
  <c r="P1535" i="3"/>
  <c r="M1543" i="3"/>
  <c r="Q1543" i="3" s="1"/>
  <c r="R1543" i="3" s="1"/>
  <c r="N1543" i="3"/>
  <c r="O1543" i="3"/>
  <c r="P1543" i="3"/>
  <c r="M1607" i="3"/>
  <c r="Q1607" i="3" s="1"/>
  <c r="R1607" i="3" s="1"/>
  <c r="N1607" i="3"/>
  <c r="O1607" i="3"/>
  <c r="P1607" i="3"/>
  <c r="M1623" i="3"/>
  <c r="Q1623" i="3" s="1"/>
  <c r="R1623" i="3" s="1"/>
  <c r="N1623" i="3"/>
  <c r="O1623" i="3"/>
  <c r="P1623" i="3"/>
  <c r="M1635" i="3"/>
  <c r="Q1635" i="3" s="1"/>
  <c r="R1635" i="3" s="1"/>
  <c r="N1635" i="3"/>
  <c r="O1635" i="3"/>
  <c r="P1635" i="3"/>
  <c r="M1643" i="3"/>
  <c r="Q1643" i="3" s="1"/>
  <c r="R1643" i="3" s="1"/>
  <c r="N1643" i="3"/>
  <c r="O1643" i="3"/>
  <c r="P1643" i="3"/>
  <c r="M1655" i="3"/>
  <c r="Q1655" i="3" s="1"/>
  <c r="R1655" i="3" s="1"/>
  <c r="N1655" i="3"/>
  <c r="O1655" i="3"/>
  <c r="P1655" i="3"/>
  <c r="M1683" i="3"/>
  <c r="Q1683" i="3" s="1"/>
  <c r="R1683" i="3" s="1"/>
  <c r="N1683" i="3"/>
  <c r="O1683" i="3"/>
  <c r="P1683" i="3"/>
  <c r="M1699" i="3"/>
  <c r="Q1699" i="3" s="1"/>
  <c r="R1699" i="3" s="1"/>
  <c r="N1699" i="3"/>
  <c r="O1699" i="3"/>
  <c r="P1699" i="3"/>
  <c r="M1703" i="3"/>
  <c r="Q1703" i="3" s="1"/>
  <c r="R1703" i="3" s="1"/>
  <c r="N1703" i="3"/>
  <c r="O1703" i="3"/>
  <c r="P1703" i="3"/>
  <c r="O1735" i="3"/>
  <c r="P1735" i="3"/>
  <c r="M1735" i="3"/>
  <c r="N1735" i="3"/>
  <c r="O1747" i="3"/>
  <c r="P1747" i="3"/>
  <c r="M1747" i="3"/>
  <c r="N1747" i="3"/>
  <c r="O1751" i="3"/>
  <c r="P1751" i="3"/>
  <c r="M1751" i="3"/>
  <c r="N1751" i="3"/>
  <c r="O1771" i="3"/>
  <c r="P1771" i="3"/>
  <c r="M1771" i="3"/>
  <c r="N1771" i="3"/>
  <c r="M1807" i="3"/>
  <c r="Q1807" i="3" s="1"/>
  <c r="R1807" i="3" s="1"/>
  <c r="N1807" i="3"/>
  <c r="O1807" i="3"/>
  <c r="P1807" i="3"/>
  <c r="M1835" i="3"/>
  <c r="Q1835" i="3" s="1"/>
  <c r="R1835" i="3" s="1"/>
  <c r="N1835" i="3"/>
  <c r="O1835" i="3"/>
  <c r="P1835" i="3"/>
  <c r="M1859" i="3"/>
  <c r="Q1859" i="3" s="1"/>
  <c r="R1859" i="3" s="1"/>
  <c r="N1859" i="3"/>
  <c r="O1859" i="3"/>
  <c r="P1859" i="3"/>
  <c r="M1863" i="3"/>
  <c r="Q1863" i="3" s="1"/>
  <c r="R1863" i="3" s="1"/>
  <c r="N1863" i="3"/>
  <c r="O1863" i="3"/>
  <c r="P1863" i="3"/>
  <c r="M1875" i="3"/>
  <c r="Q1875" i="3" s="1"/>
  <c r="R1875" i="3" s="1"/>
  <c r="N1875" i="3"/>
  <c r="O1875" i="3"/>
  <c r="P1875" i="3"/>
  <c r="M1879" i="3"/>
  <c r="Q1879" i="3" s="1"/>
  <c r="R1879" i="3" s="1"/>
  <c r="N1879" i="3"/>
  <c r="O1879" i="3"/>
  <c r="P1879" i="3"/>
  <c r="M1903" i="3"/>
  <c r="Q1903" i="3" s="1"/>
  <c r="R1903" i="3" s="1"/>
  <c r="N1903" i="3"/>
  <c r="O1903" i="3"/>
  <c r="P1903" i="3"/>
  <c r="M1915" i="3"/>
  <c r="Q1915" i="3" s="1"/>
  <c r="R1915" i="3" s="1"/>
  <c r="N1915" i="3"/>
  <c r="O1915" i="3"/>
  <c r="P1915" i="3"/>
  <c r="M1923" i="3"/>
  <c r="Q1923" i="3" s="1"/>
  <c r="R1923" i="3" s="1"/>
  <c r="N1923" i="3"/>
  <c r="O1923" i="3"/>
  <c r="P1923" i="3"/>
  <c r="M1959" i="3"/>
  <c r="Q1959" i="3" s="1"/>
  <c r="R1959" i="3" s="1"/>
  <c r="N1959" i="3"/>
  <c r="O1959" i="3"/>
  <c r="P1959" i="3"/>
  <c r="M1967" i="3"/>
  <c r="Q1967" i="3" s="1"/>
  <c r="R1967" i="3" s="1"/>
  <c r="N1967" i="3"/>
  <c r="P1967" i="3"/>
  <c r="O1967" i="3"/>
  <c r="M1979" i="3"/>
  <c r="Q1979" i="3" s="1"/>
  <c r="R1979" i="3" s="1"/>
  <c r="N1979" i="3"/>
  <c r="O1979" i="3"/>
  <c r="P1979" i="3"/>
  <c r="M2007" i="3"/>
  <c r="Q2007" i="3" s="1"/>
  <c r="R2007" i="3" s="1"/>
  <c r="N2007" i="3"/>
  <c r="O2007" i="3"/>
  <c r="P2007" i="3"/>
  <c r="M2039" i="3"/>
  <c r="Q2039" i="3" s="1"/>
  <c r="R2039" i="3" s="1"/>
  <c r="N2039" i="3"/>
  <c r="O2039" i="3"/>
  <c r="P2039" i="3"/>
  <c r="M2059" i="3"/>
  <c r="Q2059" i="3" s="1"/>
  <c r="R2059" i="3" s="1"/>
  <c r="N2059" i="3"/>
  <c r="O2059" i="3"/>
  <c r="P2059" i="3"/>
  <c r="M2067" i="3"/>
  <c r="Q2067" i="3" s="1"/>
  <c r="R2067" i="3" s="1"/>
  <c r="N2067" i="3"/>
  <c r="O2067" i="3"/>
  <c r="P2067" i="3"/>
  <c r="M2083" i="3"/>
  <c r="Q2083" i="3" s="1"/>
  <c r="R2083" i="3" s="1"/>
  <c r="N2083" i="3"/>
  <c r="O2083" i="3"/>
  <c r="P2083" i="3"/>
  <c r="M2095" i="3"/>
  <c r="Q2095" i="3" s="1"/>
  <c r="R2095" i="3" s="1"/>
  <c r="N2095" i="3"/>
  <c r="O2095" i="3"/>
  <c r="P2095" i="3"/>
  <c r="M2111" i="3"/>
  <c r="Q2111" i="3" s="1"/>
  <c r="R2111" i="3" s="1"/>
  <c r="N2111" i="3"/>
  <c r="O2111" i="3"/>
  <c r="P2111" i="3"/>
  <c r="M2115" i="3"/>
  <c r="Q2115" i="3" s="1"/>
  <c r="R2115" i="3" s="1"/>
  <c r="N2115" i="3"/>
  <c r="O2115" i="3"/>
  <c r="P2115" i="3"/>
  <c r="M2123" i="3"/>
  <c r="Q2123" i="3" s="1"/>
  <c r="R2123" i="3" s="1"/>
  <c r="N2123" i="3"/>
  <c r="O2123" i="3"/>
  <c r="P2123" i="3"/>
  <c r="M2171" i="3"/>
  <c r="Q2171" i="3" s="1"/>
  <c r="R2171" i="3" s="1"/>
  <c r="N2171" i="3"/>
  <c r="O2171" i="3"/>
  <c r="P2171" i="3"/>
  <c r="M2179" i="3"/>
  <c r="Q2179" i="3" s="1"/>
  <c r="R2179" i="3" s="1"/>
  <c r="N2179" i="3"/>
  <c r="O2179" i="3"/>
  <c r="P2179" i="3"/>
  <c r="M2231" i="3"/>
  <c r="Q2231" i="3" s="1"/>
  <c r="R2231" i="3" s="1"/>
  <c r="N2231" i="3"/>
  <c r="O2231" i="3"/>
  <c r="P2231" i="3"/>
  <c r="M2259" i="3"/>
  <c r="Q2259" i="3" s="1"/>
  <c r="R2259" i="3" s="1"/>
  <c r="N2259" i="3"/>
  <c r="O2259" i="3"/>
  <c r="P2259" i="3"/>
  <c r="M2299" i="3"/>
  <c r="Q2299" i="3" s="1"/>
  <c r="R2299" i="3" s="1"/>
  <c r="N2299" i="3"/>
  <c r="O2299" i="3"/>
  <c r="P2299" i="3"/>
  <c r="M2303" i="3"/>
  <c r="Q2303" i="3" s="1"/>
  <c r="R2303" i="3" s="1"/>
  <c r="N2303" i="3"/>
  <c r="O2303" i="3"/>
  <c r="P2303" i="3"/>
  <c r="P2" i="3"/>
  <c r="O2" i="3"/>
  <c r="N2" i="3"/>
  <c r="M2" i="3"/>
  <c r="M15" i="3"/>
  <c r="Q15" i="3" s="1"/>
  <c r="R15" i="3" s="1"/>
  <c r="N15" i="3"/>
  <c r="O15" i="3"/>
  <c r="P15" i="3"/>
  <c r="M23" i="3"/>
  <c r="Q23" i="3" s="1"/>
  <c r="R23" i="3" s="1"/>
  <c r="N23" i="3"/>
  <c r="O23" i="3"/>
  <c r="P23" i="3"/>
  <c r="M31" i="3"/>
  <c r="Q31" i="3" s="1"/>
  <c r="R31" i="3" s="1"/>
  <c r="N31" i="3"/>
  <c r="O31" i="3"/>
  <c r="P31" i="3"/>
  <c r="M43" i="3"/>
  <c r="Q43" i="3" s="1"/>
  <c r="R43" i="3" s="1"/>
  <c r="N43" i="3"/>
  <c r="O43" i="3"/>
  <c r="P43" i="3"/>
  <c r="M55" i="3"/>
  <c r="Q55" i="3" s="1"/>
  <c r="R55" i="3" s="1"/>
  <c r="N55" i="3"/>
  <c r="O55" i="3"/>
  <c r="P55" i="3"/>
  <c r="M231" i="3"/>
  <c r="Q231" i="3" s="1"/>
  <c r="R231" i="3" s="1"/>
  <c r="N231" i="3"/>
  <c r="O231" i="3"/>
  <c r="P231" i="3"/>
  <c r="N1003" i="3"/>
  <c r="O1003" i="3"/>
  <c r="P1003" i="3"/>
  <c r="M1003" i="3"/>
  <c r="N1019" i="3"/>
  <c r="O1019" i="3"/>
  <c r="P1019" i="3"/>
  <c r="M1019" i="3"/>
  <c r="N1039" i="3"/>
  <c r="O1039" i="3"/>
  <c r="P1039" i="3"/>
  <c r="M1039" i="3"/>
  <c r="N1051" i="3"/>
  <c r="O1051" i="3"/>
  <c r="P1051" i="3"/>
  <c r="M1051" i="3"/>
  <c r="N1055" i="3"/>
  <c r="O1055" i="3"/>
  <c r="P1055" i="3"/>
  <c r="M1055" i="3"/>
  <c r="N1083" i="3"/>
  <c r="O1083" i="3"/>
  <c r="P1083" i="3"/>
  <c r="M1083" i="3"/>
  <c r="P1187" i="3"/>
  <c r="M1187" i="3"/>
  <c r="N1187" i="3"/>
  <c r="O1187" i="3"/>
  <c r="P1191" i="3"/>
  <c r="M1191" i="3"/>
  <c r="N1191" i="3"/>
  <c r="O1191" i="3"/>
  <c r="P1259" i="3"/>
  <c r="O1259" i="3"/>
  <c r="M1259" i="3"/>
  <c r="N1259" i="3"/>
  <c r="N1323" i="3"/>
  <c r="O1323" i="3"/>
  <c r="P1323" i="3"/>
  <c r="M1323" i="3"/>
  <c r="N1347" i="3"/>
  <c r="O1347" i="3"/>
  <c r="P1347" i="3"/>
  <c r="M1347" i="3"/>
  <c r="N1403" i="3"/>
  <c r="O1403" i="3"/>
  <c r="P1403" i="3"/>
  <c r="M1403" i="3"/>
  <c r="N1431" i="3"/>
  <c r="O1431" i="3"/>
  <c r="P1431" i="3"/>
  <c r="M1431" i="3"/>
  <c r="N1443" i="3"/>
  <c r="O1443" i="3"/>
  <c r="P1443" i="3"/>
  <c r="M1443" i="3"/>
  <c r="N1447" i="3"/>
  <c r="O1447" i="3"/>
  <c r="P1447" i="3"/>
  <c r="M1447" i="3"/>
  <c r="N1451" i="3"/>
  <c r="O1451" i="3"/>
  <c r="P1451" i="3"/>
  <c r="M1451" i="3"/>
  <c r="N1463" i="3"/>
  <c r="O1463" i="3"/>
  <c r="P1463" i="3"/>
  <c r="M1463" i="3"/>
  <c r="N1483" i="3"/>
  <c r="O1483" i="3"/>
  <c r="P1483" i="3"/>
  <c r="M1483" i="3"/>
  <c r="M1507" i="3"/>
  <c r="Q1507" i="3" s="1"/>
  <c r="R1507" i="3" s="1"/>
  <c r="N1507" i="3"/>
  <c r="O1507" i="3"/>
  <c r="P1507" i="3"/>
  <c r="M1571" i="3"/>
  <c r="Q1571" i="3" s="1"/>
  <c r="R1571" i="3" s="1"/>
  <c r="N1571" i="3"/>
  <c r="O1571" i="3"/>
  <c r="P1571" i="3"/>
  <c r="M1627" i="3"/>
  <c r="Q1627" i="3" s="1"/>
  <c r="R1627" i="3" s="1"/>
  <c r="N1627" i="3"/>
  <c r="O1627" i="3"/>
  <c r="P1627" i="3"/>
  <c r="M12" i="3"/>
  <c r="Q12" i="3" s="1"/>
  <c r="R12" i="3" s="1"/>
  <c r="N12" i="3"/>
  <c r="O12" i="3"/>
  <c r="P12" i="3"/>
  <c r="M16" i="3"/>
  <c r="Q16" i="3" s="1"/>
  <c r="R16" i="3" s="1"/>
  <c r="N16" i="3"/>
  <c r="O16" i="3"/>
  <c r="P16" i="3"/>
  <c r="M40" i="3"/>
  <c r="Q40" i="3" s="1"/>
  <c r="R40" i="3" s="1"/>
  <c r="N40" i="3"/>
  <c r="O40" i="3"/>
  <c r="P40" i="3"/>
  <c r="M232" i="3"/>
  <c r="Q232" i="3" s="1"/>
  <c r="R232" i="3" s="1"/>
  <c r="N232" i="3"/>
  <c r="O232" i="3"/>
  <c r="P232" i="3"/>
  <c r="M236" i="3"/>
  <c r="Q236" i="3" s="1"/>
  <c r="R236" i="3" s="1"/>
  <c r="N236" i="3"/>
  <c r="P236" i="3"/>
  <c r="O236" i="3"/>
  <c r="M240" i="3"/>
  <c r="Q240" i="3" s="1"/>
  <c r="R240" i="3" s="1"/>
  <c r="N240" i="3"/>
  <c r="O240" i="3"/>
  <c r="P240" i="3"/>
  <c r="M244" i="3"/>
  <c r="Q244" i="3" s="1"/>
  <c r="R244" i="3" s="1"/>
  <c r="N244" i="3"/>
  <c r="O244" i="3"/>
  <c r="P244" i="3"/>
  <c r="M248" i="3"/>
  <c r="Q248" i="3" s="1"/>
  <c r="R248" i="3" s="1"/>
  <c r="N248" i="3"/>
  <c r="O248" i="3"/>
  <c r="P248" i="3"/>
  <c r="M252" i="3"/>
  <c r="Q252" i="3" s="1"/>
  <c r="R252" i="3" s="1"/>
  <c r="N252" i="3"/>
  <c r="P252" i="3"/>
  <c r="O252" i="3"/>
  <c r="M256" i="3"/>
  <c r="Q256" i="3" s="1"/>
  <c r="R256" i="3" s="1"/>
  <c r="N256" i="3"/>
  <c r="O256" i="3"/>
  <c r="P256" i="3"/>
  <c r="M260" i="3"/>
  <c r="Q260" i="3" s="1"/>
  <c r="R260" i="3" s="1"/>
  <c r="N260" i="3"/>
  <c r="O260" i="3"/>
  <c r="P260" i="3"/>
  <c r="M264" i="3"/>
  <c r="Q264" i="3" s="1"/>
  <c r="R264" i="3" s="1"/>
  <c r="N264" i="3"/>
  <c r="O264" i="3"/>
  <c r="P264" i="3"/>
  <c r="M268" i="3"/>
  <c r="Q268" i="3" s="1"/>
  <c r="R268" i="3" s="1"/>
  <c r="N268" i="3"/>
  <c r="P268" i="3"/>
  <c r="O268" i="3"/>
  <c r="M272" i="3"/>
  <c r="Q272" i="3" s="1"/>
  <c r="R272" i="3" s="1"/>
  <c r="N272" i="3"/>
  <c r="O272" i="3"/>
  <c r="P272" i="3"/>
  <c r="M276" i="3"/>
  <c r="Q276" i="3" s="1"/>
  <c r="R276" i="3" s="1"/>
  <c r="N276" i="3"/>
  <c r="O276" i="3"/>
  <c r="P276" i="3"/>
  <c r="M280" i="3"/>
  <c r="Q280" i="3" s="1"/>
  <c r="R280" i="3" s="1"/>
  <c r="N280" i="3"/>
  <c r="O280" i="3"/>
  <c r="P280" i="3"/>
  <c r="M284" i="3"/>
  <c r="Q284" i="3" s="1"/>
  <c r="R284" i="3" s="1"/>
  <c r="N284" i="3"/>
  <c r="P284" i="3"/>
  <c r="O284" i="3"/>
  <c r="M288" i="3"/>
  <c r="Q288" i="3" s="1"/>
  <c r="R288" i="3" s="1"/>
  <c r="N288" i="3"/>
  <c r="O288" i="3"/>
  <c r="P288" i="3"/>
  <c r="M292" i="3"/>
  <c r="Q292" i="3" s="1"/>
  <c r="R292" i="3" s="1"/>
  <c r="N292" i="3"/>
  <c r="O292" i="3"/>
  <c r="P292" i="3"/>
  <c r="M296" i="3"/>
  <c r="Q296" i="3" s="1"/>
  <c r="R296" i="3" s="1"/>
  <c r="N296" i="3"/>
  <c r="O296" i="3"/>
  <c r="P296" i="3"/>
  <c r="M300" i="3"/>
  <c r="Q300" i="3" s="1"/>
  <c r="R300" i="3" s="1"/>
  <c r="N300" i="3"/>
  <c r="P300" i="3"/>
  <c r="O300" i="3"/>
  <c r="M304" i="3"/>
  <c r="Q304" i="3" s="1"/>
  <c r="R304" i="3" s="1"/>
  <c r="N304" i="3"/>
  <c r="O304" i="3"/>
  <c r="P304" i="3"/>
  <c r="M308" i="3"/>
  <c r="Q308" i="3" s="1"/>
  <c r="R308" i="3" s="1"/>
  <c r="N308" i="3"/>
  <c r="P308" i="3"/>
  <c r="O308" i="3"/>
  <c r="M312" i="3"/>
  <c r="Q312" i="3" s="1"/>
  <c r="R312" i="3" s="1"/>
  <c r="N312" i="3"/>
  <c r="O312" i="3"/>
  <c r="P312" i="3"/>
  <c r="M316" i="3"/>
  <c r="Q316" i="3" s="1"/>
  <c r="R316" i="3" s="1"/>
  <c r="N316" i="3"/>
  <c r="P316" i="3"/>
  <c r="O316" i="3"/>
  <c r="M320" i="3"/>
  <c r="Q320" i="3" s="1"/>
  <c r="R320" i="3" s="1"/>
  <c r="N320" i="3"/>
  <c r="O320" i="3"/>
  <c r="P320" i="3"/>
  <c r="M324" i="3"/>
  <c r="Q324" i="3" s="1"/>
  <c r="R324" i="3" s="1"/>
  <c r="N324" i="3"/>
  <c r="P324" i="3"/>
  <c r="O324" i="3"/>
  <c r="M328" i="3"/>
  <c r="Q328" i="3" s="1"/>
  <c r="R328" i="3" s="1"/>
  <c r="N328" i="3"/>
  <c r="O328" i="3"/>
  <c r="P328" i="3"/>
  <c r="M332" i="3"/>
  <c r="Q332" i="3" s="1"/>
  <c r="R332" i="3" s="1"/>
  <c r="N332" i="3"/>
  <c r="P332" i="3"/>
  <c r="O332" i="3"/>
  <c r="M336" i="3"/>
  <c r="Q336" i="3" s="1"/>
  <c r="R336" i="3" s="1"/>
  <c r="N336" i="3"/>
  <c r="O336" i="3"/>
  <c r="P336" i="3"/>
  <c r="M340" i="3"/>
  <c r="Q340" i="3" s="1"/>
  <c r="R340" i="3" s="1"/>
  <c r="N340" i="3"/>
  <c r="P340" i="3"/>
  <c r="O340" i="3"/>
  <c r="M344" i="3"/>
  <c r="Q344" i="3" s="1"/>
  <c r="R344" i="3" s="1"/>
  <c r="N344" i="3"/>
  <c r="O344" i="3"/>
  <c r="P344" i="3"/>
  <c r="M348" i="3"/>
  <c r="Q348" i="3" s="1"/>
  <c r="R348" i="3" s="1"/>
  <c r="N348" i="3"/>
  <c r="P348" i="3"/>
  <c r="O348" i="3"/>
  <c r="M352" i="3"/>
  <c r="Q352" i="3" s="1"/>
  <c r="R352" i="3" s="1"/>
  <c r="N352" i="3"/>
  <c r="O352" i="3"/>
  <c r="P352" i="3"/>
  <c r="M356" i="3"/>
  <c r="Q356" i="3" s="1"/>
  <c r="R356" i="3" s="1"/>
  <c r="N356" i="3"/>
  <c r="P356" i="3"/>
  <c r="O356" i="3"/>
  <c r="M360" i="3"/>
  <c r="Q360" i="3" s="1"/>
  <c r="R360" i="3" s="1"/>
  <c r="N360" i="3"/>
  <c r="O360" i="3"/>
  <c r="P360" i="3"/>
  <c r="M364" i="3"/>
  <c r="Q364" i="3" s="1"/>
  <c r="R364" i="3" s="1"/>
  <c r="N364" i="3"/>
  <c r="P364" i="3"/>
  <c r="O364" i="3"/>
  <c r="M368" i="3"/>
  <c r="N368" i="3"/>
  <c r="O368" i="3"/>
  <c r="P368" i="3"/>
  <c r="M372" i="3"/>
  <c r="N372" i="3"/>
  <c r="P372" i="3"/>
  <c r="O372" i="3"/>
  <c r="M376" i="3"/>
  <c r="N376" i="3"/>
  <c r="O376" i="3"/>
  <c r="P376" i="3"/>
  <c r="M380" i="3"/>
  <c r="N380" i="3"/>
  <c r="P380" i="3"/>
  <c r="O380" i="3"/>
  <c r="M384" i="3"/>
  <c r="N384" i="3"/>
  <c r="O384" i="3"/>
  <c r="P384" i="3"/>
  <c r="M388" i="3"/>
  <c r="N388" i="3"/>
  <c r="P388" i="3"/>
  <c r="O388" i="3"/>
  <c r="M392" i="3"/>
  <c r="N392" i="3"/>
  <c r="P392" i="3"/>
  <c r="O392" i="3"/>
  <c r="M396" i="3"/>
  <c r="N396" i="3"/>
  <c r="P396" i="3"/>
  <c r="O396" i="3"/>
  <c r="M400" i="3"/>
  <c r="N400" i="3"/>
  <c r="P400" i="3"/>
  <c r="O400" i="3"/>
  <c r="M404" i="3"/>
  <c r="N404" i="3"/>
  <c r="P404" i="3"/>
  <c r="O404" i="3"/>
  <c r="M408" i="3"/>
  <c r="N408" i="3"/>
  <c r="P408" i="3"/>
  <c r="O408" i="3"/>
  <c r="M412" i="3"/>
  <c r="N412" i="3"/>
  <c r="P412" i="3"/>
  <c r="O412" i="3"/>
  <c r="M416" i="3"/>
  <c r="N416" i="3"/>
  <c r="P416" i="3"/>
  <c r="O416" i="3"/>
  <c r="M420" i="3"/>
  <c r="N420" i="3"/>
  <c r="P420" i="3"/>
  <c r="O420" i="3"/>
  <c r="M424" i="3"/>
  <c r="N424" i="3"/>
  <c r="P424" i="3"/>
  <c r="O424" i="3"/>
  <c r="M428" i="3"/>
  <c r="N428" i="3"/>
  <c r="P428" i="3"/>
  <c r="O428" i="3"/>
  <c r="M432" i="3"/>
  <c r="N432" i="3"/>
  <c r="P432" i="3"/>
  <c r="O432" i="3"/>
  <c r="M436" i="3"/>
  <c r="N436" i="3"/>
  <c r="P436" i="3"/>
  <c r="O436" i="3"/>
  <c r="M440" i="3"/>
  <c r="N440" i="3"/>
  <c r="P440" i="3"/>
  <c r="O440" i="3"/>
  <c r="M444" i="3"/>
  <c r="N444" i="3"/>
  <c r="P444" i="3"/>
  <c r="O444" i="3"/>
  <c r="M448" i="3"/>
  <c r="N448" i="3"/>
  <c r="P448" i="3"/>
  <c r="O448" i="3"/>
  <c r="M452" i="3"/>
  <c r="N452" i="3"/>
  <c r="P452" i="3"/>
  <c r="O452" i="3"/>
  <c r="M456" i="3"/>
  <c r="N456" i="3"/>
  <c r="P456" i="3"/>
  <c r="O456" i="3"/>
  <c r="M460" i="3"/>
  <c r="N460" i="3"/>
  <c r="P460" i="3"/>
  <c r="O460" i="3"/>
  <c r="P464" i="3"/>
  <c r="M464" i="3"/>
  <c r="Q464" i="3" s="1"/>
  <c r="R464" i="3" s="1"/>
  <c r="O464" i="3"/>
  <c r="N464" i="3"/>
  <c r="P468" i="3"/>
  <c r="M468" i="3"/>
  <c r="Q468" i="3" s="1"/>
  <c r="R468" i="3" s="1"/>
  <c r="O468" i="3"/>
  <c r="N468" i="3"/>
  <c r="P472" i="3"/>
  <c r="M472" i="3"/>
  <c r="Q472" i="3" s="1"/>
  <c r="R472" i="3" s="1"/>
  <c r="O472" i="3"/>
  <c r="N472" i="3"/>
  <c r="P476" i="3"/>
  <c r="M476" i="3"/>
  <c r="Q476" i="3" s="1"/>
  <c r="R476" i="3" s="1"/>
  <c r="O476" i="3"/>
  <c r="N476" i="3"/>
  <c r="P480" i="3"/>
  <c r="M480" i="3"/>
  <c r="Q480" i="3" s="1"/>
  <c r="R480" i="3" s="1"/>
  <c r="O480" i="3"/>
  <c r="N480" i="3"/>
  <c r="P484" i="3"/>
  <c r="M484" i="3"/>
  <c r="Q484" i="3" s="1"/>
  <c r="R484" i="3" s="1"/>
  <c r="O484" i="3"/>
  <c r="N484" i="3"/>
  <c r="P488" i="3"/>
  <c r="M488" i="3"/>
  <c r="Q488" i="3" s="1"/>
  <c r="R488" i="3" s="1"/>
  <c r="O488" i="3"/>
  <c r="N488" i="3"/>
  <c r="P492" i="3"/>
  <c r="M492" i="3"/>
  <c r="Q492" i="3" s="1"/>
  <c r="R492" i="3" s="1"/>
  <c r="O492" i="3"/>
  <c r="N492" i="3"/>
  <c r="P496" i="3"/>
  <c r="M496" i="3"/>
  <c r="Q496" i="3" s="1"/>
  <c r="R496" i="3" s="1"/>
  <c r="O496" i="3"/>
  <c r="N496" i="3"/>
  <c r="P500" i="3"/>
  <c r="M500" i="3"/>
  <c r="Q500" i="3" s="1"/>
  <c r="R500" i="3" s="1"/>
  <c r="O500" i="3"/>
  <c r="N500" i="3"/>
  <c r="P504" i="3"/>
  <c r="M504" i="3"/>
  <c r="Q504" i="3" s="1"/>
  <c r="R504" i="3" s="1"/>
  <c r="O504" i="3"/>
  <c r="N504" i="3"/>
  <c r="P508" i="3"/>
  <c r="M508" i="3"/>
  <c r="Q508" i="3" s="1"/>
  <c r="R508" i="3" s="1"/>
  <c r="O508" i="3"/>
  <c r="N508" i="3"/>
  <c r="P512" i="3"/>
  <c r="M512" i="3"/>
  <c r="Q512" i="3" s="1"/>
  <c r="R512" i="3" s="1"/>
  <c r="O512" i="3"/>
  <c r="N512" i="3"/>
  <c r="P516" i="3"/>
  <c r="M516" i="3"/>
  <c r="Q516" i="3" s="1"/>
  <c r="R516" i="3" s="1"/>
  <c r="O516" i="3"/>
  <c r="N516" i="3"/>
  <c r="P520" i="3"/>
  <c r="M520" i="3"/>
  <c r="Q520" i="3" s="1"/>
  <c r="R520" i="3" s="1"/>
  <c r="O520" i="3"/>
  <c r="N520" i="3"/>
  <c r="P524" i="3"/>
  <c r="M524" i="3"/>
  <c r="Q524" i="3" s="1"/>
  <c r="R524" i="3" s="1"/>
  <c r="O524" i="3"/>
  <c r="N524" i="3"/>
  <c r="P528" i="3"/>
  <c r="M528" i="3"/>
  <c r="Q528" i="3" s="1"/>
  <c r="R528" i="3" s="1"/>
  <c r="O528" i="3"/>
  <c r="N528" i="3"/>
  <c r="P532" i="3"/>
  <c r="M532" i="3"/>
  <c r="Q532" i="3" s="1"/>
  <c r="R532" i="3" s="1"/>
  <c r="O532" i="3"/>
  <c r="N532" i="3"/>
  <c r="P536" i="3"/>
  <c r="M536" i="3"/>
  <c r="Q536" i="3" s="1"/>
  <c r="R536" i="3" s="1"/>
  <c r="O536" i="3"/>
  <c r="N536" i="3"/>
  <c r="P540" i="3"/>
  <c r="M540" i="3"/>
  <c r="Q540" i="3" s="1"/>
  <c r="R540" i="3" s="1"/>
  <c r="O540" i="3"/>
  <c r="N540" i="3"/>
  <c r="P544" i="3"/>
  <c r="M544" i="3"/>
  <c r="Q544" i="3" s="1"/>
  <c r="R544" i="3" s="1"/>
  <c r="O544" i="3"/>
  <c r="N544" i="3"/>
  <c r="P548" i="3"/>
  <c r="M548" i="3"/>
  <c r="Q548" i="3" s="1"/>
  <c r="R548" i="3" s="1"/>
  <c r="O548" i="3"/>
  <c r="N548" i="3"/>
  <c r="P552" i="3"/>
  <c r="M552" i="3"/>
  <c r="Q552" i="3" s="1"/>
  <c r="R552" i="3" s="1"/>
  <c r="O552" i="3"/>
  <c r="N552" i="3"/>
  <c r="P556" i="3"/>
  <c r="M556" i="3"/>
  <c r="Q556" i="3" s="1"/>
  <c r="R556" i="3" s="1"/>
  <c r="O556" i="3"/>
  <c r="N556" i="3"/>
  <c r="P560" i="3"/>
  <c r="M560" i="3"/>
  <c r="Q560" i="3" s="1"/>
  <c r="R560" i="3" s="1"/>
  <c r="O560" i="3"/>
  <c r="N560" i="3"/>
  <c r="P564" i="3"/>
  <c r="M564" i="3"/>
  <c r="Q564" i="3" s="1"/>
  <c r="R564" i="3" s="1"/>
  <c r="O564" i="3"/>
  <c r="N564" i="3"/>
  <c r="P568" i="3"/>
  <c r="M568" i="3"/>
  <c r="Q568" i="3" s="1"/>
  <c r="R568" i="3" s="1"/>
  <c r="O568" i="3"/>
  <c r="N568" i="3"/>
  <c r="P572" i="3"/>
  <c r="M572" i="3"/>
  <c r="Q572" i="3" s="1"/>
  <c r="R572" i="3" s="1"/>
  <c r="O572" i="3"/>
  <c r="N572" i="3"/>
  <c r="P576" i="3"/>
  <c r="M576" i="3"/>
  <c r="Q576" i="3" s="1"/>
  <c r="R576" i="3" s="1"/>
  <c r="O576" i="3"/>
  <c r="N576" i="3"/>
  <c r="P580" i="3"/>
  <c r="M580" i="3"/>
  <c r="Q580" i="3" s="1"/>
  <c r="R580" i="3" s="1"/>
  <c r="O580" i="3"/>
  <c r="N580" i="3"/>
  <c r="P584" i="3"/>
  <c r="M584" i="3"/>
  <c r="Q584" i="3" s="1"/>
  <c r="R584" i="3" s="1"/>
  <c r="O584" i="3"/>
  <c r="N584" i="3"/>
  <c r="P588" i="3"/>
  <c r="M588" i="3"/>
  <c r="Q588" i="3" s="1"/>
  <c r="R588" i="3" s="1"/>
  <c r="O588" i="3"/>
  <c r="N588" i="3"/>
  <c r="P592" i="3"/>
  <c r="M592" i="3"/>
  <c r="Q592" i="3" s="1"/>
  <c r="R592" i="3" s="1"/>
  <c r="O592" i="3"/>
  <c r="N592" i="3"/>
  <c r="P596" i="3"/>
  <c r="M596" i="3"/>
  <c r="Q596" i="3" s="1"/>
  <c r="R596" i="3" s="1"/>
  <c r="O596" i="3"/>
  <c r="N596" i="3"/>
  <c r="P600" i="3"/>
  <c r="M600" i="3"/>
  <c r="Q600" i="3" s="1"/>
  <c r="R600" i="3" s="1"/>
  <c r="O600" i="3"/>
  <c r="N600" i="3"/>
  <c r="P604" i="3"/>
  <c r="M604" i="3"/>
  <c r="Q604" i="3" s="1"/>
  <c r="R604" i="3" s="1"/>
  <c r="O604" i="3"/>
  <c r="N604" i="3"/>
  <c r="P608" i="3"/>
  <c r="M608" i="3"/>
  <c r="Q608" i="3" s="1"/>
  <c r="R608" i="3" s="1"/>
  <c r="O608" i="3"/>
  <c r="N608" i="3"/>
  <c r="P612" i="3"/>
  <c r="M612" i="3"/>
  <c r="Q612" i="3" s="1"/>
  <c r="R612" i="3" s="1"/>
  <c r="O612" i="3"/>
  <c r="N612" i="3"/>
  <c r="P616" i="3"/>
  <c r="M616" i="3"/>
  <c r="Q616" i="3" s="1"/>
  <c r="R616" i="3" s="1"/>
  <c r="O616" i="3"/>
  <c r="N616" i="3"/>
  <c r="P620" i="3"/>
  <c r="M620" i="3"/>
  <c r="Q620" i="3" s="1"/>
  <c r="R620" i="3" s="1"/>
  <c r="O620" i="3"/>
  <c r="N620" i="3"/>
  <c r="P624" i="3"/>
  <c r="M624" i="3"/>
  <c r="Q624" i="3" s="1"/>
  <c r="R624" i="3" s="1"/>
  <c r="O624" i="3"/>
  <c r="N624" i="3"/>
  <c r="P628" i="3"/>
  <c r="M628" i="3"/>
  <c r="Q628" i="3" s="1"/>
  <c r="R628" i="3" s="1"/>
  <c r="O628" i="3"/>
  <c r="N628" i="3"/>
  <c r="P632" i="3"/>
  <c r="M632" i="3"/>
  <c r="Q632" i="3" s="1"/>
  <c r="R632" i="3" s="1"/>
  <c r="O632" i="3"/>
  <c r="N632" i="3"/>
  <c r="P636" i="3"/>
  <c r="M636" i="3"/>
  <c r="Q636" i="3" s="1"/>
  <c r="R636" i="3" s="1"/>
  <c r="O636" i="3"/>
  <c r="N636" i="3"/>
  <c r="P640" i="3"/>
  <c r="M640" i="3"/>
  <c r="Q640" i="3" s="1"/>
  <c r="R640" i="3" s="1"/>
  <c r="O640" i="3"/>
  <c r="N640" i="3"/>
  <c r="P644" i="3"/>
  <c r="M644" i="3"/>
  <c r="Q644" i="3" s="1"/>
  <c r="R644" i="3" s="1"/>
  <c r="O644" i="3"/>
  <c r="N644" i="3"/>
  <c r="P648" i="3"/>
  <c r="M648" i="3"/>
  <c r="Q648" i="3" s="1"/>
  <c r="R648" i="3" s="1"/>
  <c r="O648" i="3"/>
  <c r="N648" i="3"/>
  <c r="P652" i="3"/>
  <c r="M652" i="3"/>
  <c r="Q652" i="3" s="1"/>
  <c r="R652" i="3" s="1"/>
  <c r="O652" i="3"/>
  <c r="N652" i="3"/>
  <c r="P656" i="3"/>
  <c r="M656" i="3"/>
  <c r="Q656" i="3" s="1"/>
  <c r="R656" i="3" s="1"/>
  <c r="O656" i="3"/>
  <c r="N656" i="3"/>
  <c r="P660" i="3"/>
  <c r="M660" i="3"/>
  <c r="Q660" i="3" s="1"/>
  <c r="R660" i="3" s="1"/>
  <c r="O660" i="3"/>
  <c r="N660" i="3"/>
  <c r="P664" i="3"/>
  <c r="M664" i="3"/>
  <c r="Q664" i="3" s="1"/>
  <c r="R664" i="3" s="1"/>
  <c r="O664" i="3"/>
  <c r="N664" i="3"/>
  <c r="P668" i="3"/>
  <c r="M668" i="3"/>
  <c r="Q668" i="3" s="1"/>
  <c r="R668" i="3" s="1"/>
  <c r="O668" i="3"/>
  <c r="N668" i="3"/>
  <c r="P672" i="3"/>
  <c r="M672" i="3"/>
  <c r="Q672" i="3" s="1"/>
  <c r="R672" i="3" s="1"/>
  <c r="O672" i="3"/>
  <c r="N672" i="3"/>
  <c r="P676" i="3"/>
  <c r="M676" i="3"/>
  <c r="Q676" i="3" s="1"/>
  <c r="R676" i="3" s="1"/>
  <c r="O676" i="3"/>
  <c r="N676" i="3"/>
  <c r="P680" i="3"/>
  <c r="M680" i="3"/>
  <c r="Q680" i="3" s="1"/>
  <c r="R680" i="3" s="1"/>
  <c r="O680" i="3"/>
  <c r="N680" i="3"/>
  <c r="P684" i="3"/>
  <c r="M684" i="3"/>
  <c r="Q684" i="3" s="1"/>
  <c r="R684" i="3" s="1"/>
  <c r="O684" i="3"/>
  <c r="N684" i="3"/>
  <c r="P688" i="3"/>
  <c r="M688" i="3"/>
  <c r="Q688" i="3" s="1"/>
  <c r="R688" i="3" s="1"/>
  <c r="O688" i="3"/>
  <c r="N688" i="3"/>
  <c r="P692" i="3"/>
  <c r="M692" i="3"/>
  <c r="Q692" i="3" s="1"/>
  <c r="R692" i="3" s="1"/>
  <c r="O692" i="3"/>
  <c r="N692" i="3"/>
  <c r="P696" i="3"/>
  <c r="M696" i="3"/>
  <c r="Q696" i="3" s="1"/>
  <c r="R696" i="3" s="1"/>
  <c r="O696" i="3"/>
  <c r="N696" i="3"/>
  <c r="P700" i="3"/>
  <c r="M700" i="3"/>
  <c r="Q700" i="3" s="1"/>
  <c r="R700" i="3" s="1"/>
  <c r="O700" i="3"/>
  <c r="N700" i="3"/>
  <c r="O704" i="3"/>
  <c r="M704" i="3"/>
  <c r="Q704" i="3" s="1"/>
  <c r="R704" i="3" s="1"/>
  <c r="N704" i="3"/>
  <c r="P704" i="3"/>
  <c r="O708" i="3"/>
  <c r="M708" i="3"/>
  <c r="Q708" i="3" s="1"/>
  <c r="R708" i="3" s="1"/>
  <c r="N708" i="3"/>
  <c r="P708" i="3"/>
  <c r="O712" i="3"/>
  <c r="P712" i="3"/>
  <c r="M712" i="3"/>
  <c r="N712" i="3"/>
  <c r="O716" i="3"/>
  <c r="M716" i="3"/>
  <c r="Q716" i="3" s="1"/>
  <c r="R716" i="3" s="1"/>
  <c r="N716" i="3"/>
  <c r="P716" i="3"/>
  <c r="O720" i="3"/>
  <c r="M720" i="3"/>
  <c r="Q720" i="3" s="1"/>
  <c r="R720" i="3" s="1"/>
  <c r="N720" i="3"/>
  <c r="P720" i="3"/>
  <c r="O724" i="3"/>
  <c r="P724" i="3"/>
  <c r="M724" i="3"/>
  <c r="N724" i="3"/>
  <c r="O728" i="3"/>
  <c r="P728" i="3"/>
  <c r="M728" i="3"/>
  <c r="N728" i="3"/>
  <c r="O732" i="3"/>
  <c r="P732" i="3"/>
  <c r="M732" i="3"/>
  <c r="N732" i="3"/>
  <c r="O736" i="3"/>
  <c r="P736" i="3"/>
  <c r="M736" i="3"/>
  <c r="N736" i="3"/>
  <c r="O740" i="3"/>
  <c r="P740" i="3"/>
  <c r="M740" i="3"/>
  <c r="N740" i="3"/>
  <c r="O744" i="3"/>
  <c r="P744" i="3"/>
  <c r="M744" i="3"/>
  <c r="N744" i="3"/>
  <c r="O748" i="3"/>
  <c r="P748" i="3"/>
  <c r="M748" i="3"/>
  <c r="N748" i="3"/>
  <c r="O752" i="3"/>
  <c r="P752" i="3"/>
  <c r="M752" i="3"/>
  <c r="N752" i="3"/>
  <c r="O756" i="3"/>
  <c r="P756" i="3"/>
  <c r="M756" i="3"/>
  <c r="N756" i="3"/>
  <c r="O760" i="3"/>
  <c r="P760" i="3"/>
  <c r="M760" i="3"/>
  <c r="N760" i="3"/>
  <c r="O764" i="3"/>
  <c r="P764" i="3"/>
  <c r="M764" i="3"/>
  <c r="N764" i="3"/>
  <c r="O768" i="3"/>
  <c r="P768" i="3"/>
  <c r="M768" i="3"/>
  <c r="N768" i="3"/>
  <c r="O772" i="3"/>
  <c r="P772" i="3"/>
  <c r="M772" i="3"/>
  <c r="N772" i="3"/>
  <c r="O776" i="3"/>
  <c r="P776" i="3"/>
  <c r="M776" i="3"/>
  <c r="N776" i="3"/>
  <c r="O780" i="3"/>
  <c r="P780" i="3"/>
  <c r="M780" i="3"/>
  <c r="N780" i="3"/>
  <c r="O784" i="3"/>
  <c r="P784" i="3"/>
  <c r="M784" i="3"/>
  <c r="N784" i="3"/>
  <c r="O788" i="3"/>
  <c r="P788" i="3"/>
  <c r="M788" i="3"/>
  <c r="N788" i="3"/>
  <c r="O792" i="3"/>
  <c r="P792" i="3"/>
  <c r="M792" i="3"/>
  <c r="N792" i="3"/>
  <c r="O796" i="3"/>
  <c r="P796" i="3"/>
  <c r="M796" i="3"/>
  <c r="N796" i="3"/>
  <c r="O800" i="3"/>
  <c r="P800" i="3"/>
  <c r="M800" i="3"/>
  <c r="N800" i="3"/>
  <c r="O804" i="3"/>
  <c r="P804" i="3"/>
  <c r="M804" i="3"/>
  <c r="N804" i="3"/>
  <c r="O808" i="3"/>
  <c r="P808" i="3"/>
  <c r="M808" i="3"/>
  <c r="N808" i="3"/>
  <c r="O812" i="3"/>
  <c r="P812" i="3"/>
  <c r="M812" i="3"/>
  <c r="N812" i="3"/>
  <c r="O816" i="3"/>
  <c r="P816" i="3"/>
  <c r="M816" i="3"/>
  <c r="N816" i="3"/>
  <c r="O820" i="3"/>
  <c r="P820" i="3"/>
  <c r="M820" i="3"/>
  <c r="N820" i="3"/>
  <c r="O824" i="3"/>
  <c r="P824" i="3"/>
  <c r="M824" i="3"/>
  <c r="N824" i="3"/>
  <c r="O828" i="3"/>
  <c r="P828" i="3"/>
  <c r="M828" i="3"/>
  <c r="N828" i="3"/>
  <c r="O832" i="3"/>
  <c r="P832" i="3"/>
  <c r="M832" i="3"/>
  <c r="N832" i="3"/>
  <c r="O836" i="3"/>
  <c r="P836" i="3"/>
  <c r="M836" i="3"/>
  <c r="N836" i="3"/>
  <c r="O840" i="3"/>
  <c r="P840" i="3"/>
  <c r="M840" i="3"/>
  <c r="N840" i="3"/>
  <c r="O844" i="3"/>
  <c r="P844" i="3"/>
  <c r="M844" i="3"/>
  <c r="N844" i="3"/>
  <c r="O848" i="3"/>
  <c r="P848" i="3"/>
  <c r="M848" i="3"/>
  <c r="N848" i="3"/>
  <c r="O852" i="3"/>
  <c r="P852" i="3"/>
  <c r="M852" i="3"/>
  <c r="N852" i="3"/>
  <c r="O856" i="3"/>
  <c r="P856" i="3"/>
  <c r="M856" i="3"/>
  <c r="N856" i="3"/>
  <c r="O860" i="3"/>
  <c r="P860" i="3"/>
  <c r="M860" i="3"/>
  <c r="N860" i="3"/>
  <c r="O864" i="3"/>
  <c r="P864" i="3"/>
  <c r="M864" i="3"/>
  <c r="N864" i="3"/>
  <c r="O868" i="3"/>
  <c r="P868" i="3"/>
  <c r="M868" i="3"/>
  <c r="N868" i="3"/>
  <c r="O872" i="3"/>
  <c r="P872" i="3"/>
  <c r="M872" i="3"/>
  <c r="N872" i="3"/>
  <c r="O876" i="3"/>
  <c r="P876" i="3"/>
  <c r="M876" i="3"/>
  <c r="N876" i="3"/>
  <c r="O880" i="3"/>
  <c r="P880" i="3"/>
  <c r="M880" i="3"/>
  <c r="N880" i="3"/>
  <c r="O884" i="3"/>
  <c r="P884" i="3"/>
  <c r="M884" i="3"/>
  <c r="N884" i="3"/>
  <c r="O888" i="3"/>
  <c r="P888" i="3"/>
  <c r="M888" i="3"/>
  <c r="N888" i="3"/>
  <c r="O892" i="3"/>
  <c r="P892" i="3"/>
  <c r="M892" i="3"/>
  <c r="N892" i="3"/>
  <c r="O896" i="3"/>
  <c r="P896" i="3"/>
  <c r="M896" i="3"/>
  <c r="N896" i="3"/>
  <c r="O900" i="3"/>
  <c r="P900" i="3"/>
  <c r="M900" i="3"/>
  <c r="N900" i="3"/>
  <c r="O904" i="3"/>
  <c r="P904" i="3"/>
  <c r="M904" i="3"/>
  <c r="N904" i="3"/>
  <c r="O908" i="3"/>
  <c r="P908" i="3"/>
  <c r="M908" i="3"/>
  <c r="N908" i="3"/>
  <c r="M912" i="3"/>
  <c r="N912" i="3"/>
  <c r="O912" i="3"/>
  <c r="P912" i="3"/>
  <c r="M916" i="3"/>
  <c r="P916" i="3"/>
  <c r="N916" i="3"/>
  <c r="O916" i="3"/>
  <c r="M920" i="3"/>
  <c r="N920" i="3"/>
  <c r="P920" i="3"/>
  <c r="O920" i="3"/>
  <c r="M924" i="3"/>
  <c r="N924" i="3"/>
  <c r="O924" i="3"/>
  <c r="P924" i="3"/>
  <c r="M928" i="3"/>
  <c r="N928" i="3"/>
  <c r="O928" i="3"/>
  <c r="P928" i="3"/>
  <c r="M932" i="3"/>
  <c r="P932" i="3"/>
  <c r="N932" i="3"/>
  <c r="O932" i="3"/>
  <c r="M936" i="3"/>
  <c r="N936" i="3"/>
  <c r="P936" i="3"/>
  <c r="O936" i="3"/>
  <c r="M940" i="3"/>
  <c r="N940" i="3"/>
  <c r="O940" i="3"/>
  <c r="P940" i="3"/>
  <c r="M944" i="3"/>
  <c r="N944" i="3"/>
  <c r="O944" i="3"/>
  <c r="P944" i="3"/>
  <c r="M948" i="3"/>
  <c r="P948" i="3"/>
  <c r="N948" i="3"/>
  <c r="O948" i="3"/>
  <c r="M952" i="3"/>
  <c r="N952" i="3"/>
  <c r="P952" i="3"/>
  <c r="O952" i="3"/>
  <c r="M956" i="3"/>
  <c r="N956" i="3"/>
  <c r="O956" i="3"/>
  <c r="P956" i="3"/>
  <c r="M960" i="3"/>
  <c r="N960" i="3"/>
  <c r="O960" i="3"/>
  <c r="P960" i="3"/>
  <c r="M964" i="3"/>
  <c r="P964" i="3"/>
  <c r="N964" i="3"/>
  <c r="O964" i="3"/>
  <c r="M968" i="3"/>
  <c r="N968" i="3"/>
  <c r="P968" i="3"/>
  <c r="O968" i="3"/>
  <c r="M972" i="3"/>
  <c r="N972" i="3"/>
  <c r="O972" i="3"/>
  <c r="P972" i="3"/>
  <c r="M976" i="3"/>
  <c r="N976" i="3"/>
  <c r="O976" i="3"/>
  <c r="P976" i="3"/>
  <c r="M980" i="3"/>
  <c r="P980" i="3"/>
  <c r="N980" i="3"/>
  <c r="O980" i="3"/>
  <c r="M984" i="3"/>
  <c r="O984" i="3"/>
  <c r="N984" i="3"/>
  <c r="P984" i="3"/>
  <c r="M988" i="3"/>
  <c r="N988" i="3"/>
  <c r="P988" i="3"/>
  <c r="O988" i="3"/>
  <c r="M992" i="3"/>
  <c r="N992" i="3"/>
  <c r="P992" i="3"/>
  <c r="O992" i="3"/>
  <c r="M996" i="3"/>
  <c r="N996" i="3"/>
  <c r="P996" i="3"/>
  <c r="O996" i="3"/>
  <c r="M1000" i="3"/>
  <c r="N1000" i="3"/>
  <c r="P1000" i="3"/>
  <c r="O1000" i="3"/>
  <c r="M1004" i="3"/>
  <c r="N1004" i="3"/>
  <c r="P1004" i="3"/>
  <c r="O1004" i="3"/>
  <c r="M1008" i="3"/>
  <c r="N1008" i="3"/>
  <c r="P1008" i="3"/>
  <c r="O1008" i="3"/>
  <c r="M1012" i="3"/>
  <c r="N1012" i="3"/>
  <c r="P1012" i="3"/>
  <c r="O1012" i="3"/>
  <c r="M1016" i="3"/>
  <c r="N1016" i="3"/>
  <c r="P1016" i="3"/>
  <c r="O1016" i="3"/>
  <c r="M1020" i="3"/>
  <c r="N1020" i="3"/>
  <c r="P1020" i="3"/>
  <c r="O1020" i="3"/>
  <c r="M1024" i="3"/>
  <c r="N1024" i="3"/>
  <c r="P1024" i="3"/>
  <c r="O1024" i="3"/>
  <c r="M1028" i="3"/>
  <c r="N1028" i="3"/>
  <c r="P1028" i="3"/>
  <c r="O1028" i="3"/>
  <c r="M1032" i="3"/>
  <c r="N1032" i="3"/>
  <c r="P1032" i="3"/>
  <c r="O1032" i="3"/>
  <c r="M1036" i="3"/>
  <c r="N1036" i="3"/>
  <c r="P1036" i="3"/>
  <c r="O1036" i="3"/>
  <c r="M1040" i="3"/>
  <c r="N1040" i="3"/>
  <c r="P1040" i="3"/>
  <c r="O1040" i="3"/>
  <c r="M1044" i="3"/>
  <c r="N1044" i="3"/>
  <c r="P1044" i="3"/>
  <c r="O1044" i="3"/>
  <c r="M1048" i="3"/>
  <c r="N1048" i="3"/>
  <c r="P1048" i="3"/>
  <c r="O1048" i="3"/>
  <c r="M1052" i="3"/>
  <c r="N1052" i="3"/>
  <c r="P1052" i="3"/>
  <c r="O1052" i="3"/>
  <c r="M1056" i="3"/>
  <c r="N1056" i="3"/>
  <c r="P1056" i="3"/>
  <c r="O1056" i="3"/>
  <c r="M1060" i="3"/>
  <c r="N1060" i="3"/>
  <c r="P1060" i="3"/>
  <c r="O1060" i="3"/>
  <c r="M1064" i="3"/>
  <c r="N1064" i="3"/>
  <c r="P1064" i="3"/>
  <c r="O1064" i="3"/>
  <c r="M1068" i="3"/>
  <c r="N1068" i="3"/>
  <c r="P1068" i="3"/>
  <c r="O1068" i="3"/>
  <c r="M1072" i="3"/>
  <c r="N1072" i="3"/>
  <c r="P1072" i="3"/>
  <c r="O1072" i="3"/>
  <c r="M1076" i="3"/>
  <c r="N1076" i="3"/>
  <c r="P1076" i="3"/>
  <c r="O1076" i="3"/>
  <c r="M1080" i="3"/>
  <c r="N1080" i="3"/>
  <c r="P1080" i="3"/>
  <c r="O1080" i="3"/>
  <c r="M1084" i="3"/>
  <c r="N1084" i="3"/>
  <c r="P1084" i="3"/>
  <c r="O1084" i="3"/>
  <c r="M1088" i="3"/>
  <c r="N1088" i="3"/>
  <c r="P1088" i="3"/>
  <c r="O1088" i="3"/>
  <c r="M1092" i="3"/>
  <c r="N1092" i="3"/>
  <c r="P1092" i="3"/>
  <c r="O1092" i="3"/>
  <c r="M1096" i="3"/>
  <c r="N1096" i="3"/>
  <c r="P1096" i="3"/>
  <c r="O1096" i="3"/>
  <c r="M1100" i="3"/>
  <c r="N1100" i="3"/>
  <c r="P1100" i="3"/>
  <c r="O1100" i="3"/>
  <c r="M1104" i="3"/>
  <c r="N1104" i="3"/>
  <c r="P1104" i="3"/>
  <c r="O1104" i="3"/>
  <c r="M1108" i="3"/>
  <c r="N1108" i="3"/>
  <c r="P1108" i="3"/>
  <c r="O1108" i="3"/>
  <c r="M1112" i="3"/>
  <c r="N1112" i="3"/>
  <c r="P1112" i="3"/>
  <c r="O1112" i="3"/>
  <c r="M1116" i="3"/>
  <c r="N1116" i="3"/>
  <c r="P1116" i="3"/>
  <c r="O1116" i="3"/>
  <c r="M1120" i="3"/>
  <c r="N1120" i="3"/>
  <c r="P1120" i="3"/>
  <c r="O1120" i="3"/>
  <c r="M1124" i="3"/>
  <c r="N1124" i="3"/>
  <c r="P1124" i="3"/>
  <c r="O1124" i="3"/>
  <c r="M1128" i="3"/>
  <c r="N1128" i="3"/>
  <c r="P1128" i="3"/>
  <c r="O1128" i="3"/>
  <c r="M1132" i="3"/>
  <c r="N1132" i="3"/>
  <c r="P1132" i="3"/>
  <c r="O1132" i="3"/>
  <c r="M1136" i="3"/>
  <c r="N1136" i="3"/>
  <c r="P1136" i="3"/>
  <c r="O1136" i="3"/>
  <c r="M1140" i="3"/>
  <c r="N1140" i="3"/>
  <c r="P1140" i="3"/>
  <c r="O1140" i="3"/>
  <c r="M1144" i="3"/>
  <c r="N1144" i="3"/>
  <c r="P1144" i="3"/>
  <c r="O1144" i="3"/>
  <c r="M1148" i="3"/>
  <c r="N1148" i="3"/>
  <c r="P1148" i="3"/>
  <c r="O1148" i="3"/>
  <c r="M1152" i="3"/>
  <c r="N1152" i="3"/>
  <c r="P1152" i="3"/>
  <c r="O1152" i="3"/>
  <c r="M1156" i="3"/>
  <c r="N1156" i="3"/>
  <c r="P1156" i="3"/>
  <c r="O1156" i="3"/>
  <c r="M1160" i="3"/>
  <c r="N1160" i="3"/>
  <c r="P1160" i="3"/>
  <c r="O1160" i="3"/>
  <c r="M1164" i="3"/>
  <c r="N1164" i="3"/>
  <c r="P1164" i="3"/>
  <c r="O1164" i="3"/>
  <c r="M1168" i="3"/>
  <c r="N1168" i="3"/>
  <c r="P1168" i="3"/>
  <c r="O1168" i="3"/>
  <c r="M1172" i="3"/>
  <c r="N1172" i="3"/>
  <c r="P1172" i="3"/>
  <c r="O1172" i="3"/>
  <c r="M1176" i="3"/>
  <c r="N1176" i="3"/>
  <c r="P1176" i="3"/>
  <c r="O1176" i="3"/>
  <c r="M1180" i="3"/>
  <c r="N1180" i="3"/>
  <c r="P1180" i="3"/>
  <c r="O1180" i="3"/>
  <c r="M1184" i="3"/>
  <c r="N1184" i="3"/>
  <c r="P1184" i="3"/>
  <c r="O1184" i="3"/>
  <c r="M1188" i="3"/>
  <c r="N1188" i="3"/>
  <c r="P1188" i="3"/>
  <c r="O1188" i="3"/>
  <c r="M1192" i="3"/>
  <c r="N1192" i="3"/>
  <c r="P1192" i="3"/>
  <c r="O1192" i="3"/>
  <c r="M1196" i="3"/>
  <c r="N1196" i="3"/>
  <c r="P1196" i="3"/>
  <c r="O1196" i="3"/>
  <c r="M1200" i="3"/>
  <c r="N1200" i="3"/>
  <c r="P1200" i="3"/>
  <c r="O1200" i="3"/>
  <c r="M1204" i="3"/>
  <c r="N1204" i="3"/>
  <c r="P1204" i="3"/>
  <c r="O1204" i="3"/>
  <c r="M1208" i="3"/>
  <c r="N1208" i="3"/>
  <c r="P1208" i="3"/>
  <c r="O1208" i="3"/>
  <c r="M1212" i="3"/>
  <c r="N1212" i="3"/>
  <c r="P1212" i="3"/>
  <c r="O1212" i="3"/>
  <c r="M1216" i="3"/>
  <c r="N1216" i="3"/>
  <c r="P1216" i="3"/>
  <c r="O1216" i="3"/>
  <c r="M1220" i="3"/>
  <c r="P1220" i="3"/>
  <c r="N1220" i="3"/>
  <c r="O1220" i="3"/>
  <c r="M1224" i="3"/>
  <c r="P1224" i="3"/>
  <c r="O1224" i="3"/>
  <c r="N1224" i="3"/>
  <c r="M1228" i="3"/>
  <c r="P1228" i="3"/>
  <c r="N1228" i="3"/>
  <c r="O1228" i="3"/>
  <c r="M1232" i="3"/>
  <c r="P1232" i="3"/>
  <c r="N1232" i="3"/>
  <c r="O1232" i="3"/>
  <c r="M1236" i="3"/>
  <c r="P1236" i="3"/>
  <c r="N1236" i="3"/>
  <c r="O1236" i="3"/>
  <c r="M1240" i="3"/>
  <c r="P1240" i="3"/>
  <c r="O1240" i="3"/>
  <c r="N1240" i="3"/>
  <c r="M1244" i="3"/>
  <c r="P1244" i="3"/>
  <c r="N1244" i="3"/>
  <c r="O1244" i="3"/>
  <c r="M1248" i="3"/>
  <c r="P1248" i="3"/>
  <c r="N1248" i="3"/>
  <c r="O1248" i="3"/>
  <c r="M1252" i="3"/>
  <c r="P1252" i="3"/>
  <c r="N1252" i="3"/>
  <c r="O1252" i="3"/>
  <c r="M1256" i="3"/>
  <c r="P1256" i="3"/>
  <c r="O1256" i="3"/>
  <c r="N1256" i="3"/>
  <c r="M1260" i="3"/>
  <c r="P1260" i="3"/>
  <c r="N1260" i="3"/>
  <c r="O1260" i="3"/>
  <c r="M1264" i="3"/>
  <c r="N1264" i="3"/>
  <c r="O1264" i="3"/>
  <c r="P1264" i="3"/>
  <c r="M1268" i="3"/>
  <c r="N1268" i="3"/>
  <c r="O1268" i="3"/>
  <c r="P1268" i="3"/>
  <c r="M1272" i="3"/>
  <c r="N1272" i="3"/>
  <c r="O1272" i="3"/>
  <c r="P1272" i="3"/>
  <c r="M1276" i="3"/>
  <c r="N1276" i="3"/>
  <c r="O1276" i="3"/>
  <c r="P1276" i="3"/>
  <c r="M1280" i="3"/>
  <c r="N1280" i="3"/>
  <c r="O1280" i="3"/>
  <c r="P1280" i="3"/>
  <c r="M1284" i="3"/>
  <c r="N1284" i="3"/>
  <c r="O1284" i="3"/>
  <c r="P1284" i="3"/>
  <c r="M1288" i="3"/>
  <c r="N1288" i="3"/>
  <c r="O1288" i="3"/>
  <c r="P1288" i="3"/>
  <c r="M1292" i="3"/>
  <c r="N1292" i="3"/>
  <c r="O1292" i="3"/>
  <c r="P1292" i="3"/>
  <c r="M1296" i="3"/>
  <c r="N1296" i="3"/>
  <c r="O1296" i="3"/>
  <c r="P1296" i="3"/>
  <c r="M1300" i="3"/>
  <c r="N1300" i="3"/>
  <c r="O1300" i="3"/>
  <c r="P1300" i="3"/>
  <c r="M1304" i="3"/>
  <c r="N1304" i="3"/>
  <c r="O1304" i="3"/>
  <c r="P1304" i="3"/>
  <c r="M1308" i="3"/>
  <c r="N1308" i="3"/>
  <c r="O1308" i="3"/>
  <c r="P1308" i="3"/>
  <c r="M1312" i="3"/>
  <c r="N1312" i="3"/>
  <c r="O1312" i="3"/>
  <c r="P1312" i="3"/>
  <c r="M1316" i="3"/>
  <c r="N1316" i="3"/>
  <c r="O1316" i="3"/>
  <c r="P1316" i="3"/>
  <c r="M1320" i="3"/>
  <c r="N1320" i="3"/>
  <c r="O1320" i="3"/>
  <c r="P1320" i="3"/>
  <c r="M1324" i="3"/>
  <c r="N1324" i="3"/>
  <c r="O1324" i="3"/>
  <c r="P1324" i="3"/>
  <c r="M1328" i="3"/>
  <c r="N1328" i="3"/>
  <c r="O1328" i="3"/>
  <c r="P1328" i="3"/>
  <c r="M1332" i="3"/>
  <c r="N1332" i="3"/>
  <c r="O1332" i="3"/>
  <c r="P1332" i="3"/>
  <c r="M1336" i="3"/>
  <c r="N1336" i="3"/>
  <c r="O1336" i="3"/>
  <c r="P1336" i="3"/>
  <c r="M1340" i="3"/>
  <c r="N1340" i="3"/>
  <c r="O1340" i="3"/>
  <c r="P1340" i="3"/>
  <c r="M1344" i="3"/>
  <c r="N1344" i="3"/>
  <c r="O1344" i="3"/>
  <c r="P1344" i="3"/>
  <c r="M1348" i="3"/>
  <c r="N1348" i="3"/>
  <c r="O1348" i="3"/>
  <c r="P1348" i="3"/>
  <c r="M1352" i="3"/>
  <c r="N1352" i="3"/>
  <c r="O1352" i="3"/>
  <c r="P1352" i="3"/>
  <c r="M1356" i="3"/>
  <c r="N1356" i="3"/>
  <c r="O1356" i="3"/>
  <c r="P1356" i="3"/>
  <c r="M1360" i="3"/>
  <c r="N1360" i="3"/>
  <c r="O1360" i="3"/>
  <c r="P1360" i="3"/>
  <c r="M1364" i="3"/>
  <c r="N1364" i="3"/>
  <c r="O1364" i="3"/>
  <c r="P1364" i="3"/>
  <c r="M1368" i="3"/>
  <c r="N1368" i="3"/>
  <c r="O1368" i="3"/>
  <c r="P1368" i="3"/>
  <c r="M1372" i="3"/>
  <c r="N1372" i="3"/>
  <c r="O1372" i="3"/>
  <c r="P1372" i="3"/>
  <c r="M1376" i="3"/>
  <c r="N1376" i="3"/>
  <c r="O1376" i="3"/>
  <c r="P1376" i="3"/>
  <c r="M1380" i="3"/>
  <c r="N1380" i="3"/>
  <c r="O1380" i="3"/>
  <c r="P1380" i="3"/>
  <c r="M1384" i="3"/>
  <c r="N1384" i="3"/>
  <c r="O1384" i="3"/>
  <c r="P1384" i="3"/>
  <c r="M1388" i="3"/>
  <c r="N1388" i="3"/>
  <c r="O1388" i="3"/>
  <c r="P1388" i="3"/>
  <c r="M1392" i="3"/>
  <c r="N1392" i="3"/>
  <c r="O1392" i="3"/>
  <c r="P1392" i="3"/>
  <c r="M1396" i="3"/>
  <c r="N1396" i="3"/>
  <c r="O1396" i="3"/>
  <c r="P1396" i="3"/>
  <c r="M1400" i="3"/>
  <c r="N1400" i="3"/>
  <c r="O1400" i="3"/>
  <c r="P1400" i="3"/>
  <c r="M1404" i="3"/>
  <c r="N1404" i="3"/>
  <c r="O1404" i="3"/>
  <c r="P1404" i="3"/>
  <c r="M1408" i="3"/>
  <c r="N1408" i="3"/>
  <c r="O1408" i="3"/>
  <c r="P1408" i="3"/>
  <c r="M1412" i="3"/>
  <c r="N1412" i="3"/>
  <c r="O1412" i="3"/>
  <c r="P1412" i="3"/>
  <c r="M1416" i="3"/>
  <c r="N1416" i="3"/>
  <c r="O1416" i="3"/>
  <c r="P1416" i="3"/>
  <c r="M1420" i="3"/>
  <c r="N1420" i="3"/>
  <c r="O1420" i="3"/>
  <c r="P1420" i="3"/>
  <c r="M1424" i="3"/>
  <c r="N1424" i="3"/>
  <c r="O1424" i="3"/>
  <c r="P1424" i="3"/>
  <c r="M1428" i="3"/>
  <c r="N1428" i="3"/>
  <c r="O1428" i="3"/>
  <c r="P1428" i="3"/>
  <c r="M1432" i="3"/>
  <c r="N1432" i="3"/>
  <c r="O1432" i="3"/>
  <c r="P1432" i="3"/>
  <c r="M1436" i="3"/>
  <c r="N1436" i="3"/>
  <c r="O1436" i="3"/>
  <c r="P1436" i="3"/>
  <c r="M1440" i="3"/>
  <c r="N1440" i="3"/>
  <c r="O1440" i="3"/>
  <c r="P1440" i="3"/>
  <c r="M1444" i="3"/>
  <c r="N1444" i="3"/>
  <c r="O1444" i="3"/>
  <c r="P1444" i="3"/>
  <c r="M1448" i="3"/>
  <c r="N1448" i="3"/>
  <c r="O1448" i="3"/>
  <c r="P1448" i="3"/>
  <c r="M1452" i="3"/>
  <c r="N1452" i="3"/>
  <c r="O1452" i="3"/>
  <c r="P1452" i="3"/>
  <c r="M1456" i="3"/>
  <c r="N1456" i="3"/>
  <c r="O1456" i="3"/>
  <c r="P1456" i="3"/>
  <c r="M1460" i="3"/>
  <c r="N1460" i="3"/>
  <c r="O1460" i="3"/>
  <c r="P1460" i="3"/>
  <c r="M1464" i="3"/>
  <c r="N1464" i="3"/>
  <c r="O1464" i="3"/>
  <c r="P1464" i="3"/>
  <c r="M1468" i="3"/>
  <c r="N1468" i="3"/>
  <c r="O1468" i="3"/>
  <c r="P1468" i="3"/>
  <c r="M1472" i="3"/>
  <c r="N1472" i="3"/>
  <c r="O1472" i="3"/>
  <c r="P1472" i="3"/>
  <c r="M1476" i="3"/>
  <c r="N1476" i="3"/>
  <c r="O1476" i="3"/>
  <c r="P1476" i="3"/>
  <c r="M1480" i="3"/>
  <c r="N1480" i="3"/>
  <c r="O1480" i="3"/>
  <c r="P1480" i="3"/>
  <c r="M1484" i="3"/>
  <c r="N1484" i="3"/>
  <c r="O1484" i="3"/>
  <c r="P1484" i="3"/>
  <c r="M1488" i="3"/>
  <c r="N1488" i="3"/>
  <c r="O1488" i="3"/>
  <c r="P1488" i="3"/>
  <c r="P1492" i="3"/>
  <c r="M1492" i="3"/>
  <c r="Q1492" i="3" s="1"/>
  <c r="R1492" i="3" s="1"/>
  <c r="O1492" i="3"/>
  <c r="N1492" i="3"/>
  <c r="P1496" i="3"/>
  <c r="M1496" i="3"/>
  <c r="Q1496" i="3" s="1"/>
  <c r="R1496" i="3" s="1"/>
  <c r="O1496" i="3"/>
  <c r="N1496" i="3"/>
  <c r="P1500" i="3"/>
  <c r="M1500" i="3"/>
  <c r="Q1500" i="3" s="1"/>
  <c r="R1500" i="3" s="1"/>
  <c r="O1500" i="3"/>
  <c r="N1500" i="3"/>
  <c r="P1504" i="3"/>
  <c r="M1504" i="3"/>
  <c r="Q1504" i="3" s="1"/>
  <c r="R1504" i="3" s="1"/>
  <c r="O1504" i="3"/>
  <c r="N1504" i="3"/>
  <c r="P1508" i="3"/>
  <c r="M1508" i="3"/>
  <c r="Q1508" i="3" s="1"/>
  <c r="R1508" i="3" s="1"/>
  <c r="O1508" i="3"/>
  <c r="N1508" i="3"/>
  <c r="P1512" i="3"/>
  <c r="M1512" i="3"/>
  <c r="Q1512" i="3" s="1"/>
  <c r="R1512" i="3" s="1"/>
  <c r="O1512" i="3"/>
  <c r="N1512" i="3"/>
  <c r="P1516" i="3"/>
  <c r="M1516" i="3"/>
  <c r="Q1516" i="3" s="1"/>
  <c r="R1516" i="3" s="1"/>
  <c r="O1516" i="3"/>
  <c r="N1516" i="3"/>
  <c r="P1520" i="3"/>
  <c r="M1520" i="3"/>
  <c r="Q1520" i="3" s="1"/>
  <c r="R1520" i="3" s="1"/>
  <c r="O1520" i="3"/>
  <c r="N1520" i="3"/>
  <c r="P1524" i="3"/>
  <c r="M1524" i="3"/>
  <c r="Q1524" i="3" s="1"/>
  <c r="R1524" i="3" s="1"/>
  <c r="O1524" i="3"/>
  <c r="N1524" i="3"/>
  <c r="P1528" i="3"/>
  <c r="M1528" i="3"/>
  <c r="Q1528" i="3" s="1"/>
  <c r="R1528" i="3" s="1"/>
  <c r="O1528" i="3"/>
  <c r="N1528" i="3"/>
  <c r="P1532" i="3"/>
  <c r="M1532" i="3"/>
  <c r="Q1532" i="3" s="1"/>
  <c r="R1532" i="3" s="1"/>
  <c r="O1532" i="3"/>
  <c r="N1532" i="3"/>
  <c r="P1536" i="3"/>
  <c r="M1536" i="3"/>
  <c r="Q1536" i="3" s="1"/>
  <c r="R1536" i="3" s="1"/>
  <c r="O1536" i="3"/>
  <c r="N1536" i="3"/>
  <c r="P1540" i="3"/>
  <c r="M1540" i="3"/>
  <c r="Q1540" i="3" s="1"/>
  <c r="R1540" i="3" s="1"/>
  <c r="O1540" i="3"/>
  <c r="N1540" i="3"/>
  <c r="P1544" i="3"/>
  <c r="M1544" i="3"/>
  <c r="Q1544" i="3" s="1"/>
  <c r="R1544" i="3" s="1"/>
  <c r="O1544" i="3"/>
  <c r="N1544" i="3"/>
  <c r="P1548" i="3"/>
  <c r="M1548" i="3"/>
  <c r="Q1548" i="3" s="1"/>
  <c r="R1548" i="3" s="1"/>
  <c r="O1548" i="3"/>
  <c r="N1548" i="3"/>
  <c r="P1552" i="3"/>
  <c r="M1552" i="3"/>
  <c r="Q1552" i="3" s="1"/>
  <c r="R1552" i="3" s="1"/>
  <c r="O1552" i="3"/>
  <c r="N1552" i="3"/>
  <c r="P1556" i="3"/>
  <c r="M1556" i="3"/>
  <c r="Q1556" i="3" s="1"/>
  <c r="R1556" i="3" s="1"/>
  <c r="O1556" i="3"/>
  <c r="N1556" i="3"/>
  <c r="P1560" i="3"/>
  <c r="M1560" i="3"/>
  <c r="Q1560" i="3" s="1"/>
  <c r="R1560" i="3" s="1"/>
  <c r="O1560" i="3"/>
  <c r="N1560" i="3"/>
  <c r="P1564" i="3"/>
  <c r="M1564" i="3"/>
  <c r="Q1564" i="3" s="1"/>
  <c r="R1564" i="3" s="1"/>
  <c r="O1564" i="3"/>
  <c r="N1564" i="3"/>
  <c r="P1568" i="3"/>
  <c r="M1568" i="3"/>
  <c r="Q1568" i="3" s="1"/>
  <c r="R1568" i="3" s="1"/>
  <c r="O1568" i="3"/>
  <c r="N1568" i="3"/>
  <c r="P1572" i="3"/>
  <c r="M1572" i="3"/>
  <c r="Q1572" i="3" s="1"/>
  <c r="R1572" i="3" s="1"/>
  <c r="O1572" i="3"/>
  <c r="N1572" i="3"/>
  <c r="P1576" i="3"/>
  <c r="M1576" i="3"/>
  <c r="Q1576" i="3" s="1"/>
  <c r="R1576" i="3" s="1"/>
  <c r="O1576" i="3"/>
  <c r="N1576" i="3"/>
  <c r="P1580" i="3"/>
  <c r="M1580" i="3"/>
  <c r="Q1580" i="3" s="1"/>
  <c r="R1580" i="3" s="1"/>
  <c r="O1580" i="3"/>
  <c r="N1580" i="3"/>
  <c r="P1584" i="3"/>
  <c r="M1584" i="3"/>
  <c r="Q1584" i="3" s="1"/>
  <c r="R1584" i="3" s="1"/>
  <c r="O1584" i="3"/>
  <c r="N1584" i="3"/>
  <c r="P1588" i="3"/>
  <c r="M1588" i="3"/>
  <c r="Q1588" i="3" s="1"/>
  <c r="R1588" i="3" s="1"/>
  <c r="O1588" i="3"/>
  <c r="N1588" i="3"/>
  <c r="P1592" i="3"/>
  <c r="M1592" i="3"/>
  <c r="Q1592" i="3" s="1"/>
  <c r="R1592" i="3" s="1"/>
  <c r="O1592" i="3"/>
  <c r="N1592" i="3"/>
  <c r="P1596" i="3"/>
  <c r="M1596" i="3"/>
  <c r="Q1596" i="3" s="1"/>
  <c r="R1596" i="3" s="1"/>
  <c r="O1596" i="3"/>
  <c r="N1596" i="3"/>
  <c r="P1600" i="3"/>
  <c r="M1600" i="3"/>
  <c r="Q1600" i="3" s="1"/>
  <c r="R1600" i="3" s="1"/>
  <c r="O1600" i="3"/>
  <c r="N1600" i="3"/>
  <c r="P1604" i="3"/>
  <c r="M1604" i="3"/>
  <c r="Q1604" i="3" s="1"/>
  <c r="R1604" i="3" s="1"/>
  <c r="O1604" i="3"/>
  <c r="N1604" i="3"/>
  <c r="P1608" i="3"/>
  <c r="M1608" i="3"/>
  <c r="Q1608" i="3" s="1"/>
  <c r="R1608" i="3" s="1"/>
  <c r="O1608" i="3"/>
  <c r="N1608" i="3"/>
  <c r="P1612" i="3"/>
  <c r="M1612" i="3"/>
  <c r="Q1612" i="3" s="1"/>
  <c r="R1612" i="3" s="1"/>
  <c r="O1612" i="3"/>
  <c r="N1612" i="3"/>
  <c r="P1616" i="3"/>
  <c r="M1616" i="3"/>
  <c r="Q1616" i="3" s="1"/>
  <c r="R1616" i="3" s="1"/>
  <c r="O1616" i="3"/>
  <c r="N1616" i="3"/>
  <c r="P1620" i="3"/>
  <c r="M1620" i="3"/>
  <c r="Q1620" i="3" s="1"/>
  <c r="R1620" i="3" s="1"/>
  <c r="O1620" i="3"/>
  <c r="N1620" i="3"/>
  <c r="P1624" i="3"/>
  <c r="M1624" i="3"/>
  <c r="Q1624" i="3" s="1"/>
  <c r="R1624" i="3" s="1"/>
  <c r="O1624" i="3"/>
  <c r="N1624" i="3"/>
  <c r="P1628" i="3"/>
  <c r="M1628" i="3"/>
  <c r="Q1628" i="3" s="1"/>
  <c r="R1628" i="3" s="1"/>
  <c r="O1628" i="3"/>
  <c r="N1628" i="3"/>
  <c r="P1632" i="3"/>
  <c r="M1632" i="3"/>
  <c r="Q1632" i="3" s="1"/>
  <c r="R1632" i="3" s="1"/>
  <c r="O1632" i="3"/>
  <c r="N1632" i="3"/>
  <c r="P1636" i="3"/>
  <c r="M1636" i="3"/>
  <c r="Q1636" i="3" s="1"/>
  <c r="R1636" i="3" s="1"/>
  <c r="O1636" i="3"/>
  <c r="N1636" i="3"/>
  <c r="P1640" i="3"/>
  <c r="M1640" i="3"/>
  <c r="Q1640" i="3" s="1"/>
  <c r="R1640" i="3" s="1"/>
  <c r="O1640" i="3"/>
  <c r="N1640" i="3"/>
  <c r="P1644" i="3"/>
  <c r="M1644" i="3"/>
  <c r="Q1644" i="3" s="1"/>
  <c r="R1644" i="3" s="1"/>
  <c r="O1644" i="3"/>
  <c r="N1644" i="3"/>
  <c r="P1648" i="3"/>
  <c r="M1648" i="3"/>
  <c r="Q1648" i="3" s="1"/>
  <c r="R1648" i="3" s="1"/>
  <c r="O1648" i="3"/>
  <c r="N1648" i="3"/>
  <c r="P1652" i="3"/>
  <c r="M1652" i="3"/>
  <c r="Q1652" i="3" s="1"/>
  <c r="R1652" i="3" s="1"/>
  <c r="O1652" i="3"/>
  <c r="N1652" i="3"/>
  <c r="P1656" i="3"/>
  <c r="M1656" i="3"/>
  <c r="Q1656" i="3" s="1"/>
  <c r="R1656" i="3" s="1"/>
  <c r="O1656" i="3"/>
  <c r="N1656" i="3"/>
  <c r="P1660" i="3"/>
  <c r="M1660" i="3"/>
  <c r="Q1660" i="3" s="1"/>
  <c r="R1660" i="3" s="1"/>
  <c r="O1660" i="3"/>
  <c r="N1660" i="3"/>
  <c r="P1664" i="3"/>
  <c r="M1664" i="3"/>
  <c r="Q1664" i="3" s="1"/>
  <c r="R1664" i="3" s="1"/>
  <c r="O1664" i="3"/>
  <c r="N1664" i="3"/>
  <c r="P1668" i="3"/>
  <c r="M1668" i="3"/>
  <c r="Q1668" i="3" s="1"/>
  <c r="R1668" i="3" s="1"/>
  <c r="O1668" i="3"/>
  <c r="N1668" i="3"/>
  <c r="P1672" i="3"/>
  <c r="M1672" i="3"/>
  <c r="Q1672" i="3" s="1"/>
  <c r="R1672" i="3" s="1"/>
  <c r="O1672" i="3"/>
  <c r="N1672" i="3"/>
  <c r="P1676" i="3"/>
  <c r="M1676" i="3"/>
  <c r="Q1676" i="3" s="1"/>
  <c r="R1676" i="3" s="1"/>
  <c r="O1676" i="3"/>
  <c r="N1676" i="3"/>
  <c r="P1680" i="3"/>
  <c r="M1680" i="3"/>
  <c r="Q1680" i="3" s="1"/>
  <c r="R1680" i="3" s="1"/>
  <c r="O1680" i="3"/>
  <c r="N1680" i="3"/>
  <c r="P1684" i="3"/>
  <c r="M1684" i="3"/>
  <c r="Q1684" i="3" s="1"/>
  <c r="R1684" i="3" s="1"/>
  <c r="O1684" i="3"/>
  <c r="N1684" i="3"/>
  <c r="P1688" i="3"/>
  <c r="M1688" i="3"/>
  <c r="Q1688" i="3" s="1"/>
  <c r="R1688" i="3" s="1"/>
  <c r="O1688" i="3"/>
  <c r="N1688" i="3"/>
  <c r="P1692" i="3"/>
  <c r="M1692" i="3"/>
  <c r="Q1692" i="3" s="1"/>
  <c r="R1692" i="3" s="1"/>
  <c r="O1692" i="3"/>
  <c r="N1692" i="3"/>
  <c r="P1696" i="3"/>
  <c r="M1696" i="3"/>
  <c r="Q1696" i="3" s="1"/>
  <c r="R1696" i="3" s="1"/>
  <c r="O1696" i="3"/>
  <c r="N1696" i="3"/>
  <c r="P1700" i="3"/>
  <c r="M1700" i="3"/>
  <c r="Q1700" i="3" s="1"/>
  <c r="R1700" i="3" s="1"/>
  <c r="O1700" i="3"/>
  <c r="N1700" i="3"/>
  <c r="P1704" i="3"/>
  <c r="M1704" i="3"/>
  <c r="Q1704" i="3" s="1"/>
  <c r="R1704" i="3" s="1"/>
  <c r="O1704" i="3"/>
  <c r="N1704" i="3"/>
  <c r="P1708" i="3"/>
  <c r="M1708" i="3"/>
  <c r="Q1708" i="3" s="1"/>
  <c r="R1708" i="3" s="1"/>
  <c r="O1708" i="3"/>
  <c r="N1708" i="3"/>
  <c r="P1712" i="3"/>
  <c r="M1712" i="3"/>
  <c r="Q1712" i="3" s="1"/>
  <c r="R1712" i="3" s="1"/>
  <c r="O1712" i="3"/>
  <c r="N1712" i="3"/>
  <c r="P1716" i="3"/>
  <c r="M1716" i="3"/>
  <c r="Q1716" i="3" s="1"/>
  <c r="R1716" i="3" s="1"/>
  <c r="O1716" i="3"/>
  <c r="N1716" i="3"/>
  <c r="P1720" i="3"/>
  <c r="M1720" i="3"/>
  <c r="Q1720" i="3" s="1"/>
  <c r="R1720" i="3" s="1"/>
  <c r="O1720" i="3"/>
  <c r="N1720" i="3"/>
  <c r="P1724" i="3"/>
  <c r="M1724" i="3"/>
  <c r="Q1724" i="3" s="1"/>
  <c r="R1724" i="3" s="1"/>
  <c r="O1724" i="3"/>
  <c r="N1724" i="3"/>
  <c r="P1728" i="3"/>
  <c r="M1728" i="3"/>
  <c r="Q1728" i="3" s="1"/>
  <c r="R1728" i="3" s="1"/>
  <c r="O1728" i="3"/>
  <c r="N1728" i="3"/>
  <c r="P1732" i="3"/>
  <c r="M1732" i="3"/>
  <c r="Q1732" i="3" s="1"/>
  <c r="R1732" i="3" s="1"/>
  <c r="O1732" i="3"/>
  <c r="N1732" i="3"/>
  <c r="O1736" i="3"/>
  <c r="M1736" i="3"/>
  <c r="Q1736" i="3" s="1"/>
  <c r="R1736" i="3" s="1"/>
  <c r="N1736" i="3"/>
  <c r="P1736" i="3"/>
  <c r="O1740" i="3"/>
  <c r="M1740" i="3"/>
  <c r="Q1740" i="3" s="1"/>
  <c r="R1740" i="3" s="1"/>
  <c r="N1740" i="3"/>
  <c r="P1740" i="3"/>
  <c r="O1744" i="3"/>
  <c r="P1744" i="3"/>
  <c r="M1744" i="3"/>
  <c r="N1744" i="3"/>
  <c r="O1748" i="3"/>
  <c r="M1748" i="3"/>
  <c r="Q1748" i="3" s="1"/>
  <c r="R1748" i="3" s="1"/>
  <c r="N1748" i="3"/>
  <c r="P1748" i="3"/>
  <c r="O1752" i="3"/>
  <c r="M1752" i="3"/>
  <c r="Q1752" i="3" s="1"/>
  <c r="R1752" i="3" s="1"/>
  <c r="N1752" i="3"/>
  <c r="P1752" i="3"/>
  <c r="O1756" i="3"/>
  <c r="M1756" i="3"/>
  <c r="Q1756" i="3" s="1"/>
  <c r="R1756" i="3" s="1"/>
  <c r="N1756" i="3"/>
  <c r="P1756" i="3"/>
  <c r="O1760" i="3"/>
  <c r="P1760" i="3"/>
  <c r="M1760" i="3"/>
  <c r="N1760" i="3"/>
  <c r="O1764" i="3"/>
  <c r="M1764" i="3"/>
  <c r="Q1764" i="3" s="1"/>
  <c r="R1764" i="3" s="1"/>
  <c r="N1764" i="3"/>
  <c r="P1764" i="3"/>
  <c r="O1768" i="3"/>
  <c r="M1768" i="3"/>
  <c r="Q1768" i="3" s="1"/>
  <c r="R1768" i="3" s="1"/>
  <c r="N1768" i="3"/>
  <c r="P1768" i="3"/>
  <c r="O1772" i="3"/>
  <c r="M1772" i="3"/>
  <c r="Q1772" i="3" s="1"/>
  <c r="R1772" i="3" s="1"/>
  <c r="N1772" i="3"/>
  <c r="P1772" i="3"/>
  <c r="O1776" i="3"/>
  <c r="P1776" i="3"/>
  <c r="M1776" i="3"/>
  <c r="N1776" i="3"/>
  <c r="O1780" i="3"/>
  <c r="M1780" i="3"/>
  <c r="Q1780" i="3" s="1"/>
  <c r="R1780" i="3" s="1"/>
  <c r="N1780" i="3"/>
  <c r="P1780" i="3"/>
  <c r="O1784" i="3"/>
  <c r="M1784" i="3"/>
  <c r="Q1784" i="3" s="1"/>
  <c r="R1784" i="3" s="1"/>
  <c r="N1784" i="3"/>
  <c r="P1784" i="3"/>
  <c r="O1788" i="3"/>
  <c r="M1788" i="3"/>
  <c r="Q1788" i="3" s="1"/>
  <c r="R1788" i="3" s="1"/>
  <c r="N1788" i="3"/>
  <c r="P1788" i="3"/>
  <c r="O1792" i="3"/>
  <c r="M1792" i="3"/>
  <c r="Q1792" i="3" s="1"/>
  <c r="R1792" i="3" s="1"/>
  <c r="N1792" i="3"/>
  <c r="P1792" i="3"/>
  <c r="O1796" i="3"/>
  <c r="P1796" i="3"/>
  <c r="M1796" i="3"/>
  <c r="N1796" i="3"/>
  <c r="O1800" i="3"/>
  <c r="P1800" i="3"/>
  <c r="M1800" i="3"/>
  <c r="N1800" i="3"/>
  <c r="O1804" i="3"/>
  <c r="P1804" i="3"/>
  <c r="M1804" i="3"/>
  <c r="N1804" i="3"/>
  <c r="O1808" i="3"/>
  <c r="P1808" i="3"/>
  <c r="M1808" i="3"/>
  <c r="N1808" i="3"/>
  <c r="O1812" i="3"/>
  <c r="P1812" i="3"/>
  <c r="M1812" i="3"/>
  <c r="N1812" i="3"/>
  <c r="O1816" i="3"/>
  <c r="P1816" i="3"/>
  <c r="M1816" i="3"/>
  <c r="N1816" i="3"/>
  <c r="O1820" i="3"/>
  <c r="P1820" i="3"/>
  <c r="M1820" i="3"/>
  <c r="N1820" i="3"/>
  <c r="O1824" i="3"/>
  <c r="P1824" i="3"/>
  <c r="M1824" i="3"/>
  <c r="N1824" i="3"/>
  <c r="O1828" i="3"/>
  <c r="P1828" i="3"/>
  <c r="M1828" i="3"/>
  <c r="N1828" i="3"/>
  <c r="O1832" i="3"/>
  <c r="P1832" i="3"/>
  <c r="M1832" i="3"/>
  <c r="N1832" i="3"/>
  <c r="O1836" i="3"/>
  <c r="P1836" i="3"/>
  <c r="M1836" i="3"/>
  <c r="N1836" i="3"/>
  <c r="O1840" i="3"/>
  <c r="P1840" i="3"/>
  <c r="M1840" i="3"/>
  <c r="N1840" i="3"/>
  <c r="O1844" i="3"/>
  <c r="P1844" i="3"/>
  <c r="M1844" i="3"/>
  <c r="N1844" i="3"/>
  <c r="O1848" i="3"/>
  <c r="P1848" i="3"/>
  <c r="M1848" i="3"/>
  <c r="N1848" i="3"/>
  <c r="O1852" i="3"/>
  <c r="P1852" i="3"/>
  <c r="M1852" i="3"/>
  <c r="N1852" i="3"/>
  <c r="O1856" i="3"/>
  <c r="P1856" i="3"/>
  <c r="M1856" i="3"/>
  <c r="N1856" i="3"/>
  <c r="O1860" i="3"/>
  <c r="P1860" i="3"/>
  <c r="M1860" i="3"/>
  <c r="N1860" i="3"/>
  <c r="O1864" i="3"/>
  <c r="P1864" i="3"/>
  <c r="M1864" i="3"/>
  <c r="N1864" i="3"/>
  <c r="O1868" i="3"/>
  <c r="P1868" i="3"/>
  <c r="M1868" i="3"/>
  <c r="N1868" i="3"/>
  <c r="O1872" i="3"/>
  <c r="P1872" i="3"/>
  <c r="M1872" i="3"/>
  <c r="N1872" i="3"/>
  <c r="O1876" i="3"/>
  <c r="P1876" i="3"/>
  <c r="M1876" i="3"/>
  <c r="N1876" i="3"/>
  <c r="O1880" i="3"/>
  <c r="P1880" i="3"/>
  <c r="M1880" i="3"/>
  <c r="N1880" i="3"/>
  <c r="O1884" i="3"/>
  <c r="P1884" i="3"/>
  <c r="M1884" i="3"/>
  <c r="N1884" i="3"/>
  <c r="O1888" i="3"/>
  <c r="P1888" i="3"/>
  <c r="M1888" i="3"/>
  <c r="N1888" i="3"/>
  <c r="O1892" i="3"/>
  <c r="P1892" i="3"/>
  <c r="M1892" i="3"/>
  <c r="N1892" i="3"/>
  <c r="O1896" i="3"/>
  <c r="M1896" i="3"/>
  <c r="Q1896" i="3" s="1"/>
  <c r="R1896" i="3" s="1"/>
  <c r="P1896" i="3"/>
  <c r="N1896" i="3"/>
  <c r="O1900" i="3"/>
  <c r="M1900" i="3"/>
  <c r="Q1900" i="3" s="1"/>
  <c r="R1900" i="3" s="1"/>
  <c r="P1900" i="3"/>
  <c r="N1900" i="3"/>
  <c r="O1904" i="3"/>
  <c r="M1904" i="3"/>
  <c r="Q1904" i="3" s="1"/>
  <c r="R1904" i="3" s="1"/>
  <c r="N1904" i="3"/>
  <c r="P1904" i="3"/>
  <c r="O1908" i="3"/>
  <c r="M1908" i="3"/>
  <c r="Q1908" i="3" s="1"/>
  <c r="R1908" i="3" s="1"/>
  <c r="N1908" i="3"/>
  <c r="P1908" i="3"/>
  <c r="O1912" i="3"/>
  <c r="M1912" i="3"/>
  <c r="Q1912" i="3" s="1"/>
  <c r="R1912" i="3" s="1"/>
  <c r="P1912" i="3"/>
  <c r="N1912" i="3"/>
  <c r="O1916" i="3"/>
  <c r="M1916" i="3"/>
  <c r="Q1916" i="3" s="1"/>
  <c r="R1916" i="3" s="1"/>
  <c r="P1916" i="3"/>
  <c r="N1916" i="3"/>
  <c r="O1920" i="3"/>
  <c r="M1920" i="3"/>
  <c r="Q1920" i="3" s="1"/>
  <c r="R1920" i="3" s="1"/>
  <c r="N1920" i="3"/>
  <c r="P1920" i="3"/>
  <c r="O1924" i="3"/>
  <c r="M1924" i="3"/>
  <c r="Q1924" i="3" s="1"/>
  <c r="R1924" i="3" s="1"/>
  <c r="N1924" i="3"/>
  <c r="P1924" i="3"/>
  <c r="O1928" i="3"/>
  <c r="M1928" i="3"/>
  <c r="Q1928" i="3" s="1"/>
  <c r="R1928" i="3" s="1"/>
  <c r="P1928" i="3"/>
  <c r="N1928" i="3"/>
  <c r="O1932" i="3"/>
  <c r="M1932" i="3"/>
  <c r="Q1932" i="3" s="1"/>
  <c r="R1932" i="3" s="1"/>
  <c r="P1932" i="3"/>
  <c r="N1932" i="3"/>
  <c r="O1936" i="3"/>
  <c r="M1936" i="3"/>
  <c r="Q1936" i="3" s="1"/>
  <c r="R1936" i="3" s="1"/>
  <c r="N1936" i="3"/>
  <c r="P1936" i="3"/>
  <c r="O1940" i="3"/>
  <c r="M1940" i="3"/>
  <c r="Q1940" i="3" s="1"/>
  <c r="R1940" i="3" s="1"/>
  <c r="N1940" i="3"/>
  <c r="P1940" i="3"/>
  <c r="O1944" i="3"/>
  <c r="M1944" i="3"/>
  <c r="Q1944" i="3" s="1"/>
  <c r="R1944" i="3" s="1"/>
  <c r="P1944" i="3"/>
  <c r="N1944" i="3"/>
  <c r="O1948" i="3"/>
  <c r="M1948" i="3"/>
  <c r="Q1948" i="3" s="1"/>
  <c r="R1948" i="3" s="1"/>
  <c r="P1948" i="3"/>
  <c r="N1948" i="3"/>
  <c r="O1952" i="3"/>
  <c r="M1952" i="3"/>
  <c r="Q1952" i="3" s="1"/>
  <c r="R1952" i="3" s="1"/>
  <c r="N1952" i="3"/>
  <c r="P1952" i="3"/>
  <c r="O1956" i="3"/>
  <c r="M1956" i="3"/>
  <c r="Q1956" i="3" s="1"/>
  <c r="R1956" i="3" s="1"/>
  <c r="N1956" i="3"/>
  <c r="P1956" i="3"/>
  <c r="O1960" i="3"/>
  <c r="M1960" i="3"/>
  <c r="Q1960" i="3" s="1"/>
  <c r="R1960" i="3" s="1"/>
  <c r="P1960" i="3"/>
  <c r="N1960" i="3"/>
  <c r="M1964" i="3"/>
  <c r="O1964" i="3"/>
  <c r="N1964" i="3"/>
  <c r="P1964" i="3"/>
  <c r="M1968" i="3"/>
  <c r="O1968" i="3"/>
  <c r="P1968" i="3"/>
  <c r="N1968" i="3"/>
  <c r="M1972" i="3"/>
  <c r="N1972" i="3"/>
  <c r="O1972" i="3"/>
  <c r="P1972" i="3"/>
  <c r="M1976" i="3"/>
  <c r="N1976" i="3"/>
  <c r="O1976" i="3"/>
  <c r="P1976" i="3"/>
  <c r="M1980" i="3"/>
  <c r="O1980" i="3"/>
  <c r="N1980" i="3"/>
  <c r="P1980" i="3"/>
  <c r="M1984" i="3"/>
  <c r="O1984" i="3"/>
  <c r="P1984" i="3"/>
  <c r="N1984" i="3"/>
  <c r="M1988" i="3"/>
  <c r="N1988" i="3"/>
  <c r="O1988" i="3"/>
  <c r="P1988" i="3"/>
  <c r="M1992" i="3"/>
  <c r="N1992" i="3"/>
  <c r="O1992" i="3"/>
  <c r="P1992" i="3"/>
  <c r="M1996" i="3"/>
  <c r="O1996" i="3"/>
  <c r="N1996" i="3"/>
  <c r="P1996" i="3"/>
  <c r="M2000" i="3"/>
  <c r="O2000" i="3"/>
  <c r="P2000" i="3"/>
  <c r="N2000" i="3"/>
  <c r="M2004" i="3"/>
  <c r="N2004" i="3"/>
  <c r="O2004" i="3"/>
  <c r="P2004" i="3"/>
  <c r="M2008" i="3"/>
  <c r="N2008" i="3"/>
  <c r="O2008" i="3"/>
  <c r="P2008" i="3"/>
  <c r="M2012" i="3"/>
  <c r="O2012" i="3"/>
  <c r="N2012" i="3"/>
  <c r="P2012" i="3"/>
  <c r="M2016" i="3"/>
  <c r="O2016" i="3"/>
  <c r="P2016" i="3"/>
  <c r="N2016" i="3"/>
  <c r="M2020" i="3"/>
  <c r="N2020" i="3"/>
  <c r="O2020" i="3"/>
  <c r="P2020" i="3"/>
  <c r="M2024" i="3"/>
  <c r="N2024" i="3"/>
  <c r="O2024" i="3"/>
  <c r="P2024" i="3"/>
  <c r="M2028" i="3"/>
  <c r="O2028" i="3"/>
  <c r="N2028" i="3"/>
  <c r="P2028" i="3"/>
  <c r="M2032" i="3"/>
  <c r="O2032" i="3"/>
  <c r="P2032" i="3"/>
  <c r="N2032" i="3"/>
  <c r="M2036" i="3"/>
  <c r="N2036" i="3"/>
  <c r="O2036" i="3"/>
  <c r="P2036" i="3"/>
  <c r="M2040" i="3"/>
  <c r="N2040" i="3"/>
  <c r="O2040" i="3"/>
  <c r="P2040" i="3"/>
  <c r="M2044" i="3"/>
  <c r="O2044" i="3"/>
  <c r="P2044" i="3"/>
  <c r="N2044" i="3"/>
  <c r="M2048" i="3"/>
  <c r="O2048" i="3"/>
  <c r="P2048" i="3"/>
  <c r="N2048" i="3"/>
  <c r="M2052" i="3"/>
  <c r="N2052" i="3"/>
  <c r="O2052" i="3"/>
  <c r="P2052" i="3"/>
  <c r="M2056" i="3"/>
  <c r="O2056" i="3"/>
  <c r="P2056" i="3"/>
  <c r="N2056" i="3"/>
  <c r="O2060" i="3"/>
  <c r="P2060" i="3"/>
  <c r="M2060" i="3"/>
  <c r="N2060" i="3"/>
  <c r="O2064" i="3"/>
  <c r="P2064" i="3"/>
  <c r="M2064" i="3"/>
  <c r="N2064" i="3"/>
  <c r="O2068" i="3"/>
  <c r="P2068" i="3"/>
  <c r="M2068" i="3"/>
  <c r="N2068" i="3"/>
  <c r="O2072" i="3"/>
  <c r="P2072" i="3"/>
  <c r="M2072" i="3"/>
  <c r="N2072" i="3"/>
  <c r="O2076" i="3"/>
  <c r="P2076" i="3"/>
  <c r="M2076" i="3"/>
  <c r="N2076" i="3"/>
  <c r="O2080" i="3"/>
  <c r="P2080" i="3"/>
  <c r="M2080" i="3"/>
  <c r="N2080" i="3"/>
  <c r="O2084" i="3"/>
  <c r="P2084" i="3"/>
  <c r="M2084" i="3"/>
  <c r="N2084" i="3"/>
  <c r="O2088" i="3"/>
  <c r="P2088" i="3"/>
  <c r="M2088" i="3"/>
  <c r="N2088" i="3"/>
  <c r="O2092" i="3"/>
  <c r="P2092" i="3"/>
  <c r="M2092" i="3"/>
  <c r="N2092" i="3"/>
  <c r="O2096" i="3"/>
  <c r="P2096" i="3"/>
  <c r="M2096" i="3"/>
  <c r="N2096" i="3"/>
  <c r="O2100" i="3"/>
  <c r="P2100" i="3"/>
  <c r="M2100" i="3"/>
  <c r="N2100" i="3"/>
  <c r="O2104" i="3"/>
  <c r="P2104" i="3"/>
  <c r="M2104" i="3"/>
  <c r="N2104" i="3"/>
  <c r="O2108" i="3"/>
  <c r="P2108" i="3"/>
  <c r="M2108" i="3"/>
  <c r="N2108" i="3"/>
  <c r="O2112" i="3"/>
  <c r="P2112" i="3"/>
  <c r="M2112" i="3"/>
  <c r="N2112" i="3"/>
  <c r="O2116" i="3"/>
  <c r="P2116" i="3"/>
  <c r="M2116" i="3"/>
  <c r="N2116" i="3"/>
  <c r="O2120" i="3"/>
  <c r="P2120" i="3"/>
  <c r="M2120" i="3"/>
  <c r="N2120" i="3"/>
  <c r="O2124" i="3"/>
  <c r="P2124" i="3"/>
  <c r="M2124" i="3"/>
  <c r="N2124" i="3"/>
  <c r="O2128" i="3"/>
  <c r="P2128" i="3"/>
  <c r="M2128" i="3"/>
  <c r="N2128" i="3"/>
  <c r="O2132" i="3"/>
  <c r="P2132" i="3"/>
  <c r="M2132" i="3"/>
  <c r="N2132" i="3"/>
  <c r="O2136" i="3"/>
  <c r="P2136" i="3"/>
  <c r="M2136" i="3"/>
  <c r="N2136" i="3"/>
  <c r="O2140" i="3"/>
  <c r="P2140" i="3"/>
  <c r="M2140" i="3"/>
  <c r="N2140" i="3"/>
  <c r="O2144" i="3"/>
  <c r="P2144" i="3"/>
  <c r="M2144" i="3"/>
  <c r="N2144" i="3"/>
  <c r="O2148" i="3"/>
  <c r="P2148" i="3"/>
  <c r="M2148" i="3"/>
  <c r="N2148" i="3"/>
  <c r="O2152" i="3"/>
  <c r="P2152" i="3"/>
  <c r="M2152" i="3"/>
  <c r="N2152" i="3"/>
  <c r="O2156" i="3"/>
  <c r="P2156" i="3"/>
  <c r="M2156" i="3"/>
  <c r="N2156" i="3"/>
  <c r="O2160" i="3"/>
  <c r="P2160" i="3"/>
  <c r="M2160" i="3"/>
  <c r="N2160" i="3"/>
  <c r="O2164" i="3"/>
  <c r="P2164" i="3"/>
  <c r="M2164" i="3"/>
  <c r="N2164" i="3"/>
  <c r="O2168" i="3"/>
  <c r="P2168" i="3"/>
  <c r="M2168" i="3"/>
  <c r="N2168" i="3"/>
  <c r="O2172" i="3"/>
  <c r="P2172" i="3"/>
  <c r="M2172" i="3"/>
  <c r="N2172" i="3"/>
  <c r="O2176" i="3"/>
  <c r="P2176" i="3"/>
  <c r="M2176" i="3"/>
  <c r="N2176" i="3"/>
  <c r="O2180" i="3"/>
  <c r="P2180" i="3"/>
  <c r="M2180" i="3"/>
  <c r="N2180" i="3"/>
  <c r="O2184" i="3"/>
  <c r="P2184" i="3"/>
  <c r="M2184" i="3"/>
  <c r="N2184" i="3"/>
  <c r="O2188" i="3"/>
  <c r="P2188" i="3"/>
  <c r="M2188" i="3"/>
  <c r="N2188" i="3"/>
  <c r="O2192" i="3"/>
  <c r="P2192" i="3"/>
  <c r="M2192" i="3"/>
  <c r="N2192" i="3"/>
  <c r="O2196" i="3"/>
  <c r="P2196" i="3"/>
  <c r="M2196" i="3"/>
  <c r="N2196" i="3"/>
  <c r="O2200" i="3"/>
  <c r="P2200" i="3"/>
  <c r="M2200" i="3"/>
  <c r="N2200" i="3"/>
  <c r="O2204" i="3"/>
  <c r="P2204" i="3"/>
  <c r="M2204" i="3"/>
  <c r="N2204" i="3"/>
  <c r="O2208" i="3"/>
  <c r="P2208" i="3"/>
  <c r="M2208" i="3"/>
  <c r="N2208" i="3"/>
  <c r="O2212" i="3"/>
  <c r="P2212" i="3"/>
  <c r="M2212" i="3"/>
  <c r="N2212" i="3"/>
  <c r="O2216" i="3"/>
  <c r="P2216" i="3"/>
  <c r="M2216" i="3"/>
  <c r="N2216" i="3"/>
  <c r="O2220" i="3"/>
  <c r="P2220" i="3"/>
  <c r="M2220" i="3"/>
  <c r="N2220" i="3"/>
  <c r="O2224" i="3"/>
  <c r="P2224" i="3"/>
  <c r="M2224" i="3"/>
  <c r="N2224" i="3"/>
  <c r="O2228" i="3"/>
  <c r="P2228" i="3"/>
  <c r="M2228" i="3"/>
  <c r="N2228" i="3"/>
  <c r="O2232" i="3"/>
  <c r="P2232" i="3"/>
  <c r="M2232" i="3"/>
  <c r="N2232" i="3"/>
  <c r="O2236" i="3"/>
  <c r="P2236" i="3"/>
  <c r="M2236" i="3"/>
  <c r="N2236" i="3"/>
  <c r="O2240" i="3"/>
  <c r="P2240" i="3"/>
  <c r="M2240" i="3"/>
  <c r="N2240" i="3"/>
  <c r="O2244" i="3"/>
  <c r="P2244" i="3"/>
  <c r="M2244" i="3"/>
  <c r="N2244" i="3"/>
  <c r="O2248" i="3"/>
  <c r="P2248" i="3"/>
  <c r="M2248" i="3"/>
  <c r="N2248" i="3"/>
  <c r="O2252" i="3"/>
  <c r="P2252" i="3"/>
  <c r="M2252" i="3"/>
  <c r="N2252" i="3"/>
  <c r="O2256" i="3"/>
  <c r="P2256" i="3"/>
  <c r="M2256" i="3"/>
  <c r="N2256" i="3"/>
  <c r="O2260" i="3"/>
  <c r="P2260" i="3"/>
  <c r="M2260" i="3"/>
  <c r="N2260" i="3"/>
  <c r="O2264" i="3"/>
  <c r="P2264" i="3"/>
  <c r="M2264" i="3"/>
  <c r="N2264" i="3"/>
  <c r="O2268" i="3"/>
  <c r="P2268" i="3"/>
  <c r="M2268" i="3"/>
  <c r="N2268" i="3"/>
  <c r="O2272" i="3"/>
  <c r="P2272" i="3"/>
  <c r="M2272" i="3"/>
  <c r="N2272" i="3"/>
  <c r="O2276" i="3"/>
  <c r="P2276" i="3"/>
  <c r="M2276" i="3"/>
  <c r="N2276" i="3"/>
  <c r="O2280" i="3"/>
  <c r="P2280" i="3"/>
  <c r="M2280" i="3"/>
  <c r="N2280" i="3"/>
  <c r="O2284" i="3"/>
  <c r="P2284" i="3"/>
  <c r="M2284" i="3"/>
  <c r="N2284" i="3"/>
  <c r="O2288" i="3"/>
  <c r="P2288" i="3"/>
  <c r="M2288" i="3"/>
  <c r="N2288" i="3"/>
  <c r="M2292" i="3"/>
  <c r="N2292" i="3"/>
  <c r="O2292" i="3"/>
  <c r="P2292" i="3"/>
  <c r="M2296" i="3"/>
  <c r="P2296" i="3"/>
  <c r="N2296" i="3"/>
  <c r="O2296" i="3"/>
  <c r="M2300" i="3"/>
  <c r="N2300" i="3"/>
  <c r="O2300" i="3"/>
  <c r="P2300" i="3"/>
  <c r="M2304" i="3"/>
  <c r="P2304" i="3"/>
  <c r="N2304" i="3"/>
  <c r="O2304" i="3"/>
  <c r="M2308" i="3"/>
  <c r="P2308" i="3"/>
  <c r="N2308" i="3"/>
  <c r="O2308" i="3"/>
  <c r="M2312" i="3"/>
  <c r="N2312" i="3"/>
  <c r="P2312" i="3"/>
  <c r="O2312" i="3"/>
  <c r="M2316" i="3"/>
  <c r="N2316" i="3"/>
  <c r="O2316" i="3"/>
  <c r="P2316" i="3"/>
  <c r="M2320" i="3"/>
  <c r="P2320" i="3"/>
  <c r="N2320" i="3"/>
  <c r="O2320" i="3"/>
  <c r="M2324" i="3"/>
  <c r="O2324" i="3"/>
  <c r="P2324" i="3"/>
  <c r="N2324" i="3"/>
  <c r="M2328" i="3"/>
  <c r="N2328" i="3"/>
  <c r="O2328" i="3"/>
  <c r="P2328" i="3"/>
  <c r="M2332" i="3"/>
  <c r="N2332" i="3"/>
  <c r="O2332" i="3"/>
  <c r="P2332" i="3"/>
  <c r="M2336" i="3"/>
  <c r="N2336" i="3"/>
  <c r="P2336" i="3"/>
  <c r="O2336" i="3"/>
  <c r="M2340" i="3"/>
  <c r="O2340" i="3"/>
  <c r="P2340" i="3"/>
  <c r="N2340" i="3"/>
  <c r="O2344" i="3"/>
  <c r="P2344" i="3"/>
  <c r="N2344" i="3"/>
  <c r="M2344" i="3"/>
  <c r="M11" i="3"/>
  <c r="N11" i="3"/>
  <c r="O11" i="3"/>
  <c r="P11" i="3"/>
  <c r="M135" i="3"/>
  <c r="O135" i="3"/>
  <c r="N135" i="3"/>
  <c r="P135" i="3"/>
  <c r="M143" i="3"/>
  <c r="O143" i="3"/>
  <c r="N143" i="3"/>
  <c r="P143" i="3"/>
  <c r="O163" i="3"/>
  <c r="P163" i="3"/>
  <c r="N163" i="3"/>
  <c r="M163" i="3"/>
  <c r="O167" i="3"/>
  <c r="P167" i="3"/>
  <c r="M167" i="3"/>
  <c r="N167" i="3"/>
  <c r="O183" i="3"/>
  <c r="P183" i="3"/>
  <c r="M183" i="3"/>
  <c r="N183" i="3"/>
  <c r="O191" i="3"/>
  <c r="P191" i="3"/>
  <c r="M191" i="3"/>
  <c r="N191" i="3"/>
  <c r="O207" i="3"/>
  <c r="P207" i="3"/>
  <c r="M207" i="3"/>
  <c r="N207" i="3"/>
  <c r="M223" i="3"/>
  <c r="P223" i="3"/>
  <c r="N223" i="3"/>
  <c r="O223" i="3"/>
  <c r="M239" i="3"/>
  <c r="P239" i="3"/>
  <c r="O239" i="3"/>
  <c r="N239" i="3"/>
  <c r="M275" i="3"/>
  <c r="O275" i="3"/>
  <c r="P275" i="3"/>
  <c r="N275" i="3"/>
  <c r="M287" i="3"/>
  <c r="P287" i="3"/>
  <c r="N287" i="3"/>
  <c r="O287" i="3"/>
  <c r="N311" i="3"/>
  <c r="O311" i="3"/>
  <c r="P311" i="3"/>
  <c r="M311" i="3"/>
  <c r="N319" i="3"/>
  <c r="O319" i="3"/>
  <c r="P319" i="3"/>
  <c r="M319" i="3"/>
  <c r="N335" i="3"/>
  <c r="O335" i="3"/>
  <c r="P335" i="3"/>
  <c r="M335" i="3"/>
  <c r="N343" i="3"/>
  <c r="O343" i="3"/>
  <c r="P343" i="3"/>
  <c r="M343" i="3"/>
  <c r="P391" i="3"/>
  <c r="M391" i="3"/>
  <c r="Q391" i="3" s="1"/>
  <c r="R391" i="3" s="1"/>
  <c r="N391" i="3"/>
  <c r="O391" i="3"/>
  <c r="P419" i="3"/>
  <c r="M419" i="3"/>
  <c r="Q419" i="3" s="1"/>
  <c r="R419" i="3" s="1"/>
  <c r="N419" i="3"/>
  <c r="O419" i="3"/>
  <c r="P435" i="3"/>
  <c r="M435" i="3"/>
  <c r="Q435" i="3" s="1"/>
  <c r="R435" i="3" s="1"/>
  <c r="N435" i="3"/>
  <c r="O435" i="3"/>
  <c r="P455" i="3"/>
  <c r="M455" i="3"/>
  <c r="Q455" i="3" s="1"/>
  <c r="R455" i="3" s="1"/>
  <c r="N455" i="3"/>
  <c r="O455" i="3"/>
  <c r="P459" i="3"/>
  <c r="M459" i="3"/>
  <c r="Q459" i="3" s="1"/>
  <c r="R459" i="3" s="1"/>
  <c r="N459" i="3"/>
  <c r="O459" i="3"/>
  <c r="M471" i="3"/>
  <c r="N471" i="3"/>
  <c r="O471" i="3"/>
  <c r="P471" i="3"/>
  <c r="M507" i="3"/>
  <c r="N507" i="3"/>
  <c r="O507" i="3"/>
  <c r="P507" i="3"/>
  <c r="M543" i="3"/>
  <c r="N543" i="3"/>
  <c r="O543" i="3"/>
  <c r="P543" i="3"/>
  <c r="M547" i="3"/>
  <c r="N547" i="3"/>
  <c r="O547" i="3"/>
  <c r="P547" i="3"/>
  <c r="M555" i="3"/>
  <c r="N555" i="3"/>
  <c r="O555" i="3"/>
  <c r="P555" i="3"/>
  <c r="M563" i="3"/>
  <c r="N563" i="3"/>
  <c r="O563" i="3"/>
  <c r="P563" i="3"/>
  <c r="M583" i="3"/>
  <c r="N583" i="3"/>
  <c r="O583" i="3"/>
  <c r="P583" i="3"/>
  <c r="M591" i="3"/>
  <c r="N591" i="3"/>
  <c r="O591" i="3"/>
  <c r="P591" i="3"/>
  <c r="M595" i="3"/>
  <c r="N595" i="3"/>
  <c r="O595" i="3"/>
  <c r="P595" i="3"/>
  <c r="M599" i="3"/>
  <c r="N599" i="3"/>
  <c r="O599" i="3"/>
  <c r="P599" i="3"/>
  <c r="M603" i="3"/>
  <c r="N603" i="3"/>
  <c r="O603" i="3"/>
  <c r="P603" i="3"/>
  <c r="O683" i="3"/>
  <c r="P683" i="3"/>
  <c r="M683" i="3"/>
  <c r="N683" i="3"/>
  <c r="O691" i="3"/>
  <c r="P691" i="3"/>
  <c r="M691" i="3"/>
  <c r="N691" i="3"/>
  <c r="O707" i="3"/>
  <c r="P707" i="3"/>
  <c r="M707" i="3"/>
  <c r="N707" i="3"/>
  <c r="O711" i="3"/>
  <c r="P711" i="3"/>
  <c r="M711" i="3"/>
  <c r="N711" i="3"/>
  <c r="O719" i="3"/>
  <c r="P719" i="3"/>
  <c r="M719" i="3"/>
  <c r="N719" i="3"/>
  <c r="M747" i="3"/>
  <c r="N747" i="3"/>
  <c r="O747" i="3"/>
  <c r="P747" i="3"/>
  <c r="M767" i="3"/>
  <c r="N767" i="3"/>
  <c r="O767" i="3"/>
  <c r="P767" i="3"/>
  <c r="M775" i="3"/>
  <c r="N775" i="3"/>
  <c r="O775" i="3"/>
  <c r="P775" i="3"/>
  <c r="M779" i="3"/>
  <c r="N779" i="3"/>
  <c r="O779" i="3"/>
  <c r="P779" i="3"/>
  <c r="M795" i="3"/>
  <c r="N795" i="3"/>
  <c r="O795" i="3"/>
  <c r="P795" i="3"/>
  <c r="M799" i="3"/>
  <c r="N799" i="3"/>
  <c r="O799" i="3"/>
  <c r="P799" i="3"/>
  <c r="M815" i="3"/>
  <c r="N815" i="3"/>
  <c r="O815" i="3"/>
  <c r="P815" i="3"/>
  <c r="M839" i="3"/>
  <c r="N839" i="3"/>
  <c r="O839" i="3"/>
  <c r="P839" i="3"/>
  <c r="M851" i="3"/>
  <c r="N851" i="3"/>
  <c r="O851" i="3"/>
  <c r="P851" i="3"/>
  <c r="M875" i="3"/>
  <c r="N875" i="3"/>
  <c r="O875" i="3"/>
  <c r="P875" i="3"/>
  <c r="M907" i="3"/>
  <c r="N907" i="3"/>
  <c r="O907" i="3"/>
  <c r="P907" i="3"/>
  <c r="M911" i="3"/>
  <c r="N911" i="3"/>
  <c r="O911" i="3"/>
  <c r="P911" i="3"/>
  <c r="M927" i="3"/>
  <c r="N927" i="3"/>
  <c r="O927" i="3"/>
  <c r="P927" i="3"/>
  <c r="N987" i="3"/>
  <c r="O987" i="3"/>
  <c r="P987" i="3"/>
  <c r="M987" i="3"/>
  <c r="N1147" i="3"/>
  <c r="O1147" i="3"/>
  <c r="P1147" i="3"/>
  <c r="M1147" i="3"/>
  <c r="N1155" i="3"/>
  <c r="O1155" i="3"/>
  <c r="P1155" i="3"/>
  <c r="M1155" i="3"/>
  <c r="P1183" i="3"/>
  <c r="M1183" i="3"/>
  <c r="Q1183" i="3" s="1"/>
  <c r="R1183" i="3" s="1"/>
  <c r="N1183" i="3"/>
  <c r="O1183" i="3"/>
  <c r="P1199" i="3"/>
  <c r="M1199" i="3"/>
  <c r="Q1199" i="3" s="1"/>
  <c r="R1199" i="3" s="1"/>
  <c r="N1199" i="3"/>
  <c r="O1199" i="3"/>
  <c r="P1219" i="3"/>
  <c r="M1219" i="3"/>
  <c r="Q1219" i="3" s="1"/>
  <c r="R1219" i="3" s="1"/>
  <c r="N1219" i="3"/>
  <c r="O1219" i="3"/>
  <c r="P1223" i="3"/>
  <c r="M1223" i="3"/>
  <c r="Q1223" i="3" s="1"/>
  <c r="R1223" i="3" s="1"/>
  <c r="N1223" i="3"/>
  <c r="O1223" i="3"/>
  <c r="P1227" i="3"/>
  <c r="O1227" i="3"/>
  <c r="M1227" i="3"/>
  <c r="N1227" i="3"/>
  <c r="N1363" i="3"/>
  <c r="O1363" i="3"/>
  <c r="P1363" i="3"/>
  <c r="M1363" i="3"/>
  <c r="N1395" i="3"/>
  <c r="O1395" i="3"/>
  <c r="P1395" i="3"/>
  <c r="M1395" i="3"/>
  <c r="N1455" i="3"/>
  <c r="O1455" i="3"/>
  <c r="P1455" i="3"/>
  <c r="M1455" i="3"/>
  <c r="N1459" i="3"/>
  <c r="O1459" i="3"/>
  <c r="P1459" i="3"/>
  <c r="M1459" i="3"/>
  <c r="M1503" i="3"/>
  <c r="N1503" i="3"/>
  <c r="O1503" i="3"/>
  <c r="P1503" i="3"/>
  <c r="M1563" i="3"/>
  <c r="N1563" i="3"/>
  <c r="O1563" i="3"/>
  <c r="P1563" i="3"/>
  <c r="M1575" i="3"/>
  <c r="N1575" i="3"/>
  <c r="O1575" i="3"/>
  <c r="P1575" i="3"/>
  <c r="M1579" i="3"/>
  <c r="N1579" i="3"/>
  <c r="O1579" i="3"/>
  <c r="P1579" i="3"/>
  <c r="M1587" i="3"/>
  <c r="N1587" i="3"/>
  <c r="O1587" i="3"/>
  <c r="P1587" i="3"/>
  <c r="M1591" i="3"/>
  <c r="N1591" i="3"/>
  <c r="O1591" i="3"/>
  <c r="P1591" i="3"/>
  <c r="M1595" i="3"/>
  <c r="N1595" i="3"/>
  <c r="O1595" i="3"/>
  <c r="P1595" i="3"/>
  <c r="M1619" i="3"/>
  <c r="N1619" i="3"/>
  <c r="O1619" i="3"/>
  <c r="P1619" i="3"/>
  <c r="M1639" i="3"/>
  <c r="N1639" i="3"/>
  <c r="O1639" i="3"/>
  <c r="P1639" i="3"/>
  <c r="M1647" i="3"/>
  <c r="N1647" i="3"/>
  <c r="O1647" i="3"/>
  <c r="P1647" i="3"/>
  <c r="M1651" i="3"/>
  <c r="N1651" i="3"/>
  <c r="O1651" i="3"/>
  <c r="P1651" i="3"/>
  <c r="M1687" i="3"/>
  <c r="N1687" i="3"/>
  <c r="O1687" i="3"/>
  <c r="P1687" i="3"/>
  <c r="M1691" i="3"/>
  <c r="N1691" i="3"/>
  <c r="O1691" i="3"/>
  <c r="P1691" i="3"/>
  <c r="O1719" i="3"/>
  <c r="P1719" i="3"/>
  <c r="M1719" i="3"/>
  <c r="N1719" i="3"/>
  <c r="O1727" i="3"/>
  <c r="P1727" i="3"/>
  <c r="M1727" i="3"/>
  <c r="N1727" i="3"/>
  <c r="O1779" i="3"/>
  <c r="P1779" i="3"/>
  <c r="M1779" i="3"/>
  <c r="N1779" i="3"/>
  <c r="O1787" i="3"/>
  <c r="P1787" i="3"/>
  <c r="M1787" i="3"/>
  <c r="N1787" i="3"/>
  <c r="M1823" i="3"/>
  <c r="N1823" i="3"/>
  <c r="O1823" i="3"/>
  <c r="P1823" i="3"/>
  <c r="M1827" i="3"/>
  <c r="N1827" i="3"/>
  <c r="O1827" i="3"/>
  <c r="P1827" i="3"/>
  <c r="M1831" i="3"/>
  <c r="N1831" i="3"/>
  <c r="O1831" i="3"/>
  <c r="P1831" i="3"/>
  <c r="M1887" i="3"/>
  <c r="N1887" i="3"/>
  <c r="O1887" i="3"/>
  <c r="P1887" i="3"/>
  <c r="M1891" i="3"/>
  <c r="N1891" i="3"/>
  <c r="O1891" i="3"/>
  <c r="P1891" i="3"/>
  <c r="M1911" i="3"/>
  <c r="N1911" i="3"/>
  <c r="O1911" i="3"/>
  <c r="P1911" i="3"/>
  <c r="M1919" i="3"/>
  <c r="N1919" i="3"/>
  <c r="O1919" i="3"/>
  <c r="P1919" i="3"/>
  <c r="M1935" i="3"/>
  <c r="N1935" i="3"/>
  <c r="O1935" i="3"/>
  <c r="P1935" i="3"/>
  <c r="M1943" i="3"/>
  <c r="N1943" i="3"/>
  <c r="O1943" i="3"/>
  <c r="P1943" i="3"/>
  <c r="M1951" i="3"/>
  <c r="N1951" i="3"/>
  <c r="O1951" i="3"/>
  <c r="P1951" i="3"/>
  <c r="M1955" i="3"/>
  <c r="N1955" i="3"/>
  <c r="O1955" i="3"/>
  <c r="P1955" i="3"/>
  <c r="M1995" i="3"/>
  <c r="N1995" i="3"/>
  <c r="O1995" i="3"/>
  <c r="P1995" i="3"/>
  <c r="M1999" i="3"/>
  <c r="N1999" i="3"/>
  <c r="P1999" i="3"/>
  <c r="O1999" i="3"/>
  <c r="M2015" i="3"/>
  <c r="N2015" i="3"/>
  <c r="P2015" i="3"/>
  <c r="O2015" i="3"/>
  <c r="M2027" i="3"/>
  <c r="N2027" i="3"/>
  <c r="O2027" i="3"/>
  <c r="P2027" i="3"/>
  <c r="M2055" i="3"/>
  <c r="N2055" i="3"/>
  <c r="P2055" i="3"/>
  <c r="O2055" i="3"/>
  <c r="M2087" i="3"/>
  <c r="N2087" i="3"/>
  <c r="O2087" i="3"/>
  <c r="P2087" i="3"/>
  <c r="M2107" i="3"/>
  <c r="N2107" i="3"/>
  <c r="O2107" i="3"/>
  <c r="P2107" i="3"/>
  <c r="M2139" i="3"/>
  <c r="N2139" i="3"/>
  <c r="O2139" i="3"/>
  <c r="P2139" i="3"/>
  <c r="M2147" i="3"/>
  <c r="N2147" i="3"/>
  <c r="O2147" i="3"/>
  <c r="P2147" i="3"/>
  <c r="M2151" i="3"/>
  <c r="N2151" i="3"/>
  <c r="O2151" i="3"/>
  <c r="P2151" i="3"/>
  <c r="M2159" i="3"/>
  <c r="N2159" i="3"/>
  <c r="O2159" i="3"/>
  <c r="P2159" i="3"/>
  <c r="M2175" i="3"/>
  <c r="N2175" i="3"/>
  <c r="O2175" i="3"/>
  <c r="P2175" i="3"/>
  <c r="M2187" i="3"/>
  <c r="N2187" i="3"/>
  <c r="O2187" i="3"/>
  <c r="P2187" i="3"/>
  <c r="M2199" i="3"/>
  <c r="N2199" i="3"/>
  <c r="O2199" i="3"/>
  <c r="P2199" i="3"/>
  <c r="M2207" i="3"/>
  <c r="N2207" i="3"/>
  <c r="O2207" i="3"/>
  <c r="P2207" i="3"/>
  <c r="M2239" i="3"/>
  <c r="N2239" i="3"/>
  <c r="O2239" i="3"/>
  <c r="P2239" i="3"/>
  <c r="M2251" i="3"/>
  <c r="N2251" i="3"/>
  <c r="O2251" i="3"/>
  <c r="P2251" i="3"/>
  <c r="M2267" i="3"/>
  <c r="N2267" i="3"/>
  <c r="O2267" i="3"/>
  <c r="P2267" i="3"/>
  <c r="M2275" i="3"/>
  <c r="N2275" i="3"/>
  <c r="O2275" i="3"/>
  <c r="P2275" i="3"/>
  <c r="M2291" i="3"/>
  <c r="N2291" i="3"/>
  <c r="O2291" i="3"/>
  <c r="P2291" i="3"/>
  <c r="M2323" i="3"/>
  <c r="N2323" i="3"/>
  <c r="O2323" i="3"/>
  <c r="P2323" i="3"/>
  <c r="M4" i="3"/>
  <c r="N4" i="3"/>
  <c r="O4" i="3"/>
  <c r="P4" i="3"/>
  <c r="M36" i="3"/>
  <c r="N36" i="3"/>
  <c r="O36" i="3"/>
  <c r="P36" i="3"/>
  <c r="M56" i="3"/>
  <c r="N56" i="3"/>
  <c r="O56" i="3"/>
  <c r="P56" i="3"/>
  <c r="M60" i="3"/>
  <c r="N60" i="3"/>
  <c r="O60" i="3"/>
  <c r="P60" i="3"/>
  <c r="M64" i="3"/>
  <c r="N64" i="3"/>
  <c r="O64" i="3"/>
  <c r="P64" i="3"/>
  <c r="M72" i="3"/>
  <c r="N72" i="3"/>
  <c r="O72" i="3"/>
  <c r="P72" i="3"/>
  <c r="M76" i="3"/>
  <c r="N76" i="3"/>
  <c r="O76" i="3"/>
  <c r="P76" i="3"/>
  <c r="M88" i="3"/>
  <c r="N88" i="3"/>
  <c r="O88" i="3"/>
  <c r="P88" i="3"/>
  <c r="M100" i="3"/>
  <c r="O100" i="3"/>
  <c r="P100" i="3"/>
  <c r="N100" i="3"/>
  <c r="O156" i="3"/>
  <c r="P156" i="3"/>
  <c r="M156" i="3"/>
  <c r="N156" i="3"/>
  <c r="M180" i="3"/>
  <c r="N180" i="3"/>
  <c r="O180" i="3"/>
  <c r="P180" i="3"/>
  <c r="M192" i="3"/>
  <c r="N192" i="3"/>
  <c r="P192" i="3"/>
  <c r="O192" i="3"/>
  <c r="M200" i="3"/>
  <c r="N200" i="3"/>
  <c r="O200" i="3"/>
  <c r="P200" i="3"/>
  <c r="M212" i="3"/>
  <c r="N212" i="3"/>
  <c r="O212" i="3"/>
  <c r="P212" i="3"/>
  <c r="M220" i="3"/>
  <c r="N220" i="3"/>
  <c r="O220" i="3"/>
  <c r="P220" i="3"/>
  <c r="M39" i="3"/>
  <c r="N39" i="3"/>
  <c r="O39" i="3"/>
  <c r="P39" i="3"/>
  <c r="M227" i="3"/>
  <c r="O227" i="3"/>
  <c r="P227" i="3"/>
  <c r="N227" i="3"/>
  <c r="M243" i="3"/>
  <c r="O243" i="3"/>
  <c r="P243" i="3"/>
  <c r="N243" i="3"/>
  <c r="N307" i="3"/>
  <c r="O307" i="3"/>
  <c r="P307" i="3"/>
  <c r="M307" i="3"/>
  <c r="M467" i="3"/>
  <c r="N467" i="3"/>
  <c r="O467" i="3"/>
  <c r="P467" i="3"/>
  <c r="M519" i="3"/>
  <c r="N519" i="3"/>
  <c r="O519" i="3"/>
  <c r="P519" i="3"/>
  <c r="M567" i="3"/>
  <c r="N567" i="3"/>
  <c r="O567" i="3"/>
  <c r="P567" i="3"/>
  <c r="O659" i="3"/>
  <c r="P659" i="3"/>
  <c r="M659" i="3"/>
  <c r="N659" i="3"/>
  <c r="O675" i="3"/>
  <c r="P675" i="3"/>
  <c r="M675" i="3"/>
  <c r="N675" i="3"/>
  <c r="O699" i="3"/>
  <c r="P699" i="3"/>
  <c r="M699" i="3"/>
  <c r="N699" i="3"/>
  <c r="M723" i="3"/>
  <c r="N723" i="3"/>
  <c r="O723" i="3"/>
  <c r="P723" i="3"/>
  <c r="M763" i="3"/>
  <c r="N763" i="3"/>
  <c r="O763" i="3"/>
  <c r="P763" i="3"/>
  <c r="M807" i="3"/>
  <c r="N807" i="3"/>
  <c r="O807" i="3"/>
  <c r="P807" i="3"/>
  <c r="M871" i="3"/>
  <c r="N871" i="3"/>
  <c r="O871" i="3"/>
  <c r="P871" i="3"/>
  <c r="M955" i="3"/>
  <c r="N955" i="3"/>
  <c r="O955" i="3"/>
  <c r="P955" i="3"/>
  <c r="M975" i="3"/>
  <c r="N975" i="3"/>
  <c r="O975" i="3"/>
  <c r="P975" i="3"/>
  <c r="N991" i="3"/>
  <c r="O991" i="3"/>
  <c r="P991" i="3"/>
  <c r="M991" i="3"/>
  <c r="N1043" i="3"/>
  <c r="O1043" i="3"/>
  <c r="P1043" i="3"/>
  <c r="M1043" i="3"/>
  <c r="N1143" i="3"/>
  <c r="O1143" i="3"/>
  <c r="P1143" i="3"/>
  <c r="M1143" i="3"/>
  <c r="N1163" i="3"/>
  <c r="O1163" i="3"/>
  <c r="P1163" i="3"/>
  <c r="M1163" i="3"/>
  <c r="N1423" i="3"/>
  <c r="O1423" i="3"/>
  <c r="P1423" i="3"/>
  <c r="M1423" i="3"/>
  <c r="N1435" i="3"/>
  <c r="O1435" i="3"/>
  <c r="P1435" i="3"/>
  <c r="M1435" i="3"/>
  <c r="N1487" i="3"/>
  <c r="O1487" i="3"/>
  <c r="P1487" i="3"/>
  <c r="M1487" i="3"/>
  <c r="M1555" i="3"/>
  <c r="N1555" i="3"/>
  <c r="O1555" i="3"/>
  <c r="P1555" i="3"/>
  <c r="M1567" i="3"/>
  <c r="N1567" i="3"/>
  <c r="O1567" i="3"/>
  <c r="P1567" i="3"/>
  <c r="M1599" i="3"/>
  <c r="N1599" i="3"/>
  <c r="O1599" i="3"/>
  <c r="P1599" i="3"/>
  <c r="M1603" i="3"/>
  <c r="N1603" i="3"/>
  <c r="O1603" i="3"/>
  <c r="P1603" i="3"/>
  <c r="M1615" i="3"/>
  <c r="N1615" i="3"/>
  <c r="O1615" i="3"/>
  <c r="P1615" i="3"/>
  <c r="M1631" i="3"/>
  <c r="N1631" i="3"/>
  <c r="O1631" i="3"/>
  <c r="P1631" i="3"/>
  <c r="M1675" i="3"/>
  <c r="N1675" i="3"/>
  <c r="O1675" i="3"/>
  <c r="P1675" i="3"/>
  <c r="M1707" i="3"/>
  <c r="N1707" i="3"/>
  <c r="O1707" i="3"/>
  <c r="P1707" i="3"/>
  <c r="M1711" i="3"/>
  <c r="N1711" i="3"/>
  <c r="O1711" i="3"/>
  <c r="P1711" i="3"/>
  <c r="O1715" i="3"/>
  <c r="P1715" i="3"/>
  <c r="M1715" i="3"/>
  <c r="N1715" i="3"/>
  <c r="O1731" i="3"/>
  <c r="P1731" i="3"/>
  <c r="M1731" i="3"/>
  <c r="N1731" i="3"/>
  <c r="O1755" i="3"/>
  <c r="P1755" i="3"/>
  <c r="M1755" i="3"/>
  <c r="N1755" i="3"/>
  <c r="M1795" i="3"/>
  <c r="N1795" i="3"/>
  <c r="O1795" i="3"/>
  <c r="P1795" i="3"/>
  <c r="M1815" i="3"/>
  <c r="N1815" i="3"/>
  <c r="O1815" i="3"/>
  <c r="P1815" i="3"/>
  <c r="M1843" i="3"/>
  <c r="N1843" i="3"/>
  <c r="O1843" i="3"/>
  <c r="P1843" i="3"/>
  <c r="M1855" i="3"/>
  <c r="N1855" i="3"/>
  <c r="O1855" i="3"/>
  <c r="P1855" i="3"/>
  <c r="M1927" i="3"/>
  <c r="N1927" i="3"/>
  <c r="O1927" i="3"/>
  <c r="P1927" i="3"/>
  <c r="M2167" i="3"/>
  <c r="N2167" i="3"/>
  <c r="O2167" i="3"/>
  <c r="P2167" i="3"/>
  <c r="M2191" i="3"/>
  <c r="N2191" i="3"/>
  <c r="O2191" i="3"/>
  <c r="P2191" i="3"/>
  <c r="M2215" i="3"/>
  <c r="N2215" i="3"/>
  <c r="O2215" i="3"/>
  <c r="P2215" i="3"/>
  <c r="M2223" i="3"/>
  <c r="N2223" i="3"/>
  <c r="O2223" i="3"/>
  <c r="P2223" i="3"/>
  <c r="M2283" i="3"/>
  <c r="N2283" i="3"/>
  <c r="O2283" i="3"/>
  <c r="P2283" i="3"/>
  <c r="M2307" i="3"/>
  <c r="N2307" i="3"/>
  <c r="O2307" i="3"/>
  <c r="P2307" i="3"/>
  <c r="M2311" i="3"/>
  <c r="N2311" i="3"/>
  <c r="O2311" i="3"/>
  <c r="P2311" i="3"/>
  <c r="M2335" i="3"/>
  <c r="N2335" i="3"/>
  <c r="O2335" i="3"/>
  <c r="P2335" i="3"/>
  <c r="M2343" i="3"/>
  <c r="N2343" i="3"/>
  <c r="O2343" i="3"/>
  <c r="P2343" i="3"/>
  <c r="M32" i="3"/>
  <c r="N32" i="3"/>
  <c r="O32" i="3"/>
  <c r="P32" i="3"/>
  <c r="M80" i="3"/>
  <c r="N80" i="3"/>
  <c r="O80" i="3"/>
  <c r="P80" i="3"/>
  <c r="M104" i="3"/>
  <c r="O104" i="3"/>
  <c r="P104" i="3"/>
  <c r="N104" i="3"/>
  <c r="M112" i="3"/>
  <c r="O112" i="3"/>
  <c r="P112" i="3"/>
  <c r="N112" i="3"/>
  <c r="M116" i="3"/>
  <c r="O116" i="3"/>
  <c r="P116" i="3"/>
  <c r="N116" i="3"/>
  <c r="M124" i="3"/>
  <c r="O124" i="3"/>
  <c r="P124" i="3"/>
  <c r="N124" i="3"/>
  <c r="M132" i="3"/>
  <c r="O132" i="3"/>
  <c r="P132" i="3"/>
  <c r="N132" i="3"/>
  <c r="M136" i="3"/>
  <c r="O136" i="3"/>
  <c r="P136" i="3"/>
  <c r="N136" i="3"/>
  <c r="M140" i="3"/>
  <c r="O140" i="3"/>
  <c r="P140" i="3"/>
  <c r="N140" i="3"/>
  <c r="O152" i="3"/>
  <c r="P152" i="3"/>
  <c r="M152" i="3"/>
  <c r="N152" i="3"/>
  <c r="O160" i="3"/>
  <c r="P160" i="3"/>
  <c r="N160" i="3"/>
  <c r="M160" i="3"/>
  <c r="M204" i="3"/>
  <c r="N204" i="3"/>
  <c r="O204" i="3"/>
  <c r="P204" i="3"/>
  <c r="M5" i="3"/>
  <c r="N5" i="3"/>
  <c r="O5" i="3"/>
  <c r="P5" i="3"/>
  <c r="M9" i="3"/>
  <c r="N9" i="3"/>
  <c r="O9" i="3"/>
  <c r="P9" i="3"/>
  <c r="M13" i="3"/>
  <c r="N13" i="3"/>
  <c r="O13" i="3"/>
  <c r="P13" i="3"/>
  <c r="M17" i="3"/>
  <c r="N17" i="3"/>
  <c r="O17" i="3"/>
  <c r="P17" i="3"/>
  <c r="M21" i="3"/>
  <c r="N21" i="3"/>
  <c r="O21" i="3"/>
  <c r="P21" i="3"/>
  <c r="M25" i="3"/>
  <c r="N25" i="3"/>
  <c r="O25" i="3"/>
  <c r="P25" i="3"/>
  <c r="M29" i="3"/>
  <c r="N29" i="3"/>
  <c r="O29" i="3"/>
  <c r="P29" i="3"/>
  <c r="M33" i="3"/>
  <c r="N33" i="3"/>
  <c r="O33" i="3"/>
  <c r="P33" i="3"/>
  <c r="M37" i="3"/>
  <c r="N37" i="3"/>
  <c r="O37" i="3"/>
  <c r="P37" i="3"/>
  <c r="M41" i="3"/>
  <c r="N41" i="3"/>
  <c r="O41" i="3"/>
  <c r="P41" i="3"/>
  <c r="M45" i="3"/>
  <c r="N45" i="3"/>
  <c r="O45" i="3"/>
  <c r="P45" i="3"/>
  <c r="M49" i="3"/>
  <c r="N49" i="3"/>
  <c r="O49" i="3"/>
  <c r="P49" i="3"/>
  <c r="M53" i="3"/>
  <c r="N53" i="3"/>
  <c r="O53" i="3"/>
  <c r="P53" i="3"/>
  <c r="M57" i="3"/>
  <c r="N57" i="3"/>
  <c r="O57" i="3"/>
  <c r="P57" i="3"/>
  <c r="M61" i="3"/>
  <c r="N61" i="3"/>
  <c r="O61" i="3"/>
  <c r="P61" i="3"/>
  <c r="M65" i="3"/>
  <c r="N65" i="3"/>
  <c r="O65" i="3"/>
  <c r="P65" i="3"/>
  <c r="M69" i="3"/>
  <c r="N69" i="3"/>
  <c r="O69" i="3"/>
  <c r="P69" i="3"/>
  <c r="M73" i="3"/>
  <c r="N73" i="3"/>
  <c r="O73" i="3"/>
  <c r="P73" i="3"/>
  <c r="M77" i="3"/>
  <c r="N77" i="3"/>
  <c r="O77" i="3"/>
  <c r="P77" i="3"/>
  <c r="M81" i="3"/>
  <c r="N81" i="3"/>
  <c r="O81" i="3"/>
  <c r="P81" i="3"/>
  <c r="M85" i="3"/>
  <c r="N85" i="3"/>
  <c r="O85" i="3"/>
  <c r="P85" i="3"/>
  <c r="M89" i="3"/>
  <c r="N89" i="3"/>
  <c r="O89" i="3"/>
  <c r="P89" i="3"/>
  <c r="M93" i="3"/>
  <c r="N93" i="3"/>
  <c r="O93" i="3"/>
  <c r="P93" i="3"/>
  <c r="M97" i="3"/>
  <c r="O97" i="3"/>
  <c r="P97" i="3"/>
  <c r="N97" i="3"/>
  <c r="M101" i="3"/>
  <c r="O101" i="3"/>
  <c r="N101" i="3"/>
  <c r="P101" i="3"/>
  <c r="M105" i="3"/>
  <c r="O105" i="3"/>
  <c r="N105" i="3"/>
  <c r="P105" i="3"/>
  <c r="M109" i="3"/>
  <c r="O109" i="3"/>
  <c r="P109" i="3"/>
  <c r="N109" i="3"/>
  <c r="M113" i="3"/>
  <c r="O113" i="3"/>
  <c r="P113" i="3"/>
  <c r="N113" i="3"/>
  <c r="M117" i="3"/>
  <c r="O117" i="3"/>
  <c r="N117" i="3"/>
  <c r="P117" i="3"/>
  <c r="M121" i="3"/>
  <c r="O121" i="3"/>
  <c r="N121" i="3"/>
  <c r="P121" i="3"/>
  <c r="M125" i="3"/>
  <c r="O125" i="3"/>
  <c r="P125" i="3"/>
  <c r="N125" i="3"/>
  <c r="M129" i="3"/>
  <c r="O129" i="3"/>
  <c r="P129" i="3"/>
  <c r="N129" i="3"/>
  <c r="M133" i="3"/>
  <c r="O133" i="3"/>
  <c r="N133" i="3"/>
  <c r="P133" i="3"/>
  <c r="M137" i="3"/>
  <c r="O137" i="3"/>
  <c r="N137" i="3"/>
  <c r="P137" i="3"/>
  <c r="M141" i="3"/>
  <c r="O141" i="3"/>
  <c r="P141" i="3"/>
  <c r="N141" i="3"/>
  <c r="M145" i="3"/>
  <c r="O145" i="3"/>
  <c r="P145" i="3"/>
  <c r="N145" i="3"/>
  <c r="M149" i="3"/>
  <c r="O149" i="3"/>
  <c r="N149" i="3"/>
  <c r="P149" i="3"/>
  <c r="O153" i="3"/>
  <c r="M153" i="3"/>
  <c r="Q153" i="3" s="1"/>
  <c r="R153" i="3" s="1"/>
  <c r="P153" i="3"/>
  <c r="N153" i="3"/>
  <c r="O157" i="3"/>
  <c r="N157" i="3"/>
  <c r="M157" i="3"/>
  <c r="P157" i="3"/>
  <c r="O161" i="3"/>
  <c r="N161" i="3"/>
  <c r="P161" i="3"/>
  <c r="M161" i="3"/>
  <c r="O165" i="3"/>
  <c r="M165" i="3"/>
  <c r="Q165" i="3" s="1"/>
  <c r="R165" i="3" s="1"/>
  <c r="N165" i="3"/>
  <c r="P165" i="3"/>
  <c r="O169" i="3"/>
  <c r="M169" i="3"/>
  <c r="Q169" i="3" s="1"/>
  <c r="R169" i="3" s="1"/>
  <c r="N169" i="3"/>
  <c r="P169" i="3"/>
  <c r="O173" i="3"/>
  <c r="P173" i="3"/>
  <c r="M173" i="3"/>
  <c r="N173" i="3"/>
  <c r="O177" i="3"/>
  <c r="P177" i="3"/>
  <c r="M177" i="3"/>
  <c r="N177" i="3"/>
  <c r="O181" i="3"/>
  <c r="P181" i="3"/>
  <c r="M181" i="3"/>
  <c r="N181" i="3"/>
  <c r="O185" i="3"/>
  <c r="P185" i="3"/>
  <c r="M185" i="3"/>
  <c r="N185" i="3"/>
  <c r="O189" i="3"/>
  <c r="P189" i="3"/>
  <c r="M189" i="3"/>
  <c r="N189" i="3"/>
  <c r="O193" i="3"/>
  <c r="P193" i="3"/>
  <c r="M193" i="3"/>
  <c r="N193" i="3"/>
  <c r="O197" i="3"/>
  <c r="P197" i="3"/>
  <c r="M197" i="3"/>
  <c r="N197" i="3"/>
  <c r="O201" i="3"/>
  <c r="P201" i="3"/>
  <c r="M201" i="3"/>
  <c r="N201" i="3"/>
  <c r="O205" i="3"/>
  <c r="P205" i="3"/>
  <c r="M205" i="3"/>
  <c r="N205" i="3"/>
  <c r="O209" i="3"/>
  <c r="P209" i="3"/>
  <c r="M209" i="3"/>
  <c r="N209" i="3"/>
  <c r="O213" i="3"/>
  <c r="P213" i="3"/>
  <c r="M213" i="3"/>
  <c r="N213" i="3"/>
  <c r="O217" i="3"/>
  <c r="P217" i="3"/>
  <c r="M217" i="3"/>
  <c r="N217" i="3"/>
  <c r="O221" i="3"/>
  <c r="P221" i="3"/>
  <c r="M221" i="3"/>
  <c r="N221" i="3"/>
  <c r="M225" i="3"/>
  <c r="N225" i="3"/>
  <c r="O225" i="3"/>
  <c r="P225" i="3"/>
  <c r="M229" i="3"/>
  <c r="N229" i="3"/>
  <c r="O229" i="3"/>
  <c r="P229" i="3"/>
  <c r="M233" i="3"/>
  <c r="P233" i="3"/>
  <c r="O233" i="3"/>
  <c r="N233" i="3"/>
  <c r="M237" i="3"/>
  <c r="N237" i="3"/>
  <c r="O237" i="3"/>
  <c r="P237" i="3"/>
  <c r="M241" i="3"/>
  <c r="N241" i="3"/>
  <c r="O241" i="3"/>
  <c r="P241" i="3"/>
  <c r="M245" i="3"/>
  <c r="N245" i="3"/>
  <c r="O245" i="3"/>
  <c r="P245" i="3"/>
  <c r="M249" i="3"/>
  <c r="P249" i="3"/>
  <c r="O249" i="3"/>
  <c r="N249" i="3"/>
  <c r="M253" i="3"/>
  <c r="N253" i="3"/>
  <c r="O253" i="3"/>
  <c r="P253" i="3"/>
  <c r="M257" i="3"/>
  <c r="N257" i="3"/>
  <c r="O257" i="3"/>
  <c r="P257" i="3"/>
  <c r="M261" i="3"/>
  <c r="N261" i="3"/>
  <c r="O261" i="3"/>
  <c r="P261" i="3"/>
  <c r="M265" i="3"/>
  <c r="P265" i="3"/>
  <c r="O265" i="3"/>
  <c r="N265" i="3"/>
  <c r="M269" i="3"/>
  <c r="N269" i="3"/>
  <c r="O269" i="3"/>
  <c r="P269" i="3"/>
  <c r="M273" i="3"/>
  <c r="N273" i="3"/>
  <c r="O273" i="3"/>
  <c r="P273" i="3"/>
  <c r="M277" i="3"/>
  <c r="N277" i="3"/>
  <c r="P277" i="3"/>
  <c r="O277" i="3"/>
  <c r="M281" i="3"/>
  <c r="P281" i="3"/>
  <c r="O281" i="3"/>
  <c r="N281" i="3"/>
  <c r="M285" i="3"/>
  <c r="N285" i="3"/>
  <c r="O285" i="3"/>
  <c r="P285" i="3"/>
  <c r="M289" i="3"/>
  <c r="N289" i="3"/>
  <c r="O289" i="3"/>
  <c r="P289" i="3"/>
  <c r="M293" i="3"/>
  <c r="N293" i="3"/>
  <c r="O293" i="3"/>
  <c r="P293" i="3"/>
  <c r="N297" i="3"/>
  <c r="O297" i="3"/>
  <c r="P297" i="3"/>
  <c r="M297" i="3"/>
  <c r="N301" i="3"/>
  <c r="O301" i="3"/>
  <c r="P301" i="3"/>
  <c r="M301" i="3"/>
  <c r="N305" i="3"/>
  <c r="O305" i="3"/>
  <c r="P305" i="3"/>
  <c r="M305" i="3"/>
  <c r="N309" i="3"/>
  <c r="O309" i="3"/>
  <c r="P309" i="3"/>
  <c r="M309" i="3"/>
  <c r="N313" i="3"/>
  <c r="O313" i="3"/>
  <c r="P313" i="3"/>
  <c r="M313" i="3"/>
  <c r="N317" i="3"/>
  <c r="O317" i="3"/>
  <c r="P317" i="3"/>
  <c r="M317" i="3"/>
  <c r="N321" i="3"/>
  <c r="O321" i="3"/>
  <c r="P321" i="3"/>
  <c r="M321" i="3"/>
  <c r="N325" i="3"/>
  <c r="O325" i="3"/>
  <c r="P325" i="3"/>
  <c r="M325" i="3"/>
  <c r="N329" i="3"/>
  <c r="O329" i="3"/>
  <c r="P329" i="3"/>
  <c r="M329" i="3"/>
  <c r="N333" i="3"/>
  <c r="O333" i="3"/>
  <c r="P333" i="3"/>
  <c r="M333" i="3"/>
  <c r="N337" i="3"/>
  <c r="O337" i="3"/>
  <c r="P337" i="3"/>
  <c r="M337" i="3"/>
  <c r="N341" i="3"/>
  <c r="O341" i="3"/>
  <c r="P341" i="3"/>
  <c r="M341" i="3"/>
  <c r="N345" i="3"/>
  <c r="O345" i="3"/>
  <c r="P345" i="3"/>
  <c r="M345" i="3"/>
  <c r="N349" i="3"/>
  <c r="O349" i="3"/>
  <c r="P349" i="3"/>
  <c r="M349" i="3"/>
  <c r="N353" i="3"/>
  <c r="O353" i="3"/>
  <c r="P353" i="3"/>
  <c r="M353" i="3"/>
  <c r="N357" i="3"/>
  <c r="O357" i="3"/>
  <c r="P357" i="3"/>
  <c r="M357" i="3"/>
  <c r="N361" i="3"/>
  <c r="O361" i="3"/>
  <c r="P361" i="3"/>
  <c r="M361" i="3"/>
  <c r="N365" i="3"/>
  <c r="O365" i="3"/>
  <c r="P365" i="3"/>
  <c r="M365" i="3"/>
  <c r="N369" i="3"/>
  <c r="O369" i="3"/>
  <c r="P369" i="3"/>
  <c r="M369" i="3"/>
  <c r="N373" i="3"/>
  <c r="O373" i="3"/>
  <c r="P373" i="3"/>
  <c r="M373" i="3"/>
  <c r="N377" i="3"/>
  <c r="O377" i="3"/>
  <c r="P377" i="3"/>
  <c r="M377" i="3"/>
  <c r="N381" i="3"/>
  <c r="O381" i="3"/>
  <c r="P381" i="3"/>
  <c r="M381" i="3"/>
  <c r="N385" i="3"/>
  <c r="O385" i="3"/>
  <c r="P385" i="3"/>
  <c r="M385" i="3"/>
  <c r="P389" i="3"/>
  <c r="M389" i="3"/>
  <c r="Q389" i="3" s="1"/>
  <c r="R389" i="3" s="1"/>
  <c r="N389" i="3"/>
  <c r="O389" i="3"/>
  <c r="P393" i="3"/>
  <c r="M393" i="3"/>
  <c r="Q393" i="3" s="1"/>
  <c r="R393" i="3" s="1"/>
  <c r="N393" i="3"/>
  <c r="O393" i="3"/>
  <c r="P397" i="3"/>
  <c r="M397" i="3"/>
  <c r="Q397" i="3" s="1"/>
  <c r="R397" i="3" s="1"/>
  <c r="N397" i="3"/>
  <c r="O397" i="3"/>
  <c r="P401" i="3"/>
  <c r="M401" i="3"/>
  <c r="Q401" i="3" s="1"/>
  <c r="R401" i="3" s="1"/>
  <c r="N401" i="3"/>
  <c r="O401" i="3"/>
  <c r="P405" i="3"/>
  <c r="M405" i="3"/>
  <c r="Q405" i="3" s="1"/>
  <c r="R405" i="3" s="1"/>
  <c r="N405" i="3"/>
  <c r="O405" i="3"/>
  <c r="P409" i="3"/>
  <c r="M409" i="3"/>
  <c r="Q409" i="3" s="1"/>
  <c r="R409" i="3" s="1"/>
  <c r="N409" i="3"/>
  <c r="O409" i="3"/>
  <c r="P413" i="3"/>
  <c r="M413" i="3"/>
  <c r="Q413" i="3" s="1"/>
  <c r="R413" i="3" s="1"/>
  <c r="N413" i="3"/>
  <c r="O413" i="3"/>
  <c r="P417" i="3"/>
  <c r="M417" i="3"/>
  <c r="Q417" i="3" s="1"/>
  <c r="R417" i="3" s="1"/>
  <c r="N417" i="3"/>
  <c r="O417" i="3"/>
  <c r="P421" i="3"/>
  <c r="M421" i="3"/>
  <c r="Q421" i="3" s="1"/>
  <c r="R421" i="3" s="1"/>
  <c r="N421" i="3"/>
  <c r="O421" i="3"/>
  <c r="P425" i="3"/>
  <c r="M425" i="3"/>
  <c r="Q425" i="3" s="1"/>
  <c r="R425" i="3" s="1"/>
  <c r="N425" i="3"/>
  <c r="O425" i="3"/>
  <c r="P429" i="3"/>
  <c r="M429" i="3"/>
  <c r="Q429" i="3" s="1"/>
  <c r="R429" i="3" s="1"/>
  <c r="N429" i="3"/>
  <c r="O429" i="3"/>
  <c r="P433" i="3"/>
  <c r="M433" i="3"/>
  <c r="Q433" i="3" s="1"/>
  <c r="R433" i="3" s="1"/>
  <c r="N433" i="3"/>
  <c r="O433" i="3"/>
  <c r="P437" i="3"/>
  <c r="M437" i="3"/>
  <c r="Q437" i="3" s="1"/>
  <c r="R437" i="3" s="1"/>
  <c r="N437" i="3"/>
  <c r="O437" i="3"/>
  <c r="P441" i="3"/>
  <c r="M441" i="3"/>
  <c r="Q441" i="3" s="1"/>
  <c r="R441" i="3" s="1"/>
  <c r="N441" i="3"/>
  <c r="O441" i="3"/>
  <c r="P445" i="3"/>
  <c r="M445" i="3"/>
  <c r="Q445" i="3" s="1"/>
  <c r="R445" i="3" s="1"/>
  <c r="N445" i="3"/>
  <c r="O445" i="3"/>
  <c r="P449" i="3"/>
  <c r="M449" i="3"/>
  <c r="Q449" i="3" s="1"/>
  <c r="R449" i="3" s="1"/>
  <c r="N449" i="3"/>
  <c r="O449" i="3"/>
  <c r="P453" i="3"/>
  <c r="M453" i="3"/>
  <c r="Q453" i="3" s="1"/>
  <c r="R453" i="3" s="1"/>
  <c r="N453" i="3"/>
  <c r="O453" i="3"/>
  <c r="P457" i="3"/>
  <c r="M457" i="3"/>
  <c r="Q457" i="3" s="1"/>
  <c r="R457" i="3" s="1"/>
  <c r="N457" i="3"/>
  <c r="O457" i="3"/>
  <c r="M461" i="3"/>
  <c r="N461" i="3"/>
  <c r="O461" i="3"/>
  <c r="P461" i="3"/>
  <c r="M465" i="3"/>
  <c r="N465" i="3"/>
  <c r="O465" i="3"/>
  <c r="P465" i="3"/>
  <c r="M469" i="3"/>
  <c r="N469" i="3"/>
  <c r="O469" i="3"/>
  <c r="P469" i="3"/>
  <c r="M473" i="3"/>
  <c r="N473" i="3"/>
  <c r="O473" i="3"/>
  <c r="P473" i="3"/>
  <c r="M477" i="3"/>
  <c r="N477" i="3"/>
  <c r="O477" i="3"/>
  <c r="P477" i="3"/>
  <c r="M481" i="3"/>
  <c r="N481" i="3"/>
  <c r="O481" i="3"/>
  <c r="P481" i="3"/>
  <c r="M485" i="3"/>
  <c r="N485" i="3"/>
  <c r="O485" i="3"/>
  <c r="P485" i="3"/>
  <c r="M489" i="3"/>
  <c r="N489" i="3"/>
  <c r="O489" i="3"/>
  <c r="P489" i="3"/>
  <c r="M493" i="3"/>
  <c r="N493" i="3"/>
  <c r="O493" i="3"/>
  <c r="P493" i="3"/>
  <c r="M497" i="3"/>
  <c r="N497" i="3"/>
  <c r="O497" i="3"/>
  <c r="P497" i="3"/>
  <c r="M501" i="3"/>
  <c r="N501" i="3"/>
  <c r="O501" i="3"/>
  <c r="P501" i="3"/>
  <c r="M505" i="3"/>
  <c r="N505" i="3"/>
  <c r="O505" i="3"/>
  <c r="P505" i="3"/>
  <c r="M509" i="3"/>
  <c r="N509" i="3"/>
  <c r="O509" i="3"/>
  <c r="P509" i="3"/>
  <c r="M513" i="3"/>
  <c r="N513" i="3"/>
  <c r="O513" i="3"/>
  <c r="P513" i="3"/>
  <c r="M517" i="3"/>
  <c r="N517" i="3"/>
  <c r="O517" i="3"/>
  <c r="P517" i="3"/>
  <c r="M521" i="3"/>
  <c r="N521" i="3"/>
  <c r="O521" i="3"/>
  <c r="P521" i="3"/>
  <c r="M525" i="3"/>
  <c r="N525" i="3"/>
  <c r="O525" i="3"/>
  <c r="P525" i="3"/>
  <c r="M529" i="3"/>
  <c r="N529" i="3"/>
  <c r="O529" i="3"/>
  <c r="P529" i="3"/>
  <c r="M533" i="3"/>
  <c r="N533" i="3"/>
  <c r="O533" i="3"/>
  <c r="P533" i="3"/>
  <c r="M537" i="3"/>
  <c r="N537" i="3"/>
  <c r="O537" i="3"/>
  <c r="P537" i="3"/>
  <c r="M541" i="3"/>
  <c r="N541" i="3"/>
  <c r="O541" i="3"/>
  <c r="P541" i="3"/>
  <c r="M545" i="3"/>
  <c r="N545" i="3"/>
  <c r="O545" i="3"/>
  <c r="P545" i="3"/>
  <c r="M549" i="3"/>
  <c r="N549" i="3"/>
  <c r="O549" i="3"/>
  <c r="P549" i="3"/>
  <c r="M553" i="3"/>
  <c r="N553" i="3"/>
  <c r="O553" i="3"/>
  <c r="P553" i="3"/>
  <c r="M557" i="3"/>
  <c r="N557" i="3"/>
  <c r="O557" i="3"/>
  <c r="P557" i="3"/>
  <c r="M561" i="3"/>
  <c r="N561" i="3"/>
  <c r="O561" i="3"/>
  <c r="P561" i="3"/>
  <c r="M565" i="3"/>
  <c r="N565" i="3"/>
  <c r="O565" i="3"/>
  <c r="P565" i="3"/>
  <c r="M569" i="3"/>
  <c r="N569" i="3"/>
  <c r="O569" i="3"/>
  <c r="P569" i="3"/>
  <c r="M573" i="3"/>
  <c r="N573" i="3"/>
  <c r="O573" i="3"/>
  <c r="P573" i="3"/>
  <c r="M577" i="3"/>
  <c r="N577" i="3"/>
  <c r="O577" i="3"/>
  <c r="P577" i="3"/>
  <c r="M581" i="3"/>
  <c r="N581" i="3"/>
  <c r="O581" i="3"/>
  <c r="P581" i="3"/>
  <c r="M585" i="3"/>
  <c r="N585" i="3"/>
  <c r="O585" i="3"/>
  <c r="P585" i="3"/>
  <c r="M589" i="3"/>
  <c r="N589" i="3"/>
  <c r="O589" i="3"/>
  <c r="P589" i="3"/>
  <c r="M593" i="3"/>
  <c r="N593" i="3"/>
  <c r="O593" i="3"/>
  <c r="P593" i="3"/>
  <c r="M597" i="3"/>
  <c r="N597" i="3"/>
  <c r="O597" i="3"/>
  <c r="P597" i="3"/>
  <c r="M601" i="3"/>
  <c r="N601" i="3"/>
  <c r="O601" i="3"/>
  <c r="P601" i="3"/>
  <c r="O605" i="3"/>
  <c r="P605" i="3"/>
  <c r="M605" i="3"/>
  <c r="N605" i="3"/>
  <c r="O609" i="3"/>
  <c r="P609" i="3"/>
  <c r="M609" i="3"/>
  <c r="N609" i="3"/>
  <c r="O613" i="3"/>
  <c r="P613" i="3"/>
  <c r="N613" i="3"/>
  <c r="M613" i="3"/>
  <c r="O617" i="3"/>
  <c r="P617" i="3"/>
  <c r="M617" i="3"/>
  <c r="N617" i="3"/>
  <c r="O621" i="3"/>
  <c r="P621" i="3"/>
  <c r="M621" i="3"/>
  <c r="N621" i="3"/>
  <c r="O625" i="3"/>
  <c r="P625" i="3"/>
  <c r="M625" i="3"/>
  <c r="N625" i="3"/>
  <c r="O629" i="3"/>
  <c r="P629" i="3"/>
  <c r="N629" i="3"/>
  <c r="M629" i="3"/>
  <c r="O633" i="3"/>
  <c r="P633" i="3"/>
  <c r="M633" i="3"/>
  <c r="N633" i="3"/>
  <c r="O637" i="3"/>
  <c r="P637" i="3"/>
  <c r="M637" i="3"/>
  <c r="N637" i="3"/>
  <c r="O641" i="3"/>
  <c r="P641" i="3"/>
  <c r="M641" i="3"/>
  <c r="N641" i="3"/>
  <c r="O645" i="3"/>
  <c r="P645" i="3"/>
  <c r="N645" i="3"/>
  <c r="M645" i="3"/>
  <c r="O649" i="3"/>
  <c r="P649" i="3"/>
  <c r="M649" i="3"/>
  <c r="N649" i="3"/>
  <c r="O653" i="3"/>
  <c r="P653" i="3"/>
  <c r="M653" i="3"/>
  <c r="N653" i="3"/>
  <c r="O657" i="3"/>
  <c r="P657" i="3"/>
  <c r="M657" i="3"/>
  <c r="N657" i="3"/>
  <c r="O661" i="3"/>
  <c r="P661" i="3"/>
  <c r="N661" i="3"/>
  <c r="M661" i="3"/>
  <c r="O665" i="3"/>
  <c r="P665" i="3"/>
  <c r="M665" i="3"/>
  <c r="N665" i="3"/>
  <c r="O669" i="3"/>
  <c r="P669" i="3"/>
  <c r="M669" i="3"/>
  <c r="N669" i="3"/>
  <c r="O673" i="3"/>
  <c r="P673" i="3"/>
  <c r="M673" i="3"/>
  <c r="N673" i="3"/>
  <c r="O677" i="3"/>
  <c r="P677" i="3"/>
  <c r="N677" i="3"/>
  <c r="M677" i="3"/>
  <c r="O681" i="3"/>
  <c r="P681" i="3"/>
  <c r="M681" i="3"/>
  <c r="N681" i="3"/>
  <c r="O685" i="3"/>
  <c r="P685" i="3"/>
  <c r="M685" i="3"/>
  <c r="N685" i="3"/>
  <c r="O689" i="3"/>
  <c r="P689" i="3"/>
  <c r="M689" i="3"/>
  <c r="N689" i="3"/>
  <c r="O693" i="3"/>
  <c r="P693" i="3"/>
  <c r="N693" i="3"/>
  <c r="M693" i="3"/>
  <c r="O697" i="3"/>
  <c r="P697" i="3"/>
  <c r="M697" i="3"/>
  <c r="N697" i="3"/>
  <c r="O701" i="3"/>
  <c r="P701" i="3"/>
  <c r="M701" i="3"/>
  <c r="N701" i="3"/>
  <c r="O705" i="3"/>
  <c r="P705" i="3"/>
  <c r="M705" i="3"/>
  <c r="N705" i="3"/>
  <c r="O709" i="3"/>
  <c r="P709" i="3"/>
  <c r="N709" i="3"/>
  <c r="M709" i="3"/>
  <c r="O713" i="3"/>
  <c r="P713" i="3"/>
  <c r="M713" i="3"/>
  <c r="N713" i="3"/>
  <c r="O717" i="3"/>
  <c r="P717" i="3"/>
  <c r="M717" i="3"/>
  <c r="N717" i="3"/>
  <c r="O721" i="3"/>
  <c r="P721" i="3"/>
  <c r="M721" i="3"/>
  <c r="N721" i="3"/>
  <c r="M725" i="3"/>
  <c r="N725" i="3"/>
  <c r="O725" i="3"/>
  <c r="P725" i="3"/>
  <c r="M729" i="3"/>
  <c r="N729" i="3"/>
  <c r="O729" i="3"/>
  <c r="P729" i="3"/>
  <c r="M733" i="3"/>
  <c r="N733" i="3"/>
  <c r="O733" i="3"/>
  <c r="P733" i="3"/>
  <c r="M737" i="3"/>
  <c r="N737" i="3"/>
  <c r="O737" i="3"/>
  <c r="P737" i="3"/>
  <c r="M741" i="3"/>
  <c r="N741" i="3"/>
  <c r="O741" i="3"/>
  <c r="P741" i="3"/>
  <c r="M745" i="3"/>
  <c r="N745" i="3"/>
  <c r="O745" i="3"/>
  <c r="P745" i="3"/>
  <c r="M749" i="3"/>
  <c r="N749" i="3"/>
  <c r="O749" i="3"/>
  <c r="P749" i="3"/>
  <c r="M753" i="3"/>
  <c r="N753" i="3"/>
  <c r="O753" i="3"/>
  <c r="P753" i="3"/>
  <c r="M757" i="3"/>
  <c r="N757" i="3"/>
  <c r="O757" i="3"/>
  <c r="P757" i="3"/>
  <c r="M761" i="3"/>
  <c r="N761" i="3"/>
  <c r="O761" i="3"/>
  <c r="P761" i="3"/>
  <c r="M765" i="3"/>
  <c r="N765" i="3"/>
  <c r="O765" i="3"/>
  <c r="P765" i="3"/>
  <c r="M769" i="3"/>
  <c r="N769" i="3"/>
  <c r="O769" i="3"/>
  <c r="P769" i="3"/>
  <c r="M773" i="3"/>
  <c r="N773" i="3"/>
  <c r="O773" i="3"/>
  <c r="P773" i="3"/>
  <c r="M777" i="3"/>
  <c r="N777" i="3"/>
  <c r="O777" i="3"/>
  <c r="P777" i="3"/>
  <c r="M781" i="3"/>
  <c r="N781" i="3"/>
  <c r="O781" i="3"/>
  <c r="P781" i="3"/>
  <c r="M785" i="3"/>
  <c r="N785" i="3"/>
  <c r="O785" i="3"/>
  <c r="P785" i="3"/>
  <c r="M789" i="3"/>
  <c r="N789" i="3"/>
  <c r="O789" i="3"/>
  <c r="P789" i="3"/>
  <c r="M793" i="3"/>
  <c r="N793" i="3"/>
  <c r="O793" i="3"/>
  <c r="P793" i="3"/>
  <c r="M797" i="3"/>
  <c r="N797" i="3"/>
  <c r="O797" i="3"/>
  <c r="P797" i="3"/>
  <c r="M801" i="3"/>
  <c r="N801" i="3"/>
  <c r="O801" i="3"/>
  <c r="P801" i="3"/>
  <c r="M805" i="3"/>
  <c r="N805" i="3"/>
  <c r="O805" i="3"/>
  <c r="P805" i="3"/>
  <c r="M809" i="3"/>
  <c r="N809" i="3"/>
  <c r="O809" i="3"/>
  <c r="P809" i="3"/>
  <c r="M813" i="3"/>
  <c r="N813" i="3"/>
  <c r="O813" i="3"/>
  <c r="P813" i="3"/>
  <c r="M817" i="3"/>
  <c r="N817" i="3"/>
  <c r="O817" i="3"/>
  <c r="P817" i="3"/>
  <c r="M821" i="3"/>
  <c r="N821" i="3"/>
  <c r="O821" i="3"/>
  <c r="P821" i="3"/>
  <c r="M825" i="3"/>
  <c r="N825" i="3"/>
  <c r="O825" i="3"/>
  <c r="P825" i="3"/>
  <c r="M829" i="3"/>
  <c r="N829" i="3"/>
  <c r="O829" i="3"/>
  <c r="P829" i="3"/>
  <c r="M833" i="3"/>
  <c r="N833" i="3"/>
  <c r="O833" i="3"/>
  <c r="P833" i="3"/>
  <c r="M837" i="3"/>
  <c r="N837" i="3"/>
  <c r="O837" i="3"/>
  <c r="P837" i="3"/>
  <c r="M841" i="3"/>
  <c r="N841" i="3"/>
  <c r="O841" i="3"/>
  <c r="P841" i="3"/>
  <c r="M845" i="3"/>
  <c r="N845" i="3"/>
  <c r="O845" i="3"/>
  <c r="P845" i="3"/>
  <c r="M849" i="3"/>
  <c r="N849" i="3"/>
  <c r="O849" i="3"/>
  <c r="P849" i="3"/>
  <c r="M853" i="3"/>
  <c r="N853" i="3"/>
  <c r="O853" i="3"/>
  <c r="P853" i="3"/>
  <c r="M857" i="3"/>
  <c r="N857" i="3"/>
  <c r="O857" i="3"/>
  <c r="P857" i="3"/>
  <c r="M861" i="3"/>
  <c r="N861" i="3"/>
  <c r="O861" i="3"/>
  <c r="P861" i="3"/>
  <c r="M865" i="3"/>
  <c r="N865" i="3"/>
  <c r="O865" i="3"/>
  <c r="P865" i="3"/>
  <c r="M869" i="3"/>
  <c r="N869" i="3"/>
  <c r="O869" i="3"/>
  <c r="P869" i="3"/>
  <c r="M873" i="3"/>
  <c r="N873" i="3"/>
  <c r="O873" i="3"/>
  <c r="P873" i="3"/>
  <c r="M877" i="3"/>
  <c r="N877" i="3"/>
  <c r="O877" i="3"/>
  <c r="P877" i="3"/>
  <c r="M881" i="3"/>
  <c r="N881" i="3"/>
  <c r="O881" i="3"/>
  <c r="P881" i="3"/>
  <c r="M885" i="3"/>
  <c r="N885" i="3"/>
  <c r="O885" i="3"/>
  <c r="P885" i="3"/>
  <c r="M889" i="3"/>
  <c r="N889" i="3"/>
  <c r="O889" i="3"/>
  <c r="P889" i="3"/>
  <c r="M893" i="3"/>
  <c r="N893" i="3"/>
  <c r="O893" i="3"/>
  <c r="P893" i="3"/>
  <c r="M897" i="3"/>
  <c r="N897" i="3"/>
  <c r="O897" i="3"/>
  <c r="P897" i="3"/>
  <c r="M901" i="3"/>
  <c r="N901" i="3"/>
  <c r="O901" i="3"/>
  <c r="P901" i="3"/>
  <c r="M905" i="3"/>
  <c r="N905" i="3"/>
  <c r="O905" i="3"/>
  <c r="P905" i="3"/>
  <c r="M909" i="3"/>
  <c r="N909" i="3"/>
  <c r="O909" i="3"/>
  <c r="P909" i="3"/>
  <c r="M913" i="3"/>
  <c r="N913" i="3"/>
  <c r="O913" i="3"/>
  <c r="P913" i="3"/>
  <c r="M917" i="3"/>
  <c r="N917" i="3"/>
  <c r="O917" i="3"/>
  <c r="P917" i="3"/>
  <c r="M921" i="3"/>
  <c r="N921" i="3"/>
  <c r="O921" i="3"/>
  <c r="P921" i="3"/>
  <c r="M925" i="3"/>
  <c r="N925" i="3"/>
  <c r="O925" i="3"/>
  <c r="P925" i="3"/>
  <c r="M929" i="3"/>
  <c r="N929" i="3"/>
  <c r="O929" i="3"/>
  <c r="P929" i="3"/>
  <c r="M933" i="3"/>
  <c r="N933" i="3"/>
  <c r="O933" i="3"/>
  <c r="P933" i="3"/>
  <c r="M937" i="3"/>
  <c r="N937" i="3"/>
  <c r="O937" i="3"/>
  <c r="P937" i="3"/>
  <c r="M941" i="3"/>
  <c r="N941" i="3"/>
  <c r="O941" i="3"/>
  <c r="P941" i="3"/>
  <c r="M945" i="3"/>
  <c r="N945" i="3"/>
  <c r="O945" i="3"/>
  <c r="P945" i="3"/>
  <c r="M949" i="3"/>
  <c r="N949" i="3"/>
  <c r="O949" i="3"/>
  <c r="P949" i="3"/>
  <c r="M953" i="3"/>
  <c r="N953" i="3"/>
  <c r="O953" i="3"/>
  <c r="P953" i="3"/>
  <c r="M957" i="3"/>
  <c r="N957" i="3"/>
  <c r="O957" i="3"/>
  <c r="P957" i="3"/>
  <c r="M961" i="3"/>
  <c r="N961" i="3"/>
  <c r="O961" i="3"/>
  <c r="P961" i="3"/>
  <c r="M965" i="3"/>
  <c r="N965" i="3"/>
  <c r="O965" i="3"/>
  <c r="P965" i="3"/>
  <c r="M969" i="3"/>
  <c r="N969" i="3"/>
  <c r="O969" i="3"/>
  <c r="P969" i="3"/>
  <c r="M973" i="3"/>
  <c r="N973" i="3"/>
  <c r="O973" i="3"/>
  <c r="P973" i="3"/>
  <c r="M977" i="3"/>
  <c r="N977" i="3"/>
  <c r="O977" i="3"/>
  <c r="P977" i="3"/>
  <c r="M981" i="3"/>
  <c r="N981" i="3"/>
  <c r="O981" i="3"/>
  <c r="P981" i="3"/>
  <c r="M985" i="3"/>
  <c r="N985" i="3"/>
  <c r="O985" i="3"/>
  <c r="P985" i="3"/>
  <c r="N989" i="3"/>
  <c r="O989" i="3"/>
  <c r="P989" i="3"/>
  <c r="M989" i="3"/>
  <c r="N993" i="3"/>
  <c r="O993" i="3"/>
  <c r="P993" i="3"/>
  <c r="M993" i="3"/>
  <c r="N997" i="3"/>
  <c r="O997" i="3"/>
  <c r="P997" i="3"/>
  <c r="M997" i="3"/>
  <c r="N1001" i="3"/>
  <c r="O1001" i="3"/>
  <c r="P1001" i="3"/>
  <c r="M1001" i="3"/>
  <c r="N1005" i="3"/>
  <c r="O1005" i="3"/>
  <c r="P1005" i="3"/>
  <c r="M1005" i="3"/>
  <c r="N1009" i="3"/>
  <c r="O1009" i="3"/>
  <c r="P1009" i="3"/>
  <c r="M1009" i="3"/>
  <c r="N1013" i="3"/>
  <c r="O1013" i="3"/>
  <c r="P1013" i="3"/>
  <c r="M1013" i="3"/>
  <c r="N1017" i="3"/>
  <c r="O1017" i="3"/>
  <c r="P1017" i="3"/>
  <c r="M1017" i="3"/>
  <c r="N1021" i="3"/>
  <c r="O1021" i="3"/>
  <c r="P1021" i="3"/>
  <c r="M1021" i="3"/>
  <c r="N1025" i="3"/>
  <c r="O1025" i="3"/>
  <c r="P1025" i="3"/>
  <c r="M1025" i="3"/>
  <c r="N1029" i="3"/>
  <c r="O1029" i="3"/>
  <c r="P1029" i="3"/>
  <c r="M1029" i="3"/>
  <c r="N1033" i="3"/>
  <c r="O1033" i="3"/>
  <c r="P1033" i="3"/>
  <c r="M1033" i="3"/>
  <c r="N1037" i="3"/>
  <c r="O1037" i="3"/>
  <c r="P1037" i="3"/>
  <c r="M1037" i="3"/>
  <c r="N1041" i="3"/>
  <c r="O1041" i="3"/>
  <c r="P1041" i="3"/>
  <c r="M1041" i="3"/>
  <c r="N1045" i="3"/>
  <c r="O1045" i="3"/>
  <c r="P1045" i="3"/>
  <c r="M1045" i="3"/>
  <c r="N1049" i="3"/>
  <c r="O1049" i="3"/>
  <c r="P1049" i="3"/>
  <c r="M1049" i="3"/>
  <c r="N1053" i="3"/>
  <c r="O1053" i="3"/>
  <c r="P1053" i="3"/>
  <c r="M1053" i="3"/>
  <c r="N1057" i="3"/>
  <c r="O1057" i="3"/>
  <c r="P1057" i="3"/>
  <c r="M1057" i="3"/>
  <c r="N1061" i="3"/>
  <c r="O1061" i="3"/>
  <c r="P1061" i="3"/>
  <c r="M1061" i="3"/>
  <c r="N1065" i="3"/>
  <c r="O1065" i="3"/>
  <c r="P1065" i="3"/>
  <c r="M1065" i="3"/>
  <c r="N1069" i="3"/>
  <c r="O1069" i="3"/>
  <c r="P1069" i="3"/>
  <c r="M1069" i="3"/>
  <c r="N1073" i="3"/>
  <c r="O1073" i="3"/>
  <c r="P1073" i="3"/>
  <c r="M1073" i="3"/>
  <c r="N1077" i="3"/>
  <c r="O1077" i="3"/>
  <c r="P1077" i="3"/>
  <c r="M1077" i="3"/>
  <c r="N1081" i="3"/>
  <c r="O1081" i="3"/>
  <c r="P1081" i="3"/>
  <c r="M1081" i="3"/>
  <c r="N1085" i="3"/>
  <c r="O1085" i="3"/>
  <c r="P1085" i="3"/>
  <c r="M1085" i="3"/>
  <c r="N1089" i="3"/>
  <c r="O1089" i="3"/>
  <c r="P1089" i="3"/>
  <c r="M1089" i="3"/>
  <c r="N1093" i="3"/>
  <c r="O1093" i="3"/>
  <c r="P1093" i="3"/>
  <c r="M1093" i="3"/>
  <c r="N1097" i="3"/>
  <c r="O1097" i="3"/>
  <c r="P1097" i="3"/>
  <c r="M1097" i="3"/>
  <c r="N1101" i="3"/>
  <c r="O1101" i="3"/>
  <c r="P1101" i="3"/>
  <c r="M1101" i="3"/>
  <c r="N1105" i="3"/>
  <c r="O1105" i="3"/>
  <c r="P1105" i="3"/>
  <c r="M1105" i="3"/>
  <c r="N1109" i="3"/>
  <c r="O1109" i="3"/>
  <c r="P1109" i="3"/>
  <c r="M1109" i="3"/>
  <c r="N1113" i="3"/>
  <c r="O1113" i="3"/>
  <c r="P1113" i="3"/>
  <c r="M1113" i="3"/>
  <c r="N1117" i="3"/>
  <c r="O1117" i="3"/>
  <c r="P1117" i="3"/>
  <c r="M1117" i="3"/>
  <c r="N1121" i="3"/>
  <c r="O1121" i="3"/>
  <c r="P1121" i="3"/>
  <c r="M1121" i="3"/>
  <c r="N1125" i="3"/>
  <c r="O1125" i="3"/>
  <c r="P1125" i="3"/>
  <c r="M1125" i="3"/>
  <c r="N1129" i="3"/>
  <c r="O1129" i="3"/>
  <c r="P1129" i="3"/>
  <c r="M1129" i="3"/>
  <c r="N1133" i="3"/>
  <c r="O1133" i="3"/>
  <c r="P1133" i="3"/>
  <c r="M1133" i="3"/>
  <c r="N1137" i="3"/>
  <c r="O1137" i="3"/>
  <c r="P1137" i="3"/>
  <c r="M1137" i="3"/>
  <c r="N1141" i="3"/>
  <c r="O1141" i="3"/>
  <c r="P1141" i="3"/>
  <c r="M1141" i="3"/>
  <c r="N1145" i="3"/>
  <c r="O1145" i="3"/>
  <c r="P1145" i="3"/>
  <c r="M1145" i="3"/>
  <c r="N1149" i="3"/>
  <c r="O1149" i="3"/>
  <c r="P1149" i="3"/>
  <c r="M1149" i="3"/>
  <c r="N1153" i="3"/>
  <c r="O1153" i="3"/>
  <c r="P1153" i="3"/>
  <c r="M1153" i="3"/>
  <c r="N1157" i="3"/>
  <c r="O1157" i="3"/>
  <c r="P1157" i="3"/>
  <c r="M1157" i="3"/>
  <c r="N1161" i="3"/>
  <c r="O1161" i="3"/>
  <c r="P1161" i="3"/>
  <c r="M1161" i="3"/>
  <c r="N1165" i="3"/>
  <c r="O1165" i="3"/>
  <c r="P1165" i="3"/>
  <c r="M1165" i="3"/>
  <c r="N1169" i="3"/>
  <c r="O1169" i="3"/>
  <c r="P1169" i="3"/>
  <c r="M1169" i="3"/>
  <c r="P1173" i="3"/>
  <c r="M1173" i="3"/>
  <c r="Q1173" i="3" s="1"/>
  <c r="R1173" i="3" s="1"/>
  <c r="N1173" i="3"/>
  <c r="O1173" i="3"/>
  <c r="P1177" i="3"/>
  <c r="M1177" i="3"/>
  <c r="Q1177" i="3" s="1"/>
  <c r="R1177" i="3" s="1"/>
  <c r="N1177" i="3"/>
  <c r="O1177" i="3"/>
  <c r="P1181" i="3"/>
  <c r="M1181" i="3"/>
  <c r="Q1181" i="3" s="1"/>
  <c r="R1181" i="3" s="1"/>
  <c r="N1181" i="3"/>
  <c r="O1181" i="3"/>
  <c r="P1185" i="3"/>
  <c r="M1185" i="3"/>
  <c r="Q1185" i="3" s="1"/>
  <c r="R1185" i="3" s="1"/>
  <c r="N1185" i="3"/>
  <c r="O1185" i="3"/>
  <c r="P1189" i="3"/>
  <c r="M1189" i="3"/>
  <c r="Q1189" i="3" s="1"/>
  <c r="R1189" i="3" s="1"/>
  <c r="N1189" i="3"/>
  <c r="O1189" i="3"/>
  <c r="P1193" i="3"/>
  <c r="M1193" i="3"/>
  <c r="Q1193" i="3" s="1"/>
  <c r="R1193" i="3" s="1"/>
  <c r="N1193" i="3"/>
  <c r="O1193" i="3"/>
  <c r="P1197" i="3"/>
  <c r="M1197" i="3"/>
  <c r="Q1197" i="3" s="1"/>
  <c r="R1197" i="3" s="1"/>
  <c r="N1197" i="3"/>
  <c r="O1197" i="3"/>
  <c r="P1201" i="3"/>
  <c r="M1201" i="3"/>
  <c r="Q1201" i="3" s="1"/>
  <c r="R1201" i="3" s="1"/>
  <c r="N1201" i="3"/>
  <c r="O1201" i="3"/>
  <c r="P1205" i="3"/>
  <c r="M1205" i="3"/>
  <c r="Q1205" i="3" s="1"/>
  <c r="R1205" i="3" s="1"/>
  <c r="N1205" i="3"/>
  <c r="O1205" i="3"/>
  <c r="P1209" i="3"/>
  <c r="M1209" i="3"/>
  <c r="Q1209" i="3" s="1"/>
  <c r="R1209" i="3" s="1"/>
  <c r="N1209" i="3"/>
  <c r="O1209" i="3"/>
  <c r="P1213" i="3"/>
  <c r="M1213" i="3"/>
  <c r="Q1213" i="3" s="1"/>
  <c r="R1213" i="3" s="1"/>
  <c r="N1213" i="3"/>
  <c r="O1213" i="3"/>
  <c r="P1217" i="3"/>
  <c r="M1217" i="3"/>
  <c r="Q1217" i="3" s="1"/>
  <c r="R1217" i="3" s="1"/>
  <c r="N1217" i="3"/>
  <c r="O1217" i="3"/>
  <c r="P1221" i="3"/>
  <c r="N1221" i="3"/>
  <c r="O1221" i="3"/>
  <c r="M1221" i="3"/>
  <c r="P1225" i="3"/>
  <c r="M1225" i="3"/>
  <c r="Q1225" i="3" s="1"/>
  <c r="R1225" i="3" s="1"/>
  <c r="N1225" i="3"/>
  <c r="O1225" i="3"/>
  <c r="P1229" i="3"/>
  <c r="M1229" i="3"/>
  <c r="Q1229" i="3" s="1"/>
  <c r="R1229" i="3" s="1"/>
  <c r="N1229" i="3"/>
  <c r="O1229" i="3"/>
  <c r="P1233" i="3"/>
  <c r="M1233" i="3"/>
  <c r="Q1233" i="3" s="1"/>
  <c r="R1233" i="3" s="1"/>
  <c r="N1233" i="3"/>
  <c r="O1233" i="3"/>
  <c r="P1237" i="3"/>
  <c r="N1237" i="3"/>
  <c r="O1237" i="3"/>
  <c r="M1237" i="3"/>
  <c r="P1241" i="3"/>
  <c r="M1241" i="3"/>
  <c r="Q1241" i="3" s="1"/>
  <c r="R1241" i="3" s="1"/>
  <c r="N1241" i="3"/>
  <c r="O1241" i="3"/>
  <c r="P1245" i="3"/>
  <c r="M1245" i="3"/>
  <c r="Q1245" i="3" s="1"/>
  <c r="R1245" i="3" s="1"/>
  <c r="N1245" i="3"/>
  <c r="O1245" i="3"/>
  <c r="P1249" i="3"/>
  <c r="M1249" i="3"/>
  <c r="Q1249" i="3" s="1"/>
  <c r="R1249" i="3" s="1"/>
  <c r="N1249" i="3"/>
  <c r="O1249" i="3"/>
  <c r="P1253" i="3"/>
  <c r="N1253" i="3"/>
  <c r="O1253" i="3"/>
  <c r="M1253" i="3"/>
  <c r="P1257" i="3"/>
  <c r="M1257" i="3"/>
  <c r="Q1257" i="3" s="1"/>
  <c r="R1257" i="3" s="1"/>
  <c r="N1257" i="3"/>
  <c r="O1257" i="3"/>
  <c r="P1261" i="3"/>
  <c r="M1261" i="3"/>
  <c r="Q1261" i="3" s="1"/>
  <c r="R1261" i="3" s="1"/>
  <c r="N1261" i="3"/>
  <c r="O1261" i="3"/>
  <c r="N1265" i="3"/>
  <c r="O1265" i="3"/>
  <c r="P1265" i="3"/>
  <c r="M1265" i="3"/>
  <c r="N1269" i="3"/>
  <c r="O1269" i="3"/>
  <c r="P1269" i="3"/>
  <c r="M1269" i="3"/>
  <c r="N1273" i="3"/>
  <c r="O1273" i="3"/>
  <c r="P1273" i="3"/>
  <c r="M1273" i="3"/>
  <c r="N1277" i="3"/>
  <c r="O1277" i="3"/>
  <c r="P1277" i="3"/>
  <c r="M1277" i="3"/>
  <c r="N1281" i="3"/>
  <c r="O1281" i="3"/>
  <c r="P1281" i="3"/>
  <c r="M1281" i="3"/>
  <c r="N1285" i="3"/>
  <c r="O1285" i="3"/>
  <c r="P1285" i="3"/>
  <c r="M1285" i="3"/>
  <c r="N1289" i="3"/>
  <c r="O1289" i="3"/>
  <c r="P1289" i="3"/>
  <c r="M1289" i="3"/>
  <c r="N1293" i="3"/>
  <c r="O1293" i="3"/>
  <c r="P1293" i="3"/>
  <c r="M1293" i="3"/>
  <c r="N1297" i="3"/>
  <c r="O1297" i="3"/>
  <c r="P1297" i="3"/>
  <c r="M1297" i="3"/>
  <c r="N1301" i="3"/>
  <c r="O1301" i="3"/>
  <c r="P1301" i="3"/>
  <c r="M1301" i="3"/>
  <c r="N1305" i="3"/>
  <c r="O1305" i="3"/>
  <c r="P1305" i="3"/>
  <c r="M1305" i="3"/>
  <c r="N1309" i="3"/>
  <c r="O1309" i="3"/>
  <c r="P1309" i="3"/>
  <c r="M1309" i="3"/>
  <c r="N1313" i="3"/>
  <c r="O1313" i="3"/>
  <c r="P1313" i="3"/>
  <c r="M1313" i="3"/>
  <c r="N1317" i="3"/>
  <c r="O1317" i="3"/>
  <c r="P1317" i="3"/>
  <c r="M1317" i="3"/>
  <c r="N1321" i="3"/>
  <c r="O1321" i="3"/>
  <c r="P1321" i="3"/>
  <c r="M1321" i="3"/>
  <c r="N1325" i="3"/>
  <c r="O1325" i="3"/>
  <c r="P1325" i="3"/>
  <c r="M1325" i="3"/>
  <c r="N1329" i="3"/>
  <c r="O1329" i="3"/>
  <c r="P1329" i="3"/>
  <c r="M1329" i="3"/>
  <c r="N1333" i="3"/>
  <c r="O1333" i="3"/>
  <c r="P1333" i="3"/>
  <c r="M1333" i="3"/>
  <c r="N1337" i="3"/>
  <c r="O1337" i="3"/>
  <c r="P1337" i="3"/>
  <c r="M1337" i="3"/>
  <c r="N1341" i="3"/>
  <c r="O1341" i="3"/>
  <c r="P1341" i="3"/>
  <c r="M1341" i="3"/>
  <c r="N1345" i="3"/>
  <c r="O1345" i="3"/>
  <c r="P1345" i="3"/>
  <c r="M1345" i="3"/>
  <c r="N1349" i="3"/>
  <c r="O1349" i="3"/>
  <c r="P1349" i="3"/>
  <c r="M1349" i="3"/>
  <c r="N1353" i="3"/>
  <c r="O1353" i="3"/>
  <c r="P1353" i="3"/>
  <c r="M1353" i="3"/>
  <c r="N1357" i="3"/>
  <c r="O1357" i="3"/>
  <c r="P1357" i="3"/>
  <c r="M1357" i="3"/>
  <c r="N1361" i="3"/>
  <c r="O1361" i="3"/>
  <c r="P1361" i="3"/>
  <c r="M1361" i="3"/>
  <c r="N1365" i="3"/>
  <c r="O1365" i="3"/>
  <c r="P1365" i="3"/>
  <c r="M1365" i="3"/>
  <c r="N1369" i="3"/>
  <c r="O1369" i="3"/>
  <c r="P1369" i="3"/>
  <c r="M1369" i="3"/>
  <c r="N1373" i="3"/>
  <c r="O1373" i="3"/>
  <c r="P1373" i="3"/>
  <c r="M1373" i="3"/>
  <c r="N1377" i="3"/>
  <c r="O1377" i="3"/>
  <c r="P1377" i="3"/>
  <c r="M1377" i="3"/>
  <c r="N1381" i="3"/>
  <c r="O1381" i="3"/>
  <c r="P1381" i="3"/>
  <c r="M1381" i="3"/>
  <c r="N1385" i="3"/>
  <c r="O1385" i="3"/>
  <c r="P1385" i="3"/>
  <c r="M1385" i="3"/>
  <c r="N1389" i="3"/>
  <c r="O1389" i="3"/>
  <c r="P1389" i="3"/>
  <c r="M1389" i="3"/>
  <c r="N1393" i="3"/>
  <c r="O1393" i="3"/>
  <c r="P1393" i="3"/>
  <c r="M1393" i="3"/>
  <c r="N1397" i="3"/>
  <c r="O1397" i="3"/>
  <c r="P1397" i="3"/>
  <c r="M1397" i="3"/>
  <c r="N1401" i="3"/>
  <c r="O1401" i="3"/>
  <c r="P1401" i="3"/>
  <c r="M1401" i="3"/>
  <c r="N1405" i="3"/>
  <c r="O1405" i="3"/>
  <c r="P1405" i="3"/>
  <c r="M1405" i="3"/>
  <c r="N1409" i="3"/>
  <c r="O1409" i="3"/>
  <c r="P1409" i="3"/>
  <c r="M1409" i="3"/>
  <c r="N1413" i="3"/>
  <c r="O1413" i="3"/>
  <c r="P1413" i="3"/>
  <c r="M1413" i="3"/>
  <c r="N1417" i="3"/>
  <c r="O1417" i="3"/>
  <c r="P1417" i="3"/>
  <c r="M1417" i="3"/>
  <c r="N1421" i="3"/>
  <c r="O1421" i="3"/>
  <c r="P1421" i="3"/>
  <c r="M1421" i="3"/>
  <c r="N1425" i="3"/>
  <c r="O1425" i="3"/>
  <c r="P1425" i="3"/>
  <c r="M1425" i="3"/>
  <c r="N1429" i="3"/>
  <c r="O1429" i="3"/>
  <c r="P1429" i="3"/>
  <c r="M1429" i="3"/>
  <c r="N1433" i="3"/>
  <c r="O1433" i="3"/>
  <c r="P1433" i="3"/>
  <c r="M1433" i="3"/>
  <c r="N1437" i="3"/>
  <c r="O1437" i="3"/>
  <c r="P1437" i="3"/>
  <c r="M1437" i="3"/>
  <c r="N1441" i="3"/>
  <c r="O1441" i="3"/>
  <c r="P1441" i="3"/>
  <c r="M1441" i="3"/>
  <c r="N1445" i="3"/>
  <c r="O1445" i="3"/>
  <c r="P1445" i="3"/>
  <c r="M1445" i="3"/>
  <c r="N1449" i="3"/>
  <c r="O1449" i="3"/>
  <c r="P1449" i="3"/>
  <c r="M1449" i="3"/>
  <c r="N1453" i="3"/>
  <c r="O1453" i="3"/>
  <c r="P1453" i="3"/>
  <c r="M1453" i="3"/>
  <c r="N1457" i="3"/>
  <c r="O1457" i="3"/>
  <c r="P1457" i="3"/>
  <c r="M1457" i="3"/>
  <c r="N1461" i="3"/>
  <c r="O1461" i="3"/>
  <c r="P1461" i="3"/>
  <c r="M1461" i="3"/>
  <c r="N1465" i="3"/>
  <c r="O1465" i="3"/>
  <c r="P1465" i="3"/>
  <c r="M1465" i="3"/>
  <c r="N1469" i="3"/>
  <c r="O1469" i="3"/>
  <c r="P1469" i="3"/>
  <c r="M1469" i="3"/>
  <c r="N1473" i="3"/>
  <c r="O1473" i="3"/>
  <c r="P1473" i="3"/>
  <c r="M1473" i="3"/>
  <c r="N1477" i="3"/>
  <c r="O1477" i="3"/>
  <c r="P1477" i="3"/>
  <c r="M1477" i="3"/>
  <c r="N1481" i="3"/>
  <c r="O1481" i="3"/>
  <c r="P1481" i="3"/>
  <c r="M1481" i="3"/>
  <c r="N1485" i="3"/>
  <c r="O1485" i="3"/>
  <c r="P1485" i="3"/>
  <c r="M1485" i="3"/>
  <c r="N1489" i="3"/>
  <c r="O1489" i="3"/>
  <c r="P1489" i="3"/>
  <c r="M1489" i="3"/>
  <c r="M1493" i="3"/>
  <c r="N1493" i="3"/>
  <c r="O1493" i="3"/>
  <c r="P1493" i="3"/>
  <c r="M1497" i="3"/>
  <c r="N1497" i="3"/>
  <c r="O1497" i="3"/>
  <c r="P1497" i="3"/>
  <c r="M1501" i="3"/>
  <c r="N1501" i="3"/>
  <c r="O1501" i="3"/>
  <c r="P1501" i="3"/>
  <c r="M1505" i="3"/>
  <c r="N1505" i="3"/>
  <c r="O1505" i="3"/>
  <c r="P1505" i="3"/>
  <c r="M1509" i="3"/>
  <c r="N1509" i="3"/>
  <c r="O1509" i="3"/>
  <c r="P1509" i="3"/>
  <c r="M1513" i="3"/>
  <c r="N1513" i="3"/>
  <c r="O1513" i="3"/>
  <c r="P1513" i="3"/>
  <c r="M1517" i="3"/>
  <c r="N1517" i="3"/>
  <c r="O1517" i="3"/>
  <c r="P1517" i="3"/>
  <c r="M1521" i="3"/>
  <c r="N1521" i="3"/>
  <c r="O1521" i="3"/>
  <c r="P1521" i="3"/>
  <c r="M1525" i="3"/>
  <c r="N1525" i="3"/>
  <c r="O1525" i="3"/>
  <c r="P1525" i="3"/>
  <c r="M1529" i="3"/>
  <c r="N1529" i="3"/>
  <c r="O1529" i="3"/>
  <c r="P1529" i="3"/>
  <c r="M1533" i="3"/>
  <c r="N1533" i="3"/>
  <c r="O1533" i="3"/>
  <c r="P1533" i="3"/>
  <c r="M1537" i="3"/>
  <c r="N1537" i="3"/>
  <c r="O1537" i="3"/>
  <c r="P1537" i="3"/>
  <c r="M1541" i="3"/>
  <c r="N1541" i="3"/>
  <c r="O1541" i="3"/>
  <c r="P1541" i="3"/>
  <c r="M1545" i="3"/>
  <c r="N1545" i="3"/>
  <c r="O1545" i="3"/>
  <c r="P1545" i="3"/>
  <c r="M1549" i="3"/>
  <c r="N1549" i="3"/>
  <c r="O1549" i="3"/>
  <c r="P1549" i="3"/>
  <c r="M1553" i="3"/>
  <c r="N1553" i="3"/>
  <c r="O1553" i="3"/>
  <c r="P1553" i="3"/>
  <c r="M1557" i="3"/>
  <c r="N1557" i="3"/>
  <c r="O1557" i="3"/>
  <c r="P1557" i="3"/>
  <c r="M1561" i="3"/>
  <c r="N1561" i="3"/>
  <c r="O1561" i="3"/>
  <c r="P1561" i="3"/>
  <c r="M1565" i="3"/>
  <c r="N1565" i="3"/>
  <c r="O1565" i="3"/>
  <c r="P1565" i="3"/>
  <c r="M1569" i="3"/>
  <c r="N1569" i="3"/>
  <c r="O1569" i="3"/>
  <c r="P1569" i="3"/>
  <c r="M1573" i="3"/>
  <c r="N1573" i="3"/>
  <c r="O1573" i="3"/>
  <c r="P1573" i="3"/>
  <c r="M1577" i="3"/>
  <c r="N1577" i="3"/>
  <c r="O1577" i="3"/>
  <c r="P1577" i="3"/>
  <c r="M1581" i="3"/>
  <c r="N1581" i="3"/>
  <c r="O1581" i="3"/>
  <c r="P1581" i="3"/>
  <c r="M1585" i="3"/>
  <c r="N1585" i="3"/>
  <c r="O1585" i="3"/>
  <c r="P1585" i="3"/>
  <c r="M1589" i="3"/>
  <c r="N1589" i="3"/>
  <c r="O1589" i="3"/>
  <c r="P1589" i="3"/>
  <c r="M1593" i="3"/>
  <c r="N1593" i="3"/>
  <c r="O1593" i="3"/>
  <c r="P1593" i="3"/>
  <c r="M1597" i="3"/>
  <c r="N1597" i="3"/>
  <c r="O1597" i="3"/>
  <c r="P1597" i="3"/>
  <c r="M1601" i="3"/>
  <c r="N1601" i="3"/>
  <c r="O1601" i="3"/>
  <c r="P1601" i="3"/>
  <c r="M1605" i="3"/>
  <c r="N1605" i="3"/>
  <c r="O1605" i="3"/>
  <c r="P1605" i="3"/>
  <c r="M1609" i="3"/>
  <c r="N1609" i="3"/>
  <c r="O1609" i="3"/>
  <c r="P1609" i="3"/>
  <c r="M1613" i="3"/>
  <c r="N1613" i="3"/>
  <c r="O1613" i="3"/>
  <c r="P1613" i="3"/>
  <c r="M1617" i="3"/>
  <c r="N1617" i="3"/>
  <c r="O1617" i="3"/>
  <c r="P1617" i="3"/>
  <c r="M1621" i="3"/>
  <c r="N1621" i="3"/>
  <c r="O1621" i="3"/>
  <c r="P1621" i="3"/>
  <c r="M1625" i="3"/>
  <c r="N1625" i="3"/>
  <c r="O1625" i="3"/>
  <c r="P1625" i="3"/>
  <c r="M1629" i="3"/>
  <c r="N1629" i="3"/>
  <c r="O1629" i="3"/>
  <c r="P1629" i="3"/>
  <c r="M1633" i="3"/>
  <c r="N1633" i="3"/>
  <c r="O1633" i="3"/>
  <c r="P1633" i="3"/>
  <c r="M1637" i="3"/>
  <c r="N1637" i="3"/>
  <c r="O1637" i="3"/>
  <c r="P1637" i="3"/>
  <c r="M1641" i="3"/>
  <c r="N1641" i="3"/>
  <c r="O1641" i="3"/>
  <c r="P1641" i="3"/>
  <c r="M1645" i="3"/>
  <c r="N1645" i="3"/>
  <c r="O1645" i="3"/>
  <c r="P1645" i="3"/>
  <c r="M1649" i="3"/>
  <c r="N1649" i="3"/>
  <c r="O1649" i="3"/>
  <c r="P1649" i="3"/>
  <c r="M1653" i="3"/>
  <c r="N1653" i="3"/>
  <c r="O1653" i="3"/>
  <c r="P1653" i="3"/>
  <c r="M1657" i="3"/>
  <c r="N1657" i="3"/>
  <c r="O1657" i="3"/>
  <c r="P1657" i="3"/>
  <c r="M1661" i="3"/>
  <c r="N1661" i="3"/>
  <c r="O1661" i="3"/>
  <c r="P1661" i="3"/>
  <c r="M1665" i="3"/>
  <c r="N1665" i="3"/>
  <c r="O1665" i="3"/>
  <c r="P1665" i="3"/>
  <c r="M1669" i="3"/>
  <c r="N1669" i="3"/>
  <c r="O1669" i="3"/>
  <c r="P1669" i="3"/>
  <c r="M1673" i="3"/>
  <c r="N1673" i="3"/>
  <c r="O1673" i="3"/>
  <c r="P1673" i="3"/>
  <c r="M1677" i="3"/>
  <c r="N1677" i="3"/>
  <c r="O1677" i="3"/>
  <c r="P1677" i="3"/>
  <c r="M1681" i="3"/>
  <c r="N1681" i="3"/>
  <c r="O1681" i="3"/>
  <c r="P1681" i="3"/>
  <c r="M1685" i="3"/>
  <c r="N1685" i="3"/>
  <c r="O1685" i="3"/>
  <c r="P1685" i="3"/>
  <c r="M1689" i="3"/>
  <c r="N1689" i="3"/>
  <c r="O1689" i="3"/>
  <c r="P1689" i="3"/>
  <c r="M1693" i="3"/>
  <c r="N1693" i="3"/>
  <c r="O1693" i="3"/>
  <c r="P1693" i="3"/>
  <c r="M1697" i="3"/>
  <c r="N1697" i="3"/>
  <c r="O1697" i="3"/>
  <c r="P1697" i="3"/>
  <c r="M1701" i="3"/>
  <c r="N1701" i="3"/>
  <c r="O1701" i="3"/>
  <c r="P1701" i="3"/>
  <c r="M1705" i="3"/>
  <c r="N1705" i="3"/>
  <c r="O1705" i="3"/>
  <c r="P1705" i="3"/>
  <c r="M1709" i="3"/>
  <c r="N1709" i="3"/>
  <c r="O1709" i="3"/>
  <c r="P1709" i="3"/>
  <c r="M1713" i="3"/>
  <c r="N1713" i="3"/>
  <c r="O1713" i="3"/>
  <c r="P1713" i="3"/>
  <c r="O1717" i="3"/>
  <c r="P1717" i="3"/>
  <c r="M1717" i="3"/>
  <c r="N1717" i="3"/>
  <c r="O1721" i="3"/>
  <c r="P1721" i="3"/>
  <c r="M1721" i="3"/>
  <c r="N1721" i="3"/>
  <c r="O1725" i="3"/>
  <c r="P1725" i="3"/>
  <c r="M1725" i="3"/>
  <c r="N1725" i="3"/>
  <c r="O1729" i="3"/>
  <c r="P1729" i="3"/>
  <c r="N1729" i="3"/>
  <c r="M1729" i="3"/>
  <c r="O1733" i="3"/>
  <c r="P1733" i="3"/>
  <c r="M1733" i="3"/>
  <c r="N1733" i="3"/>
  <c r="O1737" i="3"/>
  <c r="P1737" i="3"/>
  <c r="M1737" i="3"/>
  <c r="N1737" i="3"/>
  <c r="O1741" i="3"/>
  <c r="P1741" i="3"/>
  <c r="N1741" i="3"/>
  <c r="M1741" i="3"/>
  <c r="O1745" i="3"/>
  <c r="P1745" i="3"/>
  <c r="M1745" i="3"/>
  <c r="N1745" i="3"/>
  <c r="O1749" i="3"/>
  <c r="P1749" i="3"/>
  <c r="M1749" i="3"/>
  <c r="N1749" i="3"/>
  <c r="O1753" i="3"/>
  <c r="P1753" i="3"/>
  <c r="M1753" i="3"/>
  <c r="N1753" i="3"/>
  <c r="O1757" i="3"/>
  <c r="P1757" i="3"/>
  <c r="N1757" i="3"/>
  <c r="M1757" i="3"/>
  <c r="O1761" i="3"/>
  <c r="P1761" i="3"/>
  <c r="M1761" i="3"/>
  <c r="N1761" i="3"/>
  <c r="O1765" i="3"/>
  <c r="P1765" i="3"/>
  <c r="M1765" i="3"/>
  <c r="N1765" i="3"/>
  <c r="O1769" i="3"/>
  <c r="P1769" i="3"/>
  <c r="M1769" i="3"/>
  <c r="N1769" i="3"/>
  <c r="O1773" i="3"/>
  <c r="P1773" i="3"/>
  <c r="N1773" i="3"/>
  <c r="M1773" i="3"/>
  <c r="O1777" i="3"/>
  <c r="P1777" i="3"/>
  <c r="M1777" i="3"/>
  <c r="N1777" i="3"/>
  <c r="O1781" i="3"/>
  <c r="P1781" i="3"/>
  <c r="M1781" i="3"/>
  <c r="N1781" i="3"/>
  <c r="O1785" i="3"/>
  <c r="P1785" i="3"/>
  <c r="M1785" i="3"/>
  <c r="N1785" i="3"/>
  <c r="P1789" i="3"/>
  <c r="N1789" i="3"/>
  <c r="O1789" i="3"/>
  <c r="M1789" i="3"/>
  <c r="P1793" i="3"/>
  <c r="M1793" i="3"/>
  <c r="Q1793" i="3" s="1"/>
  <c r="R1793" i="3" s="1"/>
  <c r="N1793" i="3"/>
  <c r="O1793" i="3"/>
  <c r="M1797" i="3"/>
  <c r="N1797" i="3"/>
  <c r="O1797" i="3"/>
  <c r="P1797" i="3"/>
  <c r="M1801" i="3"/>
  <c r="N1801" i="3"/>
  <c r="O1801" i="3"/>
  <c r="P1801" i="3"/>
  <c r="M1805" i="3"/>
  <c r="N1805" i="3"/>
  <c r="O1805" i="3"/>
  <c r="P1805" i="3"/>
  <c r="M1809" i="3"/>
  <c r="N1809" i="3"/>
  <c r="O1809" i="3"/>
  <c r="P1809" i="3"/>
  <c r="M1813" i="3"/>
  <c r="N1813" i="3"/>
  <c r="O1813" i="3"/>
  <c r="P1813" i="3"/>
  <c r="M1817" i="3"/>
  <c r="N1817" i="3"/>
  <c r="O1817" i="3"/>
  <c r="P1817" i="3"/>
  <c r="M1821" i="3"/>
  <c r="N1821" i="3"/>
  <c r="O1821" i="3"/>
  <c r="P1821" i="3"/>
  <c r="M1825" i="3"/>
  <c r="N1825" i="3"/>
  <c r="O1825" i="3"/>
  <c r="P1825" i="3"/>
  <c r="M1829" i="3"/>
  <c r="N1829" i="3"/>
  <c r="O1829" i="3"/>
  <c r="P1829" i="3"/>
  <c r="M1833" i="3"/>
  <c r="N1833" i="3"/>
  <c r="O1833" i="3"/>
  <c r="P1833" i="3"/>
  <c r="M1837" i="3"/>
  <c r="N1837" i="3"/>
  <c r="O1837" i="3"/>
  <c r="P1837" i="3"/>
  <c r="M1841" i="3"/>
  <c r="N1841" i="3"/>
  <c r="O1841" i="3"/>
  <c r="P1841" i="3"/>
  <c r="M1845" i="3"/>
  <c r="N1845" i="3"/>
  <c r="O1845" i="3"/>
  <c r="P1845" i="3"/>
  <c r="M1849" i="3"/>
  <c r="N1849" i="3"/>
  <c r="O1849" i="3"/>
  <c r="P1849" i="3"/>
  <c r="M1853" i="3"/>
  <c r="N1853" i="3"/>
  <c r="O1853" i="3"/>
  <c r="P1853" i="3"/>
  <c r="M1857" i="3"/>
  <c r="N1857" i="3"/>
  <c r="O1857" i="3"/>
  <c r="P1857" i="3"/>
  <c r="M1861" i="3"/>
  <c r="N1861" i="3"/>
  <c r="O1861" i="3"/>
  <c r="P1861" i="3"/>
  <c r="M1865" i="3"/>
  <c r="N1865" i="3"/>
  <c r="O1865" i="3"/>
  <c r="P1865" i="3"/>
  <c r="M1869" i="3"/>
  <c r="N1869" i="3"/>
  <c r="O1869" i="3"/>
  <c r="P1869" i="3"/>
  <c r="M1873" i="3"/>
  <c r="N1873" i="3"/>
  <c r="O1873" i="3"/>
  <c r="P1873" i="3"/>
  <c r="M1877" i="3"/>
  <c r="N1877" i="3"/>
  <c r="O1877" i="3"/>
  <c r="P1877" i="3"/>
  <c r="M1881" i="3"/>
  <c r="N1881" i="3"/>
  <c r="O1881" i="3"/>
  <c r="P1881" i="3"/>
  <c r="M1885" i="3"/>
  <c r="N1885" i="3"/>
  <c r="O1885" i="3"/>
  <c r="P1885" i="3"/>
  <c r="M1889" i="3"/>
  <c r="N1889" i="3"/>
  <c r="O1889" i="3"/>
  <c r="P1889" i="3"/>
  <c r="M1893" i="3"/>
  <c r="N1893" i="3"/>
  <c r="O1893" i="3"/>
  <c r="P1893" i="3"/>
  <c r="M1897" i="3"/>
  <c r="N1897" i="3"/>
  <c r="O1897" i="3"/>
  <c r="P1897" i="3"/>
  <c r="M1901" i="3"/>
  <c r="N1901" i="3"/>
  <c r="O1901" i="3"/>
  <c r="P1901" i="3"/>
  <c r="M1905" i="3"/>
  <c r="N1905" i="3"/>
  <c r="O1905" i="3"/>
  <c r="P1905" i="3"/>
  <c r="M1909" i="3"/>
  <c r="N1909" i="3"/>
  <c r="O1909" i="3"/>
  <c r="P1909" i="3"/>
  <c r="M1913" i="3"/>
  <c r="N1913" i="3"/>
  <c r="O1913" i="3"/>
  <c r="P1913" i="3"/>
  <c r="M1917" i="3"/>
  <c r="N1917" i="3"/>
  <c r="O1917" i="3"/>
  <c r="P1917" i="3"/>
  <c r="M1921" i="3"/>
  <c r="N1921" i="3"/>
  <c r="O1921" i="3"/>
  <c r="P1921" i="3"/>
  <c r="M1925" i="3"/>
  <c r="N1925" i="3"/>
  <c r="O1925" i="3"/>
  <c r="P1925" i="3"/>
  <c r="M1929" i="3"/>
  <c r="N1929" i="3"/>
  <c r="O1929" i="3"/>
  <c r="P1929" i="3"/>
  <c r="M1933" i="3"/>
  <c r="N1933" i="3"/>
  <c r="O1933" i="3"/>
  <c r="P1933" i="3"/>
  <c r="M1937" i="3"/>
  <c r="N1937" i="3"/>
  <c r="O1937" i="3"/>
  <c r="P1937" i="3"/>
  <c r="M1941" i="3"/>
  <c r="N1941" i="3"/>
  <c r="O1941" i="3"/>
  <c r="P1941" i="3"/>
  <c r="M1945" i="3"/>
  <c r="N1945" i="3"/>
  <c r="O1945" i="3"/>
  <c r="P1945" i="3"/>
  <c r="M1949" i="3"/>
  <c r="N1949" i="3"/>
  <c r="O1949" i="3"/>
  <c r="P1949" i="3"/>
  <c r="M1953" i="3"/>
  <c r="N1953" i="3"/>
  <c r="O1953" i="3"/>
  <c r="P1953" i="3"/>
  <c r="M1957" i="3"/>
  <c r="N1957" i="3"/>
  <c r="O1957" i="3"/>
  <c r="P1957" i="3"/>
  <c r="M1961" i="3"/>
  <c r="N1961" i="3"/>
  <c r="O1961" i="3"/>
  <c r="P1961" i="3"/>
  <c r="M1965" i="3"/>
  <c r="N1965" i="3"/>
  <c r="O1965" i="3"/>
  <c r="P1965" i="3"/>
  <c r="M1969" i="3"/>
  <c r="N1969" i="3"/>
  <c r="O1969" i="3"/>
  <c r="P1969" i="3"/>
  <c r="M1973" i="3"/>
  <c r="N1973" i="3"/>
  <c r="O1973" i="3"/>
  <c r="P1973" i="3"/>
  <c r="M1977" i="3"/>
  <c r="N1977" i="3"/>
  <c r="O1977" i="3"/>
  <c r="P1977" i="3"/>
  <c r="M1981" i="3"/>
  <c r="N1981" i="3"/>
  <c r="O1981" i="3"/>
  <c r="P1981" i="3"/>
  <c r="M1985" i="3"/>
  <c r="N1985" i="3"/>
  <c r="O1985" i="3"/>
  <c r="P1985" i="3"/>
  <c r="M1989" i="3"/>
  <c r="N1989" i="3"/>
  <c r="O1989" i="3"/>
  <c r="P1989" i="3"/>
  <c r="M1993" i="3"/>
  <c r="N1993" i="3"/>
  <c r="O1993" i="3"/>
  <c r="P1993" i="3"/>
  <c r="M1997" i="3"/>
  <c r="N1997" i="3"/>
  <c r="O1997" i="3"/>
  <c r="P1997" i="3"/>
  <c r="M2001" i="3"/>
  <c r="N2001" i="3"/>
  <c r="O2001" i="3"/>
  <c r="P2001" i="3"/>
  <c r="M2005" i="3"/>
  <c r="N2005" i="3"/>
  <c r="O2005" i="3"/>
  <c r="P2005" i="3"/>
  <c r="M2009" i="3"/>
  <c r="N2009" i="3"/>
  <c r="O2009" i="3"/>
  <c r="P2009" i="3"/>
  <c r="M2013" i="3"/>
  <c r="N2013" i="3"/>
  <c r="O2013" i="3"/>
  <c r="P2013" i="3"/>
  <c r="M2017" i="3"/>
  <c r="N2017" i="3"/>
  <c r="O2017" i="3"/>
  <c r="P2017" i="3"/>
  <c r="M2021" i="3"/>
  <c r="N2021" i="3"/>
  <c r="O2021" i="3"/>
  <c r="P2021" i="3"/>
  <c r="M2025" i="3"/>
  <c r="N2025" i="3"/>
  <c r="O2025" i="3"/>
  <c r="P2025" i="3"/>
  <c r="M2029" i="3"/>
  <c r="N2029" i="3"/>
  <c r="O2029" i="3"/>
  <c r="P2029" i="3"/>
  <c r="M2033" i="3"/>
  <c r="N2033" i="3"/>
  <c r="O2033" i="3"/>
  <c r="P2033" i="3"/>
  <c r="M2037" i="3"/>
  <c r="N2037" i="3"/>
  <c r="O2037" i="3"/>
  <c r="P2037" i="3"/>
  <c r="M2041" i="3"/>
  <c r="N2041" i="3"/>
  <c r="O2041" i="3"/>
  <c r="P2041" i="3"/>
  <c r="M2045" i="3"/>
  <c r="N2045" i="3"/>
  <c r="O2045" i="3"/>
  <c r="P2045" i="3"/>
  <c r="M2049" i="3"/>
  <c r="N2049" i="3"/>
  <c r="O2049" i="3"/>
  <c r="P2049" i="3"/>
  <c r="M2053" i="3"/>
  <c r="P2053" i="3"/>
  <c r="N2053" i="3"/>
  <c r="O2053" i="3"/>
  <c r="M2057" i="3"/>
  <c r="N2057" i="3"/>
  <c r="O2057" i="3"/>
  <c r="P2057" i="3"/>
  <c r="M2061" i="3"/>
  <c r="N2061" i="3"/>
  <c r="O2061" i="3"/>
  <c r="P2061" i="3"/>
  <c r="M2065" i="3"/>
  <c r="N2065" i="3"/>
  <c r="O2065" i="3"/>
  <c r="P2065" i="3"/>
  <c r="M2069" i="3"/>
  <c r="N2069" i="3"/>
  <c r="O2069" i="3"/>
  <c r="P2069" i="3"/>
  <c r="M2073" i="3"/>
  <c r="N2073" i="3"/>
  <c r="O2073" i="3"/>
  <c r="P2073" i="3"/>
  <c r="M2077" i="3"/>
  <c r="N2077" i="3"/>
  <c r="O2077" i="3"/>
  <c r="P2077" i="3"/>
  <c r="M2081" i="3"/>
  <c r="N2081" i="3"/>
  <c r="O2081" i="3"/>
  <c r="P2081" i="3"/>
  <c r="M2085" i="3"/>
  <c r="N2085" i="3"/>
  <c r="O2085" i="3"/>
  <c r="P2085" i="3"/>
  <c r="M2089" i="3"/>
  <c r="N2089" i="3"/>
  <c r="O2089" i="3"/>
  <c r="P2089" i="3"/>
  <c r="M2093" i="3"/>
  <c r="N2093" i="3"/>
  <c r="O2093" i="3"/>
  <c r="P2093" i="3"/>
  <c r="M2097" i="3"/>
  <c r="N2097" i="3"/>
  <c r="O2097" i="3"/>
  <c r="P2097" i="3"/>
  <c r="M2101" i="3"/>
  <c r="N2101" i="3"/>
  <c r="O2101" i="3"/>
  <c r="P2101" i="3"/>
  <c r="M2105" i="3"/>
  <c r="N2105" i="3"/>
  <c r="O2105" i="3"/>
  <c r="P2105" i="3"/>
  <c r="M2109" i="3"/>
  <c r="N2109" i="3"/>
  <c r="O2109" i="3"/>
  <c r="P2109" i="3"/>
  <c r="M2113" i="3"/>
  <c r="N2113" i="3"/>
  <c r="O2113" i="3"/>
  <c r="P2113" i="3"/>
  <c r="M2117" i="3"/>
  <c r="N2117" i="3"/>
  <c r="O2117" i="3"/>
  <c r="P2117" i="3"/>
  <c r="M2121" i="3"/>
  <c r="N2121" i="3"/>
  <c r="O2121" i="3"/>
  <c r="P2121" i="3"/>
  <c r="M2125" i="3"/>
  <c r="N2125" i="3"/>
  <c r="O2125" i="3"/>
  <c r="P2125" i="3"/>
  <c r="M2129" i="3"/>
  <c r="N2129" i="3"/>
  <c r="O2129" i="3"/>
  <c r="P2129" i="3"/>
  <c r="M2133" i="3"/>
  <c r="N2133" i="3"/>
  <c r="O2133" i="3"/>
  <c r="P2133" i="3"/>
  <c r="M2137" i="3"/>
  <c r="N2137" i="3"/>
  <c r="O2137" i="3"/>
  <c r="P2137" i="3"/>
  <c r="M2141" i="3"/>
  <c r="N2141" i="3"/>
  <c r="O2141" i="3"/>
  <c r="P2141" i="3"/>
  <c r="M2145" i="3"/>
  <c r="N2145" i="3"/>
  <c r="O2145" i="3"/>
  <c r="P2145" i="3"/>
  <c r="M2149" i="3"/>
  <c r="N2149" i="3"/>
  <c r="O2149" i="3"/>
  <c r="P2149" i="3"/>
  <c r="M2153" i="3"/>
  <c r="N2153" i="3"/>
  <c r="O2153" i="3"/>
  <c r="P2153" i="3"/>
  <c r="M2157" i="3"/>
  <c r="N2157" i="3"/>
  <c r="O2157" i="3"/>
  <c r="P2157" i="3"/>
  <c r="M2161" i="3"/>
  <c r="N2161" i="3"/>
  <c r="O2161" i="3"/>
  <c r="P2161" i="3"/>
  <c r="M2165" i="3"/>
  <c r="N2165" i="3"/>
  <c r="O2165" i="3"/>
  <c r="P2165" i="3"/>
  <c r="M2169" i="3"/>
  <c r="N2169" i="3"/>
  <c r="O2169" i="3"/>
  <c r="P2169" i="3"/>
  <c r="M2173" i="3"/>
  <c r="N2173" i="3"/>
  <c r="O2173" i="3"/>
  <c r="P2173" i="3"/>
  <c r="M2177" i="3"/>
  <c r="N2177" i="3"/>
  <c r="O2177" i="3"/>
  <c r="P2177" i="3"/>
  <c r="M2181" i="3"/>
  <c r="N2181" i="3"/>
  <c r="O2181" i="3"/>
  <c r="P2181" i="3"/>
  <c r="M2185" i="3"/>
  <c r="N2185" i="3"/>
  <c r="O2185" i="3"/>
  <c r="P2185" i="3"/>
  <c r="M2189" i="3"/>
  <c r="N2189" i="3"/>
  <c r="O2189" i="3"/>
  <c r="P2189" i="3"/>
  <c r="M2193" i="3"/>
  <c r="N2193" i="3"/>
  <c r="O2193" i="3"/>
  <c r="P2193" i="3"/>
  <c r="M2197" i="3"/>
  <c r="N2197" i="3"/>
  <c r="O2197" i="3"/>
  <c r="P2197" i="3"/>
  <c r="M2201" i="3"/>
  <c r="N2201" i="3"/>
  <c r="O2201" i="3"/>
  <c r="P2201" i="3"/>
  <c r="M2205" i="3"/>
  <c r="N2205" i="3"/>
  <c r="O2205" i="3"/>
  <c r="P2205" i="3"/>
  <c r="M2209" i="3"/>
  <c r="N2209" i="3"/>
  <c r="O2209" i="3"/>
  <c r="P2209" i="3"/>
  <c r="M2213" i="3"/>
  <c r="N2213" i="3"/>
  <c r="O2213" i="3"/>
  <c r="P2213" i="3"/>
  <c r="M2217" i="3"/>
  <c r="N2217" i="3"/>
  <c r="O2217" i="3"/>
  <c r="P2217" i="3"/>
  <c r="M2221" i="3"/>
  <c r="N2221" i="3"/>
  <c r="O2221" i="3"/>
  <c r="P2221" i="3"/>
  <c r="M2225" i="3"/>
  <c r="N2225" i="3"/>
  <c r="O2225" i="3"/>
  <c r="P2225" i="3"/>
  <c r="M2229" i="3"/>
  <c r="N2229" i="3"/>
  <c r="O2229" i="3"/>
  <c r="P2229" i="3"/>
  <c r="M2233" i="3"/>
  <c r="N2233" i="3"/>
  <c r="O2233" i="3"/>
  <c r="P2233" i="3"/>
  <c r="M2237" i="3"/>
  <c r="N2237" i="3"/>
  <c r="O2237" i="3"/>
  <c r="P2237" i="3"/>
  <c r="M2241" i="3"/>
  <c r="N2241" i="3"/>
  <c r="O2241" i="3"/>
  <c r="P2241" i="3"/>
  <c r="M2245" i="3"/>
  <c r="N2245" i="3"/>
  <c r="O2245" i="3"/>
  <c r="P2245" i="3"/>
  <c r="M2249" i="3"/>
  <c r="N2249" i="3"/>
  <c r="O2249" i="3"/>
  <c r="P2249" i="3"/>
  <c r="M2253" i="3"/>
  <c r="N2253" i="3"/>
  <c r="O2253" i="3"/>
  <c r="P2253" i="3"/>
  <c r="M2257" i="3"/>
  <c r="N2257" i="3"/>
  <c r="O2257" i="3"/>
  <c r="P2257" i="3"/>
  <c r="M2261" i="3"/>
  <c r="N2261" i="3"/>
  <c r="O2261" i="3"/>
  <c r="P2261" i="3"/>
  <c r="M2265" i="3"/>
  <c r="N2265" i="3"/>
  <c r="O2265" i="3"/>
  <c r="P2265" i="3"/>
  <c r="M2269" i="3"/>
  <c r="N2269" i="3"/>
  <c r="O2269" i="3"/>
  <c r="P2269" i="3"/>
  <c r="M2273" i="3"/>
  <c r="N2273" i="3"/>
  <c r="O2273" i="3"/>
  <c r="P2273" i="3"/>
  <c r="M2277" i="3"/>
  <c r="N2277" i="3"/>
  <c r="O2277" i="3"/>
  <c r="P2277" i="3"/>
  <c r="M2281" i="3"/>
  <c r="N2281" i="3"/>
  <c r="O2281" i="3"/>
  <c r="P2281" i="3"/>
  <c r="M2285" i="3"/>
  <c r="N2285" i="3"/>
  <c r="O2285" i="3"/>
  <c r="P2285" i="3"/>
  <c r="M2289" i="3"/>
  <c r="N2289" i="3"/>
  <c r="O2289" i="3"/>
  <c r="P2289" i="3"/>
  <c r="M2293" i="3"/>
  <c r="N2293" i="3"/>
  <c r="O2293" i="3"/>
  <c r="P2293" i="3"/>
  <c r="M2297" i="3"/>
  <c r="N2297" i="3"/>
  <c r="O2297" i="3"/>
  <c r="P2297" i="3"/>
  <c r="M2301" i="3"/>
  <c r="N2301" i="3"/>
  <c r="O2301" i="3"/>
  <c r="P2301" i="3"/>
  <c r="M2305" i="3"/>
  <c r="N2305" i="3"/>
  <c r="O2305" i="3"/>
  <c r="P2305" i="3"/>
  <c r="M2309" i="3"/>
  <c r="Q2309" i="3" s="1"/>
  <c r="R2309" i="3" s="1"/>
  <c r="N2309" i="3"/>
  <c r="O2309" i="3"/>
  <c r="P2309" i="3"/>
  <c r="M2313" i="3"/>
  <c r="N2313" i="3"/>
  <c r="O2313" i="3"/>
  <c r="P2313" i="3"/>
  <c r="M2317" i="3"/>
  <c r="N2317" i="3"/>
  <c r="O2317" i="3"/>
  <c r="P2317" i="3"/>
  <c r="M2321" i="3"/>
  <c r="N2321" i="3"/>
  <c r="O2321" i="3"/>
  <c r="P2321" i="3"/>
  <c r="M2325" i="3"/>
  <c r="N2325" i="3"/>
  <c r="O2325" i="3"/>
  <c r="P2325" i="3"/>
  <c r="M2329" i="3"/>
  <c r="N2329" i="3"/>
  <c r="O2329" i="3"/>
  <c r="P2329" i="3"/>
  <c r="M2333" i="3"/>
  <c r="N2333" i="3"/>
  <c r="P2333" i="3"/>
  <c r="O2333" i="3"/>
  <c r="M2337" i="3"/>
  <c r="N2337" i="3"/>
  <c r="O2337" i="3"/>
  <c r="P2337" i="3"/>
  <c r="M2341" i="3"/>
  <c r="N2341" i="3"/>
  <c r="O2341" i="3"/>
  <c r="P2341" i="3"/>
  <c r="M2345" i="3"/>
  <c r="N2345" i="3"/>
  <c r="O2345" i="3"/>
  <c r="P2345" i="3"/>
  <c r="M3" i="3"/>
  <c r="N3" i="3"/>
  <c r="O3" i="3"/>
  <c r="P3" i="3"/>
  <c r="M7" i="3"/>
  <c r="N7" i="3"/>
  <c r="O7" i="3"/>
  <c r="P7" i="3"/>
  <c r="M75" i="3"/>
  <c r="N75" i="3"/>
  <c r="O75" i="3"/>
  <c r="P75" i="3"/>
  <c r="M79" i="3"/>
  <c r="N79" i="3"/>
  <c r="O79" i="3"/>
  <c r="P79" i="3"/>
  <c r="M83" i="3"/>
  <c r="N83" i="3"/>
  <c r="O83" i="3"/>
  <c r="P83" i="3"/>
  <c r="M95" i="3"/>
  <c r="O95" i="3"/>
  <c r="N95" i="3"/>
  <c r="P95" i="3"/>
  <c r="M99" i="3"/>
  <c r="O99" i="3"/>
  <c r="N99" i="3"/>
  <c r="P99" i="3"/>
  <c r="M107" i="3"/>
  <c r="O107" i="3"/>
  <c r="N107" i="3"/>
  <c r="P107" i="3"/>
  <c r="M111" i="3"/>
  <c r="O111" i="3"/>
  <c r="N111" i="3"/>
  <c r="P111" i="3"/>
  <c r="M115" i="3"/>
  <c r="O115" i="3"/>
  <c r="N115" i="3"/>
  <c r="P115" i="3"/>
  <c r="M123" i="3"/>
  <c r="O123" i="3"/>
  <c r="N123" i="3"/>
  <c r="P123" i="3"/>
  <c r="M139" i="3"/>
  <c r="O139" i="3"/>
  <c r="N139" i="3"/>
  <c r="P139" i="3"/>
  <c r="O179" i="3"/>
  <c r="P179" i="3"/>
  <c r="M179" i="3"/>
  <c r="N179" i="3"/>
  <c r="O199" i="3"/>
  <c r="P199" i="3"/>
  <c r="M199" i="3"/>
  <c r="N199" i="3"/>
  <c r="O211" i="3"/>
  <c r="P211" i="3"/>
  <c r="M211" i="3"/>
  <c r="N211" i="3"/>
  <c r="M235" i="3"/>
  <c r="N235" i="3"/>
  <c r="O235" i="3"/>
  <c r="P235" i="3"/>
  <c r="M251" i="3"/>
  <c r="N251" i="3"/>
  <c r="O251" i="3"/>
  <c r="P251" i="3"/>
  <c r="M255" i="3"/>
  <c r="P255" i="3"/>
  <c r="N255" i="3"/>
  <c r="O255" i="3"/>
  <c r="M279" i="3"/>
  <c r="N279" i="3"/>
  <c r="O279" i="3"/>
  <c r="P279" i="3"/>
  <c r="N351" i="3"/>
  <c r="O351" i="3"/>
  <c r="P351" i="3"/>
  <c r="M351" i="3"/>
  <c r="N359" i="3"/>
  <c r="O359" i="3"/>
  <c r="P359" i="3"/>
  <c r="M359" i="3"/>
  <c r="N367" i="3"/>
  <c r="O367" i="3"/>
  <c r="P367" i="3"/>
  <c r="M367" i="3"/>
  <c r="N375" i="3"/>
  <c r="O375" i="3"/>
  <c r="P375" i="3"/>
  <c r="M375" i="3"/>
  <c r="N387" i="3"/>
  <c r="O387" i="3"/>
  <c r="P387" i="3"/>
  <c r="M387" i="3"/>
  <c r="P403" i="3"/>
  <c r="M403" i="3"/>
  <c r="Q403" i="3" s="1"/>
  <c r="R403" i="3" s="1"/>
  <c r="N403" i="3"/>
  <c r="O403" i="3"/>
  <c r="P427" i="3"/>
  <c r="M427" i="3"/>
  <c r="Q427" i="3" s="1"/>
  <c r="R427" i="3" s="1"/>
  <c r="N427" i="3"/>
  <c r="O427" i="3"/>
  <c r="P447" i="3"/>
  <c r="M447" i="3"/>
  <c r="Q447" i="3" s="1"/>
  <c r="R447" i="3" s="1"/>
  <c r="N447" i="3"/>
  <c r="O447" i="3"/>
  <c r="M463" i="3"/>
  <c r="N463" i="3"/>
  <c r="O463" i="3"/>
  <c r="P463" i="3"/>
  <c r="M475" i="3"/>
  <c r="N475" i="3"/>
  <c r="O475" i="3"/>
  <c r="P475" i="3"/>
  <c r="M499" i="3"/>
  <c r="N499" i="3"/>
  <c r="O499" i="3"/>
  <c r="P499" i="3"/>
  <c r="M515" i="3"/>
  <c r="N515" i="3"/>
  <c r="O515" i="3"/>
  <c r="P515" i="3"/>
  <c r="M527" i="3"/>
  <c r="N527" i="3"/>
  <c r="O527" i="3"/>
  <c r="P527" i="3"/>
  <c r="M559" i="3"/>
  <c r="N559" i="3"/>
  <c r="O559" i="3"/>
  <c r="P559" i="3"/>
  <c r="M571" i="3"/>
  <c r="N571" i="3"/>
  <c r="O571" i="3"/>
  <c r="P571" i="3"/>
  <c r="M579" i="3"/>
  <c r="N579" i="3"/>
  <c r="O579" i="3"/>
  <c r="P579" i="3"/>
  <c r="O623" i="3"/>
  <c r="P623" i="3"/>
  <c r="M623" i="3"/>
  <c r="N623" i="3"/>
  <c r="O647" i="3"/>
  <c r="P647" i="3"/>
  <c r="M647" i="3"/>
  <c r="N647" i="3"/>
  <c r="O667" i="3"/>
  <c r="P667" i="3"/>
  <c r="M667" i="3"/>
  <c r="N667" i="3"/>
  <c r="O695" i="3"/>
  <c r="P695" i="3"/>
  <c r="M695" i="3"/>
  <c r="N695" i="3"/>
  <c r="M751" i="3"/>
  <c r="N751" i="3"/>
  <c r="O751" i="3"/>
  <c r="P751" i="3"/>
  <c r="M759" i="3"/>
  <c r="N759" i="3"/>
  <c r="O759" i="3"/>
  <c r="P759" i="3"/>
  <c r="M791" i="3"/>
  <c r="N791" i="3"/>
  <c r="O791" i="3"/>
  <c r="P791" i="3"/>
  <c r="M827" i="3"/>
  <c r="N827" i="3"/>
  <c r="O827" i="3"/>
  <c r="P827" i="3"/>
  <c r="M855" i="3"/>
  <c r="N855" i="3"/>
  <c r="O855" i="3"/>
  <c r="P855" i="3"/>
  <c r="M887" i="3"/>
  <c r="N887" i="3"/>
  <c r="O887" i="3"/>
  <c r="P887" i="3"/>
  <c r="M903" i="3"/>
  <c r="N903" i="3"/>
  <c r="O903" i="3"/>
  <c r="P903" i="3"/>
  <c r="M919" i="3"/>
  <c r="N919" i="3"/>
  <c r="O919" i="3"/>
  <c r="P919" i="3"/>
  <c r="M923" i="3"/>
  <c r="N923" i="3"/>
  <c r="O923" i="3"/>
  <c r="P923" i="3"/>
  <c r="M931" i="3"/>
  <c r="N931" i="3"/>
  <c r="O931" i="3"/>
  <c r="P931" i="3"/>
  <c r="M951" i="3"/>
  <c r="N951" i="3"/>
  <c r="O951" i="3"/>
  <c r="P951" i="3"/>
  <c r="M959" i="3"/>
  <c r="N959" i="3"/>
  <c r="O959" i="3"/>
  <c r="P959" i="3"/>
  <c r="M971" i="3"/>
  <c r="N971" i="3"/>
  <c r="O971" i="3"/>
  <c r="P971" i="3"/>
  <c r="N1015" i="3"/>
  <c r="O1015" i="3"/>
  <c r="P1015" i="3"/>
  <c r="M1015" i="3"/>
  <c r="N1091" i="3"/>
  <c r="O1091" i="3"/>
  <c r="P1091" i="3"/>
  <c r="M1091" i="3"/>
  <c r="N1099" i="3"/>
  <c r="O1099" i="3"/>
  <c r="P1099" i="3"/>
  <c r="M1099" i="3"/>
  <c r="N1103" i="3"/>
  <c r="O1103" i="3"/>
  <c r="P1103" i="3"/>
  <c r="M1103" i="3"/>
  <c r="N1111" i="3"/>
  <c r="O1111" i="3"/>
  <c r="P1111" i="3"/>
  <c r="M1111" i="3"/>
  <c r="N1119" i="3"/>
  <c r="O1119" i="3"/>
  <c r="P1119" i="3"/>
  <c r="M1119" i="3"/>
  <c r="N1167" i="3"/>
  <c r="O1167" i="3"/>
  <c r="P1167" i="3"/>
  <c r="M1167" i="3"/>
  <c r="P1179" i="3"/>
  <c r="M1179" i="3"/>
  <c r="Q1179" i="3" s="1"/>
  <c r="R1179" i="3" s="1"/>
  <c r="N1179" i="3"/>
  <c r="O1179" i="3"/>
  <c r="P1239" i="3"/>
  <c r="M1239" i="3"/>
  <c r="Q1239" i="3" s="1"/>
  <c r="R1239" i="3" s="1"/>
  <c r="N1239" i="3"/>
  <c r="O1239" i="3"/>
  <c r="P1247" i="3"/>
  <c r="M1247" i="3"/>
  <c r="Q1247" i="3" s="1"/>
  <c r="R1247" i="3" s="1"/>
  <c r="N1247" i="3"/>
  <c r="O1247" i="3"/>
  <c r="P1251" i="3"/>
  <c r="M1251" i="3"/>
  <c r="Q1251" i="3" s="1"/>
  <c r="R1251" i="3" s="1"/>
  <c r="N1251" i="3"/>
  <c r="O1251" i="3"/>
  <c r="P1255" i="3"/>
  <c r="M1255" i="3"/>
  <c r="Q1255" i="3" s="1"/>
  <c r="R1255" i="3" s="1"/>
  <c r="N1255" i="3"/>
  <c r="O1255" i="3"/>
  <c r="N1271" i="3"/>
  <c r="O1271" i="3"/>
  <c r="P1271" i="3"/>
  <c r="M1271" i="3"/>
  <c r="N1275" i="3"/>
  <c r="O1275" i="3"/>
  <c r="P1275" i="3"/>
  <c r="M1275" i="3"/>
  <c r="N1279" i="3"/>
  <c r="O1279" i="3"/>
  <c r="P1279" i="3"/>
  <c r="M1279" i="3"/>
  <c r="N1283" i="3"/>
  <c r="O1283" i="3"/>
  <c r="P1283" i="3"/>
  <c r="M1283" i="3"/>
  <c r="N1295" i="3"/>
  <c r="O1295" i="3"/>
  <c r="P1295" i="3"/>
  <c r="M1295" i="3"/>
  <c r="N1299" i="3"/>
  <c r="O1299" i="3"/>
  <c r="P1299" i="3"/>
  <c r="M1299" i="3"/>
  <c r="N1303" i="3"/>
  <c r="O1303" i="3"/>
  <c r="P1303" i="3"/>
  <c r="M1303" i="3"/>
  <c r="N1307" i="3"/>
  <c r="O1307" i="3"/>
  <c r="P1307" i="3"/>
  <c r="M1307" i="3"/>
  <c r="N1315" i="3"/>
  <c r="O1315" i="3"/>
  <c r="P1315" i="3"/>
  <c r="M1315" i="3"/>
  <c r="N1319" i="3"/>
  <c r="O1319" i="3"/>
  <c r="P1319" i="3"/>
  <c r="M1319" i="3"/>
  <c r="N1327" i="3"/>
  <c r="O1327" i="3"/>
  <c r="P1327" i="3"/>
  <c r="M1327" i="3"/>
  <c r="N1331" i="3"/>
  <c r="O1331" i="3"/>
  <c r="P1331" i="3"/>
  <c r="M1331" i="3"/>
  <c r="N1339" i="3"/>
  <c r="O1339" i="3"/>
  <c r="P1339" i="3"/>
  <c r="M1339" i="3"/>
  <c r="M1491" i="3"/>
  <c r="N1491" i="3"/>
  <c r="O1491" i="3"/>
  <c r="P1491" i="3"/>
  <c r="M1495" i="3"/>
  <c r="N1495" i="3"/>
  <c r="O1495" i="3"/>
  <c r="P1495" i="3"/>
  <c r="M1499" i="3"/>
  <c r="N1499" i="3"/>
  <c r="O1499" i="3"/>
  <c r="P1499" i="3"/>
  <c r="M1539" i="3"/>
  <c r="N1539" i="3"/>
  <c r="O1539" i="3"/>
  <c r="P1539" i="3"/>
  <c r="M1559" i="3"/>
  <c r="N1559" i="3"/>
  <c r="O1559" i="3"/>
  <c r="P1559" i="3"/>
  <c r="M1583" i="3"/>
  <c r="N1583" i="3"/>
  <c r="O1583" i="3"/>
  <c r="P1583" i="3"/>
  <c r="M1659" i="3"/>
  <c r="N1659" i="3"/>
  <c r="O1659" i="3"/>
  <c r="P1659" i="3"/>
  <c r="M1671" i="3"/>
  <c r="N1671" i="3"/>
  <c r="O1671" i="3"/>
  <c r="P1671" i="3"/>
  <c r="M1679" i="3"/>
  <c r="N1679" i="3"/>
  <c r="O1679" i="3"/>
  <c r="P1679" i="3"/>
  <c r="M1695" i="3"/>
  <c r="N1695" i="3"/>
  <c r="O1695" i="3"/>
  <c r="P1695" i="3"/>
  <c r="O1723" i="3"/>
  <c r="P1723" i="3"/>
  <c r="M1723" i="3"/>
  <c r="N1723" i="3"/>
  <c r="O1739" i="3"/>
  <c r="P1739" i="3"/>
  <c r="M1739" i="3"/>
  <c r="N1739" i="3"/>
  <c r="O1783" i="3"/>
  <c r="P1783" i="3"/>
  <c r="M1783" i="3"/>
  <c r="N1783" i="3"/>
  <c r="P1791" i="3"/>
  <c r="M1791" i="3"/>
  <c r="Q1791" i="3" s="1"/>
  <c r="R1791" i="3" s="1"/>
  <c r="N1791" i="3"/>
  <c r="O1791" i="3"/>
  <c r="M1811" i="3"/>
  <c r="N1811" i="3"/>
  <c r="O1811" i="3"/>
  <c r="P1811" i="3"/>
  <c r="M1819" i="3"/>
  <c r="N1819" i="3"/>
  <c r="O1819" i="3"/>
  <c r="P1819" i="3"/>
  <c r="M1839" i="3"/>
  <c r="N1839" i="3"/>
  <c r="O1839" i="3"/>
  <c r="P1839" i="3"/>
  <c r="M1871" i="3"/>
  <c r="N1871" i="3"/>
  <c r="O1871" i="3"/>
  <c r="P1871" i="3"/>
  <c r="M1895" i="3"/>
  <c r="N1895" i="3"/>
  <c r="O1895" i="3"/>
  <c r="P1895" i="3"/>
  <c r="M1907" i="3"/>
  <c r="N1907" i="3"/>
  <c r="O1907" i="3"/>
  <c r="P1907" i="3"/>
  <c r="M1939" i="3"/>
  <c r="N1939" i="3"/>
  <c r="O1939" i="3"/>
  <c r="P1939" i="3"/>
  <c r="M1975" i="3"/>
  <c r="N1975" i="3"/>
  <c r="O1975" i="3"/>
  <c r="P1975" i="3"/>
  <c r="M2019" i="3"/>
  <c r="N2019" i="3"/>
  <c r="P2019" i="3"/>
  <c r="O2019" i="3"/>
  <c r="M2035" i="3"/>
  <c r="N2035" i="3"/>
  <c r="P2035" i="3"/>
  <c r="O2035" i="3"/>
  <c r="M2043" i="3"/>
  <c r="N2043" i="3"/>
  <c r="O2043" i="3"/>
  <c r="P2043" i="3"/>
  <c r="M2063" i="3"/>
  <c r="N2063" i="3"/>
  <c r="O2063" i="3"/>
  <c r="P2063" i="3"/>
  <c r="M2071" i="3"/>
  <c r="N2071" i="3"/>
  <c r="O2071" i="3"/>
  <c r="P2071" i="3"/>
  <c r="M2075" i="3"/>
  <c r="N2075" i="3"/>
  <c r="O2075" i="3"/>
  <c r="P2075" i="3"/>
  <c r="M2091" i="3"/>
  <c r="N2091" i="3"/>
  <c r="O2091" i="3"/>
  <c r="P2091" i="3"/>
  <c r="M2131" i="3"/>
  <c r="N2131" i="3"/>
  <c r="O2131" i="3"/>
  <c r="P2131" i="3"/>
  <c r="M2135" i="3"/>
  <c r="N2135" i="3"/>
  <c r="O2135" i="3"/>
  <c r="P2135" i="3"/>
  <c r="M2143" i="3"/>
  <c r="N2143" i="3"/>
  <c r="O2143" i="3"/>
  <c r="P2143" i="3"/>
  <c r="M2163" i="3"/>
  <c r="N2163" i="3"/>
  <c r="O2163" i="3"/>
  <c r="P2163" i="3"/>
  <c r="M2195" i="3"/>
  <c r="N2195" i="3"/>
  <c r="O2195" i="3"/>
  <c r="P2195" i="3"/>
  <c r="M2247" i="3"/>
  <c r="N2247" i="3"/>
  <c r="O2247" i="3"/>
  <c r="P2247" i="3"/>
  <c r="M2295" i="3"/>
  <c r="N2295" i="3"/>
  <c r="O2295" i="3"/>
  <c r="P2295" i="3"/>
  <c r="M2327" i="3"/>
  <c r="N2327" i="3"/>
  <c r="P2327" i="3"/>
  <c r="O2327" i="3"/>
  <c r="M2339" i="3"/>
  <c r="N2339" i="3"/>
  <c r="O2339" i="3"/>
  <c r="P2339" i="3"/>
  <c r="M28" i="3"/>
  <c r="N28" i="3"/>
  <c r="O28" i="3"/>
  <c r="P28" i="3"/>
  <c r="M68" i="3"/>
  <c r="N68" i="3"/>
  <c r="O68" i="3"/>
  <c r="P68" i="3"/>
  <c r="M92" i="3"/>
  <c r="N92" i="3"/>
  <c r="O92" i="3"/>
  <c r="P92" i="3"/>
  <c r="M96" i="3"/>
  <c r="O96" i="3"/>
  <c r="P96" i="3"/>
  <c r="N96" i="3"/>
  <c r="O168" i="3"/>
  <c r="P168" i="3"/>
  <c r="M168" i="3"/>
  <c r="N168" i="3"/>
  <c r="O172" i="3"/>
  <c r="M172" i="3"/>
  <c r="Q172" i="3" s="1"/>
  <c r="R172" i="3" s="1"/>
  <c r="N172" i="3"/>
  <c r="P172" i="3"/>
  <c r="M184" i="3"/>
  <c r="N184" i="3"/>
  <c r="O184" i="3"/>
  <c r="P184" i="3"/>
  <c r="M188" i="3"/>
  <c r="N188" i="3"/>
  <c r="O188" i="3"/>
  <c r="P188" i="3"/>
  <c r="M196" i="3"/>
  <c r="N196" i="3"/>
  <c r="O196" i="3"/>
  <c r="P196" i="3"/>
  <c r="M19" i="3"/>
  <c r="N19" i="3"/>
  <c r="O19" i="3"/>
  <c r="P19" i="3"/>
  <c r="M27" i="3"/>
  <c r="N27" i="3"/>
  <c r="O27" i="3"/>
  <c r="P27" i="3"/>
  <c r="M35" i="3"/>
  <c r="N35" i="3"/>
  <c r="O35" i="3"/>
  <c r="P35" i="3"/>
  <c r="M59" i="3"/>
  <c r="N59" i="3"/>
  <c r="O59" i="3"/>
  <c r="P59" i="3"/>
  <c r="M63" i="3"/>
  <c r="N63" i="3"/>
  <c r="O63" i="3"/>
  <c r="P63" i="3"/>
  <c r="M67" i="3"/>
  <c r="N67" i="3"/>
  <c r="O67" i="3"/>
  <c r="P67" i="3"/>
  <c r="O187" i="3"/>
  <c r="P187" i="3"/>
  <c r="M187" i="3"/>
  <c r="N187" i="3"/>
  <c r="P439" i="3"/>
  <c r="M439" i="3"/>
  <c r="Q439" i="3" s="1"/>
  <c r="R439" i="3" s="1"/>
  <c r="N439" i="3"/>
  <c r="O439" i="3"/>
  <c r="M531" i="3"/>
  <c r="N531" i="3"/>
  <c r="O531" i="3"/>
  <c r="P531" i="3"/>
  <c r="O619" i="3"/>
  <c r="P619" i="3"/>
  <c r="M619" i="3"/>
  <c r="N619" i="3"/>
  <c r="O631" i="3"/>
  <c r="P631" i="3"/>
  <c r="M631" i="3"/>
  <c r="N631" i="3"/>
  <c r="O639" i="3"/>
  <c r="P639" i="3"/>
  <c r="M639" i="3"/>
  <c r="N639" i="3"/>
  <c r="O671" i="3"/>
  <c r="P671" i="3"/>
  <c r="M671" i="3"/>
  <c r="N671" i="3"/>
  <c r="O679" i="3"/>
  <c r="P679" i="3"/>
  <c r="M679" i="3"/>
  <c r="N679" i="3"/>
  <c r="O703" i="3"/>
  <c r="P703" i="3"/>
  <c r="M703" i="3"/>
  <c r="N703" i="3"/>
  <c r="M783" i="3"/>
  <c r="N783" i="3"/>
  <c r="O783" i="3"/>
  <c r="P783" i="3"/>
  <c r="M803" i="3"/>
  <c r="N803" i="3"/>
  <c r="O803" i="3"/>
  <c r="P803" i="3"/>
  <c r="M811" i="3"/>
  <c r="N811" i="3"/>
  <c r="O811" i="3"/>
  <c r="P811" i="3"/>
  <c r="M935" i="3"/>
  <c r="N935" i="3"/>
  <c r="O935" i="3"/>
  <c r="P935" i="3"/>
  <c r="M963" i="3"/>
  <c r="N963" i="3"/>
  <c r="O963" i="3"/>
  <c r="P963" i="3"/>
  <c r="M979" i="3"/>
  <c r="N979" i="3"/>
  <c r="O979" i="3"/>
  <c r="P979" i="3"/>
  <c r="N995" i="3"/>
  <c r="O995" i="3"/>
  <c r="P995" i="3"/>
  <c r="M995" i="3"/>
  <c r="N999" i="3"/>
  <c r="O999" i="3"/>
  <c r="P999" i="3"/>
  <c r="M999" i="3"/>
  <c r="N1007" i="3"/>
  <c r="O1007" i="3"/>
  <c r="P1007" i="3"/>
  <c r="M1007" i="3"/>
  <c r="N1011" i="3"/>
  <c r="O1011" i="3"/>
  <c r="P1011" i="3"/>
  <c r="M1011" i="3"/>
  <c r="N1023" i="3"/>
  <c r="O1023" i="3"/>
  <c r="P1023" i="3"/>
  <c r="M1023" i="3"/>
  <c r="N1027" i="3"/>
  <c r="O1027" i="3"/>
  <c r="P1027" i="3"/>
  <c r="M1027" i="3"/>
  <c r="N1031" i="3"/>
  <c r="O1031" i="3"/>
  <c r="P1031" i="3"/>
  <c r="M1031" i="3"/>
  <c r="N1035" i="3"/>
  <c r="O1035" i="3"/>
  <c r="P1035" i="3"/>
  <c r="M1035" i="3"/>
  <c r="N1047" i="3"/>
  <c r="O1047" i="3"/>
  <c r="P1047" i="3"/>
  <c r="M1047" i="3"/>
  <c r="N1059" i="3"/>
  <c r="O1059" i="3"/>
  <c r="P1059" i="3"/>
  <c r="M1059" i="3"/>
  <c r="N1063" i="3"/>
  <c r="O1063" i="3"/>
  <c r="P1063" i="3"/>
  <c r="M1063" i="3"/>
  <c r="N1067" i="3"/>
  <c r="O1067" i="3"/>
  <c r="P1067" i="3"/>
  <c r="M1067" i="3"/>
  <c r="N1075" i="3"/>
  <c r="O1075" i="3"/>
  <c r="P1075" i="3"/>
  <c r="M1075" i="3"/>
  <c r="N1079" i="3"/>
  <c r="O1079" i="3"/>
  <c r="P1079" i="3"/>
  <c r="M1079" i="3"/>
  <c r="N1115" i="3"/>
  <c r="O1115" i="3"/>
  <c r="P1115" i="3"/>
  <c r="M1115" i="3"/>
  <c r="P1195" i="3"/>
  <c r="M1195" i="3"/>
  <c r="Q1195" i="3" s="1"/>
  <c r="R1195" i="3" s="1"/>
  <c r="N1195" i="3"/>
  <c r="O1195" i="3"/>
  <c r="P1203" i="3"/>
  <c r="M1203" i="3"/>
  <c r="Q1203" i="3" s="1"/>
  <c r="R1203" i="3" s="1"/>
  <c r="N1203" i="3"/>
  <c r="O1203" i="3"/>
  <c r="P1235" i="3"/>
  <c r="M1235" i="3"/>
  <c r="Q1235" i="3" s="1"/>
  <c r="R1235" i="3" s="1"/>
  <c r="N1235" i="3"/>
  <c r="O1235" i="3"/>
  <c r="N1335" i="3"/>
  <c r="O1335" i="3"/>
  <c r="P1335" i="3"/>
  <c r="M1335" i="3"/>
  <c r="N1343" i="3"/>
  <c r="O1343" i="3"/>
  <c r="P1343" i="3"/>
  <c r="M1343" i="3"/>
  <c r="N1359" i="3"/>
  <c r="O1359" i="3"/>
  <c r="P1359" i="3"/>
  <c r="M1359" i="3"/>
  <c r="N1371" i="3"/>
  <c r="O1371" i="3"/>
  <c r="P1371" i="3"/>
  <c r="M1371" i="3"/>
  <c r="N1375" i="3"/>
  <c r="O1375" i="3"/>
  <c r="P1375" i="3"/>
  <c r="M1375" i="3"/>
  <c r="N1379" i="3"/>
  <c r="O1379" i="3"/>
  <c r="P1379" i="3"/>
  <c r="M1379" i="3"/>
  <c r="N1383" i="3"/>
  <c r="O1383" i="3"/>
  <c r="P1383" i="3"/>
  <c r="M1383" i="3"/>
  <c r="N1391" i="3"/>
  <c r="O1391" i="3"/>
  <c r="P1391" i="3"/>
  <c r="M1391" i="3"/>
  <c r="N1399" i="3"/>
  <c r="O1399" i="3"/>
  <c r="P1399" i="3"/>
  <c r="M1399" i="3"/>
  <c r="N1407" i="3"/>
  <c r="O1407" i="3"/>
  <c r="P1407" i="3"/>
  <c r="M1407" i="3"/>
  <c r="N1411" i="3"/>
  <c r="O1411" i="3"/>
  <c r="P1411" i="3"/>
  <c r="M1411" i="3"/>
  <c r="N1415" i="3"/>
  <c r="O1415" i="3"/>
  <c r="P1415" i="3"/>
  <c r="M1415" i="3"/>
  <c r="N1427" i="3"/>
  <c r="O1427" i="3"/>
  <c r="P1427" i="3"/>
  <c r="M1427" i="3"/>
  <c r="N1439" i="3"/>
  <c r="O1439" i="3"/>
  <c r="P1439" i="3"/>
  <c r="M1439" i="3"/>
  <c r="N1467" i="3"/>
  <c r="O1467" i="3"/>
  <c r="P1467" i="3"/>
  <c r="M1467" i="3"/>
  <c r="N1471" i="3"/>
  <c r="O1471" i="3"/>
  <c r="P1471" i="3"/>
  <c r="M1471" i="3"/>
  <c r="N1475" i="3"/>
  <c r="O1475" i="3"/>
  <c r="P1475" i="3"/>
  <c r="M1475" i="3"/>
  <c r="N1479" i="3"/>
  <c r="O1479" i="3"/>
  <c r="P1479" i="3"/>
  <c r="M1479" i="3"/>
  <c r="M1527" i="3"/>
  <c r="N1527" i="3"/>
  <c r="O1527" i="3"/>
  <c r="P1527" i="3"/>
  <c r="M1547" i="3"/>
  <c r="N1547" i="3"/>
  <c r="O1547" i="3"/>
  <c r="P1547" i="3"/>
  <c r="M1551" i="3"/>
  <c r="N1551" i="3"/>
  <c r="O1551" i="3"/>
  <c r="P1551" i="3"/>
  <c r="M1611" i="3"/>
  <c r="N1611" i="3"/>
  <c r="O1611" i="3"/>
  <c r="P1611" i="3"/>
  <c r="M1663" i="3"/>
  <c r="N1663" i="3"/>
  <c r="O1663" i="3"/>
  <c r="P1663" i="3"/>
  <c r="M1667" i="3"/>
  <c r="N1667" i="3"/>
  <c r="O1667" i="3"/>
  <c r="P1667" i="3"/>
  <c r="O1743" i="3"/>
  <c r="P1743" i="3"/>
  <c r="M1743" i="3"/>
  <c r="N1743" i="3"/>
  <c r="O1759" i="3"/>
  <c r="P1759" i="3"/>
  <c r="M1759" i="3"/>
  <c r="N1759" i="3"/>
  <c r="O1763" i="3"/>
  <c r="P1763" i="3"/>
  <c r="M1763" i="3"/>
  <c r="N1763" i="3"/>
  <c r="O1767" i="3"/>
  <c r="P1767" i="3"/>
  <c r="M1767" i="3"/>
  <c r="N1767" i="3"/>
  <c r="O1775" i="3"/>
  <c r="P1775" i="3"/>
  <c r="M1775" i="3"/>
  <c r="N1775" i="3"/>
  <c r="M1799" i="3"/>
  <c r="N1799" i="3"/>
  <c r="O1799" i="3"/>
  <c r="P1799" i="3"/>
  <c r="M1803" i="3"/>
  <c r="N1803" i="3"/>
  <c r="O1803" i="3"/>
  <c r="P1803" i="3"/>
  <c r="M1847" i="3"/>
  <c r="N1847" i="3"/>
  <c r="O1847" i="3"/>
  <c r="P1847" i="3"/>
  <c r="M1931" i="3"/>
  <c r="N1931" i="3"/>
  <c r="O1931" i="3"/>
  <c r="P1931" i="3"/>
  <c r="M1963" i="3"/>
  <c r="N1963" i="3"/>
  <c r="O1963" i="3"/>
  <c r="P1963" i="3"/>
  <c r="M1983" i="3"/>
  <c r="N1983" i="3"/>
  <c r="P1983" i="3"/>
  <c r="O1983" i="3"/>
  <c r="M2011" i="3"/>
  <c r="N2011" i="3"/>
  <c r="O2011" i="3"/>
  <c r="P2011" i="3"/>
  <c r="M2079" i="3"/>
  <c r="N2079" i="3"/>
  <c r="O2079" i="3"/>
  <c r="P2079" i="3"/>
  <c r="M2103" i="3"/>
  <c r="N2103" i="3"/>
  <c r="O2103" i="3"/>
  <c r="P2103" i="3"/>
  <c r="M2211" i="3"/>
  <c r="N2211" i="3"/>
  <c r="O2211" i="3"/>
  <c r="P2211" i="3"/>
  <c r="M2279" i="3"/>
  <c r="N2279" i="3"/>
  <c r="O2279" i="3"/>
  <c r="P2279" i="3"/>
  <c r="M2331" i="3"/>
  <c r="N2331" i="3"/>
  <c r="O2331" i="3"/>
  <c r="P2331" i="3"/>
  <c r="M8" i="3"/>
  <c r="N8" i="3"/>
  <c r="O8" i="3"/>
  <c r="P8" i="3"/>
  <c r="M20" i="3"/>
  <c r="N20" i="3"/>
  <c r="O20" i="3"/>
  <c r="P20" i="3"/>
  <c r="M44" i="3"/>
  <c r="N44" i="3"/>
  <c r="O44" i="3"/>
  <c r="P44" i="3"/>
  <c r="M48" i="3"/>
  <c r="N48" i="3"/>
  <c r="O48" i="3"/>
  <c r="P48" i="3"/>
  <c r="M84" i="3"/>
  <c r="N84" i="3"/>
  <c r="O84" i="3"/>
  <c r="P84" i="3"/>
  <c r="M108" i="3"/>
  <c r="O108" i="3"/>
  <c r="P108" i="3"/>
  <c r="N108" i="3"/>
  <c r="M144" i="3"/>
  <c r="O144" i="3"/>
  <c r="P144" i="3"/>
  <c r="N144" i="3"/>
  <c r="M176" i="3"/>
  <c r="N176" i="3"/>
  <c r="P176" i="3"/>
  <c r="O176" i="3"/>
  <c r="M208" i="3"/>
  <c r="N208" i="3"/>
  <c r="P208" i="3"/>
  <c r="O208" i="3"/>
  <c r="M6" i="3"/>
  <c r="N6" i="3"/>
  <c r="O6" i="3"/>
  <c r="P6" i="3"/>
  <c r="M10" i="3"/>
  <c r="N10" i="3"/>
  <c r="O10" i="3"/>
  <c r="P10" i="3"/>
  <c r="M14" i="3"/>
  <c r="N14" i="3"/>
  <c r="O14" i="3"/>
  <c r="P14" i="3"/>
  <c r="M18" i="3"/>
  <c r="N18" i="3"/>
  <c r="O18" i="3"/>
  <c r="P18" i="3"/>
  <c r="M22" i="3"/>
  <c r="N22" i="3"/>
  <c r="O22" i="3"/>
  <c r="P22" i="3"/>
  <c r="M26" i="3"/>
  <c r="N26" i="3"/>
  <c r="O26" i="3"/>
  <c r="P26" i="3"/>
  <c r="M30" i="3"/>
  <c r="N30" i="3"/>
  <c r="O30" i="3"/>
  <c r="P30" i="3"/>
  <c r="M34" i="3"/>
  <c r="N34" i="3"/>
  <c r="O34" i="3"/>
  <c r="P34" i="3"/>
  <c r="M38" i="3"/>
  <c r="N38" i="3"/>
  <c r="O38" i="3"/>
  <c r="P38" i="3"/>
  <c r="M42" i="3"/>
  <c r="N42" i="3"/>
  <c r="O42" i="3"/>
  <c r="P42" i="3"/>
  <c r="M46" i="3"/>
  <c r="N46" i="3"/>
  <c r="O46" i="3"/>
  <c r="P46" i="3"/>
  <c r="M50" i="3"/>
  <c r="N50" i="3"/>
  <c r="O50" i="3"/>
  <c r="P50" i="3"/>
  <c r="M54" i="3"/>
  <c r="N54" i="3"/>
  <c r="O54" i="3"/>
  <c r="P54" i="3"/>
  <c r="M58" i="3"/>
  <c r="N58" i="3"/>
  <c r="O58" i="3"/>
  <c r="P58" i="3"/>
  <c r="M62" i="3"/>
  <c r="N62" i="3"/>
  <c r="O62" i="3"/>
  <c r="P62" i="3"/>
  <c r="M66" i="3"/>
  <c r="N66" i="3"/>
  <c r="O66" i="3"/>
  <c r="P66" i="3"/>
  <c r="M70" i="3"/>
  <c r="N70" i="3"/>
  <c r="O70" i="3"/>
  <c r="P70" i="3"/>
  <c r="M74" i="3"/>
  <c r="N74" i="3"/>
  <c r="O74" i="3"/>
  <c r="P74" i="3"/>
  <c r="M78" i="3"/>
  <c r="N78" i="3"/>
  <c r="O78" i="3"/>
  <c r="P78" i="3"/>
  <c r="M82" i="3"/>
  <c r="N82" i="3"/>
  <c r="O82" i="3"/>
  <c r="P82" i="3"/>
  <c r="M86" i="3"/>
  <c r="N86" i="3"/>
  <c r="O86" i="3"/>
  <c r="P86" i="3"/>
  <c r="M90" i="3"/>
  <c r="N90" i="3"/>
  <c r="O90" i="3"/>
  <c r="P90" i="3"/>
  <c r="M94" i="3"/>
  <c r="O94" i="3"/>
  <c r="P94" i="3"/>
  <c r="N94" i="3"/>
  <c r="M98" i="3"/>
  <c r="O98" i="3"/>
  <c r="P98" i="3"/>
  <c r="N98" i="3"/>
  <c r="M102" i="3"/>
  <c r="O102" i="3"/>
  <c r="P102" i="3"/>
  <c r="N102" i="3"/>
  <c r="M106" i="3"/>
  <c r="O106" i="3"/>
  <c r="P106" i="3"/>
  <c r="N106" i="3"/>
  <c r="M110" i="3"/>
  <c r="O110" i="3"/>
  <c r="P110" i="3"/>
  <c r="N110" i="3"/>
  <c r="M114" i="3"/>
  <c r="O114" i="3"/>
  <c r="P114" i="3"/>
  <c r="N114" i="3"/>
  <c r="M118" i="3"/>
  <c r="O118" i="3"/>
  <c r="P118" i="3"/>
  <c r="N118" i="3"/>
  <c r="M122" i="3"/>
  <c r="O122" i="3"/>
  <c r="P122" i="3"/>
  <c r="N122" i="3"/>
  <c r="M126" i="3"/>
  <c r="O126" i="3"/>
  <c r="P126" i="3"/>
  <c r="N126" i="3"/>
  <c r="M130" i="3"/>
  <c r="O130" i="3"/>
  <c r="P130" i="3"/>
  <c r="N130" i="3"/>
  <c r="M134" i="3"/>
  <c r="O134" i="3"/>
  <c r="P134" i="3"/>
  <c r="N134" i="3"/>
  <c r="M138" i="3"/>
  <c r="O138" i="3"/>
  <c r="P138" i="3"/>
  <c r="N138" i="3"/>
  <c r="M142" i="3"/>
  <c r="O142" i="3"/>
  <c r="P142" i="3"/>
  <c r="N142" i="3"/>
  <c r="M146" i="3"/>
  <c r="O146" i="3"/>
  <c r="P146" i="3"/>
  <c r="N146" i="3"/>
  <c r="M150" i="3"/>
  <c r="O150" i="3"/>
  <c r="P150" i="3"/>
  <c r="N150" i="3"/>
  <c r="O154" i="3"/>
  <c r="P154" i="3"/>
  <c r="M154" i="3"/>
  <c r="N154" i="3"/>
  <c r="O158" i="3"/>
  <c r="P158" i="3"/>
  <c r="M158" i="3"/>
  <c r="N158" i="3"/>
  <c r="O162" i="3"/>
  <c r="P162" i="3"/>
  <c r="M162" i="3"/>
  <c r="N162" i="3"/>
  <c r="O166" i="3"/>
  <c r="P166" i="3"/>
  <c r="M166" i="3"/>
  <c r="N166" i="3"/>
  <c r="O170" i="3"/>
  <c r="P170" i="3"/>
  <c r="M170" i="3"/>
  <c r="N170" i="3"/>
  <c r="M174" i="3"/>
  <c r="N174" i="3"/>
  <c r="O174" i="3"/>
  <c r="P174" i="3"/>
  <c r="M178" i="3"/>
  <c r="N178" i="3"/>
  <c r="O178" i="3"/>
  <c r="P178" i="3"/>
  <c r="M182" i="3"/>
  <c r="N182" i="3"/>
  <c r="P182" i="3"/>
  <c r="O182" i="3"/>
  <c r="M186" i="3"/>
  <c r="N186" i="3"/>
  <c r="P186" i="3"/>
  <c r="O186" i="3"/>
  <c r="M190" i="3"/>
  <c r="N190" i="3"/>
  <c r="O190" i="3"/>
  <c r="P190" i="3"/>
  <c r="M194" i="3"/>
  <c r="N194" i="3"/>
  <c r="O194" i="3"/>
  <c r="P194" i="3"/>
  <c r="M198" i="3"/>
  <c r="N198" i="3"/>
  <c r="P198" i="3"/>
  <c r="O198" i="3"/>
  <c r="M202" i="3"/>
  <c r="N202" i="3"/>
  <c r="O202" i="3"/>
  <c r="P202" i="3"/>
  <c r="M206" i="3"/>
  <c r="N206" i="3"/>
  <c r="O206" i="3"/>
  <c r="P206" i="3"/>
  <c r="M210" i="3"/>
  <c r="N210" i="3"/>
  <c r="O210" i="3"/>
  <c r="P210" i="3"/>
  <c r="M214" i="3"/>
  <c r="N214" i="3"/>
  <c r="P214" i="3"/>
  <c r="O214" i="3"/>
  <c r="M218" i="3"/>
  <c r="N218" i="3"/>
  <c r="O218" i="3"/>
  <c r="P218" i="3"/>
  <c r="M222" i="3"/>
  <c r="N222" i="3"/>
  <c r="O222" i="3"/>
  <c r="P222" i="3"/>
  <c r="M226" i="3"/>
  <c r="N226" i="3"/>
  <c r="P226" i="3"/>
  <c r="O226" i="3"/>
  <c r="M230" i="3"/>
  <c r="N230" i="3"/>
  <c r="P230" i="3"/>
  <c r="O230" i="3"/>
  <c r="M234" i="3"/>
  <c r="N234" i="3"/>
  <c r="O234" i="3"/>
  <c r="P234" i="3"/>
  <c r="M238" i="3"/>
  <c r="N238" i="3"/>
  <c r="O238" i="3"/>
  <c r="P238" i="3"/>
  <c r="M242" i="3"/>
  <c r="N242" i="3"/>
  <c r="O242" i="3"/>
  <c r="P242" i="3"/>
  <c r="M246" i="3"/>
  <c r="N246" i="3"/>
  <c r="P246" i="3"/>
  <c r="O246" i="3"/>
  <c r="M250" i="3"/>
  <c r="N250" i="3"/>
  <c r="O250" i="3"/>
  <c r="P250" i="3"/>
  <c r="M254" i="3"/>
  <c r="N254" i="3"/>
  <c r="O254" i="3"/>
  <c r="P254" i="3"/>
  <c r="M258" i="3"/>
  <c r="N258" i="3"/>
  <c r="O258" i="3"/>
  <c r="P258" i="3"/>
  <c r="M262" i="3"/>
  <c r="N262" i="3"/>
  <c r="P262" i="3"/>
  <c r="O262" i="3"/>
  <c r="M266" i="3"/>
  <c r="N266" i="3"/>
  <c r="O266" i="3"/>
  <c r="P266" i="3"/>
  <c r="M270" i="3"/>
  <c r="N270" i="3"/>
  <c r="O270" i="3"/>
  <c r="P270" i="3"/>
  <c r="M274" i="3"/>
  <c r="N274" i="3"/>
  <c r="O274" i="3"/>
  <c r="P274" i="3"/>
  <c r="M278" i="3"/>
  <c r="N278" i="3"/>
  <c r="P278" i="3"/>
  <c r="O278" i="3"/>
  <c r="M282" i="3"/>
  <c r="N282" i="3"/>
  <c r="O282" i="3"/>
  <c r="P282" i="3"/>
  <c r="M286" i="3"/>
  <c r="N286" i="3"/>
  <c r="O286" i="3"/>
  <c r="P286" i="3"/>
  <c r="M290" i="3"/>
  <c r="N290" i="3"/>
  <c r="P290" i="3"/>
  <c r="O290" i="3"/>
  <c r="M294" i="3"/>
  <c r="N294" i="3"/>
  <c r="P294" i="3"/>
  <c r="O294" i="3"/>
  <c r="M298" i="3"/>
  <c r="N298" i="3"/>
  <c r="O298" i="3"/>
  <c r="P298" i="3"/>
  <c r="M302" i="3"/>
  <c r="N302" i="3"/>
  <c r="O302" i="3"/>
  <c r="P302" i="3"/>
  <c r="M306" i="3"/>
  <c r="N306" i="3"/>
  <c r="O306" i="3"/>
  <c r="P306" i="3"/>
  <c r="M310" i="3"/>
  <c r="N310" i="3"/>
  <c r="O310" i="3"/>
  <c r="P310" i="3"/>
  <c r="M314" i="3"/>
  <c r="N314" i="3"/>
  <c r="O314" i="3"/>
  <c r="P314" i="3"/>
  <c r="M318" i="3"/>
  <c r="N318" i="3"/>
  <c r="O318" i="3"/>
  <c r="P318" i="3"/>
  <c r="M322" i="3"/>
  <c r="N322" i="3"/>
  <c r="O322" i="3"/>
  <c r="P322" i="3"/>
  <c r="M326" i="3"/>
  <c r="N326" i="3"/>
  <c r="O326" i="3"/>
  <c r="P326" i="3"/>
  <c r="M330" i="3"/>
  <c r="N330" i="3"/>
  <c r="O330" i="3"/>
  <c r="P330" i="3"/>
  <c r="M334" i="3"/>
  <c r="N334" i="3"/>
  <c r="O334" i="3"/>
  <c r="P334" i="3"/>
  <c r="M338" i="3"/>
  <c r="N338" i="3"/>
  <c r="O338" i="3"/>
  <c r="P338" i="3"/>
  <c r="M342" i="3"/>
  <c r="N342" i="3"/>
  <c r="O342" i="3"/>
  <c r="P342" i="3"/>
  <c r="M346" i="3"/>
  <c r="N346" i="3"/>
  <c r="O346" i="3"/>
  <c r="P346" i="3"/>
  <c r="M350" i="3"/>
  <c r="N350" i="3"/>
  <c r="O350" i="3"/>
  <c r="P350" i="3"/>
  <c r="M354" i="3"/>
  <c r="N354" i="3"/>
  <c r="O354" i="3"/>
  <c r="P354" i="3"/>
  <c r="M358" i="3"/>
  <c r="N358" i="3"/>
  <c r="O358" i="3"/>
  <c r="P358" i="3"/>
  <c r="M362" i="3"/>
  <c r="N362" i="3"/>
  <c r="O362" i="3"/>
  <c r="P362" i="3"/>
  <c r="M366" i="3"/>
  <c r="N366" i="3"/>
  <c r="O366" i="3"/>
  <c r="P366" i="3"/>
  <c r="M370" i="3"/>
  <c r="N370" i="3"/>
  <c r="O370" i="3"/>
  <c r="P370" i="3"/>
  <c r="M374" i="3"/>
  <c r="N374" i="3"/>
  <c r="O374" i="3"/>
  <c r="P374" i="3"/>
  <c r="M378" i="3"/>
  <c r="N378" i="3"/>
  <c r="O378" i="3"/>
  <c r="P378" i="3"/>
  <c r="M382" i="3"/>
  <c r="N382" i="3"/>
  <c r="O382" i="3"/>
  <c r="P382" i="3"/>
  <c r="M386" i="3"/>
  <c r="N386" i="3"/>
  <c r="O386" i="3"/>
  <c r="P386" i="3"/>
  <c r="M390" i="3"/>
  <c r="N390" i="3"/>
  <c r="O390" i="3"/>
  <c r="P390" i="3"/>
  <c r="M394" i="3"/>
  <c r="N394" i="3"/>
  <c r="O394" i="3"/>
  <c r="P394" i="3"/>
  <c r="M398" i="3"/>
  <c r="N398" i="3"/>
  <c r="O398" i="3"/>
  <c r="P398" i="3"/>
  <c r="M402" i="3"/>
  <c r="N402" i="3"/>
  <c r="O402" i="3"/>
  <c r="P402" i="3"/>
  <c r="M406" i="3"/>
  <c r="N406" i="3"/>
  <c r="O406" i="3"/>
  <c r="P406" i="3"/>
  <c r="M410" i="3"/>
  <c r="N410" i="3"/>
  <c r="O410" i="3"/>
  <c r="P410" i="3"/>
  <c r="M414" i="3"/>
  <c r="N414" i="3"/>
  <c r="O414" i="3"/>
  <c r="P414" i="3"/>
  <c r="M418" i="3"/>
  <c r="N418" i="3"/>
  <c r="O418" i="3"/>
  <c r="P418" i="3"/>
  <c r="M422" i="3"/>
  <c r="N422" i="3"/>
  <c r="O422" i="3"/>
  <c r="P422" i="3"/>
  <c r="M426" i="3"/>
  <c r="N426" i="3"/>
  <c r="O426" i="3"/>
  <c r="P426" i="3"/>
  <c r="M430" i="3"/>
  <c r="N430" i="3"/>
  <c r="O430" i="3"/>
  <c r="P430" i="3"/>
  <c r="M434" i="3"/>
  <c r="N434" i="3"/>
  <c r="O434" i="3"/>
  <c r="P434" i="3"/>
  <c r="M438" i="3"/>
  <c r="N438" i="3"/>
  <c r="O438" i="3"/>
  <c r="P438" i="3"/>
  <c r="M442" i="3"/>
  <c r="N442" i="3"/>
  <c r="O442" i="3"/>
  <c r="P442" i="3"/>
  <c r="M446" i="3"/>
  <c r="N446" i="3"/>
  <c r="O446" i="3"/>
  <c r="P446" i="3"/>
  <c r="M450" i="3"/>
  <c r="N450" i="3"/>
  <c r="O450" i="3"/>
  <c r="P450" i="3"/>
  <c r="M454" i="3"/>
  <c r="N454" i="3"/>
  <c r="O454" i="3"/>
  <c r="P454" i="3"/>
  <c r="M458" i="3"/>
  <c r="N458" i="3"/>
  <c r="O458" i="3"/>
  <c r="P458" i="3"/>
  <c r="P462" i="3"/>
  <c r="M462" i="3"/>
  <c r="Q462" i="3" s="1"/>
  <c r="R462" i="3" s="1"/>
  <c r="O462" i="3"/>
  <c r="N462" i="3"/>
  <c r="P466" i="3"/>
  <c r="M466" i="3"/>
  <c r="Q466" i="3" s="1"/>
  <c r="R466" i="3" s="1"/>
  <c r="O466" i="3"/>
  <c r="N466" i="3"/>
  <c r="P470" i="3"/>
  <c r="M470" i="3"/>
  <c r="Q470" i="3" s="1"/>
  <c r="R470" i="3" s="1"/>
  <c r="O470" i="3"/>
  <c r="N470" i="3"/>
  <c r="P474" i="3"/>
  <c r="M474" i="3"/>
  <c r="Q474" i="3" s="1"/>
  <c r="R474" i="3" s="1"/>
  <c r="O474" i="3"/>
  <c r="N474" i="3"/>
  <c r="P478" i="3"/>
  <c r="M478" i="3"/>
  <c r="Q478" i="3" s="1"/>
  <c r="R478" i="3" s="1"/>
  <c r="O478" i="3"/>
  <c r="N478" i="3"/>
  <c r="P482" i="3"/>
  <c r="M482" i="3"/>
  <c r="Q482" i="3" s="1"/>
  <c r="R482" i="3" s="1"/>
  <c r="O482" i="3"/>
  <c r="N482" i="3"/>
  <c r="P486" i="3"/>
  <c r="M486" i="3"/>
  <c r="Q486" i="3" s="1"/>
  <c r="R486" i="3" s="1"/>
  <c r="O486" i="3"/>
  <c r="N486" i="3"/>
  <c r="P490" i="3"/>
  <c r="M490" i="3"/>
  <c r="Q490" i="3" s="1"/>
  <c r="R490" i="3" s="1"/>
  <c r="O490" i="3"/>
  <c r="N490" i="3"/>
  <c r="P494" i="3"/>
  <c r="M494" i="3"/>
  <c r="Q494" i="3" s="1"/>
  <c r="R494" i="3" s="1"/>
  <c r="O494" i="3"/>
  <c r="N494" i="3"/>
  <c r="P498" i="3"/>
  <c r="M498" i="3"/>
  <c r="Q498" i="3" s="1"/>
  <c r="R498" i="3" s="1"/>
  <c r="O498" i="3"/>
  <c r="N498" i="3"/>
  <c r="P502" i="3"/>
  <c r="M502" i="3"/>
  <c r="Q502" i="3" s="1"/>
  <c r="R502" i="3" s="1"/>
  <c r="O502" i="3"/>
  <c r="N502" i="3"/>
  <c r="P506" i="3"/>
  <c r="M506" i="3"/>
  <c r="Q506" i="3" s="1"/>
  <c r="R506" i="3" s="1"/>
  <c r="O506" i="3"/>
  <c r="N506" i="3"/>
  <c r="P510" i="3"/>
  <c r="M510" i="3"/>
  <c r="Q510" i="3" s="1"/>
  <c r="R510" i="3" s="1"/>
  <c r="O510" i="3"/>
  <c r="N510" i="3"/>
  <c r="P514" i="3"/>
  <c r="M514" i="3"/>
  <c r="Q514" i="3" s="1"/>
  <c r="R514" i="3" s="1"/>
  <c r="O514" i="3"/>
  <c r="N514" i="3"/>
  <c r="P518" i="3"/>
  <c r="M518" i="3"/>
  <c r="Q518" i="3" s="1"/>
  <c r="R518" i="3" s="1"/>
  <c r="O518" i="3"/>
  <c r="N518" i="3"/>
  <c r="P522" i="3"/>
  <c r="M522" i="3"/>
  <c r="Q522" i="3" s="1"/>
  <c r="R522" i="3" s="1"/>
  <c r="O522" i="3"/>
  <c r="N522" i="3"/>
  <c r="P526" i="3"/>
  <c r="M526" i="3"/>
  <c r="Q526" i="3" s="1"/>
  <c r="R526" i="3" s="1"/>
  <c r="O526" i="3"/>
  <c r="N526" i="3"/>
  <c r="P530" i="3"/>
  <c r="M530" i="3"/>
  <c r="Q530" i="3" s="1"/>
  <c r="R530" i="3" s="1"/>
  <c r="O530" i="3"/>
  <c r="N530" i="3"/>
  <c r="P534" i="3"/>
  <c r="M534" i="3"/>
  <c r="Q534" i="3" s="1"/>
  <c r="R534" i="3" s="1"/>
  <c r="O534" i="3"/>
  <c r="N534" i="3"/>
  <c r="P538" i="3"/>
  <c r="M538" i="3"/>
  <c r="Q538" i="3" s="1"/>
  <c r="R538" i="3" s="1"/>
  <c r="O538" i="3"/>
  <c r="N538" i="3"/>
  <c r="P542" i="3"/>
  <c r="M542" i="3"/>
  <c r="Q542" i="3" s="1"/>
  <c r="R542" i="3" s="1"/>
  <c r="O542" i="3"/>
  <c r="N542" i="3"/>
  <c r="P546" i="3"/>
  <c r="M546" i="3"/>
  <c r="Q546" i="3" s="1"/>
  <c r="R546" i="3" s="1"/>
  <c r="O546" i="3"/>
  <c r="N546" i="3"/>
  <c r="P550" i="3"/>
  <c r="M550" i="3"/>
  <c r="Q550" i="3" s="1"/>
  <c r="R550" i="3" s="1"/>
  <c r="O550" i="3"/>
  <c r="N550" i="3"/>
  <c r="P554" i="3"/>
  <c r="M554" i="3"/>
  <c r="Q554" i="3" s="1"/>
  <c r="R554" i="3" s="1"/>
  <c r="O554" i="3"/>
  <c r="N554" i="3"/>
  <c r="P558" i="3"/>
  <c r="M558" i="3"/>
  <c r="Q558" i="3" s="1"/>
  <c r="R558" i="3" s="1"/>
  <c r="O558" i="3"/>
  <c r="N558" i="3"/>
  <c r="P562" i="3"/>
  <c r="M562" i="3"/>
  <c r="Q562" i="3" s="1"/>
  <c r="R562" i="3" s="1"/>
  <c r="O562" i="3"/>
  <c r="N562" i="3"/>
  <c r="P566" i="3"/>
  <c r="M566" i="3"/>
  <c r="Q566" i="3" s="1"/>
  <c r="R566" i="3" s="1"/>
  <c r="O566" i="3"/>
  <c r="N566" i="3"/>
  <c r="P570" i="3"/>
  <c r="M570" i="3"/>
  <c r="Q570" i="3" s="1"/>
  <c r="R570" i="3" s="1"/>
  <c r="O570" i="3"/>
  <c r="N570" i="3"/>
  <c r="P574" i="3"/>
  <c r="M574" i="3"/>
  <c r="Q574" i="3" s="1"/>
  <c r="R574" i="3" s="1"/>
  <c r="O574" i="3"/>
  <c r="N574" i="3"/>
  <c r="P578" i="3"/>
  <c r="M578" i="3"/>
  <c r="Q578" i="3" s="1"/>
  <c r="R578" i="3" s="1"/>
  <c r="O578" i="3"/>
  <c r="N578" i="3"/>
  <c r="P582" i="3"/>
  <c r="M582" i="3"/>
  <c r="Q582" i="3" s="1"/>
  <c r="R582" i="3" s="1"/>
  <c r="O582" i="3"/>
  <c r="N582" i="3"/>
  <c r="P586" i="3"/>
  <c r="M586" i="3"/>
  <c r="Q586" i="3" s="1"/>
  <c r="R586" i="3" s="1"/>
  <c r="O586" i="3"/>
  <c r="N586" i="3"/>
  <c r="P590" i="3"/>
  <c r="M590" i="3"/>
  <c r="Q590" i="3" s="1"/>
  <c r="R590" i="3" s="1"/>
  <c r="O590" i="3"/>
  <c r="N590" i="3"/>
  <c r="P594" i="3"/>
  <c r="M594" i="3"/>
  <c r="Q594" i="3" s="1"/>
  <c r="R594" i="3" s="1"/>
  <c r="O594" i="3"/>
  <c r="N594" i="3"/>
  <c r="P598" i="3"/>
  <c r="M598" i="3"/>
  <c r="Q598" i="3" s="1"/>
  <c r="R598" i="3" s="1"/>
  <c r="O598" i="3"/>
  <c r="N598" i="3"/>
  <c r="P602" i="3"/>
  <c r="M602" i="3"/>
  <c r="Q602" i="3" s="1"/>
  <c r="R602" i="3" s="1"/>
  <c r="O602" i="3"/>
  <c r="N602" i="3"/>
  <c r="P606" i="3"/>
  <c r="M606" i="3"/>
  <c r="Q606" i="3" s="1"/>
  <c r="R606" i="3" s="1"/>
  <c r="O606" i="3"/>
  <c r="N606" i="3"/>
  <c r="P610" i="3"/>
  <c r="M610" i="3"/>
  <c r="Q610" i="3" s="1"/>
  <c r="R610" i="3" s="1"/>
  <c r="O610" i="3"/>
  <c r="N610" i="3"/>
  <c r="P614" i="3"/>
  <c r="M614" i="3"/>
  <c r="Q614" i="3" s="1"/>
  <c r="R614" i="3" s="1"/>
  <c r="O614" i="3"/>
  <c r="N614" i="3"/>
  <c r="P618" i="3"/>
  <c r="M618" i="3"/>
  <c r="Q618" i="3" s="1"/>
  <c r="R618" i="3" s="1"/>
  <c r="O618" i="3"/>
  <c r="N618" i="3"/>
  <c r="P622" i="3"/>
  <c r="M622" i="3"/>
  <c r="Q622" i="3" s="1"/>
  <c r="R622" i="3" s="1"/>
  <c r="O622" i="3"/>
  <c r="N622" i="3"/>
  <c r="P626" i="3"/>
  <c r="M626" i="3"/>
  <c r="Q626" i="3" s="1"/>
  <c r="R626" i="3" s="1"/>
  <c r="O626" i="3"/>
  <c r="N626" i="3"/>
  <c r="P630" i="3"/>
  <c r="M630" i="3"/>
  <c r="Q630" i="3" s="1"/>
  <c r="R630" i="3" s="1"/>
  <c r="O630" i="3"/>
  <c r="N630" i="3"/>
  <c r="P634" i="3"/>
  <c r="M634" i="3"/>
  <c r="Q634" i="3" s="1"/>
  <c r="R634" i="3" s="1"/>
  <c r="O634" i="3"/>
  <c r="N634" i="3"/>
  <c r="P638" i="3"/>
  <c r="M638" i="3"/>
  <c r="Q638" i="3" s="1"/>
  <c r="R638" i="3" s="1"/>
  <c r="O638" i="3"/>
  <c r="N638" i="3"/>
  <c r="P642" i="3"/>
  <c r="M642" i="3"/>
  <c r="Q642" i="3" s="1"/>
  <c r="R642" i="3" s="1"/>
  <c r="O642" i="3"/>
  <c r="N642" i="3"/>
  <c r="P646" i="3"/>
  <c r="M646" i="3"/>
  <c r="Q646" i="3" s="1"/>
  <c r="R646" i="3" s="1"/>
  <c r="O646" i="3"/>
  <c r="N646" i="3"/>
  <c r="P650" i="3"/>
  <c r="M650" i="3"/>
  <c r="Q650" i="3" s="1"/>
  <c r="R650" i="3" s="1"/>
  <c r="O650" i="3"/>
  <c r="N650" i="3"/>
  <c r="P654" i="3"/>
  <c r="M654" i="3"/>
  <c r="Q654" i="3" s="1"/>
  <c r="R654" i="3" s="1"/>
  <c r="O654" i="3"/>
  <c r="N654" i="3"/>
  <c r="P658" i="3"/>
  <c r="M658" i="3"/>
  <c r="Q658" i="3" s="1"/>
  <c r="R658" i="3" s="1"/>
  <c r="O658" i="3"/>
  <c r="N658" i="3"/>
  <c r="P662" i="3"/>
  <c r="M662" i="3"/>
  <c r="Q662" i="3" s="1"/>
  <c r="R662" i="3" s="1"/>
  <c r="O662" i="3"/>
  <c r="N662" i="3"/>
  <c r="P666" i="3"/>
  <c r="M666" i="3"/>
  <c r="Q666" i="3" s="1"/>
  <c r="R666" i="3" s="1"/>
  <c r="O666" i="3"/>
  <c r="N666" i="3"/>
  <c r="P670" i="3"/>
  <c r="M670" i="3"/>
  <c r="Q670" i="3" s="1"/>
  <c r="R670" i="3" s="1"/>
  <c r="O670" i="3"/>
  <c r="N670" i="3"/>
  <c r="P674" i="3"/>
  <c r="M674" i="3"/>
  <c r="Q674" i="3" s="1"/>
  <c r="R674" i="3" s="1"/>
  <c r="O674" i="3"/>
  <c r="N674" i="3"/>
  <c r="P678" i="3"/>
  <c r="M678" i="3"/>
  <c r="Q678" i="3" s="1"/>
  <c r="R678" i="3" s="1"/>
  <c r="O678" i="3"/>
  <c r="N678" i="3"/>
  <c r="P682" i="3"/>
  <c r="M682" i="3"/>
  <c r="Q682" i="3" s="1"/>
  <c r="R682" i="3" s="1"/>
  <c r="O682" i="3"/>
  <c r="N682" i="3"/>
  <c r="P686" i="3"/>
  <c r="M686" i="3"/>
  <c r="Q686" i="3" s="1"/>
  <c r="R686" i="3" s="1"/>
  <c r="O686" i="3"/>
  <c r="N686" i="3"/>
  <c r="P690" i="3"/>
  <c r="M690" i="3"/>
  <c r="Q690" i="3" s="1"/>
  <c r="R690" i="3" s="1"/>
  <c r="O690" i="3"/>
  <c r="N690" i="3"/>
  <c r="P694" i="3"/>
  <c r="M694" i="3"/>
  <c r="Q694" i="3" s="1"/>
  <c r="R694" i="3" s="1"/>
  <c r="O694" i="3"/>
  <c r="N694" i="3"/>
  <c r="P698" i="3"/>
  <c r="M698" i="3"/>
  <c r="Q698" i="3" s="1"/>
  <c r="R698" i="3" s="1"/>
  <c r="O698" i="3"/>
  <c r="N698" i="3"/>
  <c r="O702" i="3"/>
  <c r="M702" i="3"/>
  <c r="Q702" i="3" s="1"/>
  <c r="R702" i="3" s="1"/>
  <c r="N702" i="3"/>
  <c r="P702" i="3"/>
  <c r="O706" i="3"/>
  <c r="N706" i="3"/>
  <c r="P706" i="3"/>
  <c r="M706" i="3"/>
  <c r="O710" i="3"/>
  <c r="M710" i="3"/>
  <c r="Q710" i="3" s="1"/>
  <c r="R710" i="3" s="1"/>
  <c r="N710" i="3"/>
  <c r="P710" i="3"/>
  <c r="O714" i="3"/>
  <c r="M714" i="3"/>
  <c r="Q714" i="3" s="1"/>
  <c r="R714" i="3" s="1"/>
  <c r="N714" i="3"/>
  <c r="P714" i="3"/>
  <c r="O718" i="3"/>
  <c r="M718" i="3"/>
  <c r="Q718" i="3" s="1"/>
  <c r="R718" i="3" s="1"/>
  <c r="N718" i="3"/>
  <c r="P718" i="3"/>
  <c r="O722" i="3"/>
  <c r="N722" i="3"/>
  <c r="P722" i="3"/>
  <c r="M722" i="3"/>
  <c r="O726" i="3"/>
  <c r="P726" i="3"/>
  <c r="M726" i="3"/>
  <c r="N726" i="3"/>
  <c r="O730" i="3"/>
  <c r="P730" i="3"/>
  <c r="M730" i="3"/>
  <c r="N730" i="3"/>
  <c r="O734" i="3"/>
  <c r="P734" i="3"/>
  <c r="M734" i="3"/>
  <c r="N734" i="3"/>
  <c r="O738" i="3"/>
  <c r="P738" i="3"/>
  <c r="M738" i="3"/>
  <c r="N738" i="3"/>
  <c r="O742" i="3"/>
  <c r="P742" i="3"/>
  <c r="M742" i="3"/>
  <c r="N742" i="3"/>
  <c r="O746" i="3"/>
  <c r="P746" i="3"/>
  <c r="M746" i="3"/>
  <c r="N746" i="3"/>
  <c r="O750" i="3"/>
  <c r="P750" i="3"/>
  <c r="M750" i="3"/>
  <c r="N750" i="3"/>
  <c r="O754" i="3"/>
  <c r="P754" i="3"/>
  <c r="M754" i="3"/>
  <c r="N754" i="3"/>
  <c r="O758" i="3"/>
  <c r="P758" i="3"/>
  <c r="M758" i="3"/>
  <c r="N758" i="3"/>
  <c r="O762" i="3"/>
  <c r="P762" i="3"/>
  <c r="M762" i="3"/>
  <c r="N762" i="3"/>
  <c r="O766" i="3"/>
  <c r="P766" i="3"/>
  <c r="M766" i="3"/>
  <c r="N766" i="3"/>
  <c r="O770" i="3"/>
  <c r="P770" i="3"/>
  <c r="M770" i="3"/>
  <c r="N770" i="3"/>
  <c r="O774" i="3"/>
  <c r="P774" i="3"/>
  <c r="M774" i="3"/>
  <c r="N774" i="3"/>
  <c r="O778" i="3"/>
  <c r="P778" i="3"/>
  <c r="M778" i="3"/>
  <c r="N778" i="3"/>
  <c r="O782" i="3"/>
  <c r="P782" i="3"/>
  <c r="M782" i="3"/>
  <c r="N782" i="3"/>
  <c r="O786" i="3"/>
  <c r="P786" i="3"/>
  <c r="M786" i="3"/>
  <c r="N786" i="3"/>
  <c r="O790" i="3"/>
  <c r="P790" i="3"/>
  <c r="M790" i="3"/>
  <c r="N790" i="3"/>
  <c r="O794" i="3"/>
  <c r="P794" i="3"/>
  <c r="M794" i="3"/>
  <c r="N794" i="3"/>
  <c r="O798" i="3"/>
  <c r="P798" i="3"/>
  <c r="M798" i="3"/>
  <c r="N798" i="3"/>
  <c r="O802" i="3"/>
  <c r="P802" i="3"/>
  <c r="M802" i="3"/>
  <c r="N802" i="3"/>
  <c r="O806" i="3"/>
  <c r="P806" i="3"/>
  <c r="M806" i="3"/>
  <c r="N806" i="3"/>
  <c r="O810" i="3"/>
  <c r="P810" i="3"/>
  <c r="M810" i="3"/>
  <c r="N810" i="3"/>
  <c r="O814" i="3"/>
  <c r="P814" i="3"/>
  <c r="M814" i="3"/>
  <c r="N814" i="3"/>
  <c r="O818" i="3"/>
  <c r="P818" i="3"/>
  <c r="M818" i="3"/>
  <c r="N818" i="3"/>
  <c r="O822" i="3"/>
  <c r="P822" i="3"/>
  <c r="M822" i="3"/>
  <c r="N822" i="3"/>
  <c r="O826" i="3"/>
  <c r="P826" i="3"/>
  <c r="M826" i="3"/>
  <c r="N826" i="3"/>
  <c r="O830" i="3"/>
  <c r="P830" i="3"/>
  <c r="M830" i="3"/>
  <c r="N830" i="3"/>
  <c r="O834" i="3"/>
  <c r="P834" i="3"/>
  <c r="M834" i="3"/>
  <c r="N834" i="3"/>
  <c r="O838" i="3"/>
  <c r="P838" i="3"/>
  <c r="M838" i="3"/>
  <c r="N838" i="3"/>
  <c r="O842" i="3"/>
  <c r="P842" i="3"/>
  <c r="M842" i="3"/>
  <c r="N842" i="3"/>
  <c r="O846" i="3"/>
  <c r="P846" i="3"/>
  <c r="M846" i="3"/>
  <c r="N846" i="3"/>
  <c r="O850" i="3"/>
  <c r="P850" i="3"/>
  <c r="M850" i="3"/>
  <c r="N850" i="3"/>
  <c r="O854" i="3"/>
  <c r="P854" i="3"/>
  <c r="M854" i="3"/>
  <c r="N854" i="3"/>
  <c r="O858" i="3"/>
  <c r="P858" i="3"/>
  <c r="M858" i="3"/>
  <c r="N858" i="3"/>
  <c r="O862" i="3"/>
  <c r="P862" i="3"/>
  <c r="M862" i="3"/>
  <c r="N862" i="3"/>
  <c r="O866" i="3"/>
  <c r="P866" i="3"/>
  <c r="M866" i="3"/>
  <c r="N866" i="3"/>
  <c r="O870" i="3"/>
  <c r="P870" i="3"/>
  <c r="M870" i="3"/>
  <c r="N870" i="3"/>
  <c r="O874" i="3"/>
  <c r="P874" i="3"/>
  <c r="M874" i="3"/>
  <c r="N874" i="3"/>
  <c r="O878" i="3"/>
  <c r="P878" i="3"/>
  <c r="M878" i="3"/>
  <c r="N878" i="3"/>
  <c r="O882" i="3"/>
  <c r="P882" i="3"/>
  <c r="M882" i="3"/>
  <c r="N882" i="3"/>
  <c r="O886" i="3"/>
  <c r="P886" i="3"/>
  <c r="M886" i="3"/>
  <c r="N886" i="3"/>
  <c r="O890" i="3"/>
  <c r="P890" i="3"/>
  <c r="M890" i="3"/>
  <c r="N890" i="3"/>
  <c r="O894" i="3"/>
  <c r="P894" i="3"/>
  <c r="M894" i="3"/>
  <c r="N894" i="3"/>
  <c r="O898" i="3"/>
  <c r="P898" i="3"/>
  <c r="M898" i="3"/>
  <c r="N898" i="3"/>
  <c r="O902" i="3"/>
  <c r="P902" i="3"/>
  <c r="M902" i="3"/>
  <c r="N902" i="3"/>
  <c r="O906" i="3"/>
  <c r="P906" i="3"/>
  <c r="M906" i="3"/>
  <c r="N906" i="3"/>
  <c r="O910" i="3"/>
  <c r="P910" i="3"/>
  <c r="M910" i="3"/>
  <c r="N910" i="3"/>
  <c r="M914" i="3"/>
  <c r="N914" i="3"/>
  <c r="O914" i="3"/>
  <c r="P914" i="3"/>
  <c r="M918" i="3"/>
  <c r="N918" i="3"/>
  <c r="O918" i="3"/>
  <c r="P918" i="3"/>
  <c r="M922" i="3"/>
  <c r="O922" i="3"/>
  <c r="P922" i="3"/>
  <c r="N922" i="3"/>
  <c r="M926" i="3"/>
  <c r="O926" i="3"/>
  <c r="N926" i="3"/>
  <c r="P926" i="3"/>
  <c r="M930" i="3"/>
  <c r="N930" i="3"/>
  <c r="O930" i="3"/>
  <c r="P930" i="3"/>
  <c r="M934" i="3"/>
  <c r="N934" i="3"/>
  <c r="O934" i="3"/>
  <c r="P934" i="3"/>
  <c r="M938" i="3"/>
  <c r="O938" i="3"/>
  <c r="P938" i="3"/>
  <c r="N938" i="3"/>
  <c r="M942" i="3"/>
  <c r="O942" i="3"/>
  <c r="N942" i="3"/>
  <c r="P942" i="3"/>
  <c r="M946" i="3"/>
  <c r="N946" i="3"/>
  <c r="O946" i="3"/>
  <c r="P946" i="3"/>
  <c r="M950" i="3"/>
  <c r="N950" i="3"/>
  <c r="O950" i="3"/>
  <c r="P950" i="3"/>
  <c r="M954" i="3"/>
  <c r="O954" i="3"/>
  <c r="P954" i="3"/>
  <c r="N954" i="3"/>
  <c r="M958" i="3"/>
  <c r="O958" i="3"/>
  <c r="N958" i="3"/>
  <c r="P958" i="3"/>
  <c r="M962" i="3"/>
  <c r="N962" i="3"/>
  <c r="O962" i="3"/>
  <c r="P962" i="3"/>
  <c r="M966" i="3"/>
  <c r="N966" i="3"/>
  <c r="O966" i="3"/>
  <c r="P966" i="3"/>
  <c r="M970" i="3"/>
  <c r="O970" i="3"/>
  <c r="P970" i="3"/>
  <c r="N970" i="3"/>
  <c r="M974" i="3"/>
  <c r="O974" i="3"/>
  <c r="N974" i="3"/>
  <c r="P974" i="3"/>
  <c r="M978" i="3"/>
  <c r="N978" i="3"/>
  <c r="O978" i="3"/>
  <c r="P978" i="3"/>
  <c r="M982" i="3"/>
  <c r="N982" i="3"/>
  <c r="O982" i="3"/>
  <c r="P982" i="3"/>
  <c r="M986" i="3"/>
  <c r="N986" i="3"/>
  <c r="P986" i="3"/>
  <c r="O986" i="3"/>
  <c r="M990" i="3"/>
  <c r="N990" i="3"/>
  <c r="P990" i="3"/>
  <c r="O990" i="3"/>
  <c r="M994" i="3"/>
  <c r="N994" i="3"/>
  <c r="P994" i="3"/>
  <c r="O994" i="3"/>
  <c r="M998" i="3"/>
  <c r="N998" i="3"/>
  <c r="P998" i="3"/>
  <c r="O998" i="3"/>
  <c r="M1002" i="3"/>
  <c r="N1002" i="3"/>
  <c r="P1002" i="3"/>
  <c r="O1002" i="3"/>
  <c r="M1006" i="3"/>
  <c r="N1006" i="3"/>
  <c r="P1006" i="3"/>
  <c r="O1006" i="3"/>
  <c r="M1010" i="3"/>
  <c r="N1010" i="3"/>
  <c r="P1010" i="3"/>
  <c r="O1010" i="3"/>
  <c r="M1014" i="3"/>
  <c r="N1014" i="3"/>
  <c r="P1014" i="3"/>
  <c r="O1014" i="3"/>
  <c r="M1018" i="3"/>
  <c r="N1018" i="3"/>
  <c r="P1018" i="3"/>
  <c r="O1018" i="3"/>
  <c r="M1022" i="3"/>
  <c r="N1022" i="3"/>
  <c r="P1022" i="3"/>
  <c r="O1022" i="3"/>
  <c r="M1026" i="3"/>
  <c r="N1026" i="3"/>
  <c r="P1026" i="3"/>
  <c r="O1026" i="3"/>
  <c r="M1030" i="3"/>
  <c r="N1030" i="3"/>
  <c r="P1030" i="3"/>
  <c r="O1030" i="3"/>
  <c r="M1034" i="3"/>
  <c r="N1034" i="3"/>
  <c r="P1034" i="3"/>
  <c r="O1034" i="3"/>
  <c r="M1038" i="3"/>
  <c r="N1038" i="3"/>
  <c r="P1038" i="3"/>
  <c r="O1038" i="3"/>
  <c r="M1042" i="3"/>
  <c r="N1042" i="3"/>
  <c r="P1042" i="3"/>
  <c r="O1042" i="3"/>
  <c r="M1046" i="3"/>
  <c r="N1046" i="3"/>
  <c r="P1046" i="3"/>
  <c r="O1046" i="3"/>
  <c r="M1050" i="3"/>
  <c r="N1050" i="3"/>
  <c r="P1050" i="3"/>
  <c r="O1050" i="3"/>
  <c r="M1054" i="3"/>
  <c r="N1054" i="3"/>
  <c r="P1054" i="3"/>
  <c r="O1054" i="3"/>
  <c r="M1058" i="3"/>
  <c r="N1058" i="3"/>
  <c r="P1058" i="3"/>
  <c r="O1058" i="3"/>
  <c r="M1062" i="3"/>
  <c r="N1062" i="3"/>
  <c r="P1062" i="3"/>
  <c r="O1062" i="3"/>
  <c r="M1066" i="3"/>
  <c r="N1066" i="3"/>
  <c r="P1066" i="3"/>
  <c r="O1066" i="3"/>
  <c r="M1070" i="3"/>
  <c r="N1070" i="3"/>
  <c r="P1070" i="3"/>
  <c r="O1070" i="3"/>
  <c r="M1074" i="3"/>
  <c r="N1074" i="3"/>
  <c r="P1074" i="3"/>
  <c r="O1074" i="3"/>
  <c r="M1078" i="3"/>
  <c r="N1078" i="3"/>
  <c r="P1078" i="3"/>
  <c r="O1078" i="3"/>
  <c r="M1082" i="3"/>
  <c r="N1082" i="3"/>
  <c r="P1082" i="3"/>
  <c r="O1082" i="3"/>
  <c r="M1086" i="3"/>
  <c r="N1086" i="3"/>
  <c r="P1086" i="3"/>
  <c r="O1086" i="3"/>
  <c r="M1090" i="3"/>
  <c r="N1090" i="3"/>
  <c r="P1090" i="3"/>
  <c r="O1090" i="3"/>
  <c r="M1094" i="3"/>
  <c r="N1094" i="3"/>
  <c r="P1094" i="3"/>
  <c r="O1094" i="3"/>
  <c r="M1098" i="3"/>
  <c r="N1098" i="3"/>
  <c r="P1098" i="3"/>
  <c r="O1098" i="3"/>
  <c r="M1102" i="3"/>
  <c r="N1102" i="3"/>
  <c r="P1102" i="3"/>
  <c r="O1102" i="3"/>
  <c r="M1106" i="3"/>
  <c r="N1106" i="3"/>
  <c r="P1106" i="3"/>
  <c r="O1106" i="3"/>
  <c r="M1110" i="3"/>
  <c r="N1110" i="3"/>
  <c r="P1110" i="3"/>
  <c r="O1110" i="3"/>
  <c r="M1114" i="3"/>
  <c r="N1114" i="3"/>
  <c r="P1114" i="3"/>
  <c r="O1114" i="3"/>
  <c r="M1118" i="3"/>
  <c r="N1118" i="3"/>
  <c r="P1118" i="3"/>
  <c r="O1118" i="3"/>
  <c r="M1122" i="3"/>
  <c r="N1122" i="3"/>
  <c r="P1122" i="3"/>
  <c r="O1122" i="3"/>
  <c r="M1126" i="3"/>
  <c r="N1126" i="3"/>
  <c r="P1126" i="3"/>
  <c r="O1126" i="3"/>
  <c r="M1130" i="3"/>
  <c r="N1130" i="3"/>
  <c r="P1130" i="3"/>
  <c r="O1130" i="3"/>
  <c r="M1134" i="3"/>
  <c r="N1134" i="3"/>
  <c r="P1134" i="3"/>
  <c r="O1134" i="3"/>
  <c r="M1138" i="3"/>
  <c r="N1138" i="3"/>
  <c r="P1138" i="3"/>
  <c r="O1138" i="3"/>
  <c r="M1142" i="3"/>
  <c r="N1142" i="3"/>
  <c r="P1142" i="3"/>
  <c r="O1142" i="3"/>
  <c r="M1146" i="3"/>
  <c r="N1146" i="3"/>
  <c r="P1146" i="3"/>
  <c r="O1146" i="3"/>
  <c r="M1150" i="3"/>
  <c r="N1150" i="3"/>
  <c r="P1150" i="3"/>
  <c r="O1150" i="3"/>
  <c r="M1154" i="3"/>
  <c r="N1154" i="3"/>
  <c r="P1154" i="3"/>
  <c r="O1154" i="3"/>
  <c r="M1158" i="3"/>
  <c r="N1158" i="3"/>
  <c r="P1158" i="3"/>
  <c r="O1158" i="3"/>
  <c r="M1162" i="3"/>
  <c r="N1162" i="3"/>
  <c r="P1162" i="3"/>
  <c r="O1162" i="3"/>
  <c r="M1166" i="3"/>
  <c r="N1166" i="3"/>
  <c r="P1166" i="3"/>
  <c r="O1166" i="3"/>
  <c r="M1170" i="3"/>
  <c r="N1170" i="3"/>
  <c r="P1170" i="3"/>
  <c r="O1170" i="3"/>
  <c r="M1174" i="3"/>
  <c r="N1174" i="3"/>
  <c r="P1174" i="3"/>
  <c r="O1174" i="3"/>
  <c r="M1178" i="3"/>
  <c r="N1178" i="3"/>
  <c r="P1178" i="3"/>
  <c r="O1178" i="3"/>
  <c r="M1182" i="3"/>
  <c r="N1182" i="3"/>
  <c r="P1182" i="3"/>
  <c r="O1182" i="3"/>
  <c r="M1186" i="3"/>
  <c r="N1186" i="3"/>
  <c r="P1186" i="3"/>
  <c r="O1186" i="3"/>
  <c r="M1190" i="3"/>
  <c r="N1190" i="3"/>
  <c r="P1190" i="3"/>
  <c r="O1190" i="3"/>
  <c r="M1194" i="3"/>
  <c r="N1194" i="3"/>
  <c r="P1194" i="3"/>
  <c r="O1194" i="3"/>
  <c r="M1198" i="3"/>
  <c r="N1198" i="3"/>
  <c r="P1198" i="3"/>
  <c r="O1198" i="3"/>
  <c r="M1202" i="3"/>
  <c r="N1202" i="3"/>
  <c r="P1202" i="3"/>
  <c r="O1202" i="3"/>
  <c r="M1206" i="3"/>
  <c r="N1206" i="3"/>
  <c r="P1206" i="3"/>
  <c r="O1206" i="3"/>
  <c r="M1210" i="3"/>
  <c r="N1210" i="3"/>
  <c r="P1210" i="3"/>
  <c r="O1210" i="3"/>
  <c r="M1214" i="3"/>
  <c r="N1214" i="3"/>
  <c r="P1214" i="3"/>
  <c r="O1214" i="3"/>
  <c r="M1218" i="3"/>
  <c r="P1218" i="3"/>
  <c r="N1218" i="3"/>
  <c r="O1218" i="3"/>
  <c r="M1222" i="3"/>
  <c r="P1222" i="3"/>
  <c r="N1222" i="3"/>
  <c r="O1222" i="3"/>
  <c r="M1226" i="3"/>
  <c r="P1226" i="3"/>
  <c r="N1226" i="3"/>
  <c r="O1226" i="3"/>
  <c r="M1230" i="3"/>
  <c r="P1230" i="3"/>
  <c r="N1230" i="3"/>
  <c r="O1230" i="3"/>
  <c r="M1234" i="3"/>
  <c r="P1234" i="3"/>
  <c r="N1234" i="3"/>
  <c r="O1234" i="3"/>
  <c r="M1238" i="3"/>
  <c r="P1238" i="3"/>
  <c r="N1238" i="3"/>
  <c r="O1238" i="3"/>
  <c r="M1242" i="3"/>
  <c r="P1242" i="3"/>
  <c r="N1242" i="3"/>
  <c r="O1242" i="3"/>
  <c r="M1246" i="3"/>
  <c r="P1246" i="3"/>
  <c r="N1246" i="3"/>
  <c r="O1246" i="3"/>
  <c r="M1250" i="3"/>
  <c r="P1250" i="3"/>
  <c r="N1250" i="3"/>
  <c r="O1250" i="3"/>
  <c r="M1254" i="3"/>
  <c r="P1254" i="3"/>
  <c r="N1254" i="3"/>
  <c r="O1254" i="3"/>
  <c r="M1258" i="3"/>
  <c r="P1258" i="3"/>
  <c r="N1258" i="3"/>
  <c r="O1258" i="3"/>
  <c r="M1262" i="3"/>
  <c r="P1262" i="3"/>
  <c r="N1262" i="3"/>
  <c r="O1262" i="3"/>
  <c r="M1266" i="3"/>
  <c r="N1266" i="3"/>
  <c r="O1266" i="3"/>
  <c r="P1266" i="3"/>
  <c r="M1270" i="3"/>
  <c r="N1270" i="3"/>
  <c r="O1270" i="3"/>
  <c r="P1270" i="3"/>
  <c r="M1274" i="3"/>
  <c r="N1274" i="3"/>
  <c r="O1274" i="3"/>
  <c r="P1274" i="3"/>
  <c r="M1278" i="3"/>
  <c r="N1278" i="3"/>
  <c r="O1278" i="3"/>
  <c r="P1278" i="3"/>
  <c r="M1282" i="3"/>
  <c r="N1282" i="3"/>
  <c r="O1282" i="3"/>
  <c r="P1282" i="3"/>
  <c r="M1286" i="3"/>
  <c r="N1286" i="3"/>
  <c r="O1286" i="3"/>
  <c r="P1286" i="3"/>
  <c r="M1290" i="3"/>
  <c r="N1290" i="3"/>
  <c r="O1290" i="3"/>
  <c r="P1290" i="3"/>
  <c r="M1294" i="3"/>
  <c r="N1294" i="3"/>
  <c r="O1294" i="3"/>
  <c r="P1294" i="3"/>
  <c r="M1298" i="3"/>
  <c r="N1298" i="3"/>
  <c r="O1298" i="3"/>
  <c r="P1298" i="3"/>
  <c r="M1302" i="3"/>
  <c r="N1302" i="3"/>
  <c r="O1302" i="3"/>
  <c r="P1302" i="3"/>
  <c r="M1306" i="3"/>
  <c r="N1306" i="3"/>
  <c r="O1306" i="3"/>
  <c r="P1306" i="3"/>
  <c r="M1310" i="3"/>
  <c r="N1310" i="3"/>
  <c r="O1310" i="3"/>
  <c r="P1310" i="3"/>
  <c r="M1314" i="3"/>
  <c r="N1314" i="3"/>
  <c r="O1314" i="3"/>
  <c r="P1314" i="3"/>
  <c r="M1318" i="3"/>
  <c r="N1318" i="3"/>
  <c r="O1318" i="3"/>
  <c r="P1318" i="3"/>
  <c r="M1322" i="3"/>
  <c r="N1322" i="3"/>
  <c r="O1322" i="3"/>
  <c r="P1322" i="3"/>
  <c r="M1326" i="3"/>
  <c r="N1326" i="3"/>
  <c r="O1326" i="3"/>
  <c r="P1326" i="3"/>
  <c r="M1330" i="3"/>
  <c r="N1330" i="3"/>
  <c r="O1330" i="3"/>
  <c r="P1330" i="3"/>
  <c r="M1334" i="3"/>
  <c r="N1334" i="3"/>
  <c r="O1334" i="3"/>
  <c r="P1334" i="3"/>
  <c r="M1338" i="3"/>
  <c r="N1338" i="3"/>
  <c r="O1338" i="3"/>
  <c r="P1338" i="3"/>
  <c r="M1342" i="3"/>
  <c r="N1342" i="3"/>
  <c r="O1342" i="3"/>
  <c r="P1342" i="3"/>
  <c r="M1346" i="3"/>
  <c r="N1346" i="3"/>
  <c r="O1346" i="3"/>
  <c r="P1346" i="3"/>
  <c r="M1350" i="3"/>
  <c r="N1350" i="3"/>
  <c r="O1350" i="3"/>
  <c r="P1350" i="3"/>
  <c r="M1354" i="3"/>
  <c r="N1354" i="3"/>
  <c r="O1354" i="3"/>
  <c r="P1354" i="3"/>
  <c r="M1358" i="3"/>
  <c r="N1358" i="3"/>
  <c r="O1358" i="3"/>
  <c r="P1358" i="3"/>
  <c r="M1362" i="3"/>
  <c r="N1362" i="3"/>
  <c r="O1362" i="3"/>
  <c r="P1362" i="3"/>
  <c r="M1366" i="3"/>
  <c r="N1366" i="3"/>
  <c r="O1366" i="3"/>
  <c r="P1366" i="3"/>
  <c r="M1370" i="3"/>
  <c r="N1370" i="3"/>
  <c r="O1370" i="3"/>
  <c r="P1370" i="3"/>
  <c r="M1374" i="3"/>
  <c r="N1374" i="3"/>
  <c r="O1374" i="3"/>
  <c r="P1374" i="3"/>
  <c r="M1378" i="3"/>
  <c r="N1378" i="3"/>
  <c r="O1378" i="3"/>
  <c r="P1378" i="3"/>
  <c r="M1382" i="3"/>
  <c r="N1382" i="3"/>
  <c r="O1382" i="3"/>
  <c r="P1382" i="3"/>
  <c r="M1386" i="3"/>
  <c r="N1386" i="3"/>
  <c r="O1386" i="3"/>
  <c r="P1386" i="3"/>
  <c r="M1390" i="3"/>
  <c r="N1390" i="3"/>
  <c r="O1390" i="3"/>
  <c r="P1390" i="3"/>
  <c r="M1394" i="3"/>
  <c r="N1394" i="3"/>
  <c r="O1394" i="3"/>
  <c r="P1394" i="3"/>
  <c r="M1398" i="3"/>
  <c r="N1398" i="3"/>
  <c r="O1398" i="3"/>
  <c r="P1398" i="3"/>
  <c r="M1402" i="3"/>
  <c r="N1402" i="3"/>
  <c r="O1402" i="3"/>
  <c r="P1402" i="3"/>
  <c r="M1406" i="3"/>
  <c r="N1406" i="3"/>
  <c r="O1406" i="3"/>
  <c r="P1406" i="3"/>
  <c r="M1410" i="3"/>
  <c r="N1410" i="3"/>
  <c r="O1410" i="3"/>
  <c r="P1410" i="3"/>
  <c r="M1414" i="3"/>
  <c r="N1414" i="3"/>
  <c r="O1414" i="3"/>
  <c r="P1414" i="3"/>
  <c r="M1418" i="3"/>
  <c r="N1418" i="3"/>
  <c r="O1418" i="3"/>
  <c r="P1418" i="3"/>
  <c r="M1422" i="3"/>
  <c r="N1422" i="3"/>
  <c r="O1422" i="3"/>
  <c r="P1422" i="3"/>
  <c r="M1426" i="3"/>
  <c r="N1426" i="3"/>
  <c r="O1426" i="3"/>
  <c r="P1426" i="3"/>
  <c r="M1430" i="3"/>
  <c r="N1430" i="3"/>
  <c r="O1430" i="3"/>
  <c r="P1430" i="3"/>
  <c r="M1434" i="3"/>
  <c r="N1434" i="3"/>
  <c r="O1434" i="3"/>
  <c r="P1434" i="3"/>
  <c r="M1438" i="3"/>
  <c r="N1438" i="3"/>
  <c r="O1438" i="3"/>
  <c r="P1438" i="3"/>
  <c r="M1442" i="3"/>
  <c r="N1442" i="3"/>
  <c r="O1442" i="3"/>
  <c r="P1442" i="3"/>
  <c r="M1446" i="3"/>
  <c r="N1446" i="3"/>
  <c r="O1446" i="3"/>
  <c r="P1446" i="3"/>
  <c r="M1450" i="3"/>
  <c r="N1450" i="3"/>
  <c r="O1450" i="3"/>
  <c r="P1450" i="3"/>
  <c r="M1454" i="3"/>
  <c r="N1454" i="3"/>
  <c r="O1454" i="3"/>
  <c r="P1454" i="3"/>
  <c r="M1458" i="3"/>
  <c r="N1458" i="3"/>
  <c r="O1458" i="3"/>
  <c r="P1458" i="3"/>
  <c r="M1462" i="3"/>
  <c r="N1462" i="3"/>
  <c r="O1462" i="3"/>
  <c r="P1462" i="3"/>
  <c r="M1466" i="3"/>
  <c r="N1466" i="3"/>
  <c r="O1466" i="3"/>
  <c r="P1466" i="3"/>
  <c r="M1470" i="3"/>
  <c r="N1470" i="3"/>
  <c r="O1470" i="3"/>
  <c r="P1470" i="3"/>
  <c r="M1474" i="3"/>
  <c r="N1474" i="3"/>
  <c r="O1474" i="3"/>
  <c r="P1474" i="3"/>
  <c r="M1478" i="3"/>
  <c r="N1478" i="3"/>
  <c r="O1478" i="3"/>
  <c r="P1478" i="3"/>
  <c r="M1482" i="3"/>
  <c r="N1482" i="3"/>
  <c r="O1482" i="3"/>
  <c r="P1482" i="3"/>
  <c r="M1486" i="3"/>
  <c r="N1486" i="3"/>
  <c r="O1486" i="3"/>
  <c r="P1486" i="3"/>
  <c r="P1490" i="3"/>
  <c r="O1490" i="3"/>
  <c r="N1490" i="3"/>
  <c r="M1490" i="3"/>
  <c r="P1494" i="3"/>
  <c r="M1494" i="3"/>
  <c r="Q1494" i="3" s="1"/>
  <c r="R1494" i="3" s="1"/>
  <c r="O1494" i="3"/>
  <c r="N1494" i="3"/>
  <c r="P1498" i="3"/>
  <c r="M1498" i="3"/>
  <c r="Q1498" i="3" s="1"/>
  <c r="R1498" i="3" s="1"/>
  <c r="O1498" i="3"/>
  <c r="N1498" i="3"/>
  <c r="P1502" i="3"/>
  <c r="M1502" i="3"/>
  <c r="Q1502" i="3" s="1"/>
  <c r="R1502" i="3" s="1"/>
  <c r="O1502" i="3"/>
  <c r="N1502" i="3"/>
  <c r="P1506" i="3"/>
  <c r="M1506" i="3"/>
  <c r="Q1506" i="3" s="1"/>
  <c r="R1506" i="3" s="1"/>
  <c r="O1506" i="3"/>
  <c r="N1506" i="3"/>
  <c r="P1510" i="3"/>
  <c r="M1510" i="3"/>
  <c r="Q1510" i="3" s="1"/>
  <c r="R1510" i="3" s="1"/>
  <c r="O1510" i="3"/>
  <c r="N1510" i="3"/>
  <c r="P1514" i="3"/>
  <c r="M1514" i="3"/>
  <c r="Q1514" i="3" s="1"/>
  <c r="R1514" i="3" s="1"/>
  <c r="O1514" i="3"/>
  <c r="N1514" i="3"/>
  <c r="P1518" i="3"/>
  <c r="M1518" i="3"/>
  <c r="Q1518" i="3" s="1"/>
  <c r="R1518" i="3" s="1"/>
  <c r="O1518" i="3"/>
  <c r="N1518" i="3"/>
  <c r="P1522" i="3"/>
  <c r="M1522" i="3"/>
  <c r="Q1522" i="3" s="1"/>
  <c r="R1522" i="3" s="1"/>
  <c r="O1522" i="3"/>
  <c r="N1522" i="3"/>
  <c r="P1526" i="3"/>
  <c r="M1526" i="3"/>
  <c r="Q1526" i="3" s="1"/>
  <c r="R1526" i="3" s="1"/>
  <c r="O1526" i="3"/>
  <c r="N1526" i="3"/>
  <c r="P1530" i="3"/>
  <c r="M1530" i="3"/>
  <c r="Q1530" i="3" s="1"/>
  <c r="R1530" i="3" s="1"/>
  <c r="O1530" i="3"/>
  <c r="N1530" i="3"/>
  <c r="P1534" i="3"/>
  <c r="M1534" i="3"/>
  <c r="Q1534" i="3" s="1"/>
  <c r="R1534" i="3" s="1"/>
  <c r="O1534" i="3"/>
  <c r="N1534" i="3"/>
  <c r="P1538" i="3"/>
  <c r="M1538" i="3"/>
  <c r="Q1538" i="3" s="1"/>
  <c r="R1538" i="3" s="1"/>
  <c r="O1538" i="3"/>
  <c r="N1538" i="3"/>
  <c r="P1542" i="3"/>
  <c r="M1542" i="3"/>
  <c r="Q1542" i="3" s="1"/>
  <c r="R1542" i="3" s="1"/>
  <c r="O1542" i="3"/>
  <c r="N1542" i="3"/>
  <c r="P1546" i="3"/>
  <c r="M1546" i="3"/>
  <c r="Q1546" i="3" s="1"/>
  <c r="R1546" i="3" s="1"/>
  <c r="O1546" i="3"/>
  <c r="N1546" i="3"/>
  <c r="P1550" i="3"/>
  <c r="M1550" i="3"/>
  <c r="Q1550" i="3" s="1"/>
  <c r="R1550" i="3" s="1"/>
  <c r="O1550" i="3"/>
  <c r="N1550" i="3"/>
  <c r="P1554" i="3"/>
  <c r="M1554" i="3"/>
  <c r="Q1554" i="3" s="1"/>
  <c r="R1554" i="3" s="1"/>
  <c r="O1554" i="3"/>
  <c r="N1554" i="3"/>
  <c r="P1558" i="3"/>
  <c r="M1558" i="3"/>
  <c r="Q1558" i="3" s="1"/>
  <c r="R1558" i="3" s="1"/>
  <c r="O1558" i="3"/>
  <c r="N1558" i="3"/>
  <c r="P1562" i="3"/>
  <c r="M1562" i="3"/>
  <c r="Q1562" i="3" s="1"/>
  <c r="R1562" i="3" s="1"/>
  <c r="O1562" i="3"/>
  <c r="N1562" i="3"/>
  <c r="P1566" i="3"/>
  <c r="M1566" i="3"/>
  <c r="Q1566" i="3" s="1"/>
  <c r="R1566" i="3" s="1"/>
  <c r="O1566" i="3"/>
  <c r="N1566" i="3"/>
  <c r="P1570" i="3"/>
  <c r="M1570" i="3"/>
  <c r="Q1570" i="3" s="1"/>
  <c r="R1570" i="3" s="1"/>
  <c r="O1570" i="3"/>
  <c r="N1570" i="3"/>
  <c r="P1574" i="3"/>
  <c r="M1574" i="3"/>
  <c r="Q1574" i="3" s="1"/>
  <c r="R1574" i="3" s="1"/>
  <c r="O1574" i="3"/>
  <c r="N1574" i="3"/>
  <c r="P1578" i="3"/>
  <c r="M1578" i="3"/>
  <c r="Q1578" i="3" s="1"/>
  <c r="R1578" i="3" s="1"/>
  <c r="O1578" i="3"/>
  <c r="N1578" i="3"/>
  <c r="P1582" i="3"/>
  <c r="M1582" i="3"/>
  <c r="Q1582" i="3" s="1"/>
  <c r="R1582" i="3" s="1"/>
  <c r="O1582" i="3"/>
  <c r="N1582" i="3"/>
  <c r="P1586" i="3"/>
  <c r="M1586" i="3"/>
  <c r="Q1586" i="3" s="1"/>
  <c r="R1586" i="3" s="1"/>
  <c r="O1586" i="3"/>
  <c r="N1586" i="3"/>
  <c r="P1590" i="3"/>
  <c r="M1590" i="3"/>
  <c r="Q1590" i="3" s="1"/>
  <c r="R1590" i="3" s="1"/>
  <c r="O1590" i="3"/>
  <c r="N1590" i="3"/>
  <c r="P1594" i="3"/>
  <c r="M1594" i="3"/>
  <c r="Q1594" i="3" s="1"/>
  <c r="R1594" i="3" s="1"/>
  <c r="O1594" i="3"/>
  <c r="N1594" i="3"/>
  <c r="P1598" i="3"/>
  <c r="M1598" i="3"/>
  <c r="Q1598" i="3" s="1"/>
  <c r="R1598" i="3" s="1"/>
  <c r="O1598" i="3"/>
  <c r="N1598" i="3"/>
  <c r="P1602" i="3"/>
  <c r="M1602" i="3"/>
  <c r="Q1602" i="3" s="1"/>
  <c r="R1602" i="3" s="1"/>
  <c r="O1602" i="3"/>
  <c r="N1602" i="3"/>
  <c r="P1606" i="3"/>
  <c r="M1606" i="3"/>
  <c r="Q1606" i="3" s="1"/>
  <c r="R1606" i="3" s="1"/>
  <c r="O1606" i="3"/>
  <c r="N1606" i="3"/>
  <c r="P1610" i="3"/>
  <c r="M1610" i="3"/>
  <c r="Q1610" i="3" s="1"/>
  <c r="R1610" i="3" s="1"/>
  <c r="O1610" i="3"/>
  <c r="N1610" i="3"/>
  <c r="P1614" i="3"/>
  <c r="M1614" i="3"/>
  <c r="Q1614" i="3" s="1"/>
  <c r="R1614" i="3" s="1"/>
  <c r="O1614" i="3"/>
  <c r="N1614" i="3"/>
  <c r="P1618" i="3"/>
  <c r="M1618" i="3"/>
  <c r="Q1618" i="3" s="1"/>
  <c r="R1618" i="3" s="1"/>
  <c r="O1618" i="3"/>
  <c r="N1618" i="3"/>
  <c r="P1622" i="3"/>
  <c r="M1622" i="3"/>
  <c r="Q1622" i="3" s="1"/>
  <c r="R1622" i="3" s="1"/>
  <c r="O1622" i="3"/>
  <c r="N1622" i="3"/>
  <c r="P1626" i="3"/>
  <c r="M1626" i="3"/>
  <c r="Q1626" i="3" s="1"/>
  <c r="R1626" i="3" s="1"/>
  <c r="O1626" i="3"/>
  <c r="N1626" i="3"/>
  <c r="P1630" i="3"/>
  <c r="M1630" i="3"/>
  <c r="Q1630" i="3" s="1"/>
  <c r="R1630" i="3" s="1"/>
  <c r="O1630" i="3"/>
  <c r="N1630" i="3"/>
  <c r="P1634" i="3"/>
  <c r="M1634" i="3"/>
  <c r="Q1634" i="3" s="1"/>
  <c r="R1634" i="3" s="1"/>
  <c r="O1634" i="3"/>
  <c r="N1634" i="3"/>
  <c r="P1638" i="3"/>
  <c r="M1638" i="3"/>
  <c r="Q1638" i="3" s="1"/>
  <c r="R1638" i="3" s="1"/>
  <c r="O1638" i="3"/>
  <c r="N1638" i="3"/>
  <c r="P1642" i="3"/>
  <c r="M1642" i="3"/>
  <c r="Q1642" i="3" s="1"/>
  <c r="R1642" i="3" s="1"/>
  <c r="O1642" i="3"/>
  <c r="N1642" i="3"/>
  <c r="P1646" i="3"/>
  <c r="M1646" i="3"/>
  <c r="Q1646" i="3" s="1"/>
  <c r="R1646" i="3" s="1"/>
  <c r="O1646" i="3"/>
  <c r="N1646" i="3"/>
  <c r="P1650" i="3"/>
  <c r="M1650" i="3"/>
  <c r="Q1650" i="3" s="1"/>
  <c r="R1650" i="3" s="1"/>
  <c r="O1650" i="3"/>
  <c r="N1650" i="3"/>
  <c r="P1654" i="3"/>
  <c r="M1654" i="3"/>
  <c r="Q1654" i="3" s="1"/>
  <c r="R1654" i="3" s="1"/>
  <c r="O1654" i="3"/>
  <c r="N1654" i="3"/>
  <c r="P1658" i="3"/>
  <c r="M1658" i="3"/>
  <c r="Q1658" i="3" s="1"/>
  <c r="R1658" i="3" s="1"/>
  <c r="O1658" i="3"/>
  <c r="N1658" i="3"/>
  <c r="P1662" i="3"/>
  <c r="M1662" i="3"/>
  <c r="Q1662" i="3" s="1"/>
  <c r="R1662" i="3" s="1"/>
  <c r="O1662" i="3"/>
  <c r="N1662" i="3"/>
  <c r="P1666" i="3"/>
  <c r="M1666" i="3"/>
  <c r="Q1666" i="3" s="1"/>
  <c r="R1666" i="3" s="1"/>
  <c r="O1666" i="3"/>
  <c r="N1666" i="3"/>
  <c r="P1670" i="3"/>
  <c r="M1670" i="3"/>
  <c r="Q1670" i="3" s="1"/>
  <c r="R1670" i="3" s="1"/>
  <c r="O1670" i="3"/>
  <c r="N1670" i="3"/>
  <c r="P1674" i="3"/>
  <c r="M1674" i="3"/>
  <c r="Q1674" i="3" s="1"/>
  <c r="R1674" i="3" s="1"/>
  <c r="O1674" i="3"/>
  <c r="N1674" i="3"/>
  <c r="P1678" i="3"/>
  <c r="M1678" i="3"/>
  <c r="Q1678" i="3" s="1"/>
  <c r="R1678" i="3" s="1"/>
  <c r="O1678" i="3"/>
  <c r="N1678" i="3"/>
  <c r="P1682" i="3"/>
  <c r="M1682" i="3"/>
  <c r="Q1682" i="3" s="1"/>
  <c r="R1682" i="3" s="1"/>
  <c r="O1682" i="3"/>
  <c r="N1682" i="3"/>
  <c r="P1686" i="3"/>
  <c r="M1686" i="3"/>
  <c r="Q1686" i="3" s="1"/>
  <c r="R1686" i="3" s="1"/>
  <c r="O1686" i="3"/>
  <c r="N1686" i="3"/>
  <c r="P1690" i="3"/>
  <c r="M1690" i="3"/>
  <c r="Q1690" i="3" s="1"/>
  <c r="R1690" i="3" s="1"/>
  <c r="O1690" i="3"/>
  <c r="N1690" i="3"/>
  <c r="P1694" i="3"/>
  <c r="M1694" i="3"/>
  <c r="Q1694" i="3" s="1"/>
  <c r="R1694" i="3" s="1"/>
  <c r="O1694" i="3"/>
  <c r="N1694" i="3"/>
  <c r="P1698" i="3"/>
  <c r="M1698" i="3"/>
  <c r="Q1698" i="3" s="1"/>
  <c r="R1698" i="3" s="1"/>
  <c r="O1698" i="3"/>
  <c r="N1698" i="3"/>
  <c r="P1702" i="3"/>
  <c r="M1702" i="3"/>
  <c r="Q1702" i="3" s="1"/>
  <c r="R1702" i="3" s="1"/>
  <c r="O1702" i="3"/>
  <c r="N1702" i="3"/>
  <c r="P1706" i="3"/>
  <c r="M1706" i="3"/>
  <c r="Q1706" i="3" s="1"/>
  <c r="R1706" i="3" s="1"/>
  <c r="O1706" i="3"/>
  <c r="N1706" i="3"/>
  <c r="P1710" i="3"/>
  <c r="M1710" i="3"/>
  <c r="Q1710" i="3" s="1"/>
  <c r="R1710" i="3" s="1"/>
  <c r="O1710" i="3"/>
  <c r="N1710" i="3"/>
  <c r="P1714" i="3"/>
  <c r="M1714" i="3"/>
  <c r="Q1714" i="3" s="1"/>
  <c r="R1714" i="3" s="1"/>
  <c r="O1714" i="3"/>
  <c r="N1714" i="3"/>
  <c r="P1718" i="3"/>
  <c r="M1718" i="3"/>
  <c r="Q1718" i="3" s="1"/>
  <c r="R1718" i="3" s="1"/>
  <c r="O1718" i="3"/>
  <c r="N1718" i="3"/>
  <c r="P1722" i="3"/>
  <c r="M1722" i="3"/>
  <c r="Q1722" i="3" s="1"/>
  <c r="R1722" i="3" s="1"/>
  <c r="O1722" i="3"/>
  <c r="N1722" i="3"/>
  <c r="P1726" i="3"/>
  <c r="M1726" i="3"/>
  <c r="Q1726" i="3" s="1"/>
  <c r="R1726" i="3" s="1"/>
  <c r="O1726" i="3"/>
  <c r="N1726" i="3"/>
  <c r="P1730" i="3"/>
  <c r="M1730" i="3"/>
  <c r="Q1730" i="3" s="1"/>
  <c r="R1730" i="3" s="1"/>
  <c r="O1730" i="3"/>
  <c r="N1730" i="3"/>
  <c r="P1734" i="3"/>
  <c r="M1734" i="3"/>
  <c r="Q1734" i="3" s="1"/>
  <c r="R1734" i="3" s="1"/>
  <c r="O1734" i="3"/>
  <c r="N1734" i="3"/>
  <c r="O1738" i="3"/>
  <c r="N1738" i="3"/>
  <c r="P1738" i="3"/>
  <c r="M1738" i="3"/>
  <c r="O1742" i="3"/>
  <c r="M1742" i="3"/>
  <c r="Q1742" i="3" s="1"/>
  <c r="R1742" i="3" s="1"/>
  <c r="N1742" i="3"/>
  <c r="P1742" i="3"/>
  <c r="O1746" i="3"/>
  <c r="M1746" i="3"/>
  <c r="Q1746" i="3" s="1"/>
  <c r="R1746" i="3" s="1"/>
  <c r="N1746" i="3"/>
  <c r="P1746" i="3"/>
  <c r="O1750" i="3"/>
  <c r="M1750" i="3"/>
  <c r="Q1750" i="3" s="1"/>
  <c r="R1750" i="3" s="1"/>
  <c r="N1750" i="3"/>
  <c r="P1750" i="3"/>
  <c r="O1754" i="3"/>
  <c r="N1754" i="3"/>
  <c r="P1754" i="3"/>
  <c r="M1754" i="3"/>
  <c r="O1758" i="3"/>
  <c r="M1758" i="3"/>
  <c r="Q1758" i="3" s="1"/>
  <c r="R1758" i="3" s="1"/>
  <c r="N1758" i="3"/>
  <c r="P1758" i="3"/>
  <c r="O1762" i="3"/>
  <c r="M1762" i="3"/>
  <c r="Q1762" i="3" s="1"/>
  <c r="R1762" i="3" s="1"/>
  <c r="N1762" i="3"/>
  <c r="P1762" i="3"/>
  <c r="O1766" i="3"/>
  <c r="M1766" i="3"/>
  <c r="Q1766" i="3" s="1"/>
  <c r="R1766" i="3" s="1"/>
  <c r="N1766" i="3"/>
  <c r="P1766" i="3"/>
  <c r="O1770" i="3"/>
  <c r="N1770" i="3"/>
  <c r="P1770" i="3"/>
  <c r="M1770" i="3"/>
  <c r="O1774" i="3"/>
  <c r="M1774" i="3"/>
  <c r="Q1774" i="3" s="1"/>
  <c r="R1774" i="3" s="1"/>
  <c r="N1774" i="3"/>
  <c r="P1774" i="3"/>
  <c r="O1778" i="3"/>
  <c r="M1778" i="3"/>
  <c r="Q1778" i="3" s="1"/>
  <c r="R1778" i="3" s="1"/>
  <c r="N1778" i="3"/>
  <c r="P1778" i="3"/>
  <c r="O1782" i="3"/>
  <c r="M1782" i="3"/>
  <c r="Q1782" i="3" s="1"/>
  <c r="R1782" i="3" s="1"/>
  <c r="N1782" i="3"/>
  <c r="P1782" i="3"/>
  <c r="O1786" i="3"/>
  <c r="N1786" i="3"/>
  <c r="P1786" i="3"/>
  <c r="M1786" i="3"/>
  <c r="O1790" i="3"/>
  <c r="M1790" i="3"/>
  <c r="Q1790" i="3" s="1"/>
  <c r="R1790" i="3" s="1"/>
  <c r="N1790" i="3"/>
  <c r="P1790" i="3"/>
  <c r="O1794" i="3"/>
  <c r="P1794" i="3"/>
  <c r="M1794" i="3"/>
  <c r="N1794" i="3"/>
  <c r="O1798" i="3"/>
  <c r="P1798" i="3"/>
  <c r="M1798" i="3"/>
  <c r="N1798" i="3"/>
  <c r="O1802" i="3"/>
  <c r="P1802" i="3"/>
  <c r="M1802" i="3"/>
  <c r="N1802" i="3"/>
  <c r="O1806" i="3"/>
  <c r="P1806" i="3"/>
  <c r="M1806" i="3"/>
  <c r="N1806" i="3"/>
  <c r="O1810" i="3"/>
  <c r="P1810" i="3"/>
  <c r="M1810" i="3"/>
  <c r="N1810" i="3"/>
  <c r="O1814" i="3"/>
  <c r="P1814" i="3"/>
  <c r="M1814" i="3"/>
  <c r="N1814" i="3"/>
  <c r="O1818" i="3"/>
  <c r="P1818" i="3"/>
  <c r="M1818" i="3"/>
  <c r="N1818" i="3"/>
  <c r="O1822" i="3"/>
  <c r="P1822" i="3"/>
  <c r="M1822" i="3"/>
  <c r="N1822" i="3"/>
  <c r="O1826" i="3"/>
  <c r="P1826" i="3"/>
  <c r="M1826" i="3"/>
  <c r="N1826" i="3"/>
  <c r="O1830" i="3"/>
  <c r="P1830" i="3"/>
  <c r="M1830" i="3"/>
  <c r="N1830" i="3"/>
  <c r="O1834" i="3"/>
  <c r="P1834" i="3"/>
  <c r="M1834" i="3"/>
  <c r="N1834" i="3"/>
  <c r="O1838" i="3"/>
  <c r="P1838" i="3"/>
  <c r="M1838" i="3"/>
  <c r="N1838" i="3"/>
  <c r="O1842" i="3"/>
  <c r="P1842" i="3"/>
  <c r="M1842" i="3"/>
  <c r="N1842" i="3"/>
  <c r="O1846" i="3"/>
  <c r="P1846" i="3"/>
  <c r="M1846" i="3"/>
  <c r="N1846" i="3"/>
  <c r="O1850" i="3"/>
  <c r="P1850" i="3"/>
  <c r="M1850" i="3"/>
  <c r="N1850" i="3"/>
  <c r="O1854" i="3"/>
  <c r="P1854" i="3"/>
  <c r="M1854" i="3"/>
  <c r="N1854" i="3"/>
  <c r="O1858" i="3"/>
  <c r="P1858" i="3"/>
  <c r="M1858" i="3"/>
  <c r="N1858" i="3"/>
  <c r="O1862" i="3"/>
  <c r="P1862" i="3"/>
  <c r="M1862" i="3"/>
  <c r="N1862" i="3"/>
  <c r="O1866" i="3"/>
  <c r="P1866" i="3"/>
  <c r="M1866" i="3"/>
  <c r="N1866" i="3"/>
  <c r="O1870" i="3"/>
  <c r="P1870" i="3"/>
  <c r="M1870" i="3"/>
  <c r="N1870" i="3"/>
  <c r="O1874" i="3"/>
  <c r="P1874" i="3"/>
  <c r="M1874" i="3"/>
  <c r="N1874" i="3"/>
  <c r="O1878" i="3"/>
  <c r="P1878" i="3"/>
  <c r="M1878" i="3"/>
  <c r="N1878" i="3"/>
  <c r="O1882" i="3"/>
  <c r="P1882" i="3"/>
  <c r="M1882" i="3"/>
  <c r="N1882" i="3"/>
  <c r="O1886" i="3"/>
  <c r="P1886" i="3"/>
  <c r="M1886" i="3"/>
  <c r="N1886" i="3"/>
  <c r="O1890" i="3"/>
  <c r="P1890" i="3"/>
  <c r="M1890" i="3"/>
  <c r="N1890" i="3"/>
  <c r="O1894" i="3"/>
  <c r="M1894" i="3"/>
  <c r="Q1894" i="3" s="1"/>
  <c r="R1894" i="3" s="1"/>
  <c r="N1894" i="3"/>
  <c r="P1894" i="3"/>
  <c r="O1898" i="3"/>
  <c r="M1898" i="3"/>
  <c r="Q1898" i="3" s="1"/>
  <c r="R1898" i="3" s="1"/>
  <c r="N1898" i="3"/>
  <c r="P1898" i="3"/>
  <c r="O1902" i="3"/>
  <c r="M1902" i="3"/>
  <c r="Q1902" i="3" s="1"/>
  <c r="R1902" i="3" s="1"/>
  <c r="N1902" i="3"/>
  <c r="P1902" i="3"/>
  <c r="O1906" i="3"/>
  <c r="M1906" i="3"/>
  <c r="Q1906" i="3" s="1"/>
  <c r="R1906" i="3" s="1"/>
  <c r="N1906" i="3"/>
  <c r="P1906" i="3"/>
  <c r="O1910" i="3"/>
  <c r="M1910" i="3"/>
  <c r="Q1910" i="3" s="1"/>
  <c r="R1910" i="3" s="1"/>
  <c r="N1910" i="3"/>
  <c r="P1910" i="3"/>
  <c r="O1914" i="3"/>
  <c r="M1914" i="3"/>
  <c r="Q1914" i="3" s="1"/>
  <c r="R1914" i="3" s="1"/>
  <c r="N1914" i="3"/>
  <c r="P1914" i="3"/>
  <c r="O1918" i="3"/>
  <c r="M1918" i="3"/>
  <c r="Q1918" i="3" s="1"/>
  <c r="R1918" i="3" s="1"/>
  <c r="N1918" i="3"/>
  <c r="P1918" i="3"/>
  <c r="O1922" i="3"/>
  <c r="M1922" i="3"/>
  <c r="Q1922" i="3" s="1"/>
  <c r="R1922" i="3" s="1"/>
  <c r="N1922" i="3"/>
  <c r="P1922" i="3"/>
  <c r="O1926" i="3"/>
  <c r="M1926" i="3"/>
  <c r="Q1926" i="3" s="1"/>
  <c r="R1926" i="3" s="1"/>
  <c r="N1926" i="3"/>
  <c r="P1926" i="3"/>
  <c r="O1930" i="3"/>
  <c r="M1930" i="3"/>
  <c r="Q1930" i="3" s="1"/>
  <c r="R1930" i="3" s="1"/>
  <c r="N1930" i="3"/>
  <c r="P1930" i="3"/>
  <c r="O1934" i="3"/>
  <c r="M1934" i="3"/>
  <c r="Q1934" i="3" s="1"/>
  <c r="R1934" i="3" s="1"/>
  <c r="N1934" i="3"/>
  <c r="P1934" i="3"/>
  <c r="O1938" i="3"/>
  <c r="M1938" i="3"/>
  <c r="Q1938" i="3" s="1"/>
  <c r="R1938" i="3" s="1"/>
  <c r="N1938" i="3"/>
  <c r="P1938" i="3"/>
  <c r="O1942" i="3"/>
  <c r="M1942" i="3"/>
  <c r="Q1942" i="3" s="1"/>
  <c r="R1942" i="3" s="1"/>
  <c r="N1942" i="3"/>
  <c r="P1942" i="3"/>
  <c r="O1946" i="3"/>
  <c r="M1946" i="3"/>
  <c r="Q1946" i="3" s="1"/>
  <c r="R1946" i="3" s="1"/>
  <c r="N1946" i="3"/>
  <c r="P1946" i="3"/>
  <c r="O1950" i="3"/>
  <c r="M1950" i="3"/>
  <c r="Q1950" i="3" s="1"/>
  <c r="R1950" i="3" s="1"/>
  <c r="N1950" i="3"/>
  <c r="P1950" i="3"/>
  <c r="O1954" i="3"/>
  <c r="M1954" i="3"/>
  <c r="Q1954" i="3" s="1"/>
  <c r="R1954" i="3" s="1"/>
  <c r="N1954" i="3"/>
  <c r="P1954" i="3"/>
  <c r="O1958" i="3"/>
  <c r="M1958" i="3"/>
  <c r="Q1958" i="3" s="1"/>
  <c r="R1958" i="3" s="1"/>
  <c r="N1958" i="3"/>
  <c r="P1958" i="3"/>
  <c r="O1962" i="3"/>
  <c r="M1962" i="3"/>
  <c r="Q1962" i="3" s="1"/>
  <c r="R1962" i="3" s="1"/>
  <c r="N1962" i="3"/>
  <c r="P1962" i="3"/>
  <c r="M1966" i="3"/>
  <c r="N1966" i="3"/>
  <c r="O1966" i="3"/>
  <c r="P1966" i="3"/>
  <c r="M1970" i="3"/>
  <c r="N1970" i="3"/>
  <c r="P1970" i="3"/>
  <c r="O1970" i="3"/>
  <c r="M1974" i="3"/>
  <c r="P1974" i="3"/>
  <c r="N1974" i="3"/>
  <c r="O1974" i="3"/>
  <c r="M1978" i="3"/>
  <c r="N1978" i="3"/>
  <c r="O1978" i="3"/>
  <c r="P1978" i="3"/>
  <c r="M1982" i="3"/>
  <c r="N1982" i="3"/>
  <c r="O1982" i="3"/>
  <c r="P1982" i="3"/>
  <c r="M1986" i="3"/>
  <c r="N1986" i="3"/>
  <c r="P1986" i="3"/>
  <c r="O1986" i="3"/>
  <c r="M1990" i="3"/>
  <c r="P1990" i="3"/>
  <c r="N1990" i="3"/>
  <c r="O1990" i="3"/>
  <c r="M1994" i="3"/>
  <c r="N1994" i="3"/>
  <c r="O1994" i="3"/>
  <c r="P1994" i="3"/>
  <c r="M1998" i="3"/>
  <c r="N1998" i="3"/>
  <c r="O1998" i="3"/>
  <c r="P1998" i="3"/>
  <c r="M2002" i="3"/>
  <c r="N2002" i="3"/>
  <c r="P2002" i="3"/>
  <c r="O2002" i="3"/>
  <c r="M2006" i="3"/>
  <c r="P2006" i="3"/>
  <c r="N2006" i="3"/>
  <c r="O2006" i="3"/>
  <c r="M2010" i="3"/>
  <c r="N2010" i="3"/>
  <c r="O2010" i="3"/>
  <c r="P2010" i="3"/>
  <c r="M2014" i="3"/>
  <c r="N2014" i="3"/>
  <c r="O2014" i="3"/>
  <c r="P2014" i="3"/>
  <c r="M2018" i="3"/>
  <c r="N2018" i="3"/>
  <c r="P2018" i="3"/>
  <c r="O2018" i="3"/>
  <c r="M2022" i="3"/>
  <c r="P2022" i="3"/>
  <c r="N2022" i="3"/>
  <c r="O2022" i="3"/>
  <c r="M2026" i="3"/>
  <c r="N2026" i="3"/>
  <c r="O2026" i="3"/>
  <c r="P2026" i="3"/>
  <c r="M2030" i="3"/>
  <c r="N2030" i="3"/>
  <c r="O2030" i="3"/>
  <c r="P2030" i="3"/>
  <c r="M2034" i="3"/>
  <c r="N2034" i="3"/>
  <c r="P2034" i="3"/>
  <c r="O2034" i="3"/>
  <c r="M2038" i="3"/>
  <c r="P2038" i="3"/>
  <c r="N2038" i="3"/>
  <c r="O2038" i="3"/>
  <c r="M2042" i="3"/>
  <c r="N2042" i="3"/>
  <c r="O2042" i="3"/>
  <c r="P2042" i="3"/>
  <c r="M2046" i="3"/>
  <c r="N2046" i="3"/>
  <c r="O2046" i="3"/>
  <c r="P2046" i="3"/>
  <c r="M2050" i="3"/>
  <c r="O2050" i="3"/>
  <c r="N2050" i="3"/>
  <c r="P2050" i="3"/>
  <c r="M2054" i="3"/>
  <c r="N2054" i="3"/>
  <c r="O2054" i="3"/>
  <c r="P2054" i="3"/>
  <c r="O2058" i="3"/>
  <c r="P2058" i="3"/>
  <c r="M2058" i="3"/>
  <c r="N2058" i="3"/>
  <c r="O2062" i="3"/>
  <c r="P2062" i="3"/>
  <c r="M2062" i="3"/>
  <c r="N2062" i="3"/>
  <c r="O2066" i="3"/>
  <c r="P2066" i="3"/>
  <c r="M2066" i="3"/>
  <c r="N2066" i="3"/>
  <c r="O2070" i="3"/>
  <c r="P2070" i="3"/>
  <c r="M2070" i="3"/>
  <c r="N2070" i="3"/>
  <c r="O2074" i="3"/>
  <c r="P2074" i="3"/>
  <c r="M2074" i="3"/>
  <c r="N2074" i="3"/>
  <c r="O2078" i="3"/>
  <c r="P2078" i="3"/>
  <c r="M2078" i="3"/>
  <c r="N2078" i="3"/>
  <c r="O2082" i="3"/>
  <c r="P2082" i="3"/>
  <c r="M2082" i="3"/>
  <c r="N2082" i="3"/>
  <c r="O2086" i="3"/>
  <c r="P2086" i="3"/>
  <c r="M2086" i="3"/>
  <c r="N2086" i="3"/>
  <c r="O2090" i="3"/>
  <c r="P2090" i="3"/>
  <c r="M2090" i="3"/>
  <c r="N2090" i="3"/>
  <c r="O2094" i="3"/>
  <c r="P2094" i="3"/>
  <c r="M2094" i="3"/>
  <c r="N2094" i="3"/>
  <c r="O2098" i="3"/>
  <c r="P2098" i="3"/>
  <c r="M2098" i="3"/>
  <c r="N2098" i="3"/>
  <c r="O2102" i="3"/>
  <c r="P2102" i="3"/>
  <c r="M2102" i="3"/>
  <c r="N2102" i="3"/>
  <c r="O2106" i="3"/>
  <c r="P2106" i="3"/>
  <c r="M2106" i="3"/>
  <c r="N2106" i="3"/>
  <c r="O2110" i="3"/>
  <c r="P2110" i="3"/>
  <c r="M2110" i="3"/>
  <c r="N2110" i="3"/>
  <c r="O2114" i="3"/>
  <c r="P2114" i="3"/>
  <c r="M2114" i="3"/>
  <c r="N2114" i="3"/>
  <c r="O2118" i="3"/>
  <c r="P2118" i="3"/>
  <c r="M2118" i="3"/>
  <c r="N2118" i="3"/>
  <c r="O2122" i="3"/>
  <c r="P2122" i="3"/>
  <c r="M2122" i="3"/>
  <c r="N2122" i="3"/>
  <c r="O2126" i="3"/>
  <c r="P2126" i="3"/>
  <c r="M2126" i="3"/>
  <c r="N2126" i="3"/>
  <c r="O2130" i="3"/>
  <c r="P2130" i="3"/>
  <c r="M2130" i="3"/>
  <c r="N2130" i="3"/>
  <c r="O2134" i="3"/>
  <c r="P2134" i="3"/>
  <c r="M2134" i="3"/>
  <c r="N2134" i="3"/>
  <c r="O2138" i="3"/>
  <c r="P2138" i="3"/>
  <c r="M2138" i="3"/>
  <c r="N2138" i="3"/>
  <c r="O2142" i="3"/>
  <c r="P2142" i="3"/>
  <c r="M2142" i="3"/>
  <c r="N2142" i="3"/>
  <c r="O2146" i="3"/>
  <c r="P2146" i="3"/>
  <c r="M2146" i="3"/>
  <c r="N2146" i="3"/>
  <c r="O2150" i="3"/>
  <c r="P2150" i="3"/>
  <c r="M2150" i="3"/>
  <c r="N2150" i="3"/>
  <c r="O2154" i="3"/>
  <c r="P2154" i="3"/>
  <c r="M2154" i="3"/>
  <c r="N2154" i="3"/>
  <c r="O2158" i="3"/>
  <c r="P2158" i="3"/>
  <c r="M2158" i="3"/>
  <c r="N2158" i="3"/>
  <c r="O2162" i="3"/>
  <c r="P2162" i="3"/>
  <c r="M2162" i="3"/>
  <c r="N2162" i="3"/>
  <c r="O2166" i="3"/>
  <c r="P2166" i="3"/>
  <c r="M2166" i="3"/>
  <c r="N2166" i="3"/>
  <c r="O2170" i="3"/>
  <c r="P2170" i="3"/>
  <c r="M2170" i="3"/>
  <c r="N2170" i="3"/>
  <c r="O2174" i="3"/>
  <c r="P2174" i="3"/>
  <c r="M2174" i="3"/>
  <c r="N2174" i="3"/>
  <c r="O2178" i="3"/>
  <c r="P2178" i="3"/>
  <c r="M2178" i="3"/>
  <c r="N2178" i="3"/>
  <c r="O2182" i="3"/>
  <c r="P2182" i="3"/>
  <c r="M2182" i="3"/>
  <c r="N2182" i="3"/>
  <c r="O2186" i="3"/>
  <c r="P2186" i="3"/>
  <c r="M2186" i="3"/>
  <c r="N2186" i="3"/>
  <c r="O2190" i="3"/>
  <c r="P2190" i="3"/>
  <c r="M2190" i="3"/>
  <c r="N2190" i="3"/>
  <c r="O2194" i="3"/>
  <c r="P2194" i="3"/>
  <c r="M2194" i="3"/>
  <c r="N2194" i="3"/>
  <c r="O2198" i="3"/>
  <c r="P2198" i="3"/>
  <c r="M2198" i="3"/>
  <c r="N2198" i="3"/>
  <c r="O2202" i="3"/>
  <c r="P2202" i="3"/>
  <c r="M2202" i="3"/>
  <c r="N2202" i="3"/>
  <c r="O2206" i="3"/>
  <c r="P2206" i="3"/>
  <c r="M2206" i="3"/>
  <c r="N2206" i="3"/>
  <c r="O2210" i="3"/>
  <c r="P2210" i="3"/>
  <c r="M2210" i="3"/>
  <c r="N2210" i="3"/>
  <c r="O2214" i="3"/>
  <c r="P2214" i="3"/>
  <c r="M2214" i="3"/>
  <c r="N2214" i="3"/>
  <c r="O2218" i="3"/>
  <c r="P2218" i="3"/>
  <c r="M2218" i="3"/>
  <c r="N2218" i="3"/>
  <c r="O2222" i="3"/>
  <c r="P2222" i="3"/>
  <c r="M2222" i="3"/>
  <c r="N2222" i="3"/>
  <c r="O2226" i="3"/>
  <c r="P2226" i="3"/>
  <c r="M2226" i="3"/>
  <c r="N2226" i="3"/>
  <c r="O2230" i="3"/>
  <c r="P2230" i="3"/>
  <c r="M2230" i="3"/>
  <c r="N2230" i="3"/>
  <c r="O2234" i="3"/>
  <c r="P2234" i="3"/>
  <c r="M2234" i="3"/>
  <c r="N2234" i="3"/>
  <c r="O2238" i="3"/>
  <c r="P2238" i="3"/>
  <c r="M2238" i="3"/>
  <c r="N2238" i="3"/>
  <c r="O2242" i="3"/>
  <c r="P2242" i="3"/>
  <c r="M2242" i="3"/>
  <c r="N2242" i="3"/>
  <c r="O2246" i="3"/>
  <c r="P2246" i="3"/>
  <c r="M2246" i="3"/>
  <c r="N2246" i="3"/>
  <c r="O2250" i="3"/>
  <c r="P2250" i="3"/>
  <c r="M2250" i="3"/>
  <c r="N2250" i="3"/>
  <c r="O2254" i="3"/>
  <c r="P2254" i="3"/>
  <c r="M2254" i="3"/>
  <c r="N2254" i="3"/>
  <c r="O2258" i="3"/>
  <c r="P2258" i="3"/>
  <c r="M2258" i="3"/>
  <c r="N2258" i="3"/>
  <c r="O2262" i="3"/>
  <c r="P2262" i="3"/>
  <c r="M2262" i="3"/>
  <c r="N2262" i="3"/>
  <c r="O2266" i="3"/>
  <c r="P2266" i="3"/>
  <c r="M2266" i="3"/>
  <c r="N2266" i="3"/>
  <c r="O2270" i="3"/>
  <c r="P2270" i="3"/>
  <c r="M2270" i="3"/>
  <c r="N2270" i="3"/>
  <c r="O2274" i="3"/>
  <c r="P2274" i="3"/>
  <c r="M2274" i="3"/>
  <c r="N2274" i="3"/>
  <c r="O2278" i="3"/>
  <c r="P2278" i="3"/>
  <c r="M2278" i="3"/>
  <c r="N2278" i="3"/>
  <c r="O2282" i="3"/>
  <c r="P2282" i="3"/>
  <c r="M2282" i="3"/>
  <c r="N2282" i="3"/>
  <c r="O2286" i="3"/>
  <c r="P2286" i="3"/>
  <c r="M2286" i="3"/>
  <c r="N2286" i="3"/>
  <c r="M2290" i="3"/>
  <c r="N2290" i="3"/>
  <c r="O2290" i="3"/>
  <c r="P2290" i="3"/>
  <c r="M2294" i="3"/>
  <c r="N2294" i="3"/>
  <c r="O2294" i="3"/>
  <c r="P2294" i="3"/>
  <c r="M2298" i="3"/>
  <c r="N2298" i="3"/>
  <c r="O2298" i="3"/>
  <c r="P2298" i="3"/>
  <c r="M2302" i="3"/>
  <c r="N2302" i="3"/>
  <c r="O2302" i="3"/>
  <c r="P2302" i="3"/>
  <c r="M2306" i="3"/>
  <c r="N2306" i="3"/>
  <c r="O2306" i="3"/>
  <c r="P2306" i="3"/>
  <c r="M2310" i="3"/>
  <c r="N2310" i="3"/>
  <c r="O2310" i="3"/>
  <c r="P2310" i="3"/>
  <c r="M2314" i="3"/>
  <c r="N2314" i="3"/>
  <c r="O2314" i="3"/>
  <c r="P2314" i="3"/>
  <c r="M2318" i="3"/>
  <c r="N2318" i="3"/>
  <c r="O2318" i="3"/>
  <c r="P2318" i="3"/>
  <c r="M2322" i="3"/>
  <c r="N2322" i="3"/>
  <c r="O2322" i="3"/>
  <c r="P2322" i="3"/>
  <c r="M2326" i="3"/>
  <c r="N2326" i="3"/>
  <c r="O2326" i="3"/>
  <c r="P2326" i="3"/>
  <c r="M2330" i="3"/>
  <c r="P2330" i="3"/>
  <c r="N2330" i="3"/>
  <c r="O2330" i="3"/>
  <c r="M2334" i="3"/>
  <c r="N2334" i="3"/>
  <c r="O2334" i="3"/>
  <c r="P2334" i="3"/>
  <c r="M2338" i="3"/>
  <c r="N2338" i="3"/>
  <c r="O2338" i="3"/>
  <c r="P2338" i="3"/>
  <c r="O2342" i="3"/>
  <c r="P2342" i="3"/>
  <c r="M2342" i="3"/>
  <c r="N2342" i="3"/>
  <c r="M91" i="3"/>
  <c r="N91" i="3"/>
  <c r="O91" i="3"/>
  <c r="P91" i="3"/>
  <c r="M127" i="3"/>
  <c r="O127" i="3"/>
  <c r="N127" i="3"/>
  <c r="P127" i="3"/>
  <c r="M131" i="3"/>
  <c r="O131" i="3"/>
  <c r="N131" i="3"/>
  <c r="P131" i="3"/>
  <c r="O159" i="3"/>
  <c r="M159" i="3"/>
  <c r="Q159" i="3" s="1"/>
  <c r="R159" i="3" s="1"/>
  <c r="N159" i="3"/>
  <c r="P159" i="3"/>
  <c r="O171" i="3"/>
  <c r="M171" i="3"/>
  <c r="Q171" i="3" s="1"/>
  <c r="R171" i="3" s="1"/>
  <c r="N171" i="3"/>
  <c r="P171" i="3"/>
  <c r="O195" i="3"/>
  <c r="P195" i="3"/>
  <c r="M195" i="3"/>
  <c r="N195" i="3"/>
  <c r="O203" i="3"/>
  <c r="P203" i="3"/>
  <c r="M203" i="3"/>
  <c r="N203" i="3"/>
  <c r="O219" i="3"/>
  <c r="P219" i="3"/>
  <c r="M219" i="3"/>
  <c r="N219" i="3"/>
  <c r="M271" i="3"/>
  <c r="P271" i="3"/>
  <c r="N271" i="3"/>
  <c r="O271" i="3"/>
  <c r="M291" i="3"/>
  <c r="O291" i="3"/>
  <c r="P291" i="3"/>
  <c r="N291" i="3"/>
  <c r="N299" i="3"/>
  <c r="O299" i="3"/>
  <c r="P299" i="3"/>
  <c r="M299" i="3"/>
  <c r="N303" i="3"/>
  <c r="O303" i="3"/>
  <c r="P303" i="3"/>
  <c r="M303" i="3"/>
  <c r="N323" i="3"/>
  <c r="O323" i="3"/>
  <c r="P323" i="3"/>
  <c r="M323" i="3"/>
  <c r="N327" i="3"/>
  <c r="O327" i="3"/>
  <c r="P327" i="3"/>
  <c r="M327" i="3"/>
  <c r="N339" i="3"/>
  <c r="O339" i="3"/>
  <c r="P339" i="3"/>
  <c r="M339" i="3"/>
  <c r="N347" i="3"/>
  <c r="O347" i="3"/>
  <c r="P347" i="3"/>
  <c r="M347" i="3"/>
  <c r="N363" i="3"/>
  <c r="O363" i="3"/>
  <c r="P363" i="3"/>
  <c r="M363" i="3"/>
  <c r="N371" i="3"/>
  <c r="O371" i="3"/>
  <c r="P371" i="3"/>
  <c r="M371" i="3"/>
  <c r="N379" i="3"/>
  <c r="O379" i="3"/>
  <c r="P379" i="3"/>
  <c r="M379" i="3"/>
  <c r="P395" i="3"/>
  <c r="M395" i="3"/>
  <c r="Q395" i="3" s="1"/>
  <c r="R395" i="3" s="1"/>
  <c r="N395" i="3"/>
  <c r="O395" i="3"/>
  <c r="P411" i="3"/>
  <c r="M411" i="3"/>
  <c r="Q411" i="3" s="1"/>
  <c r="R411" i="3" s="1"/>
  <c r="N411" i="3"/>
  <c r="O411" i="3"/>
  <c r="M487" i="3"/>
  <c r="N487" i="3"/>
  <c r="O487" i="3"/>
  <c r="P487" i="3"/>
  <c r="M491" i="3"/>
  <c r="N491" i="3"/>
  <c r="O491" i="3"/>
  <c r="P491" i="3"/>
  <c r="M535" i="3"/>
  <c r="N535" i="3"/>
  <c r="O535" i="3"/>
  <c r="P535" i="3"/>
  <c r="M551" i="3"/>
  <c r="N551" i="3"/>
  <c r="O551" i="3"/>
  <c r="P551" i="3"/>
  <c r="M587" i="3"/>
  <c r="N587" i="3"/>
  <c r="O587" i="3"/>
  <c r="P587" i="3"/>
  <c r="O615" i="3"/>
  <c r="P615" i="3"/>
  <c r="M615" i="3"/>
  <c r="N615" i="3"/>
  <c r="O627" i="3"/>
  <c r="P627" i="3"/>
  <c r="M627" i="3"/>
  <c r="N627" i="3"/>
  <c r="O635" i="3"/>
  <c r="P635" i="3"/>
  <c r="M635" i="3"/>
  <c r="N635" i="3"/>
  <c r="O643" i="3"/>
  <c r="P643" i="3"/>
  <c r="M643" i="3"/>
  <c r="N643" i="3"/>
  <c r="O651" i="3"/>
  <c r="P651" i="3"/>
  <c r="M651" i="3"/>
  <c r="N651" i="3"/>
  <c r="O655" i="3"/>
  <c r="P655" i="3"/>
  <c r="M655" i="3"/>
  <c r="N655" i="3"/>
  <c r="M731" i="3"/>
  <c r="N731" i="3"/>
  <c r="O731" i="3"/>
  <c r="P731" i="3"/>
  <c r="M739" i="3"/>
  <c r="N739" i="3"/>
  <c r="O739" i="3"/>
  <c r="P739" i="3"/>
  <c r="M743" i="3"/>
  <c r="N743" i="3"/>
  <c r="O743" i="3"/>
  <c r="P743" i="3"/>
  <c r="M755" i="3"/>
  <c r="N755" i="3"/>
  <c r="O755" i="3"/>
  <c r="P755" i="3"/>
  <c r="M787" i="3"/>
  <c r="N787" i="3"/>
  <c r="O787" i="3"/>
  <c r="P787" i="3"/>
  <c r="M819" i="3"/>
  <c r="N819" i="3"/>
  <c r="O819" i="3"/>
  <c r="P819" i="3"/>
  <c r="M863" i="3"/>
  <c r="N863" i="3"/>
  <c r="O863" i="3"/>
  <c r="P863" i="3"/>
  <c r="M867" i="3"/>
  <c r="N867" i="3"/>
  <c r="O867" i="3"/>
  <c r="P867" i="3"/>
  <c r="M879" i="3"/>
  <c r="N879" i="3"/>
  <c r="O879" i="3"/>
  <c r="P879" i="3"/>
  <c r="M883" i="3"/>
  <c r="N883" i="3"/>
  <c r="O883" i="3"/>
  <c r="P883" i="3"/>
  <c r="M891" i="3"/>
  <c r="N891" i="3"/>
  <c r="O891" i="3"/>
  <c r="P891" i="3"/>
  <c r="M983" i="3"/>
  <c r="O983" i="3"/>
  <c r="P983" i="3"/>
  <c r="N983" i="3"/>
  <c r="N1071" i="3"/>
  <c r="O1071" i="3"/>
  <c r="P1071" i="3"/>
  <c r="M1071" i="3"/>
  <c r="N1107" i="3"/>
  <c r="O1107" i="3"/>
  <c r="P1107" i="3"/>
  <c r="M1107" i="3"/>
  <c r="N1135" i="3"/>
  <c r="O1135" i="3"/>
  <c r="P1135" i="3"/>
  <c r="M1135" i="3"/>
  <c r="N1151" i="3"/>
  <c r="O1151" i="3"/>
  <c r="P1151" i="3"/>
  <c r="M1151" i="3"/>
  <c r="N1159" i="3"/>
  <c r="O1159" i="3"/>
  <c r="P1159" i="3"/>
  <c r="M1159" i="3"/>
  <c r="N1267" i="3"/>
  <c r="O1267" i="3"/>
  <c r="P1267" i="3"/>
  <c r="M1267" i="3"/>
  <c r="N1367" i="3"/>
  <c r="O1367" i="3"/>
  <c r="P1367" i="3"/>
  <c r="M1367" i="3"/>
  <c r="M1511" i="3"/>
  <c r="N1511" i="3"/>
  <c r="O1511" i="3"/>
  <c r="P1511" i="3"/>
  <c r="M1851" i="3"/>
  <c r="N1851" i="3"/>
  <c r="O1851" i="3"/>
  <c r="P1851" i="3"/>
  <c r="M1867" i="3"/>
  <c r="N1867" i="3"/>
  <c r="O1867" i="3"/>
  <c r="P1867" i="3"/>
  <c r="M1883" i="3"/>
  <c r="N1883" i="3"/>
  <c r="O1883" i="3"/>
  <c r="P1883" i="3"/>
  <c r="M1899" i="3"/>
  <c r="N1899" i="3"/>
  <c r="O1899" i="3"/>
  <c r="P1899" i="3"/>
  <c r="M1947" i="3"/>
  <c r="N1947" i="3"/>
  <c r="O1947" i="3"/>
  <c r="P1947" i="3"/>
  <c r="M1971" i="3"/>
  <c r="N1971" i="3"/>
  <c r="P1971" i="3"/>
  <c r="O1971" i="3"/>
  <c r="M1987" i="3"/>
  <c r="N1987" i="3"/>
  <c r="P1987" i="3"/>
  <c r="O1987" i="3"/>
  <c r="M1991" i="3"/>
  <c r="N1991" i="3"/>
  <c r="O1991" i="3"/>
  <c r="P1991" i="3"/>
  <c r="M2003" i="3"/>
  <c r="N2003" i="3"/>
  <c r="P2003" i="3"/>
  <c r="O2003" i="3"/>
  <c r="M2023" i="3"/>
  <c r="N2023" i="3"/>
  <c r="O2023" i="3"/>
  <c r="P2023" i="3"/>
  <c r="M2031" i="3"/>
  <c r="N2031" i="3"/>
  <c r="P2031" i="3"/>
  <c r="O2031" i="3"/>
  <c r="M2047" i="3"/>
  <c r="N2047" i="3"/>
  <c r="P2047" i="3"/>
  <c r="O2047" i="3"/>
  <c r="M2051" i="3"/>
  <c r="N2051" i="3"/>
  <c r="O2051" i="3"/>
  <c r="P2051" i="3"/>
  <c r="M2099" i="3"/>
  <c r="N2099" i="3"/>
  <c r="O2099" i="3"/>
  <c r="P2099" i="3"/>
  <c r="M2119" i="3"/>
  <c r="N2119" i="3"/>
  <c r="O2119" i="3"/>
  <c r="P2119" i="3"/>
  <c r="M2127" i="3"/>
  <c r="N2127" i="3"/>
  <c r="O2127" i="3"/>
  <c r="P2127" i="3"/>
  <c r="M2155" i="3"/>
  <c r="N2155" i="3"/>
  <c r="O2155" i="3"/>
  <c r="P2155" i="3"/>
  <c r="M2183" i="3"/>
  <c r="N2183" i="3"/>
  <c r="O2183" i="3"/>
  <c r="P2183" i="3"/>
  <c r="M2203" i="3"/>
  <c r="N2203" i="3"/>
  <c r="O2203" i="3"/>
  <c r="P2203" i="3"/>
  <c r="M2219" i="3"/>
  <c r="N2219" i="3"/>
  <c r="O2219" i="3"/>
  <c r="P2219" i="3"/>
  <c r="M2227" i="3"/>
  <c r="N2227" i="3"/>
  <c r="O2227" i="3"/>
  <c r="P2227" i="3"/>
  <c r="M2235" i="3"/>
  <c r="N2235" i="3"/>
  <c r="O2235" i="3"/>
  <c r="P2235" i="3"/>
  <c r="M2243" i="3"/>
  <c r="N2243" i="3"/>
  <c r="O2243" i="3"/>
  <c r="P2243" i="3"/>
  <c r="M2255" i="3"/>
  <c r="N2255" i="3"/>
  <c r="O2255" i="3"/>
  <c r="P2255" i="3"/>
  <c r="M2263" i="3"/>
  <c r="N2263" i="3"/>
  <c r="O2263" i="3"/>
  <c r="P2263" i="3"/>
  <c r="M2271" i="3"/>
  <c r="N2271" i="3"/>
  <c r="O2271" i="3"/>
  <c r="P2271" i="3"/>
  <c r="M2287" i="3"/>
  <c r="N2287" i="3"/>
  <c r="O2287" i="3"/>
  <c r="P2287" i="3"/>
  <c r="M2315" i="3"/>
  <c r="N2315" i="3"/>
  <c r="O2315" i="3"/>
  <c r="P2315" i="3"/>
  <c r="M2319" i="3"/>
  <c r="N2319" i="3"/>
  <c r="O2319" i="3"/>
  <c r="P2319" i="3"/>
  <c r="M24" i="3"/>
  <c r="N24" i="3"/>
  <c r="O24" i="3"/>
  <c r="P24" i="3"/>
  <c r="M52" i="3"/>
  <c r="N52" i="3"/>
  <c r="O52" i="3"/>
  <c r="P52" i="3"/>
  <c r="M120" i="3"/>
  <c r="O120" i="3"/>
  <c r="P120" i="3"/>
  <c r="N120" i="3"/>
  <c r="M128" i="3"/>
  <c r="O128" i="3"/>
  <c r="P128" i="3"/>
  <c r="N128" i="3"/>
  <c r="M148" i="3"/>
  <c r="O148" i="3"/>
  <c r="P148" i="3"/>
  <c r="N148" i="3"/>
  <c r="O164" i="3"/>
  <c r="P164" i="3"/>
  <c r="N164" i="3"/>
  <c r="M164" i="3"/>
  <c r="M216" i="3"/>
  <c r="N216" i="3"/>
  <c r="O216" i="3"/>
  <c r="P216" i="3"/>
  <c r="M224" i="3"/>
  <c r="N224" i="3"/>
  <c r="O224" i="3"/>
  <c r="P224" i="3"/>
  <c r="M228" i="3"/>
  <c r="N228" i="3"/>
  <c r="O228" i="3"/>
  <c r="P228" i="3"/>
  <c r="AY30" i="7"/>
  <c r="BB30" i="7"/>
  <c r="AY33" i="7"/>
  <c r="BB35" i="7"/>
  <c r="AX28" i="7"/>
  <c r="BB31" i="7"/>
  <c r="BB28" i="7"/>
  <c r="BB27" i="7"/>
  <c r="AZ40" i="7"/>
  <c r="AY40" i="7"/>
  <c r="BB40" i="7"/>
  <c r="BB33" i="7"/>
  <c r="BB29" i="7"/>
  <c r="BB26" i="7"/>
  <c r="AZ33" i="7"/>
  <c r="BB37" i="7"/>
  <c r="BB32" i="7"/>
  <c r="BB38" i="7"/>
  <c r="BB36" i="7"/>
  <c r="BB34" i="7"/>
  <c r="BB24" i="7"/>
  <c r="BB39" i="7"/>
  <c r="AX38" i="7"/>
  <c r="E57" i="9"/>
  <c r="AX36" i="7" s="1"/>
  <c r="E41" i="9"/>
  <c r="E25" i="9"/>
  <c r="E17" i="9"/>
  <c r="E9" i="9"/>
  <c r="F75" i="9"/>
  <c r="F43" i="9"/>
  <c r="F35" i="9"/>
  <c r="F11" i="9"/>
  <c r="G46" i="9"/>
  <c r="G38" i="9"/>
  <c r="G30" i="9"/>
  <c r="G22" i="9"/>
  <c r="G14" i="9"/>
  <c r="G6" i="9"/>
  <c r="H72" i="9"/>
  <c r="H56" i="9"/>
  <c r="H40" i="9"/>
  <c r="H16" i="9"/>
  <c r="H8" i="9"/>
  <c r="H31" i="9"/>
  <c r="E71" i="9"/>
  <c r="E55" i="9"/>
  <c r="AX34" i="7" s="1"/>
  <c r="E31" i="9"/>
  <c r="E23" i="9"/>
  <c r="E15" i="9"/>
  <c r="F57" i="9"/>
  <c r="F41" i="9"/>
  <c r="F25" i="9"/>
  <c r="F17" i="9"/>
  <c r="F9" i="9"/>
  <c r="G60" i="9"/>
  <c r="G52" i="9"/>
  <c r="G44" i="9"/>
  <c r="G36" i="9"/>
  <c r="AZ25" i="7" s="1"/>
  <c r="G4" i="9"/>
  <c r="H46" i="9"/>
  <c r="H38" i="9"/>
  <c r="H30" i="9"/>
  <c r="H22" i="9"/>
  <c r="H14" i="9"/>
  <c r="H6" i="9"/>
  <c r="E46" i="9"/>
  <c r="AX35" i="7" s="1"/>
  <c r="E38" i="9"/>
  <c r="E30" i="9"/>
  <c r="E22" i="9"/>
  <c r="E14" i="9"/>
  <c r="E6" i="9"/>
  <c r="F72" i="9"/>
  <c r="F56" i="9"/>
  <c r="F40" i="9"/>
  <c r="F16" i="9"/>
  <c r="F8" i="9"/>
  <c r="G75" i="9"/>
  <c r="G43" i="9"/>
  <c r="G35" i="9"/>
  <c r="G11" i="9"/>
  <c r="H69" i="9"/>
  <c r="H53" i="9"/>
  <c r="BA40" i="7" s="1"/>
  <c r="H45" i="9"/>
  <c r="H29" i="9"/>
  <c r="H21" i="9"/>
  <c r="H5" i="9"/>
  <c r="E69" i="9"/>
  <c r="E53" i="9"/>
  <c r="AX40" i="7" s="1"/>
  <c r="E45" i="9"/>
  <c r="E29" i="9"/>
  <c r="E21" i="9"/>
  <c r="E5" i="9"/>
  <c r="F71" i="9"/>
  <c r="F55" i="9"/>
  <c r="F31" i="9"/>
  <c r="F23" i="9"/>
  <c r="F15" i="9"/>
  <c r="G74" i="9"/>
  <c r="G58" i="9"/>
  <c r="G42" i="9"/>
  <c r="AZ30" i="7" s="1"/>
  <c r="G34" i="9"/>
  <c r="G26" i="9"/>
  <c r="G18" i="9"/>
  <c r="G10" i="9"/>
  <c r="H60" i="9"/>
  <c r="H52" i="9"/>
  <c r="H44" i="9"/>
  <c r="H36" i="9"/>
  <c r="BA25" i="7" s="1"/>
  <c r="H4" i="9"/>
  <c r="E60" i="9"/>
  <c r="AX39" i="7" s="1"/>
  <c r="E52" i="9"/>
  <c r="E44" i="9"/>
  <c r="E36" i="9"/>
  <c r="AX25" i="7" s="1"/>
  <c r="F46" i="9"/>
  <c r="F38" i="9"/>
  <c r="AY27" i="7" s="1"/>
  <c r="F30" i="9"/>
  <c r="F22" i="9"/>
  <c r="F14" i="9"/>
  <c r="F6" i="9"/>
  <c r="G57" i="9"/>
  <c r="G41" i="9"/>
  <c r="AZ29" i="7" s="1"/>
  <c r="G25" i="9"/>
  <c r="G17" i="9"/>
  <c r="G9" i="9"/>
  <c r="H75" i="9"/>
  <c r="H43" i="9"/>
  <c r="BA31" i="7" s="1"/>
  <c r="H35" i="9"/>
  <c r="H11" i="9"/>
  <c r="F5" i="9"/>
  <c r="G72" i="9"/>
  <c r="G56" i="9"/>
  <c r="G40" i="9"/>
  <c r="G16" i="9"/>
  <c r="G8" i="9"/>
  <c r="H74" i="9"/>
  <c r="H58" i="9"/>
  <c r="H42" i="9"/>
  <c r="H34" i="9"/>
  <c r="H26" i="9"/>
  <c r="H18" i="9"/>
  <c r="H10" i="9"/>
  <c r="E74" i="9"/>
  <c r="E58" i="9"/>
  <c r="E42" i="9"/>
  <c r="E34" i="9"/>
  <c r="E26" i="9"/>
  <c r="E18" i="9"/>
  <c r="E10" i="9"/>
  <c r="F60" i="9"/>
  <c r="F52" i="9"/>
  <c r="AY37" i="7" s="1"/>
  <c r="F44" i="9"/>
  <c r="F36" i="9"/>
  <c r="AY25" i="7" s="1"/>
  <c r="F4" i="9"/>
  <c r="G71" i="9"/>
  <c r="G55" i="9"/>
  <c r="G31" i="9"/>
  <c r="G23" i="9"/>
  <c r="G15" i="9"/>
  <c r="H57" i="9"/>
  <c r="H41" i="9"/>
  <c r="H25" i="9"/>
  <c r="H17" i="9"/>
  <c r="H9" i="9"/>
  <c r="Q655" i="3" l="1"/>
  <c r="R655" i="3" s="1"/>
  <c r="Q651" i="3"/>
  <c r="R651" i="3" s="1"/>
  <c r="Q643" i="3"/>
  <c r="R643" i="3" s="1"/>
  <c r="Q635" i="3"/>
  <c r="R635" i="3" s="1"/>
  <c r="Q627" i="3"/>
  <c r="R627" i="3" s="1"/>
  <c r="Q615" i="3"/>
  <c r="R615" i="3" s="1"/>
  <c r="Q219" i="3"/>
  <c r="R219" i="3" s="1"/>
  <c r="Q203" i="3"/>
  <c r="R203" i="3" s="1"/>
  <c r="Q195" i="3"/>
  <c r="R195" i="3" s="1"/>
  <c r="Q2342" i="3"/>
  <c r="R2342" i="3" s="1"/>
  <c r="Q2286" i="3"/>
  <c r="R2286" i="3" s="1"/>
  <c r="Q2282" i="3"/>
  <c r="R2282" i="3" s="1"/>
  <c r="Q2278" i="3"/>
  <c r="R2278" i="3" s="1"/>
  <c r="Q2274" i="3"/>
  <c r="R2274" i="3" s="1"/>
  <c r="Q2270" i="3"/>
  <c r="R2270" i="3" s="1"/>
  <c r="Q2266" i="3"/>
  <c r="R2266" i="3" s="1"/>
  <c r="Q2262" i="3"/>
  <c r="R2262" i="3" s="1"/>
  <c r="Q2258" i="3"/>
  <c r="R2258" i="3" s="1"/>
  <c r="Q2254" i="3"/>
  <c r="R2254" i="3" s="1"/>
  <c r="Q2250" i="3"/>
  <c r="R2250" i="3" s="1"/>
  <c r="Q2246" i="3"/>
  <c r="R2246" i="3" s="1"/>
  <c r="Q2242" i="3"/>
  <c r="R2242" i="3" s="1"/>
  <c r="Q2238" i="3"/>
  <c r="R2238" i="3" s="1"/>
  <c r="Q2234" i="3"/>
  <c r="R2234" i="3" s="1"/>
  <c r="Q2230" i="3"/>
  <c r="R2230" i="3" s="1"/>
  <c r="Q2226" i="3"/>
  <c r="R2226" i="3" s="1"/>
  <c r="Q2222" i="3"/>
  <c r="R2222" i="3" s="1"/>
  <c r="Q2218" i="3"/>
  <c r="R2218" i="3" s="1"/>
  <c r="Q2214" i="3"/>
  <c r="R2214" i="3" s="1"/>
  <c r="Q2210" i="3"/>
  <c r="R2210" i="3" s="1"/>
  <c r="Q2206" i="3"/>
  <c r="R2206" i="3" s="1"/>
  <c r="Q2202" i="3"/>
  <c r="R2202" i="3" s="1"/>
  <c r="Q2198" i="3"/>
  <c r="R2198" i="3" s="1"/>
  <c r="Q2194" i="3"/>
  <c r="R2194" i="3" s="1"/>
  <c r="Q2190" i="3"/>
  <c r="R2190" i="3" s="1"/>
  <c r="Q2186" i="3"/>
  <c r="R2186" i="3" s="1"/>
  <c r="Q2182" i="3"/>
  <c r="R2182" i="3" s="1"/>
  <c r="Q2178" i="3"/>
  <c r="R2178" i="3" s="1"/>
  <c r="Q2174" i="3"/>
  <c r="R2174" i="3" s="1"/>
  <c r="Q2170" i="3"/>
  <c r="R2170" i="3" s="1"/>
  <c r="Q2166" i="3"/>
  <c r="R2166" i="3" s="1"/>
  <c r="Q2162" i="3"/>
  <c r="R2162" i="3" s="1"/>
  <c r="Q2158" i="3"/>
  <c r="R2158" i="3" s="1"/>
  <c r="Q2154" i="3"/>
  <c r="R2154" i="3" s="1"/>
  <c r="Q2150" i="3"/>
  <c r="R2150" i="3" s="1"/>
  <c r="Q2146" i="3"/>
  <c r="R2146" i="3" s="1"/>
  <c r="Q2142" i="3"/>
  <c r="R2142" i="3" s="1"/>
  <c r="Q2138" i="3"/>
  <c r="R2138" i="3" s="1"/>
  <c r="Q2134" i="3"/>
  <c r="R2134" i="3" s="1"/>
  <c r="Q2130" i="3"/>
  <c r="R2130" i="3" s="1"/>
  <c r="Q2126" i="3"/>
  <c r="R2126" i="3" s="1"/>
  <c r="Q2122" i="3"/>
  <c r="R2122" i="3" s="1"/>
  <c r="Q2118" i="3"/>
  <c r="R2118" i="3" s="1"/>
  <c r="Q2114" i="3"/>
  <c r="R2114" i="3" s="1"/>
  <c r="Q2110" i="3"/>
  <c r="R2110" i="3" s="1"/>
  <c r="Q2106" i="3"/>
  <c r="R2106" i="3" s="1"/>
  <c r="Q2102" i="3"/>
  <c r="R2102" i="3" s="1"/>
  <c r="Q2098" i="3"/>
  <c r="R2098" i="3" s="1"/>
  <c r="Q2094" i="3"/>
  <c r="R2094" i="3" s="1"/>
  <c r="Q2090" i="3"/>
  <c r="R2090" i="3" s="1"/>
  <c r="Q2086" i="3"/>
  <c r="R2086" i="3" s="1"/>
  <c r="Q2082" i="3"/>
  <c r="R2082" i="3" s="1"/>
  <c r="Q2078" i="3"/>
  <c r="R2078" i="3" s="1"/>
  <c r="Q2074" i="3"/>
  <c r="R2074" i="3" s="1"/>
  <c r="Q2070" i="3"/>
  <c r="R2070" i="3" s="1"/>
  <c r="Q2066" i="3"/>
  <c r="R2066" i="3" s="1"/>
  <c r="Q2062" i="3"/>
  <c r="R2062" i="3" s="1"/>
  <c r="Q2058" i="3"/>
  <c r="R2058" i="3" s="1"/>
  <c r="Q1890" i="3"/>
  <c r="R1890" i="3" s="1"/>
  <c r="Q1886" i="3"/>
  <c r="R1886" i="3" s="1"/>
  <c r="Q1882" i="3"/>
  <c r="R1882" i="3" s="1"/>
  <c r="Q1878" i="3"/>
  <c r="R1878" i="3" s="1"/>
  <c r="Q1874" i="3"/>
  <c r="R1874" i="3" s="1"/>
  <c r="Q1870" i="3"/>
  <c r="R1870" i="3" s="1"/>
  <c r="Q1866" i="3"/>
  <c r="R1866" i="3" s="1"/>
  <c r="Q1862" i="3"/>
  <c r="R1862" i="3" s="1"/>
  <c r="Q1858" i="3"/>
  <c r="R1858" i="3" s="1"/>
  <c r="Q1854" i="3"/>
  <c r="R1854" i="3" s="1"/>
  <c r="Q1850" i="3"/>
  <c r="R1850" i="3" s="1"/>
  <c r="Q1846" i="3"/>
  <c r="R1846" i="3" s="1"/>
  <c r="Q1842" i="3"/>
  <c r="R1842" i="3" s="1"/>
  <c r="Q1838" i="3"/>
  <c r="R1838" i="3" s="1"/>
  <c r="Q1834" i="3"/>
  <c r="R1834" i="3" s="1"/>
  <c r="Q1830" i="3"/>
  <c r="R1830" i="3" s="1"/>
  <c r="Q1826" i="3"/>
  <c r="R1826" i="3" s="1"/>
  <c r="Q1822" i="3"/>
  <c r="R1822" i="3" s="1"/>
  <c r="Q1818" i="3"/>
  <c r="R1818" i="3" s="1"/>
  <c r="Q1814" i="3"/>
  <c r="R1814" i="3" s="1"/>
  <c r="Q1810" i="3"/>
  <c r="R1810" i="3" s="1"/>
  <c r="Q1806" i="3"/>
  <c r="R1806" i="3" s="1"/>
  <c r="Q1802" i="3"/>
  <c r="R1802" i="3" s="1"/>
  <c r="Q1798" i="3"/>
  <c r="R1798" i="3" s="1"/>
  <c r="Q1794" i="3"/>
  <c r="R1794" i="3" s="1"/>
  <c r="Q910" i="3"/>
  <c r="R910" i="3" s="1"/>
  <c r="Q906" i="3"/>
  <c r="R906" i="3" s="1"/>
  <c r="Q902" i="3"/>
  <c r="R902" i="3" s="1"/>
  <c r="Q898" i="3"/>
  <c r="R898" i="3" s="1"/>
  <c r="Q894" i="3"/>
  <c r="R894" i="3" s="1"/>
  <c r="Q890" i="3"/>
  <c r="R890" i="3" s="1"/>
  <c r="Q886" i="3"/>
  <c r="R886" i="3" s="1"/>
  <c r="Q882" i="3"/>
  <c r="R882" i="3" s="1"/>
  <c r="Q878" i="3"/>
  <c r="R878" i="3" s="1"/>
  <c r="Q874" i="3"/>
  <c r="R874" i="3" s="1"/>
  <c r="Q870" i="3"/>
  <c r="R870" i="3" s="1"/>
  <c r="Q866" i="3"/>
  <c r="R866" i="3" s="1"/>
  <c r="Q862" i="3"/>
  <c r="R862" i="3" s="1"/>
  <c r="Q858" i="3"/>
  <c r="R858" i="3" s="1"/>
  <c r="Q854" i="3"/>
  <c r="R854" i="3" s="1"/>
  <c r="Q850" i="3"/>
  <c r="R850" i="3" s="1"/>
  <c r="Q846" i="3"/>
  <c r="R846" i="3" s="1"/>
  <c r="Q842" i="3"/>
  <c r="R842" i="3" s="1"/>
  <c r="Q838" i="3"/>
  <c r="R838" i="3" s="1"/>
  <c r="Q834" i="3"/>
  <c r="R834" i="3" s="1"/>
  <c r="Q830" i="3"/>
  <c r="R830" i="3" s="1"/>
  <c r="Q826" i="3"/>
  <c r="R826" i="3" s="1"/>
  <c r="Q822" i="3"/>
  <c r="R822" i="3" s="1"/>
  <c r="Q818" i="3"/>
  <c r="R818" i="3" s="1"/>
  <c r="Q814" i="3"/>
  <c r="R814" i="3" s="1"/>
  <c r="Q810" i="3"/>
  <c r="R810" i="3" s="1"/>
  <c r="Q806" i="3"/>
  <c r="R806" i="3" s="1"/>
  <c r="Q802" i="3"/>
  <c r="R802" i="3" s="1"/>
  <c r="Q798" i="3"/>
  <c r="R798" i="3" s="1"/>
  <c r="Q794" i="3"/>
  <c r="R794" i="3" s="1"/>
  <c r="Q790" i="3"/>
  <c r="R790" i="3" s="1"/>
  <c r="Q786" i="3"/>
  <c r="R786" i="3" s="1"/>
  <c r="Q782" i="3"/>
  <c r="R782" i="3" s="1"/>
  <c r="Q778" i="3"/>
  <c r="R778" i="3" s="1"/>
  <c r="Q774" i="3"/>
  <c r="R774" i="3" s="1"/>
  <c r="Q770" i="3"/>
  <c r="R770" i="3" s="1"/>
  <c r="Q766" i="3"/>
  <c r="R766" i="3" s="1"/>
  <c r="Q762" i="3"/>
  <c r="R762" i="3" s="1"/>
  <c r="Q758" i="3"/>
  <c r="R758" i="3" s="1"/>
  <c r="Q754" i="3"/>
  <c r="R754" i="3" s="1"/>
  <c r="Q750" i="3"/>
  <c r="R750" i="3" s="1"/>
  <c r="Q746" i="3"/>
  <c r="R746" i="3" s="1"/>
  <c r="Q742" i="3"/>
  <c r="R742" i="3" s="1"/>
  <c r="Q738" i="3"/>
  <c r="R738" i="3" s="1"/>
  <c r="Q734" i="3"/>
  <c r="R734" i="3" s="1"/>
  <c r="Q730" i="3"/>
  <c r="R730" i="3" s="1"/>
  <c r="Q726" i="3"/>
  <c r="R726" i="3" s="1"/>
  <c r="Q170" i="3"/>
  <c r="R170" i="3" s="1"/>
  <c r="Q166" i="3"/>
  <c r="R166" i="3" s="1"/>
  <c r="Q162" i="3"/>
  <c r="R162" i="3" s="1"/>
  <c r="Q158" i="3"/>
  <c r="R158" i="3" s="1"/>
  <c r="Q154" i="3"/>
  <c r="R154" i="3" s="1"/>
  <c r="Q1775" i="3"/>
  <c r="R1775" i="3" s="1"/>
  <c r="Q1767" i="3"/>
  <c r="R1767" i="3" s="1"/>
  <c r="Q1763" i="3"/>
  <c r="R1763" i="3" s="1"/>
  <c r="Q1759" i="3"/>
  <c r="R1759" i="3" s="1"/>
  <c r="Q1743" i="3"/>
  <c r="R1743" i="3" s="1"/>
  <c r="Q703" i="3"/>
  <c r="R703" i="3" s="1"/>
  <c r="Q679" i="3"/>
  <c r="R679" i="3" s="1"/>
  <c r="Q671" i="3"/>
  <c r="R671" i="3" s="1"/>
  <c r="Q639" i="3"/>
  <c r="R639" i="3" s="1"/>
  <c r="Q631" i="3"/>
  <c r="R631" i="3" s="1"/>
  <c r="Q619" i="3"/>
  <c r="R619" i="3" s="1"/>
  <c r="Q187" i="3"/>
  <c r="R187" i="3" s="1"/>
  <c r="Q168" i="3"/>
  <c r="R168" i="3" s="1"/>
  <c r="BA30" i="7"/>
  <c r="BC30" i="7" s="1"/>
  <c r="Q228" i="3"/>
  <c r="R228" i="3" s="1"/>
  <c r="Q224" i="3"/>
  <c r="R224" i="3" s="1"/>
  <c r="Q216" i="3"/>
  <c r="R216" i="3" s="1"/>
  <c r="Q148" i="3"/>
  <c r="R148" i="3" s="1"/>
  <c r="Q128" i="3"/>
  <c r="R128" i="3" s="1"/>
  <c r="Q120" i="3"/>
  <c r="R120" i="3" s="1"/>
  <c r="Q52" i="3"/>
  <c r="R52" i="3" s="1"/>
  <c r="Q24" i="3"/>
  <c r="R24" i="3" s="1"/>
  <c r="Q2319" i="3"/>
  <c r="R2319" i="3" s="1"/>
  <c r="Q2315" i="3"/>
  <c r="R2315" i="3" s="1"/>
  <c r="Q2287" i="3"/>
  <c r="R2287" i="3" s="1"/>
  <c r="Q2271" i="3"/>
  <c r="R2271" i="3" s="1"/>
  <c r="Q2263" i="3"/>
  <c r="R2263" i="3" s="1"/>
  <c r="Q2255" i="3"/>
  <c r="R2255" i="3" s="1"/>
  <c r="Q2243" i="3"/>
  <c r="R2243" i="3" s="1"/>
  <c r="Q2235" i="3"/>
  <c r="R2235" i="3" s="1"/>
  <c r="Q2227" i="3"/>
  <c r="R2227" i="3" s="1"/>
  <c r="Q2219" i="3"/>
  <c r="R2219" i="3" s="1"/>
  <c r="Q2203" i="3"/>
  <c r="R2203" i="3" s="1"/>
  <c r="Q2183" i="3"/>
  <c r="R2183" i="3" s="1"/>
  <c r="Q2155" i="3"/>
  <c r="R2155" i="3" s="1"/>
  <c r="Q2127" i="3"/>
  <c r="R2127" i="3" s="1"/>
  <c r="Q2119" i="3"/>
  <c r="R2119" i="3" s="1"/>
  <c r="Q2099" i="3"/>
  <c r="R2099" i="3" s="1"/>
  <c r="Q2051" i="3"/>
  <c r="R2051" i="3" s="1"/>
  <c r="Q2047" i="3"/>
  <c r="R2047" i="3" s="1"/>
  <c r="Q2031" i="3"/>
  <c r="R2031" i="3" s="1"/>
  <c r="Q2023" i="3"/>
  <c r="R2023" i="3" s="1"/>
  <c r="Q2003" i="3"/>
  <c r="R2003" i="3" s="1"/>
  <c r="Q1991" i="3"/>
  <c r="R1991" i="3" s="1"/>
  <c r="Q1987" i="3"/>
  <c r="R1987" i="3" s="1"/>
  <c r="Q1971" i="3"/>
  <c r="R1971" i="3" s="1"/>
  <c r="Q1947" i="3"/>
  <c r="R1947" i="3" s="1"/>
  <c r="Q1899" i="3"/>
  <c r="R1899" i="3" s="1"/>
  <c r="Q1883" i="3"/>
  <c r="R1883" i="3" s="1"/>
  <c r="Q1867" i="3"/>
  <c r="R1867" i="3" s="1"/>
  <c r="Q1851" i="3"/>
  <c r="R1851" i="3" s="1"/>
  <c r="Q1511" i="3"/>
  <c r="R1511" i="3" s="1"/>
  <c r="Q983" i="3"/>
  <c r="R983" i="3" s="1"/>
  <c r="Q891" i="3"/>
  <c r="R891" i="3" s="1"/>
  <c r="Q883" i="3"/>
  <c r="R883" i="3" s="1"/>
  <c r="Q879" i="3"/>
  <c r="R879" i="3" s="1"/>
  <c r="Q867" i="3"/>
  <c r="R867" i="3" s="1"/>
  <c r="Q863" i="3"/>
  <c r="R863" i="3" s="1"/>
  <c r="Q819" i="3"/>
  <c r="R819" i="3" s="1"/>
  <c r="Q787" i="3"/>
  <c r="R787" i="3" s="1"/>
  <c r="Q755" i="3"/>
  <c r="R755" i="3" s="1"/>
  <c r="Q743" i="3"/>
  <c r="R743" i="3" s="1"/>
  <c r="Q739" i="3"/>
  <c r="R739" i="3" s="1"/>
  <c r="Q731" i="3"/>
  <c r="R731" i="3" s="1"/>
  <c r="Q587" i="3"/>
  <c r="R587" i="3" s="1"/>
  <c r="Q551" i="3"/>
  <c r="R551" i="3" s="1"/>
  <c r="Q535" i="3"/>
  <c r="R535" i="3" s="1"/>
  <c r="Q491" i="3"/>
  <c r="R491" i="3" s="1"/>
  <c r="Q487" i="3"/>
  <c r="R487" i="3" s="1"/>
  <c r="Q291" i="3"/>
  <c r="R291" i="3" s="1"/>
  <c r="Q271" i="3"/>
  <c r="R271" i="3" s="1"/>
  <c r="Q131" i="3"/>
  <c r="R131" i="3" s="1"/>
  <c r="Q127" i="3"/>
  <c r="R127" i="3" s="1"/>
  <c r="Q91" i="3"/>
  <c r="R91" i="3" s="1"/>
  <c r="Q2338" i="3"/>
  <c r="R2338" i="3" s="1"/>
  <c r="Q2334" i="3"/>
  <c r="R2334" i="3" s="1"/>
  <c r="Q2330" i="3"/>
  <c r="R2330" i="3" s="1"/>
  <c r="Q2326" i="3"/>
  <c r="R2326" i="3" s="1"/>
  <c r="Q2322" i="3"/>
  <c r="R2322" i="3" s="1"/>
  <c r="Q2318" i="3"/>
  <c r="R2318" i="3" s="1"/>
  <c r="Q2314" i="3"/>
  <c r="R2314" i="3" s="1"/>
  <c r="Q2310" i="3"/>
  <c r="R2310" i="3" s="1"/>
  <c r="Q2306" i="3"/>
  <c r="R2306" i="3" s="1"/>
  <c r="Q2302" i="3"/>
  <c r="R2302" i="3" s="1"/>
  <c r="Q2298" i="3"/>
  <c r="R2298" i="3" s="1"/>
  <c r="Q2294" i="3"/>
  <c r="R2294" i="3" s="1"/>
  <c r="Q2290" i="3"/>
  <c r="R2290" i="3" s="1"/>
  <c r="Q2054" i="3"/>
  <c r="R2054" i="3" s="1"/>
  <c r="Q2050" i="3"/>
  <c r="R2050" i="3" s="1"/>
  <c r="Q2046" i="3"/>
  <c r="R2046" i="3" s="1"/>
  <c r="Q2042" i="3"/>
  <c r="R2042" i="3" s="1"/>
  <c r="Q2038" i="3"/>
  <c r="R2038" i="3" s="1"/>
  <c r="Q2034" i="3"/>
  <c r="R2034" i="3" s="1"/>
  <c r="Q2030" i="3"/>
  <c r="R2030" i="3" s="1"/>
  <c r="Q2026" i="3"/>
  <c r="R2026" i="3" s="1"/>
  <c r="Q2022" i="3"/>
  <c r="R2022" i="3" s="1"/>
  <c r="Q2018" i="3"/>
  <c r="R2018" i="3" s="1"/>
  <c r="Q2014" i="3"/>
  <c r="R2014" i="3" s="1"/>
  <c r="Q2010" i="3"/>
  <c r="R2010" i="3" s="1"/>
  <c r="Q2006" i="3"/>
  <c r="R2006" i="3" s="1"/>
  <c r="Q2002" i="3"/>
  <c r="R2002" i="3" s="1"/>
  <c r="Q1998" i="3"/>
  <c r="R1998" i="3" s="1"/>
  <c r="Q1994" i="3"/>
  <c r="R1994" i="3" s="1"/>
  <c r="Q1990" i="3"/>
  <c r="R1990" i="3" s="1"/>
  <c r="Q1986" i="3"/>
  <c r="R1986" i="3" s="1"/>
  <c r="Q1982" i="3"/>
  <c r="R1982" i="3" s="1"/>
  <c r="Q1978" i="3"/>
  <c r="R1978" i="3" s="1"/>
  <c r="Q1974" i="3"/>
  <c r="R1974" i="3" s="1"/>
  <c r="Q1970" i="3"/>
  <c r="R1970" i="3" s="1"/>
  <c r="Q1966" i="3"/>
  <c r="R1966" i="3" s="1"/>
  <c r="Q1486" i="3"/>
  <c r="R1486" i="3" s="1"/>
  <c r="Q1482" i="3"/>
  <c r="R1482" i="3" s="1"/>
  <c r="Q1478" i="3"/>
  <c r="R1478" i="3" s="1"/>
  <c r="Q1474" i="3"/>
  <c r="R1474" i="3" s="1"/>
  <c r="Q1470" i="3"/>
  <c r="R1470" i="3" s="1"/>
  <c r="Q1466" i="3"/>
  <c r="R1466" i="3" s="1"/>
  <c r="Q1462" i="3"/>
  <c r="R1462" i="3" s="1"/>
  <c r="Q1458" i="3"/>
  <c r="R1458" i="3" s="1"/>
  <c r="Q1454" i="3"/>
  <c r="R1454" i="3" s="1"/>
  <c r="Q1450" i="3"/>
  <c r="R1450" i="3" s="1"/>
  <c r="Q1446" i="3"/>
  <c r="R1446" i="3" s="1"/>
  <c r="Q1442" i="3"/>
  <c r="R1442" i="3" s="1"/>
  <c r="Q1438" i="3"/>
  <c r="R1438" i="3" s="1"/>
  <c r="Q1434" i="3"/>
  <c r="R1434" i="3" s="1"/>
  <c r="Q1430" i="3"/>
  <c r="R1430" i="3" s="1"/>
  <c r="Q1426" i="3"/>
  <c r="R1426" i="3" s="1"/>
  <c r="Q1422" i="3"/>
  <c r="R1422" i="3" s="1"/>
  <c r="Q1418" i="3"/>
  <c r="R1418" i="3" s="1"/>
  <c r="Q1414" i="3"/>
  <c r="R1414" i="3" s="1"/>
  <c r="Q1410" i="3"/>
  <c r="R1410" i="3" s="1"/>
  <c r="Q1406" i="3"/>
  <c r="R1406" i="3" s="1"/>
  <c r="Q1402" i="3"/>
  <c r="R1402" i="3" s="1"/>
  <c r="Q1398" i="3"/>
  <c r="R1398" i="3" s="1"/>
  <c r="Q1394" i="3"/>
  <c r="R1394" i="3" s="1"/>
  <c r="Q1390" i="3"/>
  <c r="R1390" i="3" s="1"/>
  <c r="Q1386" i="3"/>
  <c r="R1386" i="3" s="1"/>
  <c r="Q1382" i="3"/>
  <c r="R1382" i="3" s="1"/>
  <c r="Q1378" i="3"/>
  <c r="R1378" i="3" s="1"/>
  <c r="Q1374" i="3"/>
  <c r="R1374" i="3" s="1"/>
  <c r="Q1370" i="3"/>
  <c r="R1370" i="3" s="1"/>
  <c r="Q1366" i="3"/>
  <c r="R1366" i="3" s="1"/>
  <c r="Q1362" i="3"/>
  <c r="R1362" i="3" s="1"/>
  <c r="Q1358" i="3"/>
  <c r="R1358" i="3" s="1"/>
  <c r="Q1354" i="3"/>
  <c r="R1354" i="3" s="1"/>
  <c r="Q1350" i="3"/>
  <c r="R1350" i="3" s="1"/>
  <c r="Q1346" i="3"/>
  <c r="R1346" i="3" s="1"/>
  <c r="Q1342" i="3"/>
  <c r="R1342" i="3" s="1"/>
  <c r="Q1338" i="3"/>
  <c r="R1338" i="3" s="1"/>
  <c r="Q1334" i="3"/>
  <c r="R1334" i="3" s="1"/>
  <c r="Q1330" i="3"/>
  <c r="R1330" i="3" s="1"/>
  <c r="Q1326" i="3"/>
  <c r="R1326" i="3" s="1"/>
  <c r="Q1322" i="3"/>
  <c r="R1322" i="3" s="1"/>
  <c r="Q1318" i="3"/>
  <c r="R1318" i="3" s="1"/>
  <c r="Q1314" i="3"/>
  <c r="R1314" i="3" s="1"/>
  <c r="Q1310" i="3"/>
  <c r="R1310" i="3" s="1"/>
  <c r="Q1306" i="3"/>
  <c r="R1306" i="3" s="1"/>
  <c r="Q1302" i="3"/>
  <c r="R1302" i="3" s="1"/>
  <c r="Q1298" i="3"/>
  <c r="R1298" i="3" s="1"/>
  <c r="Q1294" i="3"/>
  <c r="R1294" i="3" s="1"/>
  <c r="Q1290" i="3"/>
  <c r="R1290" i="3" s="1"/>
  <c r="Q1286" i="3"/>
  <c r="R1286" i="3" s="1"/>
  <c r="Q1282" i="3"/>
  <c r="R1282" i="3" s="1"/>
  <c r="Q1278" i="3"/>
  <c r="R1278" i="3" s="1"/>
  <c r="Q1274" i="3"/>
  <c r="R1274" i="3" s="1"/>
  <c r="Q1270" i="3"/>
  <c r="R1270" i="3" s="1"/>
  <c r="Q1266" i="3"/>
  <c r="R1266" i="3" s="1"/>
  <c r="Q1262" i="3"/>
  <c r="R1262" i="3" s="1"/>
  <c r="Q1258" i="3"/>
  <c r="R1258" i="3" s="1"/>
  <c r="Q1254" i="3"/>
  <c r="R1254" i="3" s="1"/>
  <c r="Q1250" i="3"/>
  <c r="R1250" i="3" s="1"/>
  <c r="Q1246" i="3"/>
  <c r="R1246" i="3" s="1"/>
  <c r="Q1242" i="3"/>
  <c r="R1242" i="3" s="1"/>
  <c r="Q1238" i="3"/>
  <c r="R1238" i="3" s="1"/>
  <c r="Q1234" i="3"/>
  <c r="R1234" i="3" s="1"/>
  <c r="Q1230" i="3"/>
  <c r="R1230" i="3" s="1"/>
  <c r="Q1226" i="3"/>
  <c r="R1226" i="3" s="1"/>
  <c r="Q1222" i="3"/>
  <c r="R1222" i="3" s="1"/>
  <c r="Q1218" i="3"/>
  <c r="R1218" i="3" s="1"/>
  <c r="Q1214" i="3"/>
  <c r="R1214" i="3" s="1"/>
  <c r="Q1210" i="3"/>
  <c r="R1210" i="3" s="1"/>
  <c r="Q1206" i="3"/>
  <c r="R1206" i="3" s="1"/>
  <c r="Q1202" i="3"/>
  <c r="R1202" i="3" s="1"/>
  <c r="Q1198" i="3"/>
  <c r="R1198" i="3" s="1"/>
  <c r="Q1194" i="3"/>
  <c r="R1194" i="3" s="1"/>
  <c r="Q1190" i="3"/>
  <c r="R1190" i="3" s="1"/>
  <c r="Q1186" i="3"/>
  <c r="R1186" i="3" s="1"/>
  <c r="Q1182" i="3"/>
  <c r="R1182" i="3" s="1"/>
  <c r="Q1178" i="3"/>
  <c r="R1178" i="3" s="1"/>
  <c r="Q1174" i="3"/>
  <c r="R1174" i="3" s="1"/>
  <c r="Q1170" i="3"/>
  <c r="R1170" i="3" s="1"/>
  <c r="Q1166" i="3"/>
  <c r="R1166" i="3" s="1"/>
  <c r="Q1162" i="3"/>
  <c r="R1162" i="3" s="1"/>
  <c r="Q1158" i="3"/>
  <c r="R1158" i="3" s="1"/>
  <c r="Q1154" i="3"/>
  <c r="R1154" i="3" s="1"/>
  <c r="Q1150" i="3"/>
  <c r="R1150" i="3" s="1"/>
  <c r="Q1146" i="3"/>
  <c r="R1146" i="3" s="1"/>
  <c r="Q1142" i="3"/>
  <c r="R1142" i="3" s="1"/>
  <c r="Q1138" i="3"/>
  <c r="R1138" i="3" s="1"/>
  <c r="Q1134" i="3"/>
  <c r="R1134" i="3" s="1"/>
  <c r="Q1130" i="3"/>
  <c r="R1130" i="3" s="1"/>
  <c r="Q1126" i="3"/>
  <c r="R1126" i="3" s="1"/>
  <c r="Q1122" i="3"/>
  <c r="R1122" i="3" s="1"/>
  <c r="Q1118" i="3"/>
  <c r="R1118" i="3" s="1"/>
  <c r="Q1114" i="3"/>
  <c r="R1114" i="3" s="1"/>
  <c r="Q1110" i="3"/>
  <c r="R1110" i="3" s="1"/>
  <c r="Q1106" i="3"/>
  <c r="R1106" i="3" s="1"/>
  <c r="Q1102" i="3"/>
  <c r="R1102" i="3" s="1"/>
  <c r="Q1098" i="3"/>
  <c r="R1098" i="3" s="1"/>
  <c r="Q1094" i="3"/>
  <c r="R1094" i="3" s="1"/>
  <c r="Q1090" i="3"/>
  <c r="R1090" i="3" s="1"/>
  <c r="Q1086" i="3"/>
  <c r="R1086" i="3" s="1"/>
  <c r="Q1082" i="3"/>
  <c r="R1082" i="3" s="1"/>
  <c r="Q1078" i="3"/>
  <c r="R1078" i="3" s="1"/>
  <c r="Q1074" i="3"/>
  <c r="R1074" i="3" s="1"/>
  <c r="Q1070" i="3"/>
  <c r="R1070" i="3" s="1"/>
  <c r="Q1066" i="3"/>
  <c r="R1066" i="3" s="1"/>
  <c r="Q1062" i="3"/>
  <c r="R1062" i="3" s="1"/>
  <c r="Q1058" i="3"/>
  <c r="R1058" i="3" s="1"/>
  <c r="Q1054" i="3"/>
  <c r="R1054" i="3" s="1"/>
  <c r="Q1050" i="3"/>
  <c r="R1050" i="3" s="1"/>
  <c r="Q1046" i="3"/>
  <c r="R1046" i="3" s="1"/>
  <c r="Q1042" i="3"/>
  <c r="R1042" i="3" s="1"/>
  <c r="Q1038" i="3"/>
  <c r="R1038" i="3" s="1"/>
  <c r="Q1034" i="3"/>
  <c r="R1034" i="3" s="1"/>
  <c r="Q1030" i="3"/>
  <c r="R1030" i="3" s="1"/>
  <c r="Q1026" i="3"/>
  <c r="R1026" i="3" s="1"/>
  <c r="Q1022" i="3"/>
  <c r="R1022" i="3" s="1"/>
  <c r="Q1018" i="3"/>
  <c r="R1018" i="3" s="1"/>
  <c r="Q1014" i="3"/>
  <c r="R1014" i="3" s="1"/>
  <c r="Q1010" i="3"/>
  <c r="R1010" i="3" s="1"/>
  <c r="Q1006" i="3"/>
  <c r="R1006" i="3" s="1"/>
  <c r="Q1002" i="3"/>
  <c r="R1002" i="3" s="1"/>
  <c r="Q998" i="3"/>
  <c r="R998" i="3" s="1"/>
  <c r="Q994" i="3"/>
  <c r="R994" i="3" s="1"/>
  <c r="Q990" i="3"/>
  <c r="R990" i="3" s="1"/>
  <c r="Q986" i="3"/>
  <c r="R986" i="3" s="1"/>
  <c r="Q982" i="3"/>
  <c r="R982" i="3" s="1"/>
  <c r="Q978" i="3"/>
  <c r="R978" i="3" s="1"/>
  <c r="Q974" i="3"/>
  <c r="R974" i="3" s="1"/>
  <c r="Q970" i="3"/>
  <c r="R970" i="3" s="1"/>
  <c r="Q966" i="3"/>
  <c r="R966" i="3" s="1"/>
  <c r="Q962" i="3"/>
  <c r="R962" i="3" s="1"/>
  <c r="Q958" i="3"/>
  <c r="R958" i="3" s="1"/>
  <c r="Q954" i="3"/>
  <c r="R954" i="3" s="1"/>
  <c r="Q950" i="3"/>
  <c r="R950" i="3" s="1"/>
  <c r="Q946" i="3"/>
  <c r="R946" i="3" s="1"/>
  <c r="Q942" i="3"/>
  <c r="R942" i="3" s="1"/>
  <c r="Q938" i="3"/>
  <c r="R938" i="3" s="1"/>
  <c r="Q934" i="3"/>
  <c r="R934" i="3" s="1"/>
  <c r="Q930" i="3"/>
  <c r="R930" i="3" s="1"/>
  <c r="Q926" i="3"/>
  <c r="R926" i="3" s="1"/>
  <c r="Q922" i="3"/>
  <c r="R922" i="3" s="1"/>
  <c r="Q918" i="3"/>
  <c r="R918" i="3" s="1"/>
  <c r="Q914" i="3"/>
  <c r="R914" i="3" s="1"/>
  <c r="Q458" i="3"/>
  <c r="R458" i="3" s="1"/>
  <c r="Q454" i="3"/>
  <c r="R454" i="3" s="1"/>
  <c r="Q450" i="3"/>
  <c r="R450" i="3" s="1"/>
  <c r="Q446" i="3"/>
  <c r="R446" i="3" s="1"/>
  <c r="Q442" i="3"/>
  <c r="R442" i="3" s="1"/>
  <c r="Q438" i="3"/>
  <c r="R438" i="3" s="1"/>
  <c r="Q434" i="3"/>
  <c r="R434" i="3" s="1"/>
  <c r="Q430" i="3"/>
  <c r="R430" i="3" s="1"/>
  <c r="Q426" i="3"/>
  <c r="R426" i="3" s="1"/>
  <c r="Q422" i="3"/>
  <c r="R422" i="3" s="1"/>
  <c r="Q418" i="3"/>
  <c r="R418" i="3" s="1"/>
  <c r="Q414" i="3"/>
  <c r="R414" i="3" s="1"/>
  <c r="Q410" i="3"/>
  <c r="R410" i="3" s="1"/>
  <c r="Q406" i="3"/>
  <c r="R406" i="3" s="1"/>
  <c r="Q402" i="3"/>
  <c r="R402" i="3" s="1"/>
  <c r="Q398" i="3"/>
  <c r="R398" i="3" s="1"/>
  <c r="Q394" i="3"/>
  <c r="R394" i="3" s="1"/>
  <c r="Q390" i="3"/>
  <c r="R390" i="3" s="1"/>
  <c r="Q386" i="3"/>
  <c r="R386" i="3" s="1"/>
  <c r="Q382" i="3"/>
  <c r="R382" i="3" s="1"/>
  <c r="Q378" i="3"/>
  <c r="R378" i="3" s="1"/>
  <c r="Q374" i="3"/>
  <c r="R374" i="3" s="1"/>
  <c r="Q370" i="3"/>
  <c r="R370" i="3" s="1"/>
  <c r="Q366" i="3"/>
  <c r="R366" i="3" s="1"/>
  <c r="Q362" i="3"/>
  <c r="R362" i="3" s="1"/>
  <c r="Q358" i="3"/>
  <c r="R358" i="3" s="1"/>
  <c r="Q354" i="3"/>
  <c r="R354" i="3" s="1"/>
  <c r="Q350" i="3"/>
  <c r="R350" i="3" s="1"/>
  <c r="Q346" i="3"/>
  <c r="R346" i="3" s="1"/>
  <c r="Q342" i="3"/>
  <c r="R342" i="3" s="1"/>
  <c r="Q338" i="3"/>
  <c r="R338" i="3" s="1"/>
  <c r="Q334" i="3"/>
  <c r="R334" i="3" s="1"/>
  <c r="Q330" i="3"/>
  <c r="R330" i="3" s="1"/>
  <c r="Q326" i="3"/>
  <c r="R326" i="3" s="1"/>
  <c r="Q322" i="3"/>
  <c r="R322" i="3" s="1"/>
  <c r="Q318" i="3"/>
  <c r="R318" i="3" s="1"/>
  <c r="Q314" i="3"/>
  <c r="R314" i="3" s="1"/>
  <c r="Q310" i="3"/>
  <c r="R310" i="3" s="1"/>
  <c r="Q306" i="3"/>
  <c r="R306" i="3" s="1"/>
  <c r="Q302" i="3"/>
  <c r="R302" i="3" s="1"/>
  <c r="Q298" i="3"/>
  <c r="R298" i="3" s="1"/>
  <c r="Q294" i="3"/>
  <c r="R294" i="3" s="1"/>
  <c r="Q290" i="3"/>
  <c r="R290" i="3" s="1"/>
  <c r="Q286" i="3"/>
  <c r="R286" i="3" s="1"/>
  <c r="Q282" i="3"/>
  <c r="R282" i="3" s="1"/>
  <c r="Q278" i="3"/>
  <c r="R278" i="3" s="1"/>
  <c r="Q274" i="3"/>
  <c r="R274" i="3" s="1"/>
  <c r="Q270" i="3"/>
  <c r="R270" i="3" s="1"/>
  <c r="Q266" i="3"/>
  <c r="R266" i="3" s="1"/>
  <c r="Q262" i="3"/>
  <c r="R262" i="3" s="1"/>
  <c r="Q258" i="3"/>
  <c r="R258" i="3" s="1"/>
  <c r="Q254" i="3"/>
  <c r="R254" i="3" s="1"/>
  <c r="Q250" i="3"/>
  <c r="R250" i="3" s="1"/>
  <c r="Q246" i="3"/>
  <c r="R246" i="3" s="1"/>
  <c r="Q242" i="3"/>
  <c r="R242" i="3" s="1"/>
  <c r="Q238" i="3"/>
  <c r="R238" i="3" s="1"/>
  <c r="Q234" i="3"/>
  <c r="R234" i="3" s="1"/>
  <c r="Q230" i="3"/>
  <c r="R230" i="3" s="1"/>
  <c r="Q226" i="3"/>
  <c r="R226" i="3" s="1"/>
  <c r="Q222" i="3"/>
  <c r="R222" i="3" s="1"/>
  <c r="Q218" i="3"/>
  <c r="R218" i="3" s="1"/>
  <c r="Q214" i="3"/>
  <c r="R214" i="3" s="1"/>
  <c r="Q210" i="3"/>
  <c r="R210" i="3" s="1"/>
  <c r="Q206" i="3"/>
  <c r="R206" i="3" s="1"/>
  <c r="Q202" i="3"/>
  <c r="R202" i="3" s="1"/>
  <c r="Q198" i="3"/>
  <c r="R198" i="3" s="1"/>
  <c r="Q194" i="3"/>
  <c r="R194" i="3" s="1"/>
  <c r="Q190" i="3"/>
  <c r="R190" i="3" s="1"/>
  <c r="Q186" i="3"/>
  <c r="R186" i="3" s="1"/>
  <c r="Q182" i="3"/>
  <c r="R182" i="3" s="1"/>
  <c r="Q178" i="3"/>
  <c r="R178" i="3" s="1"/>
  <c r="Q174" i="3"/>
  <c r="R174" i="3" s="1"/>
  <c r="Q150" i="3"/>
  <c r="R150" i="3" s="1"/>
  <c r="Q146" i="3"/>
  <c r="R146" i="3" s="1"/>
  <c r="Q142" i="3"/>
  <c r="R142" i="3" s="1"/>
  <c r="Q138" i="3"/>
  <c r="R138" i="3" s="1"/>
  <c r="Q134" i="3"/>
  <c r="R134" i="3" s="1"/>
  <c r="Q130" i="3"/>
  <c r="R130" i="3" s="1"/>
  <c r="Q126" i="3"/>
  <c r="R126" i="3" s="1"/>
  <c r="Q122" i="3"/>
  <c r="R122" i="3" s="1"/>
  <c r="Q118" i="3"/>
  <c r="R118" i="3" s="1"/>
  <c r="Q114" i="3"/>
  <c r="R114" i="3" s="1"/>
  <c r="Q110" i="3"/>
  <c r="R110" i="3" s="1"/>
  <c r="Q106" i="3"/>
  <c r="R106" i="3" s="1"/>
  <c r="Q102" i="3"/>
  <c r="R102" i="3" s="1"/>
  <c r="Q98" i="3"/>
  <c r="R98" i="3" s="1"/>
  <c r="Q94" i="3"/>
  <c r="R94" i="3" s="1"/>
  <c r="Q90" i="3"/>
  <c r="R90" i="3" s="1"/>
  <c r="Q86" i="3"/>
  <c r="R86" i="3" s="1"/>
  <c r="Q82" i="3"/>
  <c r="R82" i="3" s="1"/>
  <c r="Q78" i="3"/>
  <c r="R78" i="3" s="1"/>
  <c r="Q74" i="3"/>
  <c r="R74" i="3" s="1"/>
  <c r="Q70" i="3"/>
  <c r="R70" i="3" s="1"/>
  <c r="Q66" i="3"/>
  <c r="R66" i="3" s="1"/>
  <c r="Q62" i="3"/>
  <c r="R62" i="3" s="1"/>
  <c r="Q58" i="3"/>
  <c r="R58" i="3" s="1"/>
  <c r="Q54" i="3"/>
  <c r="R54" i="3" s="1"/>
  <c r="Q50" i="3"/>
  <c r="R50" i="3" s="1"/>
  <c r="Q46" i="3"/>
  <c r="R46" i="3" s="1"/>
  <c r="Q42" i="3"/>
  <c r="R42" i="3" s="1"/>
  <c r="Q38" i="3"/>
  <c r="R38" i="3" s="1"/>
  <c r="Q34" i="3"/>
  <c r="R34" i="3" s="1"/>
  <c r="Q30" i="3"/>
  <c r="R30" i="3" s="1"/>
  <c r="Q26" i="3"/>
  <c r="R26" i="3" s="1"/>
  <c r="Q22" i="3"/>
  <c r="R22" i="3" s="1"/>
  <c r="Q18" i="3"/>
  <c r="R18" i="3" s="1"/>
  <c r="Q14" i="3"/>
  <c r="R14" i="3" s="1"/>
  <c r="Q10" i="3"/>
  <c r="R10" i="3" s="1"/>
  <c r="Q6" i="3"/>
  <c r="R6" i="3" s="1"/>
  <c r="Q208" i="3"/>
  <c r="R208" i="3" s="1"/>
  <c r="Q176" i="3"/>
  <c r="R176" i="3" s="1"/>
  <c r="Q144" i="3"/>
  <c r="R144" i="3" s="1"/>
  <c r="Q108" i="3"/>
  <c r="R108" i="3" s="1"/>
  <c r="Q84" i="3"/>
  <c r="R84" i="3" s="1"/>
  <c r="Q48" i="3"/>
  <c r="R48" i="3" s="1"/>
  <c r="Q44" i="3"/>
  <c r="R44" i="3" s="1"/>
  <c r="Q20" i="3"/>
  <c r="R20" i="3" s="1"/>
  <c r="Q8" i="3"/>
  <c r="R8" i="3" s="1"/>
  <c r="Q2331" i="3"/>
  <c r="R2331" i="3" s="1"/>
  <c r="Q2279" i="3"/>
  <c r="R2279" i="3" s="1"/>
  <c r="Q2211" i="3"/>
  <c r="R2211" i="3" s="1"/>
  <c r="Q2103" i="3"/>
  <c r="R2103" i="3" s="1"/>
  <c r="Q2079" i="3"/>
  <c r="R2079" i="3" s="1"/>
  <c r="Q2011" i="3"/>
  <c r="R2011" i="3" s="1"/>
  <c r="Q1983" i="3"/>
  <c r="R1983" i="3" s="1"/>
  <c r="Q1963" i="3"/>
  <c r="R1963" i="3" s="1"/>
  <c r="Q1931" i="3"/>
  <c r="R1931" i="3" s="1"/>
  <c r="Q1847" i="3"/>
  <c r="R1847" i="3" s="1"/>
  <c r="Q1803" i="3"/>
  <c r="R1803" i="3" s="1"/>
  <c r="Q1799" i="3"/>
  <c r="R1799" i="3" s="1"/>
  <c r="Q1667" i="3"/>
  <c r="R1667" i="3" s="1"/>
  <c r="Q1663" i="3"/>
  <c r="R1663" i="3" s="1"/>
  <c r="Q1611" i="3"/>
  <c r="R1611" i="3" s="1"/>
  <c r="Q1551" i="3"/>
  <c r="R1551" i="3" s="1"/>
  <c r="Q1547" i="3"/>
  <c r="R1547" i="3" s="1"/>
  <c r="Q1527" i="3"/>
  <c r="R1527" i="3" s="1"/>
  <c r="Q979" i="3"/>
  <c r="R979" i="3" s="1"/>
  <c r="Q963" i="3"/>
  <c r="R963" i="3" s="1"/>
  <c r="Q935" i="3"/>
  <c r="R935" i="3" s="1"/>
  <c r="Q811" i="3"/>
  <c r="R811" i="3" s="1"/>
  <c r="Q803" i="3"/>
  <c r="R803" i="3" s="1"/>
  <c r="Q783" i="3"/>
  <c r="R783" i="3" s="1"/>
  <c r="Q531" i="3"/>
  <c r="R531" i="3" s="1"/>
  <c r="Q67" i="3"/>
  <c r="R67" i="3" s="1"/>
  <c r="Q63" i="3"/>
  <c r="R63" i="3" s="1"/>
  <c r="Q59" i="3"/>
  <c r="R59" i="3" s="1"/>
  <c r="Q35" i="3"/>
  <c r="R35" i="3" s="1"/>
  <c r="Q27" i="3"/>
  <c r="R27" i="3" s="1"/>
  <c r="Q19" i="3"/>
  <c r="R19" i="3" s="1"/>
  <c r="Q196" i="3"/>
  <c r="R196" i="3" s="1"/>
  <c r="Q188" i="3"/>
  <c r="R188" i="3" s="1"/>
  <c r="Q184" i="3"/>
  <c r="R184" i="3" s="1"/>
  <c r="Q96" i="3"/>
  <c r="R96" i="3" s="1"/>
  <c r="Q92" i="3"/>
  <c r="R92" i="3" s="1"/>
  <c r="Q68" i="3"/>
  <c r="R68" i="3" s="1"/>
  <c r="Q28" i="3"/>
  <c r="R28" i="3" s="1"/>
  <c r="Q2339" i="3"/>
  <c r="R2339" i="3" s="1"/>
  <c r="Q2327" i="3"/>
  <c r="R2327" i="3" s="1"/>
  <c r="Q2295" i="3"/>
  <c r="R2295" i="3" s="1"/>
  <c r="Q2247" i="3"/>
  <c r="R2247" i="3" s="1"/>
  <c r="Q2195" i="3"/>
  <c r="R2195" i="3" s="1"/>
  <c r="Q2163" i="3"/>
  <c r="R2163" i="3" s="1"/>
  <c r="Q2143" i="3"/>
  <c r="R2143" i="3" s="1"/>
  <c r="Q2135" i="3"/>
  <c r="R2135" i="3" s="1"/>
  <c r="Q2131" i="3"/>
  <c r="R2131" i="3" s="1"/>
  <c r="Q2091" i="3"/>
  <c r="R2091" i="3" s="1"/>
  <c r="Q2075" i="3"/>
  <c r="R2075" i="3" s="1"/>
  <c r="Q2071" i="3"/>
  <c r="R2071" i="3" s="1"/>
  <c r="Q2063" i="3"/>
  <c r="R2063" i="3" s="1"/>
  <c r="Q2043" i="3"/>
  <c r="R2043" i="3" s="1"/>
  <c r="Q2035" i="3"/>
  <c r="R2035" i="3" s="1"/>
  <c r="Q2019" i="3"/>
  <c r="R2019" i="3" s="1"/>
  <c r="Q1975" i="3"/>
  <c r="R1975" i="3" s="1"/>
  <c r="Q1939" i="3"/>
  <c r="R1939" i="3" s="1"/>
  <c r="Q1907" i="3"/>
  <c r="R1907" i="3" s="1"/>
  <c r="Q1895" i="3"/>
  <c r="R1895" i="3" s="1"/>
  <c r="Q1871" i="3"/>
  <c r="R1871" i="3" s="1"/>
  <c r="Q1839" i="3"/>
  <c r="R1839" i="3" s="1"/>
  <c r="Q1819" i="3"/>
  <c r="R1819" i="3" s="1"/>
  <c r="Q1811" i="3"/>
  <c r="R1811" i="3" s="1"/>
  <c r="Q1695" i="3"/>
  <c r="R1695" i="3" s="1"/>
  <c r="Q1679" i="3"/>
  <c r="R1679" i="3" s="1"/>
  <c r="Q1671" i="3"/>
  <c r="R1671" i="3" s="1"/>
  <c r="Q1659" i="3"/>
  <c r="R1659" i="3" s="1"/>
  <c r="Q1583" i="3"/>
  <c r="R1583" i="3" s="1"/>
  <c r="Q1559" i="3"/>
  <c r="R1559" i="3" s="1"/>
  <c r="Q1539" i="3"/>
  <c r="R1539" i="3" s="1"/>
  <c r="Q1499" i="3"/>
  <c r="R1499" i="3" s="1"/>
  <c r="Q1495" i="3"/>
  <c r="R1495" i="3" s="1"/>
  <c r="Q1491" i="3"/>
  <c r="R1491" i="3" s="1"/>
  <c r="Q971" i="3"/>
  <c r="R971" i="3" s="1"/>
  <c r="Q959" i="3"/>
  <c r="R959" i="3" s="1"/>
  <c r="Q951" i="3"/>
  <c r="R951" i="3" s="1"/>
  <c r="Q931" i="3"/>
  <c r="R931" i="3" s="1"/>
  <c r="Q923" i="3"/>
  <c r="R923" i="3" s="1"/>
  <c r="Q919" i="3"/>
  <c r="R919" i="3" s="1"/>
  <c r="Q903" i="3"/>
  <c r="R903" i="3" s="1"/>
  <c r="Q887" i="3"/>
  <c r="R887" i="3" s="1"/>
  <c r="Q855" i="3"/>
  <c r="R855" i="3" s="1"/>
  <c r="Q827" i="3"/>
  <c r="R827" i="3" s="1"/>
  <c r="Q791" i="3"/>
  <c r="R791" i="3" s="1"/>
  <c r="Q759" i="3"/>
  <c r="R759" i="3" s="1"/>
  <c r="Q751" i="3"/>
  <c r="R751" i="3" s="1"/>
  <c r="Q579" i="3"/>
  <c r="R579" i="3" s="1"/>
  <c r="Q571" i="3"/>
  <c r="R571" i="3" s="1"/>
  <c r="Q559" i="3"/>
  <c r="R559" i="3" s="1"/>
  <c r="Q527" i="3"/>
  <c r="R527" i="3" s="1"/>
  <c r="Q515" i="3"/>
  <c r="R515" i="3" s="1"/>
  <c r="Q499" i="3"/>
  <c r="R499" i="3" s="1"/>
  <c r="Q475" i="3"/>
  <c r="R475" i="3" s="1"/>
  <c r="Q463" i="3"/>
  <c r="R463" i="3" s="1"/>
  <c r="Q279" i="3"/>
  <c r="R279" i="3" s="1"/>
  <c r="Q255" i="3"/>
  <c r="R255" i="3" s="1"/>
  <c r="Q251" i="3"/>
  <c r="R251" i="3" s="1"/>
  <c r="Q235" i="3"/>
  <c r="R235" i="3" s="1"/>
  <c r="Q139" i="3"/>
  <c r="R139" i="3" s="1"/>
  <c r="Q123" i="3"/>
  <c r="R123" i="3" s="1"/>
  <c r="Q115" i="3"/>
  <c r="R115" i="3" s="1"/>
  <c r="Q111" i="3"/>
  <c r="R111" i="3" s="1"/>
  <c r="Q107" i="3"/>
  <c r="R107" i="3" s="1"/>
  <c r="Q99" i="3"/>
  <c r="R99" i="3" s="1"/>
  <c r="Q95" i="3"/>
  <c r="R95" i="3" s="1"/>
  <c r="Q83" i="3"/>
  <c r="R83" i="3" s="1"/>
  <c r="Q79" i="3"/>
  <c r="R79" i="3" s="1"/>
  <c r="Q75" i="3"/>
  <c r="R75" i="3" s="1"/>
  <c r="Q7" i="3"/>
  <c r="R7" i="3" s="1"/>
  <c r="Q3" i="3"/>
  <c r="R3" i="3" s="1"/>
  <c r="Q2345" i="3"/>
  <c r="R2345" i="3" s="1"/>
  <c r="Q2341" i="3"/>
  <c r="R2341" i="3" s="1"/>
  <c r="Q2337" i="3"/>
  <c r="R2337" i="3" s="1"/>
  <c r="Q2333" i="3"/>
  <c r="R2333" i="3" s="1"/>
  <c r="Q2329" i="3"/>
  <c r="R2329" i="3" s="1"/>
  <c r="Q2325" i="3"/>
  <c r="R2325" i="3" s="1"/>
  <c r="Q2321" i="3"/>
  <c r="R2321" i="3" s="1"/>
  <c r="Q2317" i="3"/>
  <c r="R2317" i="3" s="1"/>
  <c r="Q2313" i="3"/>
  <c r="R2313" i="3" s="1"/>
  <c r="BA29" i="7"/>
  <c r="BC29" i="7" s="1"/>
  <c r="Q1783" i="3"/>
  <c r="R1783" i="3" s="1"/>
  <c r="Q1739" i="3"/>
  <c r="R1739" i="3" s="1"/>
  <c r="Q1723" i="3"/>
  <c r="R1723" i="3" s="1"/>
  <c r="Q695" i="3"/>
  <c r="R695" i="3" s="1"/>
  <c r="Q667" i="3"/>
  <c r="R667" i="3" s="1"/>
  <c r="Q647" i="3"/>
  <c r="R647" i="3" s="1"/>
  <c r="Q623" i="3"/>
  <c r="R623" i="3" s="1"/>
  <c r="Q211" i="3"/>
  <c r="R211" i="3" s="1"/>
  <c r="Q199" i="3"/>
  <c r="R199" i="3" s="1"/>
  <c r="Q179" i="3"/>
  <c r="R179" i="3" s="1"/>
  <c r="Q1785" i="3"/>
  <c r="R1785" i="3" s="1"/>
  <c r="Q1781" i="3"/>
  <c r="R1781" i="3" s="1"/>
  <c r="Q1777" i="3"/>
  <c r="R1777" i="3" s="1"/>
  <c r="Q1769" i="3"/>
  <c r="R1769" i="3" s="1"/>
  <c r="Q1765" i="3"/>
  <c r="R1765" i="3" s="1"/>
  <c r="Q1761" i="3"/>
  <c r="R1761" i="3" s="1"/>
  <c r="Q1753" i="3"/>
  <c r="R1753" i="3" s="1"/>
  <c r="Q1749" i="3"/>
  <c r="R1749" i="3" s="1"/>
  <c r="Q1745" i="3"/>
  <c r="R1745" i="3" s="1"/>
  <c r="Q1737" i="3"/>
  <c r="R1737" i="3" s="1"/>
  <c r="Q1733" i="3"/>
  <c r="R1733" i="3" s="1"/>
  <c r="Q1725" i="3"/>
  <c r="R1725" i="3" s="1"/>
  <c r="Q1721" i="3"/>
  <c r="R1721" i="3" s="1"/>
  <c r="Q1717" i="3"/>
  <c r="R1717" i="3" s="1"/>
  <c r="Q721" i="3"/>
  <c r="R721" i="3" s="1"/>
  <c r="Q717" i="3"/>
  <c r="R717" i="3" s="1"/>
  <c r="Q713" i="3"/>
  <c r="R713" i="3" s="1"/>
  <c r="Q705" i="3"/>
  <c r="R705" i="3" s="1"/>
  <c r="Q701" i="3"/>
  <c r="R701" i="3" s="1"/>
  <c r="Q697" i="3"/>
  <c r="R697" i="3" s="1"/>
  <c r="Q689" i="3"/>
  <c r="R689" i="3" s="1"/>
  <c r="Q685" i="3"/>
  <c r="R685" i="3" s="1"/>
  <c r="Q681" i="3"/>
  <c r="R681" i="3" s="1"/>
  <c r="Q673" i="3"/>
  <c r="R673" i="3" s="1"/>
  <c r="Q669" i="3"/>
  <c r="R669" i="3" s="1"/>
  <c r="Q665" i="3"/>
  <c r="R665" i="3" s="1"/>
  <c r="Q657" i="3"/>
  <c r="R657" i="3" s="1"/>
  <c r="Q653" i="3"/>
  <c r="R653" i="3" s="1"/>
  <c r="Q649" i="3"/>
  <c r="R649" i="3" s="1"/>
  <c r="Q641" i="3"/>
  <c r="R641" i="3" s="1"/>
  <c r="Q637" i="3"/>
  <c r="R637" i="3" s="1"/>
  <c r="Q633" i="3"/>
  <c r="R633" i="3" s="1"/>
  <c r="Q625" i="3"/>
  <c r="R625" i="3" s="1"/>
  <c r="Q621" i="3"/>
  <c r="R621" i="3" s="1"/>
  <c r="Q617" i="3"/>
  <c r="R617" i="3" s="1"/>
  <c r="Q609" i="3"/>
  <c r="R609" i="3" s="1"/>
  <c r="Q605" i="3"/>
  <c r="R605" i="3" s="1"/>
  <c r="Q221" i="3"/>
  <c r="R221" i="3" s="1"/>
  <c r="Q217" i="3"/>
  <c r="R217" i="3" s="1"/>
  <c r="Q213" i="3"/>
  <c r="R213" i="3" s="1"/>
  <c r="Q209" i="3"/>
  <c r="R209" i="3" s="1"/>
  <c r="Q205" i="3"/>
  <c r="R205" i="3" s="1"/>
  <c r="Q201" i="3"/>
  <c r="R201" i="3" s="1"/>
  <c r="Q197" i="3"/>
  <c r="R197" i="3" s="1"/>
  <c r="Q193" i="3"/>
  <c r="R193" i="3" s="1"/>
  <c r="Q189" i="3"/>
  <c r="R189" i="3" s="1"/>
  <c r="Q185" i="3"/>
  <c r="R185" i="3" s="1"/>
  <c r="Q181" i="3"/>
  <c r="R181" i="3" s="1"/>
  <c r="Q177" i="3"/>
  <c r="R177" i="3" s="1"/>
  <c r="Q173" i="3"/>
  <c r="R173" i="3" s="1"/>
  <c r="Q157" i="3"/>
  <c r="R157" i="3" s="1"/>
  <c r="Q2305" i="3"/>
  <c r="R2305" i="3" s="1"/>
  <c r="Q2301" i="3"/>
  <c r="R2301" i="3" s="1"/>
  <c r="Q2297" i="3"/>
  <c r="R2297" i="3" s="1"/>
  <c r="Q2293" i="3"/>
  <c r="R2293" i="3" s="1"/>
  <c r="Q2289" i="3"/>
  <c r="R2289" i="3" s="1"/>
  <c r="Q2285" i="3"/>
  <c r="R2285" i="3" s="1"/>
  <c r="Q2281" i="3"/>
  <c r="R2281" i="3" s="1"/>
  <c r="Q2277" i="3"/>
  <c r="R2277" i="3" s="1"/>
  <c r="Q2273" i="3"/>
  <c r="R2273" i="3" s="1"/>
  <c r="Q2269" i="3"/>
  <c r="R2269" i="3" s="1"/>
  <c r="Q2265" i="3"/>
  <c r="R2265" i="3" s="1"/>
  <c r="Q2261" i="3"/>
  <c r="R2261" i="3" s="1"/>
  <c r="Q2257" i="3"/>
  <c r="R2257" i="3" s="1"/>
  <c r="Q2253" i="3"/>
  <c r="R2253" i="3" s="1"/>
  <c r="Q2249" i="3"/>
  <c r="R2249" i="3" s="1"/>
  <c r="Q2245" i="3"/>
  <c r="R2245" i="3" s="1"/>
  <c r="Q2241" i="3"/>
  <c r="R2241" i="3" s="1"/>
  <c r="Q2237" i="3"/>
  <c r="R2237" i="3" s="1"/>
  <c r="Q2233" i="3"/>
  <c r="R2233" i="3" s="1"/>
  <c r="Q2229" i="3"/>
  <c r="R2229" i="3" s="1"/>
  <c r="Q2225" i="3"/>
  <c r="R2225" i="3" s="1"/>
  <c r="Q2221" i="3"/>
  <c r="R2221" i="3" s="1"/>
  <c r="Q2217" i="3"/>
  <c r="R2217" i="3" s="1"/>
  <c r="Q2213" i="3"/>
  <c r="R2213" i="3" s="1"/>
  <c r="Q2209" i="3"/>
  <c r="R2209" i="3" s="1"/>
  <c r="Q2205" i="3"/>
  <c r="R2205" i="3" s="1"/>
  <c r="Q2201" i="3"/>
  <c r="R2201" i="3" s="1"/>
  <c r="Q2197" i="3"/>
  <c r="R2197" i="3" s="1"/>
  <c r="Q2193" i="3"/>
  <c r="R2193" i="3" s="1"/>
  <c r="Q2189" i="3"/>
  <c r="R2189" i="3" s="1"/>
  <c r="Q2185" i="3"/>
  <c r="R2185" i="3" s="1"/>
  <c r="Q2181" i="3"/>
  <c r="R2181" i="3" s="1"/>
  <c r="Q2177" i="3"/>
  <c r="R2177" i="3" s="1"/>
  <c r="Q2173" i="3"/>
  <c r="R2173" i="3" s="1"/>
  <c r="Q2169" i="3"/>
  <c r="R2169" i="3" s="1"/>
  <c r="Q2165" i="3"/>
  <c r="R2165" i="3" s="1"/>
  <c r="Q2161" i="3"/>
  <c r="R2161" i="3" s="1"/>
  <c r="Q2157" i="3"/>
  <c r="R2157" i="3" s="1"/>
  <c r="Q2153" i="3"/>
  <c r="R2153" i="3" s="1"/>
  <c r="Q2149" i="3"/>
  <c r="R2149" i="3" s="1"/>
  <c r="Q2145" i="3"/>
  <c r="R2145" i="3" s="1"/>
  <c r="Q2141" i="3"/>
  <c r="R2141" i="3" s="1"/>
  <c r="Q2137" i="3"/>
  <c r="R2137" i="3" s="1"/>
  <c r="Q2133" i="3"/>
  <c r="R2133" i="3" s="1"/>
  <c r="Q2129" i="3"/>
  <c r="R2129" i="3" s="1"/>
  <c r="Q2125" i="3"/>
  <c r="R2125" i="3" s="1"/>
  <c r="Q2121" i="3"/>
  <c r="R2121" i="3" s="1"/>
  <c r="Q2117" i="3"/>
  <c r="R2117" i="3" s="1"/>
  <c r="Q2113" i="3"/>
  <c r="R2113" i="3" s="1"/>
  <c r="Q2109" i="3"/>
  <c r="R2109" i="3" s="1"/>
  <c r="Q2105" i="3"/>
  <c r="R2105" i="3" s="1"/>
  <c r="Q2101" i="3"/>
  <c r="R2101" i="3" s="1"/>
  <c r="Q2097" i="3"/>
  <c r="R2097" i="3" s="1"/>
  <c r="Q2093" i="3"/>
  <c r="R2093" i="3" s="1"/>
  <c r="Q2089" i="3"/>
  <c r="R2089" i="3" s="1"/>
  <c r="Q2085" i="3"/>
  <c r="R2085" i="3" s="1"/>
  <c r="Q2081" i="3"/>
  <c r="R2081" i="3" s="1"/>
  <c r="Q2077" i="3"/>
  <c r="R2077" i="3" s="1"/>
  <c r="Q2073" i="3"/>
  <c r="R2073" i="3" s="1"/>
  <c r="Q2069" i="3"/>
  <c r="R2069" i="3" s="1"/>
  <c r="Q2065" i="3"/>
  <c r="R2065" i="3" s="1"/>
  <c r="Q2061" i="3"/>
  <c r="R2061" i="3" s="1"/>
  <c r="Q2057" i="3"/>
  <c r="R2057" i="3" s="1"/>
  <c r="Q2053" i="3"/>
  <c r="R2053" i="3" s="1"/>
  <c r="Q2049" i="3"/>
  <c r="R2049" i="3" s="1"/>
  <c r="Q2045" i="3"/>
  <c r="R2045" i="3" s="1"/>
  <c r="Q2041" i="3"/>
  <c r="R2041" i="3" s="1"/>
  <c r="Q2037" i="3"/>
  <c r="R2037" i="3" s="1"/>
  <c r="Q2033" i="3"/>
  <c r="R2033" i="3" s="1"/>
  <c r="Q2029" i="3"/>
  <c r="R2029" i="3" s="1"/>
  <c r="Q2025" i="3"/>
  <c r="R2025" i="3" s="1"/>
  <c r="Q2021" i="3"/>
  <c r="R2021" i="3" s="1"/>
  <c r="Q2017" i="3"/>
  <c r="R2017" i="3" s="1"/>
  <c r="Q2013" i="3"/>
  <c r="R2013" i="3" s="1"/>
  <c r="Q2009" i="3"/>
  <c r="R2009" i="3" s="1"/>
  <c r="Q2005" i="3"/>
  <c r="R2005" i="3" s="1"/>
  <c r="Q2001" i="3"/>
  <c r="R2001" i="3" s="1"/>
  <c r="Q1997" i="3"/>
  <c r="R1997" i="3" s="1"/>
  <c r="Q1993" i="3"/>
  <c r="R1993" i="3" s="1"/>
  <c r="Q1989" i="3"/>
  <c r="R1989" i="3" s="1"/>
  <c r="Q1985" i="3"/>
  <c r="R1985" i="3" s="1"/>
  <c r="Q1981" i="3"/>
  <c r="R1981" i="3" s="1"/>
  <c r="Q1977" i="3"/>
  <c r="R1977" i="3" s="1"/>
  <c r="Q1973" i="3"/>
  <c r="R1973" i="3" s="1"/>
  <c r="Q1969" i="3"/>
  <c r="R1969" i="3" s="1"/>
  <c r="Q1965" i="3"/>
  <c r="R1965" i="3" s="1"/>
  <c r="Q1961" i="3"/>
  <c r="R1961" i="3" s="1"/>
  <c r="Q1957" i="3"/>
  <c r="R1957" i="3" s="1"/>
  <c r="Q1953" i="3"/>
  <c r="R1953" i="3" s="1"/>
  <c r="Q1949" i="3"/>
  <c r="R1949" i="3" s="1"/>
  <c r="Q1945" i="3"/>
  <c r="R1945" i="3" s="1"/>
  <c r="Q1941" i="3"/>
  <c r="R1941" i="3" s="1"/>
  <c r="Q1937" i="3"/>
  <c r="R1937" i="3" s="1"/>
  <c r="Q1933" i="3"/>
  <c r="R1933" i="3" s="1"/>
  <c r="Q1929" i="3"/>
  <c r="R1929" i="3" s="1"/>
  <c r="Q1925" i="3"/>
  <c r="R1925" i="3" s="1"/>
  <c r="Q1921" i="3"/>
  <c r="R1921" i="3" s="1"/>
  <c r="Q1917" i="3"/>
  <c r="R1917" i="3" s="1"/>
  <c r="Q1913" i="3"/>
  <c r="R1913" i="3" s="1"/>
  <c r="Q1909" i="3"/>
  <c r="R1909" i="3" s="1"/>
  <c r="Q1905" i="3"/>
  <c r="R1905" i="3" s="1"/>
  <c r="Q1901" i="3"/>
  <c r="R1901" i="3" s="1"/>
  <c r="Q1897" i="3"/>
  <c r="R1897" i="3" s="1"/>
  <c r="Q1893" i="3"/>
  <c r="R1893" i="3" s="1"/>
  <c r="Q1889" i="3"/>
  <c r="R1889" i="3" s="1"/>
  <c r="Q1885" i="3"/>
  <c r="R1885" i="3" s="1"/>
  <c r="Q1881" i="3"/>
  <c r="R1881" i="3" s="1"/>
  <c r="Q1877" i="3"/>
  <c r="R1877" i="3" s="1"/>
  <c r="Q1873" i="3"/>
  <c r="R1873" i="3" s="1"/>
  <c r="Q1869" i="3"/>
  <c r="R1869" i="3" s="1"/>
  <c r="Q1865" i="3"/>
  <c r="R1865" i="3" s="1"/>
  <c r="Q1861" i="3"/>
  <c r="R1861" i="3" s="1"/>
  <c r="Q1857" i="3"/>
  <c r="R1857" i="3" s="1"/>
  <c r="Q1853" i="3"/>
  <c r="R1853" i="3" s="1"/>
  <c r="Q1849" i="3"/>
  <c r="R1849" i="3" s="1"/>
  <c r="Q1845" i="3"/>
  <c r="R1845" i="3" s="1"/>
  <c r="Q1841" i="3"/>
  <c r="R1841" i="3" s="1"/>
  <c r="Q1837" i="3"/>
  <c r="R1837" i="3" s="1"/>
  <c r="Q1833" i="3"/>
  <c r="R1833" i="3" s="1"/>
  <c r="Q1829" i="3"/>
  <c r="R1829" i="3" s="1"/>
  <c r="Q1825" i="3"/>
  <c r="R1825" i="3" s="1"/>
  <c r="Q1821" i="3"/>
  <c r="R1821" i="3" s="1"/>
  <c r="Q1817" i="3"/>
  <c r="R1817" i="3" s="1"/>
  <c r="Q1813" i="3"/>
  <c r="R1813" i="3" s="1"/>
  <c r="Q1809" i="3"/>
  <c r="R1809" i="3" s="1"/>
  <c r="Q1805" i="3"/>
  <c r="R1805" i="3" s="1"/>
  <c r="Q1801" i="3"/>
  <c r="R1801" i="3" s="1"/>
  <c r="Q1797" i="3"/>
  <c r="R1797" i="3" s="1"/>
  <c r="Q1713" i="3"/>
  <c r="R1713" i="3" s="1"/>
  <c r="Q1709" i="3"/>
  <c r="R1709" i="3" s="1"/>
  <c r="Q1705" i="3"/>
  <c r="R1705" i="3" s="1"/>
  <c r="Q1701" i="3"/>
  <c r="R1701" i="3" s="1"/>
  <c r="Q1697" i="3"/>
  <c r="R1697" i="3" s="1"/>
  <c r="Q1693" i="3"/>
  <c r="R1693" i="3" s="1"/>
  <c r="Q1689" i="3"/>
  <c r="R1689" i="3" s="1"/>
  <c r="Q1685" i="3"/>
  <c r="R1685" i="3" s="1"/>
  <c r="Q1681" i="3"/>
  <c r="R1681" i="3" s="1"/>
  <c r="Q1677" i="3"/>
  <c r="R1677" i="3" s="1"/>
  <c r="Q1673" i="3"/>
  <c r="R1673" i="3" s="1"/>
  <c r="Q1669" i="3"/>
  <c r="R1669" i="3" s="1"/>
  <c r="Q1665" i="3"/>
  <c r="R1665" i="3" s="1"/>
  <c r="Q1661" i="3"/>
  <c r="R1661" i="3" s="1"/>
  <c r="Q1657" i="3"/>
  <c r="R1657" i="3" s="1"/>
  <c r="Q1653" i="3"/>
  <c r="R1653" i="3" s="1"/>
  <c r="Q1649" i="3"/>
  <c r="R1649" i="3" s="1"/>
  <c r="Q1645" i="3"/>
  <c r="R1645" i="3" s="1"/>
  <c r="Q1641" i="3"/>
  <c r="R1641" i="3" s="1"/>
  <c r="Q1637" i="3"/>
  <c r="R1637" i="3" s="1"/>
  <c r="Q1633" i="3"/>
  <c r="R1633" i="3" s="1"/>
  <c r="Q1629" i="3"/>
  <c r="R1629" i="3" s="1"/>
  <c r="Q1625" i="3"/>
  <c r="R1625" i="3" s="1"/>
  <c r="Q1621" i="3"/>
  <c r="R1621" i="3" s="1"/>
  <c r="Q1617" i="3"/>
  <c r="R1617" i="3" s="1"/>
  <c r="Q1613" i="3"/>
  <c r="R1613" i="3" s="1"/>
  <c r="Q1609" i="3"/>
  <c r="R1609" i="3" s="1"/>
  <c r="Q1605" i="3"/>
  <c r="R1605" i="3" s="1"/>
  <c r="Q1601" i="3"/>
  <c r="R1601" i="3" s="1"/>
  <c r="Q1597" i="3"/>
  <c r="R1597" i="3" s="1"/>
  <c r="Q1593" i="3"/>
  <c r="R1593" i="3" s="1"/>
  <c r="Q1589" i="3"/>
  <c r="R1589" i="3" s="1"/>
  <c r="Q1585" i="3"/>
  <c r="R1585" i="3" s="1"/>
  <c r="Q1581" i="3"/>
  <c r="R1581" i="3" s="1"/>
  <c r="Q1577" i="3"/>
  <c r="R1577" i="3" s="1"/>
  <c r="Q1573" i="3"/>
  <c r="R1573" i="3" s="1"/>
  <c r="Q1569" i="3"/>
  <c r="R1569" i="3" s="1"/>
  <c r="Q1565" i="3"/>
  <c r="R1565" i="3" s="1"/>
  <c r="Q1561" i="3"/>
  <c r="R1561" i="3" s="1"/>
  <c r="Q1557" i="3"/>
  <c r="R1557" i="3" s="1"/>
  <c r="Q1553" i="3"/>
  <c r="R1553" i="3" s="1"/>
  <c r="Q1549" i="3"/>
  <c r="R1549" i="3" s="1"/>
  <c r="Q1545" i="3"/>
  <c r="R1545" i="3" s="1"/>
  <c r="Q1541" i="3"/>
  <c r="R1541" i="3" s="1"/>
  <c r="Q1537" i="3"/>
  <c r="R1537" i="3" s="1"/>
  <c r="Q1533" i="3"/>
  <c r="R1533" i="3" s="1"/>
  <c r="Q1529" i="3"/>
  <c r="R1529" i="3" s="1"/>
  <c r="Q1525" i="3"/>
  <c r="R1525" i="3" s="1"/>
  <c r="Q1521" i="3"/>
  <c r="R1521" i="3" s="1"/>
  <c r="Q1517" i="3"/>
  <c r="R1517" i="3" s="1"/>
  <c r="Q1513" i="3"/>
  <c r="R1513" i="3" s="1"/>
  <c r="Q1509" i="3"/>
  <c r="R1509" i="3" s="1"/>
  <c r="Q1505" i="3"/>
  <c r="R1505" i="3" s="1"/>
  <c r="Q1501" i="3"/>
  <c r="R1501" i="3" s="1"/>
  <c r="Q1497" i="3"/>
  <c r="R1497" i="3" s="1"/>
  <c r="Q1493" i="3"/>
  <c r="R1493" i="3" s="1"/>
  <c r="Q985" i="3"/>
  <c r="R985" i="3" s="1"/>
  <c r="Q981" i="3"/>
  <c r="R981" i="3" s="1"/>
  <c r="Q977" i="3"/>
  <c r="R977" i="3" s="1"/>
  <c r="Q973" i="3"/>
  <c r="R973" i="3" s="1"/>
  <c r="Q969" i="3"/>
  <c r="R969" i="3" s="1"/>
  <c r="Q965" i="3"/>
  <c r="R965" i="3" s="1"/>
  <c r="Q961" i="3"/>
  <c r="R961" i="3" s="1"/>
  <c r="Q957" i="3"/>
  <c r="R957" i="3" s="1"/>
  <c r="Q953" i="3"/>
  <c r="R953" i="3" s="1"/>
  <c r="Q949" i="3"/>
  <c r="R949" i="3" s="1"/>
  <c r="Q945" i="3"/>
  <c r="R945" i="3" s="1"/>
  <c r="Q941" i="3"/>
  <c r="R941" i="3" s="1"/>
  <c r="Q937" i="3"/>
  <c r="R937" i="3" s="1"/>
  <c r="Q933" i="3"/>
  <c r="R933" i="3" s="1"/>
  <c r="Q929" i="3"/>
  <c r="R929" i="3" s="1"/>
  <c r="Q925" i="3"/>
  <c r="R925" i="3" s="1"/>
  <c r="Q921" i="3"/>
  <c r="R921" i="3" s="1"/>
  <c r="Q917" i="3"/>
  <c r="R917" i="3" s="1"/>
  <c r="Q913" i="3"/>
  <c r="R913" i="3" s="1"/>
  <c r="Q909" i="3"/>
  <c r="R909" i="3" s="1"/>
  <c r="Q905" i="3"/>
  <c r="R905" i="3" s="1"/>
  <c r="Q901" i="3"/>
  <c r="R901" i="3" s="1"/>
  <c r="Q897" i="3"/>
  <c r="R897" i="3" s="1"/>
  <c r="Q893" i="3"/>
  <c r="R893" i="3" s="1"/>
  <c r="Q889" i="3"/>
  <c r="R889" i="3" s="1"/>
  <c r="Q885" i="3"/>
  <c r="R885" i="3" s="1"/>
  <c r="Q881" i="3"/>
  <c r="R881" i="3" s="1"/>
  <c r="Q877" i="3"/>
  <c r="R877" i="3" s="1"/>
  <c r="Q873" i="3"/>
  <c r="R873" i="3" s="1"/>
  <c r="Q869" i="3"/>
  <c r="R869" i="3" s="1"/>
  <c r="Q865" i="3"/>
  <c r="R865" i="3" s="1"/>
  <c r="Q861" i="3"/>
  <c r="R861" i="3" s="1"/>
  <c r="Q857" i="3"/>
  <c r="R857" i="3" s="1"/>
  <c r="Q853" i="3"/>
  <c r="R853" i="3" s="1"/>
  <c r="Q849" i="3"/>
  <c r="R849" i="3" s="1"/>
  <c r="Q845" i="3"/>
  <c r="R845" i="3" s="1"/>
  <c r="Q841" i="3"/>
  <c r="R841" i="3" s="1"/>
  <c r="Q837" i="3"/>
  <c r="R837" i="3" s="1"/>
  <c r="Q833" i="3"/>
  <c r="R833" i="3" s="1"/>
  <c r="Q829" i="3"/>
  <c r="R829" i="3" s="1"/>
  <c r="Q825" i="3"/>
  <c r="R825" i="3" s="1"/>
  <c r="Q821" i="3"/>
  <c r="R821" i="3" s="1"/>
  <c r="Q817" i="3"/>
  <c r="R817" i="3" s="1"/>
  <c r="Q813" i="3"/>
  <c r="R813" i="3" s="1"/>
  <c r="Q809" i="3"/>
  <c r="R809" i="3" s="1"/>
  <c r="Q805" i="3"/>
  <c r="R805" i="3" s="1"/>
  <c r="Q801" i="3"/>
  <c r="R801" i="3" s="1"/>
  <c r="Q797" i="3"/>
  <c r="R797" i="3" s="1"/>
  <c r="Q793" i="3"/>
  <c r="R793" i="3" s="1"/>
  <c r="Q789" i="3"/>
  <c r="R789" i="3" s="1"/>
  <c r="Q785" i="3"/>
  <c r="R785" i="3" s="1"/>
  <c r="Q781" i="3"/>
  <c r="R781" i="3" s="1"/>
  <c r="Q777" i="3"/>
  <c r="R777" i="3" s="1"/>
  <c r="Q773" i="3"/>
  <c r="R773" i="3" s="1"/>
  <c r="Q769" i="3"/>
  <c r="R769" i="3" s="1"/>
  <c r="Q765" i="3"/>
  <c r="R765" i="3" s="1"/>
  <c r="Q761" i="3"/>
  <c r="R761" i="3" s="1"/>
  <c r="Q757" i="3"/>
  <c r="R757" i="3" s="1"/>
  <c r="Q753" i="3"/>
  <c r="R753" i="3" s="1"/>
  <c r="Q749" i="3"/>
  <c r="R749" i="3" s="1"/>
  <c r="Q745" i="3"/>
  <c r="R745" i="3" s="1"/>
  <c r="Q741" i="3"/>
  <c r="R741" i="3" s="1"/>
  <c r="Q737" i="3"/>
  <c r="R737" i="3" s="1"/>
  <c r="Q733" i="3"/>
  <c r="R733" i="3" s="1"/>
  <c r="Q729" i="3"/>
  <c r="R729" i="3" s="1"/>
  <c r="Q725" i="3"/>
  <c r="R725" i="3" s="1"/>
  <c r="Q601" i="3"/>
  <c r="R601" i="3" s="1"/>
  <c r="Q597" i="3"/>
  <c r="R597" i="3" s="1"/>
  <c r="Q593" i="3"/>
  <c r="R593" i="3" s="1"/>
  <c r="Q589" i="3"/>
  <c r="R589" i="3" s="1"/>
  <c r="Q585" i="3"/>
  <c r="R585" i="3" s="1"/>
  <c r="Q581" i="3"/>
  <c r="R581" i="3" s="1"/>
  <c r="Q577" i="3"/>
  <c r="R577" i="3" s="1"/>
  <c r="Q573" i="3"/>
  <c r="R573" i="3" s="1"/>
  <c r="Q569" i="3"/>
  <c r="R569" i="3" s="1"/>
  <c r="Q565" i="3"/>
  <c r="R565" i="3" s="1"/>
  <c r="Q561" i="3"/>
  <c r="R561" i="3" s="1"/>
  <c r="Q557" i="3"/>
  <c r="R557" i="3" s="1"/>
  <c r="Q553" i="3"/>
  <c r="R553" i="3" s="1"/>
  <c r="Q549" i="3"/>
  <c r="R549" i="3" s="1"/>
  <c r="Q545" i="3"/>
  <c r="R545" i="3" s="1"/>
  <c r="Q541" i="3"/>
  <c r="R541" i="3" s="1"/>
  <c r="Q537" i="3"/>
  <c r="R537" i="3" s="1"/>
  <c r="Q533" i="3"/>
  <c r="R533" i="3" s="1"/>
  <c r="Q529" i="3"/>
  <c r="R529" i="3" s="1"/>
  <c r="Q525" i="3"/>
  <c r="R525" i="3" s="1"/>
  <c r="Q521" i="3"/>
  <c r="R521" i="3" s="1"/>
  <c r="Q517" i="3"/>
  <c r="R517" i="3" s="1"/>
  <c r="Q513" i="3"/>
  <c r="R513" i="3" s="1"/>
  <c r="Q509" i="3"/>
  <c r="R509" i="3" s="1"/>
  <c r="Q505" i="3"/>
  <c r="R505" i="3" s="1"/>
  <c r="Q501" i="3"/>
  <c r="R501" i="3" s="1"/>
  <c r="Q497" i="3"/>
  <c r="R497" i="3" s="1"/>
  <c r="Q493" i="3"/>
  <c r="R493" i="3" s="1"/>
  <c r="Q489" i="3"/>
  <c r="R489" i="3" s="1"/>
  <c r="Q485" i="3"/>
  <c r="R485" i="3" s="1"/>
  <c r="Q481" i="3"/>
  <c r="R481" i="3" s="1"/>
  <c r="Q477" i="3"/>
  <c r="R477" i="3" s="1"/>
  <c r="Q473" i="3"/>
  <c r="R473" i="3" s="1"/>
  <c r="Q469" i="3"/>
  <c r="R469" i="3" s="1"/>
  <c r="Q465" i="3"/>
  <c r="R465" i="3" s="1"/>
  <c r="Q461" i="3"/>
  <c r="R461" i="3" s="1"/>
  <c r="Q293" i="3"/>
  <c r="R293" i="3" s="1"/>
  <c r="Q289" i="3"/>
  <c r="R289" i="3" s="1"/>
  <c r="Q285" i="3"/>
  <c r="R285" i="3" s="1"/>
  <c r="Q281" i="3"/>
  <c r="R281" i="3" s="1"/>
  <c r="Q277" i="3"/>
  <c r="R277" i="3" s="1"/>
  <c r="Q273" i="3"/>
  <c r="R273" i="3" s="1"/>
  <c r="Q269" i="3"/>
  <c r="R269" i="3" s="1"/>
  <c r="Q265" i="3"/>
  <c r="R265" i="3" s="1"/>
  <c r="Q261" i="3"/>
  <c r="R261" i="3" s="1"/>
  <c r="Q257" i="3"/>
  <c r="R257" i="3" s="1"/>
  <c r="Q253" i="3"/>
  <c r="R253" i="3" s="1"/>
  <c r="Q249" i="3"/>
  <c r="R249" i="3" s="1"/>
  <c r="Q245" i="3"/>
  <c r="R245" i="3" s="1"/>
  <c r="Q241" i="3"/>
  <c r="R241" i="3" s="1"/>
  <c r="Q237" i="3"/>
  <c r="R237" i="3" s="1"/>
  <c r="Q233" i="3"/>
  <c r="R233" i="3" s="1"/>
  <c r="Q229" i="3"/>
  <c r="R229" i="3" s="1"/>
  <c r="Q225" i="3"/>
  <c r="R225" i="3" s="1"/>
  <c r="Q149" i="3"/>
  <c r="R149" i="3" s="1"/>
  <c r="Q145" i="3"/>
  <c r="R145" i="3" s="1"/>
  <c r="Q141" i="3"/>
  <c r="R141" i="3" s="1"/>
  <c r="Q137" i="3"/>
  <c r="R137" i="3" s="1"/>
  <c r="Q133" i="3"/>
  <c r="R133" i="3" s="1"/>
  <c r="Q129" i="3"/>
  <c r="R129" i="3" s="1"/>
  <c r="Q125" i="3"/>
  <c r="R125" i="3" s="1"/>
  <c r="Q121" i="3"/>
  <c r="R121" i="3" s="1"/>
  <c r="Q117" i="3"/>
  <c r="R117" i="3" s="1"/>
  <c r="Q113" i="3"/>
  <c r="R113" i="3" s="1"/>
  <c r="Q109" i="3"/>
  <c r="R109" i="3" s="1"/>
  <c r="Q105" i="3"/>
  <c r="R105" i="3" s="1"/>
  <c r="Q101" i="3"/>
  <c r="R101" i="3" s="1"/>
  <c r="Q97" i="3"/>
  <c r="R97" i="3" s="1"/>
  <c r="Q93" i="3"/>
  <c r="R93" i="3" s="1"/>
  <c r="Q89" i="3"/>
  <c r="R89" i="3" s="1"/>
  <c r="Q85" i="3"/>
  <c r="R85" i="3" s="1"/>
  <c r="Q81" i="3"/>
  <c r="R81" i="3" s="1"/>
  <c r="Q77" i="3"/>
  <c r="R77" i="3" s="1"/>
  <c r="Q73" i="3"/>
  <c r="R73" i="3" s="1"/>
  <c r="Q69" i="3"/>
  <c r="R69" i="3" s="1"/>
  <c r="Q65" i="3"/>
  <c r="R65" i="3" s="1"/>
  <c r="Q61" i="3"/>
  <c r="R61" i="3" s="1"/>
  <c r="Q57" i="3"/>
  <c r="R57" i="3" s="1"/>
  <c r="Q53" i="3"/>
  <c r="R53" i="3" s="1"/>
  <c r="Q49" i="3"/>
  <c r="R49" i="3" s="1"/>
  <c r="Q45" i="3"/>
  <c r="R45" i="3" s="1"/>
  <c r="Q41" i="3"/>
  <c r="R41" i="3" s="1"/>
  <c r="Q37" i="3"/>
  <c r="R37" i="3" s="1"/>
  <c r="Q33" i="3"/>
  <c r="R33" i="3" s="1"/>
  <c r="Q29" i="3"/>
  <c r="R29" i="3" s="1"/>
  <c r="Q25" i="3"/>
  <c r="R25" i="3" s="1"/>
  <c r="Q21" i="3"/>
  <c r="R21" i="3" s="1"/>
  <c r="Q17" i="3"/>
  <c r="R17" i="3" s="1"/>
  <c r="Q13" i="3"/>
  <c r="R13" i="3" s="1"/>
  <c r="Q9" i="3"/>
  <c r="R9" i="3" s="1"/>
  <c r="Q5" i="3"/>
  <c r="R5" i="3" s="1"/>
  <c r="Q204" i="3"/>
  <c r="R204" i="3" s="1"/>
  <c r="Q140" i="3"/>
  <c r="R140" i="3" s="1"/>
  <c r="Q136" i="3"/>
  <c r="R136" i="3" s="1"/>
  <c r="Q132" i="3"/>
  <c r="R132" i="3" s="1"/>
  <c r="Q124" i="3"/>
  <c r="R124" i="3" s="1"/>
  <c r="Q116" i="3"/>
  <c r="R116" i="3" s="1"/>
  <c r="Q112" i="3"/>
  <c r="R112" i="3" s="1"/>
  <c r="Q104" i="3"/>
  <c r="R104" i="3" s="1"/>
  <c r="Q80" i="3"/>
  <c r="R80" i="3" s="1"/>
  <c r="Q32" i="3"/>
  <c r="R32" i="3" s="1"/>
  <c r="Q2343" i="3"/>
  <c r="R2343" i="3" s="1"/>
  <c r="Q2335" i="3"/>
  <c r="R2335" i="3" s="1"/>
  <c r="Q2311" i="3"/>
  <c r="R2311" i="3" s="1"/>
  <c r="Q2307" i="3"/>
  <c r="R2307" i="3" s="1"/>
  <c r="Q2283" i="3"/>
  <c r="R2283" i="3" s="1"/>
  <c r="Q2223" i="3"/>
  <c r="R2223" i="3" s="1"/>
  <c r="Q2215" i="3"/>
  <c r="R2215" i="3" s="1"/>
  <c r="Q2191" i="3"/>
  <c r="R2191" i="3" s="1"/>
  <c r="Q2167" i="3"/>
  <c r="R2167" i="3" s="1"/>
  <c r="Q1927" i="3"/>
  <c r="R1927" i="3" s="1"/>
  <c r="Q1855" i="3"/>
  <c r="R1855" i="3" s="1"/>
  <c r="Q1843" i="3"/>
  <c r="R1843" i="3" s="1"/>
  <c r="Q1815" i="3"/>
  <c r="R1815" i="3" s="1"/>
  <c r="Q1795" i="3"/>
  <c r="R1795" i="3" s="1"/>
  <c r="Q1711" i="3"/>
  <c r="R1711" i="3" s="1"/>
  <c r="Q1707" i="3"/>
  <c r="R1707" i="3" s="1"/>
  <c r="Q1675" i="3"/>
  <c r="R1675" i="3" s="1"/>
  <c r="Q1631" i="3"/>
  <c r="R1631" i="3" s="1"/>
  <c r="Q1615" i="3"/>
  <c r="R1615" i="3" s="1"/>
  <c r="Q1603" i="3"/>
  <c r="R1603" i="3" s="1"/>
  <c r="Q1599" i="3"/>
  <c r="R1599" i="3" s="1"/>
  <c r="Q1567" i="3"/>
  <c r="R1567" i="3" s="1"/>
  <c r="Q1555" i="3"/>
  <c r="R1555" i="3" s="1"/>
  <c r="Q975" i="3"/>
  <c r="R975" i="3" s="1"/>
  <c r="Q955" i="3"/>
  <c r="R955" i="3" s="1"/>
  <c r="Q871" i="3"/>
  <c r="R871" i="3" s="1"/>
  <c r="Q807" i="3"/>
  <c r="R807" i="3" s="1"/>
  <c r="Q763" i="3"/>
  <c r="R763" i="3" s="1"/>
  <c r="Q723" i="3"/>
  <c r="R723" i="3" s="1"/>
  <c r="Q567" i="3"/>
  <c r="R567" i="3" s="1"/>
  <c r="Q519" i="3"/>
  <c r="R519" i="3" s="1"/>
  <c r="Q467" i="3"/>
  <c r="R467" i="3" s="1"/>
  <c r="Q243" i="3"/>
  <c r="R243" i="3" s="1"/>
  <c r="Q227" i="3"/>
  <c r="R227" i="3" s="1"/>
  <c r="Q39" i="3"/>
  <c r="R39" i="3" s="1"/>
  <c r="Q220" i="3"/>
  <c r="R220" i="3" s="1"/>
  <c r="Q212" i="3"/>
  <c r="R212" i="3" s="1"/>
  <c r="Q200" i="3"/>
  <c r="R200" i="3" s="1"/>
  <c r="Q192" i="3"/>
  <c r="R192" i="3" s="1"/>
  <c r="Q180" i="3"/>
  <c r="R180" i="3" s="1"/>
  <c r="Q100" i="3"/>
  <c r="R100" i="3" s="1"/>
  <c r="Q88" i="3"/>
  <c r="R88" i="3" s="1"/>
  <c r="Q76" i="3"/>
  <c r="R76" i="3" s="1"/>
  <c r="Q72" i="3"/>
  <c r="R72" i="3" s="1"/>
  <c r="Q64" i="3"/>
  <c r="R64" i="3" s="1"/>
  <c r="Q60" i="3"/>
  <c r="R60" i="3" s="1"/>
  <c r="Q56" i="3"/>
  <c r="R56" i="3" s="1"/>
  <c r="Q36" i="3"/>
  <c r="R36" i="3" s="1"/>
  <c r="Q4" i="3"/>
  <c r="R4" i="3" s="1"/>
  <c r="Q2323" i="3"/>
  <c r="R2323" i="3" s="1"/>
  <c r="Q2291" i="3"/>
  <c r="R2291" i="3" s="1"/>
  <c r="Q2275" i="3"/>
  <c r="R2275" i="3" s="1"/>
  <c r="Q2267" i="3"/>
  <c r="R2267" i="3" s="1"/>
  <c r="Q2251" i="3"/>
  <c r="R2251" i="3" s="1"/>
  <c r="Q2239" i="3"/>
  <c r="R2239" i="3" s="1"/>
  <c r="Q2207" i="3"/>
  <c r="R2207" i="3" s="1"/>
  <c r="Q2199" i="3"/>
  <c r="R2199" i="3" s="1"/>
  <c r="Q2187" i="3"/>
  <c r="R2187" i="3" s="1"/>
  <c r="Q2175" i="3"/>
  <c r="R2175" i="3" s="1"/>
  <c r="Q2159" i="3"/>
  <c r="R2159" i="3" s="1"/>
  <c r="Q2151" i="3"/>
  <c r="R2151" i="3" s="1"/>
  <c r="Q2147" i="3"/>
  <c r="R2147" i="3" s="1"/>
  <c r="Q2139" i="3"/>
  <c r="R2139" i="3" s="1"/>
  <c r="Q2107" i="3"/>
  <c r="R2107" i="3" s="1"/>
  <c r="Q2087" i="3"/>
  <c r="R2087" i="3" s="1"/>
  <c r="Q2055" i="3"/>
  <c r="R2055" i="3" s="1"/>
  <c r="Q2027" i="3"/>
  <c r="R2027" i="3" s="1"/>
  <c r="Q2015" i="3"/>
  <c r="R2015" i="3" s="1"/>
  <c r="Q1999" i="3"/>
  <c r="R1999" i="3" s="1"/>
  <c r="Q1995" i="3"/>
  <c r="R1995" i="3" s="1"/>
  <c r="Q1955" i="3"/>
  <c r="R1955" i="3" s="1"/>
  <c r="Q1951" i="3"/>
  <c r="R1951" i="3" s="1"/>
  <c r="Q1943" i="3"/>
  <c r="R1943" i="3" s="1"/>
  <c r="Q1935" i="3"/>
  <c r="R1935" i="3" s="1"/>
  <c r="Q1919" i="3"/>
  <c r="R1919" i="3" s="1"/>
  <c r="Q1911" i="3"/>
  <c r="R1911" i="3" s="1"/>
  <c r="Q1891" i="3"/>
  <c r="R1891" i="3" s="1"/>
  <c r="Q1887" i="3"/>
  <c r="R1887" i="3" s="1"/>
  <c r="Q1831" i="3"/>
  <c r="R1831" i="3" s="1"/>
  <c r="Q1827" i="3"/>
  <c r="R1827" i="3" s="1"/>
  <c r="Q1823" i="3"/>
  <c r="R1823" i="3" s="1"/>
  <c r="Q1691" i="3"/>
  <c r="R1691" i="3" s="1"/>
  <c r="Q1687" i="3"/>
  <c r="R1687" i="3" s="1"/>
  <c r="Q1651" i="3"/>
  <c r="R1651" i="3" s="1"/>
  <c r="Q1647" i="3"/>
  <c r="R1647" i="3" s="1"/>
  <c r="Q1639" i="3"/>
  <c r="R1639" i="3" s="1"/>
  <c r="Q1619" i="3"/>
  <c r="R1619" i="3" s="1"/>
  <c r="Q1595" i="3"/>
  <c r="R1595" i="3" s="1"/>
  <c r="Q1591" i="3"/>
  <c r="R1591" i="3" s="1"/>
  <c r="Q1587" i="3"/>
  <c r="R1587" i="3" s="1"/>
  <c r="Q1579" i="3"/>
  <c r="R1579" i="3" s="1"/>
  <c r="Q1575" i="3"/>
  <c r="R1575" i="3" s="1"/>
  <c r="Q1563" i="3"/>
  <c r="R1563" i="3" s="1"/>
  <c r="Q1503" i="3"/>
  <c r="R1503" i="3" s="1"/>
  <c r="Q927" i="3"/>
  <c r="R927" i="3" s="1"/>
  <c r="Q911" i="3"/>
  <c r="R911" i="3" s="1"/>
  <c r="Q907" i="3"/>
  <c r="R907" i="3" s="1"/>
  <c r="Q875" i="3"/>
  <c r="R875" i="3" s="1"/>
  <c r="Q851" i="3"/>
  <c r="R851" i="3" s="1"/>
  <c r="Q839" i="3"/>
  <c r="R839" i="3" s="1"/>
  <c r="Q815" i="3"/>
  <c r="R815" i="3" s="1"/>
  <c r="Q799" i="3"/>
  <c r="R799" i="3" s="1"/>
  <c r="Q795" i="3"/>
  <c r="R795" i="3" s="1"/>
  <c r="Q779" i="3"/>
  <c r="R779" i="3" s="1"/>
  <c r="Q775" i="3"/>
  <c r="R775" i="3" s="1"/>
  <c r="Q767" i="3"/>
  <c r="R767" i="3" s="1"/>
  <c r="Q747" i="3"/>
  <c r="R747" i="3" s="1"/>
  <c r="Q603" i="3"/>
  <c r="R603" i="3" s="1"/>
  <c r="Q599" i="3"/>
  <c r="R599" i="3" s="1"/>
  <c r="Q595" i="3"/>
  <c r="R595" i="3" s="1"/>
  <c r="Q591" i="3"/>
  <c r="R591" i="3" s="1"/>
  <c r="Q583" i="3"/>
  <c r="R583" i="3" s="1"/>
  <c r="Q563" i="3"/>
  <c r="R563" i="3" s="1"/>
  <c r="Q555" i="3"/>
  <c r="R555" i="3" s="1"/>
  <c r="Q547" i="3"/>
  <c r="R547" i="3" s="1"/>
  <c r="Q543" i="3"/>
  <c r="R543" i="3" s="1"/>
  <c r="Q507" i="3"/>
  <c r="R507" i="3" s="1"/>
  <c r="Q471" i="3"/>
  <c r="R471" i="3" s="1"/>
  <c r="Q287" i="3"/>
  <c r="R287" i="3" s="1"/>
  <c r="Q275" i="3"/>
  <c r="R275" i="3" s="1"/>
  <c r="Q239" i="3"/>
  <c r="R239" i="3" s="1"/>
  <c r="Q223" i="3"/>
  <c r="R223" i="3" s="1"/>
  <c r="Q143" i="3"/>
  <c r="R143" i="3" s="1"/>
  <c r="Q135" i="3"/>
  <c r="R135" i="3" s="1"/>
  <c r="Q11" i="3"/>
  <c r="R11" i="3" s="1"/>
  <c r="Q2340" i="3"/>
  <c r="R2340" i="3" s="1"/>
  <c r="Q2336" i="3"/>
  <c r="R2336" i="3" s="1"/>
  <c r="Q2332" i="3"/>
  <c r="R2332" i="3" s="1"/>
  <c r="Q2328" i="3"/>
  <c r="R2328" i="3" s="1"/>
  <c r="Q2324" i="3"/>
  <c r="R2324" i="3" s="1"/>
  <c r="Q2320" i="3"/>
  <c r="R2320" i="3" s="1"/>
  <c r="Q2316" i="3"/>
  <c r="R2316" i="3" s="1"/>
  <c r="Q2312" i="3"/>
  <c r="R2312" i="3" s="1"/>
  <c r="Q2308" i="3"/>
  <c r="R2308" i="3" s="1"/>
  <c r="Q2304" i="3"/>
  <c r="R2304" i="3" s="1"/>
  <c r="Q2300" i="3"/>
  <c r="R2300" i="3" s="1"/>
  <c r="Q2296" i="3"/>
  <c r="R2296" i="3" s="1"/>
  <c r="Q2292" i="3"/>
  <c r="R2292" i="3" s="1"/>
  <c r="Q2056" i="3"/>
  <c r="R2056" i="3" s="1"/>
  <c r="Q2052" i="3"/>
  <c r="R2052" i="3" s="1"/>
  <c r="Q2048" i="3"/>
  <c r="R2048" i="3" s="1"/>
  <c r="Q2044" i="3"/>
  <c r="R2044" i="3" s="1"/>
  <c r="Q2040" i="3"/>
  <c r="R2040" i="3" s="1"/>
  <c r="Q2036" i="3"/>
  <c r="R2036" i="3" s="1"/>
  <c r="Q2032" i="3"/>
  <c r="R2032" i="3" s="1"/>
  <c r="Q2028" i="3"/>
  <c r="R2028" i="3" s="1"/>
  <c r="Q2024" i="3"/>
  <c r="R2024" i="3" s="1"/>
  <c r="Q2020" i="3"/>
  <c r="R2020" i="3" s="1"/>
  <c r="Q2016" i="3"/>
  <c r="R2016" i="3" s="1"/>
  <c r="Q2012" i="3"/>
  <c r="R2012" i="3" s="1"/>
  <c r="Q2008" i="3"/>
  <c r="R2008" i="3" s="1"/>
  <c r="Q2004" i="3"/>
  <c r="R2004" i="3" s="1"/>
  <c r="Q2000" i="3"/>
  <c r="R2000" i="3" s="1"/>
  <c r="Q1996" i="3"/>
  <c r="R1996" i="3" s="1"/>
  <c r="Q1992" i="3"/>
  <c r="R1992" i="3" s="1"/>
  <c r="Q1988" i="3"/>
  <c r="R1988" i="3" s="1"/>
  <c r="Q1984" i="3"/>
  <c r="R1984" i="3" s="1"/>
  <c r="Q1980" i="3"/>
  <c r="R1980" i="3" s="1"/>
  <c r="Q1976" i="3"/>
  <c r="R1976" i="3" s="1"/>
  <c r="Q1972" i="3"/>
  <c r="R1972" i="3" s="1"/>
  <c r="Q1968" i="3"/>
  <c r="R1968" i="3" s="1"/>
  <c r="Q1964" i="3"/>
  <c r="R1964" i="3" s="1"/>
  <c r="Q1488" i="3"/>
  <c r="R1488" i="3" s="1"/>
  <c r="Q1484" i="3"/>
  <c r="R1484" i="3" s="1"/>
  <c r="Q1480" i="3"/>
  <c r="R1480" i="3" s="1"/>
  <c r="Q1476" i="3"/>
  <c r="R1476" i="3" s="1"/>
  <c r="Q1472" i="3"/>
  <c r="R1472" i="3" s="1"/>
  <c r="Q1468" i="3"/>
  <c r="R1468" i="3" s="1"/>
  <c r="Q1464" i="3"/>
  <c r="R1464" i="3" s="1"/>
  <c r="Q1460" i="3"/>
  <c r="R1460" i="3" s="1"/>
  <c r="Q1456" i="3"/>
  <c r="R1456" i="3" s="1"/>
  <c r="Q1452" i="3"/>
  <c r="R1452" i="3" s="1"/>
  <c r="Q1448" i="3"/>
  <c r="R1448" i="3" s="1"/>
  <c r="Q1444" i="3"/>
  <c r="R1444" i="3" s="1"/>
  <c r="Q1440" i="3"/>
  <c r="R1440" i="3" s="1"/>
  <c r="Q1436" i="3"/>
  <c r="R1436" i="3" s="1"/>
  <c r="Q1432" i="3"/>
  <c r="R1432" i="3" s="1"/>
  <c r="Q1428" i="3"/>
  <c r="R1428" i="3" s="1"/>
  <c r="Q1424" i="3"/>
  <c r="R1424" i="3" s="1"/>
  <c r="Q1420" i="3"/>
  <c r="R1420" i="3" s="1"/>
  <c r="Q1416" i="3"/>
  <c r="R1416" i="3" s="1"/>
  <c r="Q1412" i="3"/>
  <c r="R1412" i="3" s="1"/>
  <c r="Q1408" i="3"/>
  <c r="R1408" i="3" s="1"/>
  <c r="Q1404" i="3"/>
  <c r="R1404" i="3" s="1"/>
  <c r="Q1400" i="3"/>
  <c r="R1400" i="3" s="1"/>
  <c r="Q1396" i="3"/>
  <c r="R1396" i="3" s="1"/>
  <c r="Q1392" i="3"/>
  <c r="R1392" i="3" s="1"/>
  <c r="Q1388" i="3"/>
  <c r="R1388" i="3" s="1"/>
  <c r="Q1384" i="3"/>
  <c r="R1384" i="3" s="1"/>
  <c r="Q1380" i="3"/>
  <c r="R1380" i="3" s="1"/>
  <c r="Q1376" i="3"/>
  <c r="R1376" i="3" s="1"/>
  <c r="Q1372" i="3"/>
  <c r="R1372" i="3" s="1"/>
  <c r="Q1368" i="3"/>
  <c r="R1368" i="3" s="1"/>
  <c r="Q1364" i="3"/>
  <c r="R1364" i="3" s="1"/>
  <c r="Q1360" i="3"/>
  <c r="R1360" i="3" s="1"/>
  <c r="Q1356" i="3"/>
  <c r="R1356" i="3" s="1"/>
  <c r="Q1352" i="3"/>
  <c r="R1352" i="3" s="1"/>
  <c r="Q1348" i="3"/>
  <c r="R1348" i="3" s="1"/>
  <c r="Q1344" i="3"/>
  <c r="R1344" i="3" s="1"/>
  <c r="Q1340" i="3"/>
  <c r="R1340" i="3" s="1"/>
  <c r="Q1336" i="3"/>
  <c r="R1336" i="3" s="1"/>
  <c r="Q1332" i="3"/>
  <c r="R1332" i="3" s="1"/>
  <c r="Q1328" i="3"/>
  <c r="R1328" i="3" s="1"/>
  <c r="Q1324" i="3"/>
  <c r="R1324" i="3" s="1"/>
  <c r="Q1320" i="3"/>
  <c r="R1320" i="3" s="1"/>
  <c r="Q1316" i="3"/>
  <c r="R1316" i="3" s="1"/>
  <c r="Q1312" i="3"/>
  <c r="R1312" i="3" s="1"/>
  <c r="Q1308" i="3"/>
  <c r="R1308" i="3" s="1"/>
  <c r="Q1304" i="3"/>
  <c r="R1304" i="3" s="1"/>
  <c r="Q1300" i="3"/>
  <c r="R1300" i="3" s="1"/>
  <c r="Q1296" i="3"/>
  <c r="R1296" i="3" s="1"/>
  <c r="Q1292" i="3"/>
  <c r="R1292" i="3" s="1"/>
  <c r="Q1288" i="3"/>
  <c r="R1288" i="3" s="1"/>
  <c r="Q1284" i="3"/>
  <c r="R1284" i="3" s="1"/>
  <c r="Q1280" i="3"/>
  <c r="R1280" i="3" s="1"/>
  <c r="Q1276" i="3"/>
  <c r="R1276" i="3" s="1"/>
  <c r="Q1272" i="3"/>
  <c r="R1272" i="3" s="1"/>
  <c r="Q1268" i="3"/>
  <c r="R1268" i="3" s="1"/>
  <c r="Q1264" i="3"/>
  <c r="R1264" i="3" s="1"/>
  <c r="Q1260" i="3"/>
  <c r="R1260" i="3" s="1"/>
  <c r="Q1256" i="3"/>
  <c r="R1256" i="3" s="1"/>
  <c r="Q1252" i="3"/>
  <c r="R1252" i="3" s="1"/>
  <c r="Q1248" i="3"/>
  <c r="R1248" i="3" s="1"/>
  <c r="Q1244" i="3"/>
  <c r="R1244" i="3" s="1"/>
  <c r="Q1240" i="3"/>
  <c r="R1240" i="3" s="1"/>
  <c r="Q1236" i="3"/>
  <c r="R1236" i="3" s="1"/>
  <c r="Q1232" i="3"/>
  <c r="R1232" i="3" s="1"/>
  <c r="Q1228" i="3"/>
  <c r="R1228" i="3" s="1"/>
  <c r="Q1224" i="3"/>
  <c r="R1224" i="3" s="1"/>
  <c r="Q1220" i="3"/>
  <c r="R1220" i="3" s="1"/>
  <c r="Q1216" i="3"/>
  <c r="R1216" i="3" s="1"/>
  <c r="Q1212" i="3"/>
  <c r="R1212" i="3" s="1"/>
  <c r="Q1208" i="3"/>
  <c r="R1208" i="3" s="1"/>
  <c r="Q1204" i="3"/>
  <c r="R1204" i="3" s="1"/>
  <c r="Q1200" i="3"/>
  <c r="R1200" i="3" s="1"/>
  <c r="Q1196" i="3"/>
  <c r="R1196" i="3" s="1"/>
  <c r="Q1192" i="3"/>
  <c r="R1192" i="3" s="1"/>
  <c r="Q1188" i="3"/>
  <c r="R1188" i="3" s="1"/>
  <c r="Q1184" i="3"/>
  <c r="R1184" i="3" s="1"/>
  <c r="Q1180" i="3"/>
  <c r="R1180" i="3" s="1"/>
  <c r="Q1176" i="3"/>
  <c r="R1176" i="3" s="1"/>
  <c r="Q1172" i="3"/>
  <c r="R1172" i="3" s="1"/>
  <c r="Q1168" i="3"/>
  <c r="R1168" i="3" s="1"/>
  <c r="Q1164" i="3"/>
  <c r="R1164" i="3" s="1"/>
  <c r="Q1160" i="3"/>
  <c r="R1160" i="3" s="1"/>
  <c r="Q1156" i="3"/>
  <c r="R1156" i="3" s="1"/>
  <c r="Q1152" i="3"/>
  <c r="R1152" i="3" s="1"/>
  <c r="Q1148" i="3"/>
  <c r="R1148" i="3" s="1"/>
  <c r="Q1144" i="3"/>
  <c r="R1144" i="3" s="1"/>
  <c r="Q1140" i="3"/>
  <c r="R1140" i="3" s="1"/>
  <c r="Q1136" i="3"/>
  <c r="R1136" i="3" s="1"/>
  <c r="Q1132" i="3"/>
  <c r="R1132" i="3" s="1"/>
  <c r="Q1128" i="3"/>
  <c r="R1128" i="3" s="1"/>
  <c r="Q1124" i="3"/>
  <c r="R1124" i="3" s="1"/>
  <c r="Q1120" i="3"/>
  <c r="R1120" i="3" s="1"/>
  <c r="Q1116" i="3"/>
  <c r="R1116" i="3" s="1"/>
  <c r="Q1112" i="3"/>
  <c r="R1112" i="3" s="1"/>
  <c r="Q1108" i="3"/>
  <c r="R1108" i="3" s="1"/>
  <c r="Q1104" i="3"/>
  <c r="R1104" i="3" s="1"/>
  <c r="Q1100" i="3"/>
  <c r="R1100" i="3" s="1"/>
  <c r="Q1096" i="3"/>
  <c r="R1096" i="3" s="1"/>
  <c r="Q1092" i="3"/>
  <c r="R1092" i="3" s="1"/>
  <c r="Q1088" i="3"/>
  <c r="R1088" i="3" s="1"/>
  <c r="Q1084" i="3"/>
  <c r="R1084" i="3" s="1"/>
  <c r="Q1080" i="3"/>
  <c r="R1080" i="3" s="1"/>
  <c r="Q1076" i="3"/>
  <c r="R1076" i="3" s="1"/>
  <c r="Q1072" i="3"/>
  <c r="R1072" i="3" s="1"/>
  <c r="Q1068" i="3"/>
  <c r="R1068" i="3" s="1"/>
  <c r="Q1064" i="3"/>
  <c r="R1064" i="3" s="1"/>
  <c r="Q1060" i="3"/>
  <c r="R1060" i="3" s="1"/>
  <c r="Q1056" i="3"/>
  <c r="R1056" i="3" s="1"/>
  <c r="Q1052" i="3"/>
  <c r="R1052" i="3" s="1"/>
  <c r="Q1048" i="3"/>
  <c r="R1048" i="3" s="1"/>
  <c r="Q1044" i="3"/>
  <c r="R1044" i="3" s="1"/>
  <c r="Q1040" i="3"/>
  <c r="R1040" i="3" s="1"/>
  <c r="Q1036" i="3"/>
  <c r="R1036" i="3" s="1"/>
  <c r="Q1032" i="3"/>
  <c r="R1032" i="3" s="1"/>
  <c r="Q1028" i="3"/>
  <c r="R1028" i="3" s="1"/>
  <c r="Q1024" i="3"/>
  <c r="R1024" i="3" s="1"/>
  <c r="Q1020" i="3"/>
  <c r="R1020" i="3" s="1"/>
  <c r="Q1016" i="3"/>
  <c r="R1016" i="3" s="1"/>
  <c r="Q1012" i="3"/>
  <c r="R1012" i="3" s="1"/>
  <c r="Q1008" i="3"/>
  <c r="R1008" i="3" s="1"/>
  <c r="Q1004" i="3"/>
  <c r="R1004" i="3" s="1"/>
  <c r="Q1000" i="3"/>
  <c r="R1000" i="3" s="1"/>
  <c r="Q996" i="3"/>
  <c r="R996" i="3" s="1"/>
  <c r="Q992" i="3"/>
  <c r="R992" i="3" s="1"/>
  <c r="Q988" i="3"/>
  <c r="R988" i="3" s="1"/>
  <c r="Q984" i="3"/>
  <c r="R984" i="3" s="1"/>
  <c r="Q980" i="3"/>
  <c r="R980" i="3" s="1"/>
  <c r="Q976" i="3"/>
  <c r="R976" i="3" s="1"/>
  <c r="Q972" i="3"/>
  <c r="R972" i="3" s="1"/>
  <c r="Q968" i="3"/>
  <c r="R968" i="3" s="1"/>
  <c r="Q964" i="3"/>
  <c r="R964" i="3" s="1"/>
  <c r="Q960" i="3"/>
  <c r="R960" i="3" s="1"/>
  <c r="Q956" i="3"/>
  <c r="R956" i="3" s="1"/>
  <c r="Q952" i="3"/>
  <c r="R952" i="3" s="1"/>
  <c r="Q948" i="3"/>
  <c r="R948" i="3" s="1"/>
  <c r="Q944" i="3"/>
  <c r="R944" i="3" s="1"/>
  <c r="Q940" i="3"/>
  <c r="R940" i="3" s="1"/>
  <c r="Q936" i="3"/>
  <c r="R936" i="3" s="1"/>
  <c r="Q932" i="3"/>
  <c r="R932" i="3" s="1"/>
  <c r="Q928" i="3"/>
  <c r="R928" i="3" s="1"/>
  <c r="Q924" i="3"/>
  <c r="R924" i="3" s="1"/>
  <c r="Q920" i="3"/>
  <c r="R920" i="3" s="1"/>
  <c r="Q916" i="3"/>
  <c r="R916" i="3" s="1"/>
  <c r="Q912" i="3"/>
  <c r="R912" i="3" s="1"/>
  <c r="Q460" i="3"/>
  <c r="R460" i="3" s="1"/>
  <c r="Q456" i="3"/>
  <c r="R456" i="3" s="1"/>
  <c r="Q452" i="3"/>
  <c r="R452" i="3" s="1"/>
  <c r="Q448" i="3"/>
  <c r="R448" i="3" s="1"/>
  <c r="Q444" i="3"/>
  <c r="R444" i="3" s="1"/>
  <c r="Q440" i="3"/>
  <c r="R440" i="3" s="1"/>
  <c r="Q436" i="3"/>
  <c r="R436" i="3" s="1"/>
  <c r="Q432" i="3"/>
  <c r="R432" i="3" s="1"/>
  <c r="Q428" i="3"/>
  <c r="R428" i="3" s="1"/>
  <c r="Q424" i="3"/>
  <c r="R424" i="3" s="1"/>
  <c r="Q420" i="3"/>
  <c r="R420" i="3" s="1"/>
  <c r="Q416" i="3"/>
  <c r="R416" i="3" s="1"/>
  <c r="Q412" i="3"/>
  <c r="R412" i="3" s="1"/>
  <c r="Q408" i="3"/>
  <c r="R408" i="3" s="1"/>
  <c r="Q404" i="3"/>
  <c r="R404" i="3" s="1"/>
  <c r="Q400" i="3"/>
  <c r="R400" i="3" s="1"/>
  <c r="Q396" i="3"/>
  <c r="R396" i="3" s="1"/>
  <c r="Q392" i="3"/>
  <c r="R392" i="3" s="1"/>
  <c r="Q388" i="3"/>
  <c r="R388" i="3" s="1"/>
  <c r="Q384" i="3"/>
  <c r="R384" i="3" s="1"/>
  <c r="Q380" i="3"/>
  <c r="R380" i="3" s="1"/>
  <c r="Q376" i="3"/>
  <c r="R376" i="3" s="1"/>
  <c r="Q372" i="3"/>
  <c r="R372" i="3" s="1"/>
  <c r="Q368" i="3"/>
  <c r="R368" i="3" s="1"/>
  <c r="Q164" i="3"/>
  <c r="R164" i="3" s="1"/>
  <c r="Q1367" i="3"/>
  <c r="R1367" i="3" s="1"/>
  <c r="Q1267" i="3"/>
  <c r="R1267" i="3" s="1"/>
  <c r="Q1159" i="3"/>
  <c r="R1159" i="3" s="1"/>
  <c r="Q1151" i="3"/>
  <c r="R1151" i="3" s="1"/>
  <c r="Q1135" i="3"/>
  <c r="R1135" i="3" s="1"/>
  <c r="Q1107" i="3"/>
  <c r="R1107" i="3" s="1"/>
  <c r="Q1071" i="3"/>
  <c r="R1071" i="3" s="1"/>
  <c r="Q379" i="3"/>
  <c r="R379" i="3" s="1"/>
  <c r="Q371" i="3"/>
  <c r="R371" i="3" s="1"/>
  <c r="Q363" i="3"/>
  <c r="R363" i="3" s="1"/>
  <c r="Q347" i="3"/>
  <c r="R347" i="3" s="1"/>
  <c r="Q339" i="3"/>
  <c r="R339" i="3" s="1"/>
  <c r="Q327" i="3"/>
  <c r="R327" i="3" s="1"/>
  <c r="Q323" i="3"/>
  <c r="R323" i="3" s="1"/>
  <c r="Q303" i="3"/>
  <c r="R303" i="3" s="1"/>
  <c r="Q299" i="3"/>
  <c r="R299" i="3" s="1"/>
  <c r="Q1786" i="3"/>
  <c r="R1786" i="3" s="1"/>
  <c r="Q1770" i="3"/>
  <c r="R1770" i="3" s="1"/>
  <c r="Q1754" i="3"/>
  <c r="R1754" i="3" s="1"/>
  <c r="Q1738" i="3"/>
  <c r="R1738" i="3" s="1"/>
  <c r="Q1490" i="3"/>
  <c r="R1490" i="3" s="1"/>
  <c r="Q722" i="3"/>
  <c r="R722" i="3" s="1"/>
  <c r="Q706" i="3"/>
  <c r="R706" i="3" s="1"/>
  <c r="Q1479" i="3"/>
  <c r="R1479" i="3" s="1"/>
  <c r="Q1475" i="3"/>
  <c r="R1475" i="3" s="1"/>
  <c r="Q1471" i="3"/>
  <c r="R1471" i="3" s="1"/>
  <c r="Q1467" i="3"/>
  <c r="R1467" i="3" s="1"/>
  <c r="Q1439" i="3"/>
  <c r="R1439" i="3" s="1"/>
  <c r="Q1427" i="3"/>
  <c r="R1427" i="3" s="1"/>
  <c r="Q1415" i="3"/>
  <c r="R1415" i="3" s="1"/>
  <c r="Q1411" i="3"/>
  <c r="R1411" i="3" s="1"/>
  <c r="Q1407" i="3"/>
  <c r="R1407" i="3" s="1"/>
  <c r="Q1399" i="3"/>
  <c r="R1399" i="3" s="1"/>
  <c r="Q1391" i="3"/>
  <c r="R1391" i="3" s="1"/>
  <c r="Q1383" i="3"/>
  <c r="R1383" i="3" s="1"/>
  <c r="Q1379" i="3"/>
  <c r="R1379" i="3" s="1"/>
  <c r="Q1375" i="3"/>
  <c r="R1375" i="3" s="1"/>
  <c r="Q1371" i="3"/>
  <c r="R1371" i="3" s="1"/>
  <c r="Q1359" i="3"/>
  <c r="R1359" i="3" s="1"/>
  <c r="Q1343" i="3"/>
  <c r="R1343" i="3" s="1"/>
  <c r="Q1335" i="3"/>
  <c r="R1335" i="3" s="1"/>
  <c r="Q1115" i="3"/>
  <c r="R1115" i="3" s="1"/>
  <c r="Q1079" i="3"/>
  <c r="R1079" i="3" s="1"/>
  <c r="Q1075" i="3"/>
  <c r="R1075" i="3" s="1"/>
  <c r="Q1067" i="3"/>
  <c r="R1067" i="3" s="1"/>
  <c r="Q1063" i="3"/>
  <c r="R1063" i="3" s="1"/>
  <c r="Q1059" i="3"/>
  <c r="R1059" i="3" s="1"/>
  <c r="Q1047" i="3"/>
  <c r="R1047" i="3" s="1"/>
  <c r="Q1035" i="3"/>
  <c r="R1035" i="3" s="1"/>
  <c r="Q1031" i="3"/>
  <c r="R1031" i="3" s="1"/>
  <c r="Q1027" i="3"/>
  <c r="R1027" i="3" s="1"/>
  <c r="Q1023" i="3"/>
  <c r="R1023" i="3" s="1"/>
  <c r="Q1011" i="3"/>
  <c r="R1011" i="3" s="1"/>
  <c r="Q1007" i="3"/>
  <c r="R1007" i="3" s="1"/>
  <c r="Q999" i="3"/>
  <c r="R999" i="3" s="1"/>
  <c r="Q995" i="3"/>
  <c r="R995" i="3" s="1"/>
  <c r="Q1339" i="3"/>
  <c r="R1339" i="3" s="1"/>
  <c r="Q1331" i="3"/>
  <c r="R1331" i="3" s="1"/>
  <c r="Q1327" i="3"/>
  <c r="R1327" i="3" s="1"/>
  <c r="Q1319" i="3"/>
  <c r="R1319" i="3" s="1"/>
  <c r="Q1315" i="3"/>
  <c r="R1315" i="3" s="1"/>
  <c r="Q1307" i="3"/>
  <c r="R1307" i="3" s="1"/>
  <c r="Q1303" i="3"/>
  <c r="R1303" i="3" s="1"/>
  <c r="Q1299" i="3"/>
  <c r="R1299" i="3" s="1"/>
  <c r="Q1295" i="3"/>
  <c r="R1295" i="3" s="1"/>
  <c r="Q1283" i="3"/>
  <c r="R1283" i="3" s="1"/>
  <c r="Q1279" i="3"/>
  <c r="R1279" i="3" s="1"/>
  <c r="Q1275" i="3"/>
  <c r="R1275" i="3" s="1"/>
  <c r="Q1271" i="3"/>
  <c r="R1271" i="3" s="1"/>
  <c r="Q1167" i="3"/>
  <c r="R1167" i="3" s="1"/>
  <c r="Q1119" i="3"/>
  <c r="R1119" i="3" s="1"/>
  <c r="Q1111" i="3"/>
  <c r="R1111" i="3" s="1"/>
  <c r="Q1103" i="3"/>
  <c r="R1103" i="3" s="1"/>
  <c r="Q1099" i="3"/>
  <c r="R1099" i="3" s="1"/>
  <c r="Q1091" i="3"/>
  <c r="R1091" i="3" s="1"/>
  <c r="Q1015" i="3"/>
  <c r="R1015" i="3" s="1"/>
  <c r="Q387" i="3"/>
  <c r="R387" i="3" s="1"/>
  <c r="Q375" i="3"/>
  <c r="R375" i="3" s="1"/>
  <c r="Q367" i="3"/>
  <c r="R367" i="3" s="1"/>
  <c r="Q359" i="3"/>
  <c r="R359" i="3" s="1"/>
  <c r="Q351" i="3"/>
  <c r="R351" i="3" s="1"/>
  <c r="Q1789" i="3"/>
  <c r="R1789" i="3" s="1"/>
  <c r="Q1773" i="3"/>
  <c r="R1773" i="3" s="1"/>
  <c r="Q1757" i="3"/>
  <c r="R1757" i="3" s="1"/>
  <c r="Q1741" i="3"/>
  <c r="R1741" i="3" s="1"/>
  <c r="Q1729" i="3"/>
  <c r="R1729" i="3" s="1"/>
  <c r="Q1489" i="3"/>
  <c r="R1489" i="3" s="1"/>
  <c r="Q1485" i="3"/>
  <c r="R1485" i="3" s="1"/>
  <c r="Q1481" i="3"/>
  <c r="R1481" i="3" s="1"/>
  <c r="Q1477" i="3"/>
  <c r="R1477" i="3" s="1"/>
  <c r="Q1473" i="3"/>
  <c r="R1473" i="3" s="1"/>
  <c r="Q1469" i="3"/>
  <c r="R1469" i="3" s="1"/>
  <c r="Q1465" i="3"/>
  <c r="R1465" i="3" s="1"/>
  <c r="Q1461" i="3"/>
  <c r="R1461" i="3" s="1"/>
  <c r="Q1457" i="3"/>
  <c r="R1457" i="3" s="1"/>
  <c r="Q1453" i="3"/>
  <c r="R1453" i="3" s="1"/>
  <c r="Q1449" i="3"/>
  <c r="R1449" i="3" s="1"/>
  <c r="Q1445" i="3"/>
  <c r="R1445" i="3" s="1"/>
  <c r="Q1441" i="3"/>
  <c r="R1441" i="3" s="1"/>
  <c r="Q1437" i="3"/>
  <c r="R1437" i="3" s="1"/>
  <c r="Q1433" i="3"/>
  <c r="R1433" i="3" s="1"/>
  <c r="Q1429" i="3"/>
  <c r="R1429" i="3" s="1"/>
  <c r="Q1425" i="3"/>
  <c r="R1425" i="3" s="1"/>
  <c r="Q1421" i="3"/>
  <c r="R1421" i="3" s="1"/>
  <c r="Q1417" i="3"/>
  <c r="R1417" i="3" s="1"/>
  <c r="Q1413" i="3"/>
  <c r="R1413" i="3" s="1"/>
  <c r="Q1409" i="3"/>
  <c r="R1409" i="3" s="1"/>
  <c r="Q1405" i="3"/>
  <c r="R1405" i="3" s="1"/>
  <c r="Q1401" i="3"/>
  <c r="R1401" i="3" s="1"/>
  <c r="Q1397" i="3"/>
  <c r="R1397" i="3" s="1"/>
  <c r="Q1393" i="3"/>
  <c r="R1393" i="3" s="1"/>
  <c r="Q1389" i="3"/>
  <c r="R1389" i="3" s="1"/>
  <c r="Q1385" i="3"/>
  <c r="R1385" i="3" s="1"/>
  <c r="Q1381" i="3"/>
  <c r="R1381" i="3" s="1"/>
  <c r="Q1377" i="3"/>
  <c r="R1377" i="3" s="1"/>
  <c r="Q1373" i="3"/>
  <c r="R1373" i="3" s="1"/>
  <c r="Q1369" i="3"/>
  <c r="R1369" i="3" s="1"/>
  <c r="Q1365" i="3"/>
  <c r="R1365" i="3" s="1"/>
  <c r="Q1361" i="3"/>
  <c r="R1361" i="3" s="1"/>
  <c r="Q1357" i="3"/>
  <c r="R1357" i="3" s="1"/>
  <c r="Q1353" i="3"/>
  <c r="R1353" i="3" s="1"/>
  <c r="Q1349" i="3"/>
  <c r="R1349" i="3" s="1"/>
  <c r="Q1345" i="3"/>
  <c r="R1345" i="3" s="1"/>
  <c r="Q1341" i="3"/>
  <c r="R1341" i="3" s="1"/>
  <c r="Q1337" i="3"/>
  <c r="R1337" i="3" s="1"/>
  <c r="Q1333" i="3"/>
  <c r="R1333" i="3" s="1"/>
  <c r="Q1329" i="3"/>
  <c r="R1329" i="3" s="1"/>
  <c r="Q1325" i="3"/>
  <c r="R1325" i="3" s="1"/>
  <c r="Q1321" i="3"/>
  <c r="R1321" i="3" s="1"/>
  <c r="Q1317" i="3"/>
  <c r="R1317" i="3" s="1"/>
  <c r="Q1313" i="3"/>
  <c r="R1313" i="3" s="1"/>
  <c r="Q1309" i="3"/>
  <c r="R1309" i="3" s="1"/>
  <c r="Q1305" i="3"/>
  <c r="R1305" i="3" s="1"/>
  <c r="Q1301" i="3"/>
  <c r="R1301" i="3" s="1"/>
  <c r="Q1297" i="3"/>
  <c r="R1297" i="3" s="1"/>
  <c r="Q1293" i="3"/>
  <c r="R1293" i="3" s="1"/>
  <c r="Q1289" i="3"/>
  <c r="R1289" i="3" s="1"/>
  <c r="Q1285" i="3"/>
  <c r="R1285" i="3" s="1"/>
  <c r="Q1281" i="3"/>
  <c r="R1281" i="3" s="1"/>
  <c r="Q1277" i="3"/>
  <c r="R1277" i="3" s="1"/>
  <c r="Q1273" i="3"/>
  <c r="R1273" i="3" s="1"/>
  <c r="Q1269" i="3"/>
  <c r="R1269" i="3" s="1"/>
  <c r="Q1265" i="3"/>
  <c r="R1265" i="3" s="1"/>
  <c r="Q1253" i="3"/>
  <c r="R1253" i="3" s="1"/>
  <c r="Q1237" i="3"/>
  <c r="R1237" i="3" s="1"/>
  <c r="Q1221" i="3"/>
  <c r="R1221" i="3" s="1"/>
  <c r="Q1169" i="3"/>
  <c r="R1169" i="3" s="1"/>
  <c r="Q1165" i="3"/>
  <c r="R1165" i="3" s="1"/>
  <c r="Q1161" i="3"/>
  <c r="R1161" i="3" s="1"/>
  <c r="Q1157" i="3"/>
  <c r="R1157" i="3" s="1"/>
  <c r="Q1153" i="3"/>
  <c r="R1153" i="3" s="1"/>
  <c r="Q1149" i="3"/>
  <c r="R1149" i="3" s="1"/>
  <c r="Q1145" i="3"/>
  <c r="R1145" i="3" s="1"/>
  <c r="Q1141" i="3"/>
  <c r="R1141" i="3" s="1"/>
  <c r="Q1137" i="3"/>
  <c r="R1137" i="3" s="1"/>
  <c r="Q1133" i="3"/>
  <c r="R1133" i="3" s="1"/>
  <c r="Q1129" i="3"/>
  <c r="R1129" i="3" s="1"/>
  <c r="Q1125" i="3"/>
  <c r="R1125" i="3" s="1"/>
  <c r="Q1121" i="3"/>
  <c r="R1121" i="3" s="1"/>
  <c r="Q1117" i="3"/>
  <c r="R1117" i="3" s="1"/>
  <c r="Q1113" i="3"/>
  <c r="R1113" i="3" s="1"/>
  <c r="Q1109" i="3"/>
  <c r="R1109" i="3" s="1"/>
  <c r="Q1105" i="3"/>
  <c r="R1105" i="3" s="1"/>
  <c r="Q1101" i="3"/>
  <c r="R1101" i="3" s="1"/>
  <c r="Q1097" i="3"/>
  <c r="R1097" i="3" s="1"/>
  <c r="Q1093" i="3"/>
  <c r="R1093" i="3" s="1"/>
  <c r="Q1089" i="3"/>
  <c r="R1089" i="3" s="1"/>
  <c r="Q1085" i="3"/>
  <c r="R1085" i="3" s="1"/>
  <c r="Q1081" i="3"/>
  <c r="R1081" i="3" s="1"/>
  <c r="Q1077" i="3"/>
  <c r="R1077" i="3" s="1"/>
  <c r="Q1073" i="3"/>
  <c r="R1073" i="3" s="1"/>
  <c r="Q1069" i="3"/>
  <c r="R1069" i="3" s="1"/>
  <c r="Q1065" i="3"/>
  <c r="R1065" i="3" s="1"/>
  <c r="Q1061" i="3"/>
  <c r="R1061" i="3" s="1"/>
  <c r="Q1057" i="3"/>
  <c r="R1057" i="3" s="1"/>
  <c r="Q1053" i="3"/>
  <c r="R1053" i="3" s="1"/>
  <c r="Q1049" i="3"/>
  <c r="R1049" i="3" s="1"/>
  <c r="Q1045" i="3"/>
  <c r="R1045" i="3" s="1"/>
  <c r="Q1041" i="3"/>
  <c r="R1041" i="3" s="1"/>
  <c r="Q1037" i="3"/>
  <c r="R1037" i="3" s="1"/>
  <c r="Q1033" i="3"/>
  <c r="R1033" i="3" s="1"/>
  <c r="Q1029" i="3"/>
  <c r="R1029" i="3" s="1"/>
  <c r="Q1025" i="3"/>
  <c r="R1025" i="3" s="1"/>
  <c r="Q1021" i="3"/>
  <c r="R1021" i="3" s="1"/>
  <c r="Q1017" i="3"/>
  <c r="R1017" i="3" s="1"/>
  <c r="Q1013" i="3"/>
  <c r="R1013" i="3" s="1"/>
  <c r="Q1009" i="3"/>
  <c r="R1009" i="3" s="1"/>
  <c r="Q1005" i="3"/>
  <c r="R1005" i="3" s="1"/>
  <c r="Q1001" i="3"/>
  <c r="R1001" i="3" s="1"/>
  <c r="Q997" i="3"/>
  <c r="R997" i="3" s="1"/>
  <c r="Q993" i="3"/>
  <c r="R993" i="3" s="1"/>
  <c r="Q989" i="3"/>
  <c r="R989" i="3" s="1"/>
  <c r="Q709" i="3"/>
  <c r="R709" i="3" s="1"/>
  <c r="Q693" i="3"/>
  <c r="R693" i="3" s="1"/>
  <c r="Q677" i="3"/>
  <c r="R677" i="3" s="1"/>
  <c r="Q661" i="3"/>
  <c r="R661" i="3" s="1"/>
  <c r="Q645" i="3"/>
  <c r="R645" i="3" s="1"/>
  <c r="Q629" i="3"/>
  <c r="R629" i="3" s="1"/>
  <c r="Q613" i="3"/>
  <c r="R613" i="3" s="1"/>
  <c r="Q385" i="3"/>
  <c r="R385" i="3" s="1"/>
  <c r="Q381" i="3"/>
  <c r="R381" i="3" s="1"/>
  <c r="Q377" i="3"/>
  <c r="R377" i="3" s="1"/>
  <c r="Q152" i="3"/>
  <c r="R152" i="3" s="1"/>
  <c r="Q1755" i="3"/>
  <c r="R1755" i="3" s="1"/>
  <c r="Q1731" i="3"/>
  <c r="R1731" i="3" s="1"/>
  <c r="Q1715" i="3"/>
  <c r="R1715" i="3" s="1"/>
  <c r="Q699" i="3"/>
  <c r="R699" i="3" s="1"/>
  <c r="Q675" i="3"/>
  <c r="R675" i="3" s="1"/>
  <c r="Q659" i="3"/>
  <c r="R659" i="3" s="1"/>
  <c r="Q156" i="3"/>
  <c r="R156" i="3" s="1"/>
  <c r="Q1787" i="3"/>
  <c r="R1787" i="3" s="1"/>
  <c r="Q1779" i="3"/>
  <c r="R1779" i="3" s="1"/>
  <c r="Q1727" i="3"/>
  <c r="R1727" i="3" s="1"/>
  <c r="Q1719" i="3"/>
  <c r="R1719" i="3" s="1"/>
  <c r="Q1227" i="3"/>
  <c r="R1227" i="3" s="1"/>
  <c r="Q719" i="3"/>
  <c r="R719" i="3" s="1"/>
  <c r="Q711" i="3"/>
  <c r="R711" i="3" s="1"/>
  <c r="Q707" i="3"/>
  <c r="R707" i="3" s="1"/>
  <c r="Q691" i="3"/>
  <c r="R691" i="3" s="1"/>
  <c r="Q683" i="3"/>
  <c r="R683" i="3" s="1"/>
  <c r="Q207" i="3"/>
  <c r="R207" i="3" s="1"/>
  <c r="Q191" i="3"/>
  <c r="R191" i="3" s="1"/>
  <c r="Q183" i="3"/>
  <c r="R183" i="3" s="1"/>
  <c r="Q167" i="3"/>
  <c r="R167" i="3" s="1"/>
  <c r="Q2288" i="3"/>
  <c r="R2288" i="3" s="1"/>
  <c r="Q2284" i="3"/>
  <c r="R2284" i="3" s="1"/>
  <c r="Q2280" i="3"/>
  <c r="R2280" i="3" s="1"/>
  <c r="Q2276" i="3"/>
  <c r="R2276" i="3" s="1"/>
  <c r="Q2272" i="3"/>
  <c r="R2272" i="3" s="1"/>
  <c r="Q2268" i="3"/>
  <c r="R2268" i="3" s="1"/>
  <c r="Q2264" i="3"/>
  <c r="R2264" i="3" s="1"/>
  <c r="Q2260" i="3"/>
  <c r="R2260" i="3" s="1"/>
  <c r="Q2256" i="3"/>
  <c r="R2256" i="3" s="1"/>
  <c r="Q2252" i="3"/>
  <c r="R2252" i="3" s="1"/>
  <c r="Q2248" i="3"/>
  <c r="R2248" i="3" s="1"/>
  <c r="Q2244" i="3"/>
  <c r="R2244" i="3" s="1"/>
  <c r="Q2240" i="3"/>
  <c r="R2240" i="3" s="1"/>
  <c r="Q2236" i="3"/>
  <c r="R2236" i="3" s="1"/>
  <c r="Q2232" i="3"/>
  <c r="R2232" i="3" s="1"/>
  <c r="Q2228" i="3"/>
  <c r="R2228" i="3" s="1"/>
  <c r="Q2224" i="3"/>
  <c r="R2224" i="3" s="1"/>
  <c r="Q2220" i="3"/>
  <c r="R2220" i="3" s="1"/>
  <c r="Q2216" i="3"/>
  <c r="R2216" i="3" s="1"/>
  <c r="Q2212" i="3"/>
  <c r="R2212" i="3" s="1"/>
  <c r="Q2208" i="3"/>
  <c r="R2208" i="3" s="1"/>
  <c r="Q2204" i="3"/>
  <c r="R2204" i="3" s="1"/>
  <c r="Q2200" i="3"/>
  <c r="R2200" i="3" s="1"/>
  <c r="Q2196" i="3"/>
  <c r="R2196" i="3" s="1"/>
  <c r="Q2192" i="3"/>
  <c r="R2192" i="3" s="1"/>
  <c r="Q2188" i="3"/>
  <c r="R2188" i="3" s="1"/>
  <c r="Q2184" i="3"/>
  <c r="R2184" i="3" s="1"/>
  <c r="Q2180" i="3"/>
  <c r="R2180" i="3" s="1"/>
  <c r="Q2176" i="3"/>
  <c r="R2176" i="3" s="1"/>
  <c r="Q2172" i="3"/>
  <c r="R2172" i="3" s="1"/>
  <c r="Q2168" i="3"/>
  <c r="R2168" i="3" s="1"/>
  <c r="Q2164" i="3"/>
  <c r="R2164" i="3" s="1"/>
  <c r="Q2160" i="3"/>
  <c r="R2160" i="3" s="1"/>
  <c r="Q2156" i="3"/>
  <c r="R2156" i="3" s="1"/>
  <c r="Q2152" i="3"/>
  <c r="R2152" i="3" s="1"/>
  <c r="Q2148" i="3"/>
  <c r="R2148" i="3" s="1"/>
  <c r="Q2144" i="3"/>
  <c r="R2144" i="3" s="1"/>
  <c r="Q2140" i="3"/>
  <c r="R2140" i="3" s="1"/>
  <c r="Q2136" i="3"/>
  <c r="R2136" i="3" s="1"/>
  <c r="Q2132" i="3"/>
  <c r="R2132" i="3" s="1"/>
  <c r="Q2128" i="3"/>
  <c r="R2128" i="3" s="1"/>
  <c r="Q2124" i="3"/>
  <c r="R2124" i="3" s="1"/>
  <c r="Q2120" i="3"/>
  <c r="R2120" i="3" s="1"/>
  <c r="Q2116" i="3"/>
  <c r="R2116" i="3" s="1"/>
  <c r="Q2112" i="3"/>
  <c r="R2112" i="3" s="1"/>
  <c r="Q2108" i="3"/>
  <c r="R2108" i="3" s="1"/>
  <c r="Q2104" i="3"/>
  <c r="R2104" i="3" s="1"/>
  <c r="Q2100" i="3"/>
  <c r="R2100" i="3" s="1"/>
  <c r="Q2096" i="3"/>
  <c r="R2096" i="3" s="1"/>
  <c r="Q2092" i="3"/>
  <c r="R2092" i="3" s="1"/>
  <c r="Q2088" i="3"/>
  <c r="R2088" i="3" s="1"/>
  <c r="Q2084" i="3"/>
  <c r="R2084" i="3" s="1"/>
  <c r="Q2080" i="3"/>
  <c r="R2080" i="3" s="1"/>
  <c r="Q2076" i="3"/>
  <c r="R2076" i="3" s="1"/>
  <c r="Q2072" i="3"/>
  <c r="R2072" i="3" s="1"/>
  <c r="Q2068" i="3"/>
  <c r="R2068" i="3" s="1"/>
  <c r="Q2064" i="3"/>
  <c r="R2064" i="3" s="1"/>
  <c r="Q2060" i="3"/>
  <c r="R2060" i="3" s="1"/>
  <c r="Q1892" i="3"/>
  <c r="R1892" i="3" s="1"/>
  <c r="Q1888" i="3"/>
  <c r="R1888" i="3" s="1"/>
  <c r="Q1884" i="3"/>
  <c r="R1884" i="3" s="1"/>
  <c r="Q1880" i="3"/>
  <c r="R1880" i="3" s="1"/>
  <c r="Q1876" i="3"/>
  <c r="R1876" i="3" s="1"/>
  <c r="Q1872" i="3"/>
  <c r="R1872" i="3" s="1"/>
  <c r="Q1868" i="3"/>
  <c r="R1868" i="3" s="1"/>
  <c r="Q1864" i="3"/>
  <c r="R1864" i="3" s="1"/>
  <c r="Q1860" i="3"/>
  <c r="R1860" i="3" s="1"/>
  <c r="Q1856" i="3"/>
  <c r="R1856" i="3" s="1"/>
  <c r="Q1852" i="3"/>
  <c r="R1852" i="3" s="1"/>
  <c r="Q1848" i="3"/>
  <c r="R1848" i="3" s="1"/>
  <c r="Q1844" i="3"/>
  <c r="R1844" i="3" s="1"/>
  <c r="Q1840" i="3"/>
  <c r="R1840" i="3" s="1"/>
  <c r="Q1836" i="3"/>
  <c r="R1836" i="3" s="1"/>
  <c r="Q1832" i="3"/>
  <c r="R1832" i="3" s="1"/>
  <c r="Q1828" i="3"/>
  <c r="R1828" i="3" s="1"/>
  <c r="Q1824" i="3"/>
  <c r="R1824" i="3" s="1"/>
  <c r="Q1820" i="3"/>
  <c r="R1820" i="3" s="1"/>
  <c r="Q1816" i="3"/>
  <c r="R1816" i="3" s="1"/>
  <c r="Q1812" i="3"/>
  <c r="R1812" i="3" s="1"/>
  <c r="Q1808" i="3"/>
  <c r="R1808" i="3" s="1"/>
  <c r="Q1804" i="3"/>
  <c r="R1804" i="3" s="1"/>
  <c r="Q1800" i="3"/>
  <c r="R1800" i="3" s="1"/>
  <c r="Q1796" i="3"/>
  <c r="R1796" i="3" s="1"/>
  <c r="Q1776" i="3"/>
  <c r="R1776" i="3" s="1"/>
  <c r="Q1760" i="3"/>
  <c r="R1760" i="3" s="1"/>
  <c r="Q1744" i="3"/>
  <c r="R1744" i="3" s="1"/>
  <c r="Q908" i="3"/>
  <c r="R908" i="3" s="1"/>
  <c r="Q904" i="3"/>
  <c r="R904" i="3" s="1"/>
  <c r="Q900" i="3"/>
  <c r="R900" i="3" s="1"/>
  <c r="Q896" i="3"/>
  <c r="R896" i="3" s="1"/>
  <c r="Q892" i="3"/>
  <c r="R892" i="3" s="1"/>
  <c r="Q888" i="3"/>
  <c r="R888" i="3" s="1"/>
  <c r="Q884" i="3"/>
  <c r="R884" i="3" s="1"/>
  <c r="Q880" i="3"/>
  <c r="R880" i="3" s="1"/>
  <c r="Q876" i="3"/>
  <c r="R876" i="3" s="1"/>
  <c r="Q872" i="3"/>
  <c r="R872" i="3" s="1"/>
  <c r="Q868" i="3"/>
  <c r="R868" i="3" s="1"/>
  <c r="Q864" i="3"/>
  <c r="R864" i="3" s="1"/>
  <c r="Q860" i="3"/>
  <c r="R860" i="3" s="1"/>
  <c r="Q856" i="3"/>
  <c r="R856" i="3" s="1"/>
  <c r="Q852" i="3"/>
  <c r="R852" i="3" s="1"/>
  <c r="Q848" i="3"/>
  <c r="R848" i="3" s="1"/>
  <c r="Q844" i="3"/>
  <c r="R844" i="3" s="1"/>
  <c r="Q840" i="3"/>
  <c r="R840" i="3" s="1"/>
  <c r="Q836" i="3"/>
  <c r="R836" i="3" s="1"/>
  <c r="Q832" i="3"/>
  <c r="R832" i="3" s="1"/>
  <c r="Q828" i="3"/>
  <c r="R828" i="3" s="1"/>
  <c r="Q824" i="3"/>
  <c r="R824" i="3" s="1"/>
  <c r="Q820" i="3"/>
  <c r="R820" i="3" s="1"/>
  <c r="Q816" i="3"/>
  <c r="R816" i="3" s="1"/>
  <c r="Q812" i="3"/>
  <c r="R812" i="3" s="1"/>
  <c r="Q808" i="3"/>
  <c r="R808" i="3" s="1"/>
  <c r="Q804" i="3"/>
  <c r="R804" i="3" s="1"/>
  <c r="Q800" i="3"/>
  <c r="R800" i="3" s="1"/>
  <c r="Q796" i="3"/>
  <c r="R796" i="3" s="1"/>
  <c r="Q792" i="3"/>
  <c r="R792" i="3" s="1"/>
  <c r="Q788" i="3"/>
  <c r="R788" i="3" s="1"/>
  <c r="Q784" i="3"/>
  <c r="R784" i="3" s="1"/>
  <c r="Q780" i="3"/>
  <c r="R780" i="3" s="1"/>
  <c r="Q776" i="3"/>
  <c r="R776" i="3" s="1"/>
  <c r="Q772" i="3"/>
  <c r="R772" i="3" s="1"/>
  <c r="Q768" i="3"/>
  <c r="R768" i="3" s="1"/>
  <c r="Q764" i="3"/>
  <c r="R764" i="3" s="1"/>
  <c r="Q760" i="3"/>
  <c r="R760" i="3" s="1"/>
  <c r="Q756" i="3"/>
  <c r="R756" i="3" s="1"/>
  <c r="Q752" i="3"/>
  <c r="R752" i="3" s="1"/>
  <c r="Q748" i="3"/>
  <c r="R748" i="3" s="1"/>
  <c r="Q744" i="3"/>
  <c r="R744" i="3" s="1"/>
  <c r="Q740" i="3"/>
  <c r="R740" i="3" s="1"/>
  <c r="Q736" i="3"/>
  <c r="R736" i="3" s="1"/>
  <c r="Q732" i="3"/>
  <c r="R732" i="3" s="1"/>
  <c r="Q728" i="3"/>
  <c r="R728" i="3" s="1"/>
  <c r="Q724" i="3"/>
  <c r="R724" i="3" s="1"/>
  <c r="Q712" i="3"/>
  <c r="R712" i="3" s="1"/>
  <c r="Q1259" i="3"/>
  <c r="R1259" i="3" s="1"/>
  <c r="Q1771" i="3"/>
  <c r="R1771" i="3" s="1"/>
  <c r="Q1751" i="3"/>
  <c r="R1751" i="3" s="1"/>
  <c r="Q1747" i="3"/>
  <c r="R1747" i="3" s="1"/>
  <c r="Q1735" i="3"/>
  <c r="R1735" i="3" s="1"/>
  <c r="Q1243" i="3"/>
  <c r="R1243" i="3" s="1"/>
  <c r="Q715" i="3"/>
  <c r="R715" i="3" s="1"/>
  <c r="Q687" i="3"/>
  <c r="R687" i="3" s="1"/>
  <c r="Q663" i="3"/>
  <c r="R663" i="3" s="1"/>
  <c r="Q611" i="3"/>
  <c r="R611" i="3" s="1"/>
  <c r="Q607" i="3"/>
  <c r="R607" i="3" s="1"/>
  <c r="Q215" i="3"/>
  <c r="R215" i="3" s="1"/>
  <c r="Q175" i="3"/>
  <c r="R175" i="3" s="1"/>
  <c r="Q151" i="3"/>
  <c r="R151" i="3" s="1"/>
  <c r="Q1191" i="3"/>
  <c r="R1191" i="3" s="1"/>
  <c r="Q1187" i="3"/>
  <c r="R1187" i="3" s="1"/>
  <c r="Q1231" i="3"/>
  <c r="R1231" i="3" s="1"/>
  <c r="Q1215" i="3"/>
  <c r="R1215" i="3" s="1"/>
  <c r="Q1211" i="3"/>
  <c r="R1211" i="3" s="1"/>
  <c r="Q1207" i="3"/>
  <c r="R1207" i="3" s="1"/>
  <c r="Q1175" i="3"/>
  <c r="R1175" i="3" s="1"/>
  <c r="Q451" i="3"/>
  <c r="R451" i="3" s="1"/>
  <c r="Q443" i="3"/>
  <c r="R443" i="3" s="1"/>
  <c r="Q431" i="3"/>
  <c r="R431" i="3" s="1"/>
  <c r="Q423" i="3"/>
  <c r="R423" i="3" s="1"/>
  <c r="Q415" i="3"/>
  <c r="R415" i="3" s="1"/>
  <c r="Q407" i="3"/>
  <c r="R407" i="3" s="1"/>
  <c r="Q399" i="3"/>
  <c r="R399" i="3" s="1"/>
  <c r="Q155" i="3"/>
  <c r="R155" i="3" s="1"/>
  <c r="Q373" i="3"/>
  <c r="R373" i="3" s="1"/>
  <c r="Q369" i="3"/>
  <c r="R369" i="3" s="1"/>
  <c r="Q365" i="3"/>
  <c r="R365" i="3" s="1"/>
  <c r="Q361" i="3"/>
  <c r="R361" i="3" s="1"/>
  <c r="Q357" i="3"/>
  <c r="R357" i="3" s="1"/>
  <c r="Q353" i="3"/>
  <c r="R353" i="3" s="1"/>
  <c r="Q349" i="3"/>
  <c r="R349" i="3" s="1"/>
  <c r="Q345" i="3"/>
  <c r="R345" i="3" s="1"/>
  <c r="Q341" i="3"/>
  <c r="R341" i="3" s="1"/>
  <c r="Q337" i="3"/>
  <c r="R337" i="3" s="1"/>
  <c r="Q333" i="3"/>
  <c r="R333" i="3" s="1"/>
  <c r="Q329" i="3"/>
  <c r="R329" i="3" s="1"/>
  <c r="Q325" i="3"/>
  <c r="R325" i="3" s="1"/>
  <c r="Q321" i="3"/>
  <c r="R321" i="3" s="1"/>
  <c r="Q317" i="3"/>
  <c r="R317" i="3" s="1"/>
  <c r="Q313" i="3"/>
  <c r="R313" i="3" s="1"/>
  <c r="Q309" i="3"/>
  <c r="R309" i="3" s="1"/>
  <c r="Q305" i="3"/>
  <c r="R305" i="3" s="1"/>
  <c r="Q301" i="3"/>
  <c r="R301" i="3" s="1"/>
  <c r="Q297" i="3"/>
  <c r="R297" i="3" s="1"/>
  <c r="Q161" i="3"/>
  <c r="R161" i="3" s="1"/>
  <c r="Q160" i="3"/>
  <c r="R160" i="3" s="1"/>
  <c r="Q1487" i="3"/>
  <c r="R1487" i="3" s="1"/>
  <c r="Q1435" i="3"/>
  <c r="R1435" i="3" s="1"/>
  <c r="Q1423" i="3"/>
  <c r="R1423" i="3" s="1"/>
  <c r="Q1163" i="3"/>
  <c r="R1163" i="3" s="1"/>
  <c r="Q1143" i="3"/>
  <c r="R1143" i="3" s="1"/>
  <c r="Q1043" i="3"/>
  <c r="R1043" i="3" s="1"/>
  <c r="Q991" i="3"/>
  <c r="R991" i="3" s="1"/>
  <c r="Q307" i="3"/>
  <c r="R307" i="3" s="1"/>
  <c r="Q1459" i="3"/>
  <c r="R1459" i="3" s="1"/>
  <c r="Q1455" i="3"/>
  <c r="R1455" i="3" s="1"/>
  <c r="Q1395" i="3"/>
  <c r="R1395" i="3" s="1"/>
  <c r="Q1363" i="3"/>
  <c r="R1363" i="3" s="1"/>
  <c r="Q1155" i="3"/>
  <c r="R1155" i="3" s="1"/>
  <c r="Q1147" i="3"/>
  <c r="R1147" i="3" s="1"/>
  <c r="Q987" i="3"/>
  <c r="R987" i="3" s="1"/>
  <c r="Q343" i="3"/>
  <c r="R343" i="3" s="1"/>
  <c r="Q335" i="3"/>
  <c r="R335" i="3" s="1"/>
  <c r="Q319" i="3"/>
  <c r="R319" i="3" s="1"/>
  <c r="Q311" i="3"/>
  <c r="R311" i="3" s="1"/>
  <c r="Q163" i="3"/>
  <c r="R163" i="3" s="1"/>
  <c r="Q2344" i="3"/>
  <c r="R2344" i="3" s="1"/>
  <c r="Q1483" i="3"/>
  <c r="R1483" i="3" s="1"/>
  <c r="Q1463" i="3"/>
  <c r="R1463" i="3" s="1"/>
  <c r="Q1451" i="3"/>
  <c r="R1451" i="3" s="1"/>
  <c r="Q1447" i="3"/>
  <c r="R1447" i="3" s="1"/>
  <c r="Q1443" i="3"/>
  <c r="R1443" i="3" s="1"/>
  <c r="Q1431" i="3"/>
  <c r="R1431" i="3" s="1"/>
  <c r="Q1403" i="3"/>
  <c r="R1403" i="3" s="1"/>
  <c r="Q1347" i="3"/>
  <c r="R1347" i="3" s="1"/>
  <c r="Q1323" i="3"/>
  <c r="R1323" i="3" s="1"/>
  <c r="Q1083" i="3"/>
  <c r="R1083" i="3" s="1"/>
  <c r="Q1055" i="3"/>
  <c r="R1055" i="3" s="1"/>
  <c r="Q1051" i="3"/>
  <c r="R1051" i="3" s="1"/>
  <c r="Q1039" i="3"/>
  <c r="R1039" i="3" s="1"/>
  <c r="Q1019" i="3"/>
  <c r="R1019" i="3" s="1"/>
  <c r="Q1003" i="3"/>
  <c r="R1003" i="3" s="1"/>
  <c r="Q2" i="3"/>
  <c r="R2" i="3" s="1"/>
  <c r="Q1419" i="3"/>
  <c r="R1419" i="3" s="1"/>
  <c r="Q1387" i="3"/>
  <c r="R1387" i="3" s="1"/>
  <c r="Q1355" i="3"/>
  <c r="R1355" i="3" s="1"/>
  <c r="Q1351" i="3"/>
  <c r="R1351" i="3" s="1"/>
  <c r="Q1311" i="3"/>
  <c r="R1311" i="3" s="1"/>
  <c r="Q1291" i="3"/>
  <c r="R1291" i="3" s="1"/>
  <c r="Q1287" i="3"/>
  <c r="R1287" i="3" s="1"/>
  <c r="Q1171" i="3"/>
  <c r="R1171" i="3" s="1"/>
  <c r="Q1139" i="3"/>
  <c r="R1139" i="3" s="1"/>
  <c r="Q1131" i="3"/>
  <c r="R1131" i="3" s="1"/>
  <c r="Q1127" i="3"/>
  <c r="R1127" i="3" s="1"/>
  <c r="Q1123" i="3"/>
  <c r="R1123" i="3" s="1"/>
  <c r="Q1095" i="3"/>
  <c r="R1095" i="3" s="1"/>
  <c r="Q1087" i="3"/>
  <c r="R1087" i="3" s="1"/>
  <c r="Q383" i="3"/>
  <c r="R383" i="3" s="1"/>
  <c r="Q355" i="3"/>
  <c r="R355" i="3" s="1"/>
  <c r="Q331" i="3"/>
  <c r="R331" i="3" s="1"/>
  <c r="Q315" i="3"/>
  <c r="R315" i="3" s="1"/>
  <c r="AX30" i="7"/>
  <c r="AZ31" i="7"/>
  <c r="BC31" i="7" s="1"/>
  <c r="AY35" i="7"/>
  <c r="BC40" i="7"/>
  <c r="AX33" i="7"/>
  <c r="AZ32" i="7"/>
  <c r="BA35" i="7"/>
  <c r="BA37" i="7"/>
  <c r="AX32" i="7"/>
  <c r="AY32" i="7"/>
  <c r="AX37" i="7"/>
  <c r="BA32" i="7"/>
  <c r="BA33" i="7"/>
  <c r="BC33" i="7" s="1"/>
  <c r="AX27" i="7"/>
  <c r="AY29" i="7"/>
  <c r="AZ26" i="7"/>
  <c r="BA26" i="7"/>
  <c r="BA28" i="7"/>
  <c r="AZ27" i="7"/>
  <c r="AY31" i="7"/>
  <c r="AX24" i="7"/>
  <c r="BA27" i="7"/>
  <c r="AZ35" i="7"/>
  <c r="AX29" i="7"/>
  <c r="AX31" i="7"/>
  <c r="AY26" i="7"/>
  <c r="AZ37" i="7"/>
  <c r="AX26" i="7"/>
  <c r="AY28" i="7"/>
  <c r="AZ28" i="7"/>
  <c r="BC25" i="7"/>
  <c r="BA38" i="7"/>
  <c r="BA36" i="7"/>
  <c r="BA34" i="7"/>
  <c r="BA24" i="7"/>
  <c r="BA39" i="7"/>
  <c r="AZ39" i="7"/>
  <c r="AZ38" i="7"/>
  <c r="AZ36" i="7"/>
  <c r="AZ34" i="7"/>
  <c r="AZ24" i="7"/>
  <c r="AY39" i="7"/>
  <c r="AY38" i="7"/>
  <c r="AY36" i="7"/>
  <c r="AY34" i="7"/>
  <c r="AY24" i="7"/>
  <c r="C13" i="9"/>
  <c r="C19" i="9"/>
  <c r="C20" i="9"/>
  <c r="C28" i="9"/>
  <c r="C32" i="9"/>
  <c r="C33" i="9"/>
  <c r="C48" i="9"/>
  <c r="C49" i="9"/>
  <c r="C51" i="9"/>
  <c r="C54" i="9"/>
  <c r="C61" i="9"/>
  <c r="C62" i="9"/>
  <c r="C65" i="9"/>
  <c r="C66" i="9"/>
  <c r="C67" i="9"/>
  <c r="C70" i="9"/>
  <c r="C73" i="9"/>
  <c r="BC32" i="7" l="1"/>
  <c r="BC27" i="7"/>
  <c r="BC35" i="7"/>
  <c r="BC37" i="7"/>
  <c r="BC26" i="7"/>
  <c r="BC28" i="7"/>
  <c r="BC34" i="7"/>
  <c r="BC39" i="7"/>
  <c r="BC38" i="7"/>
  <c r="BC24" i="7"/>
  <c r="BC36" i="7"/>
  <c r="AT51" i="7"/>
  <c r="AS51" i="7"/>
  <c r="AR51" i="7"/>
  <c r="D7" i="7"/>
  <c r="C7" i="7"/>
  <c r="C4" i="7" l="1"/>
  <c r="C5" i="7"/>
  <c r="C6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3" i="7"/>
  <c r="AH9" i="10"/>
  <c r="AW6" i="7" s="1"/>
  <c r="AH15" i="10"/>
  <c r="AW12" i="7" s="1"/>
  <c r="AH17" i="10"/>
  <c r="AW14" i="7" s="1"/>
  <c r="AH23" i="10"/>
  <c r="AW20" i="7" s="1"/>
  <c r="AH25" i="10"/>
  <c r="AW22" i="7" s="1"/>
  <c r="AH41" i="10"/>
  <c r="AW38" i="7" s="1"/>
  <c r="AA7" i="10"/>
  <c r="AV4" i="7" s="1"/>
  <c r="AA15" i="10"/>
  <c r="AA23" i="10"/>
  <c r="AA25" i="10"/>
  <c r="AA31" i="10"/>
  <c r="AA39" i="10"/>
  <c r="AR3" i="7"/>
  <c r="AS3" i="7"/>
  <c r="AT3" i="7"/>
  <c r="AR4" i="7"/>
  <c r="AS4" i="7"/>
  <c r="AT4" i="7"/>
  <c r="AR5" i="7"/>
  <c r="AS5" i="7"/>
  <c r="AT5" i="7"/>
  <c r="AR6" i="7"/>
  <c r="AS6" i="7"/>
  <c r="AT6" i="7"/>
  <c r="AR7" i="7"/>
  <c r="AS7" i="7"/>
  <c r="AT7" i="7"/>
  <c r="AR8" i="7"/>
  <c r="AS8" i="7"/>
  <c r="AT8" i="7"/>
  <c r="AR9" i="7"/>
  <c r="AS9" i="7"/>
  <c r="AT9" i="7"/>
  <c r="AR10" i="7"/>
  <c r="AS10" i="7"/>
  <c r="AT10" i="7"/>
  <c r="AR11" i="7"/>
  <c r="AS11" i="7"/>
  <c r="AT11" i="7"/>
  <c r="AR12" i="7"/>
  <c r="AS12" i="7"/>
  <c r="AT12" i="7"/>
  <c r="AR13" i="7"/>
  <c r="AS13" i="7"/>
  <c r="AT13" i="7"/>
  <c r="AR14" i="7"/>
  <c r="AS14" i="7"/>
  <c r="AT14" i="7"/>
  <c r="AR15" i="7"/>
  <c r="AS15" i="7"/>
  <c r="AT15" i="7"/>
  <c r="AR16" i="7"/>
  <c r="AS16" i="7"/>
  <c r="AT16" i="7"/>
  <c r="AR17" i="7"/>
  <c r="AS17" i="7"/>
  <c r="AT17" i="7"/>
  <c r="AR18" i="7"/>
  <c r="AS18" i="7"/>
  <c r="AT18" i="7"/>
  <c r="AR19" i="7"/>
  <c r="AS19" i="7"/>
  <c r="AT19" i="7"/>
  <c r="AR20" i="7"/>
  <c r="AS20" i="7"/>
  <c r="AT20" i="7"/>
  <c r="AR21" i="7"/>
  <c r="AS21" i="7"/>
  <c r="AT21" i="7"/>
  <c r="AR22" i="7"/>
  <c r="AS22" i="7"/>
  <c r="AT22" i="7"/>
  <c r="AR23" i="7"/>
  <c r="AS23" i="7"/>
  <c r="AT23" i="7"/>
  <c r="AR41" i="7"/>
  <c r="AS41" i="7"/>
  <c r="AT41" i="7"/>
  <c r="AR42" i="7"/>
  <c r="AS42" i="7"/>
  <c r="AT42" i="7"/>
  <c r="AR43" i="7"/>
  <c r="AS43" i="7"/>
  <c r="AT43" i="7"/>
  <c r="AR44" i="7"/>
  <c r="AS44" i="7"/>
  <c r="AT44" i="7"/>
  <c r="AR45" i="7"/>
  <c r="AS45" i="7"/>
  <c r="AT45" i="7"/>
  <c r="AR46" i="7"/>
  <c r="AS46" i="7"/>
  <c r="AT46" i="7"/>
  <c r="AR47" i="7"/>
  <c r="AS47" i="7"/>
  <c r="AT47" i="7"/>
  <c r="AR48" i="7"/>
  <c r="AS48" i="7"/>
  <c r="AT48" i="7"/>
  <c r="AR49" i="7"/>
  <c r="AS49" i="7"/>
  <c r="AT49" i="7"/>
  <c r="AR50" i="7"/>
  <c r="AS50" i="7"/>
  <c r="AT50" i="7"/>
  <c r="AR52" i="7"/>
  <c r="AS52" i="7"/>
  <c r="AT52" i="7"/>
  <c r="AR53" i="7"/>
  <c r="AS53" i="7"/>
  <c r="AT53" i="7"/>
  <c r="AR54" i="7"/>
  <c r="AS54" i="7"/>
  <c r="AT54" i="7"/>
  <c r="AR55" i="7"/>
  <c r="AS55" i="7"/>
  <c r="AT55" i="7"/>
  <c r="AR56" i="7"/>
  <c r="AS56" i="7"/>
  <c r="AT56" i="7"/>
  <c r="AR57" i="7"/>
  <c r="AS57" i="7"/>
  <c r="AT57" i="7"/>
  <c r="AR58" i="7"/>
  <c r="AS58" i="7"/>
  <c r="AT58" i="7"/>
  <c r="AR59" i="7"/>
  <c r="AS59" i="7"/>
  <c r="AT59" i="7"/>
  <c r="AR60" i="7"/>
  <c r="AS60" i="7"/>
  <c r="AT60" i="7"/>
  <c r="AR61" i="7"/>
  <c r="AS61" i="7"/>
  <c r="AT61" i="7"/>
  <c r="AR62" i="7"/>
  <c r="AS62" i="7"/>
  <c r="AT62" i="7"/>
  <c r="AR63" i="7"/>
  <c r="AS63" i="7"/>
  <c r="AT63" i="7"/>
  <c r="AR64" i="7"/>
  <c r="AS64" i="7"/>
  <c r="AT64" i="7"/>
  <c r="AR65" i="7"/>
  <c r="AS65" i="7"/>
  <c r="AT65" i="7"/>
  <c r="AR66" i="7"/>
  <c r="AS66" i="7"/>
  <c r="AT66" i="7"/>
  <c r="AR67" i="7"/>
  <c r="AS67" i="7"/>
  <c r="AT67" i="7"/>
  <c r="AR68" i="7"/>
  <c r="AS68" i="7"/>
  <c r="AT68" i="7"/>
  <c r="AR69" i="7"/>
  <c r="AS69" i="7"/>
  <c r="AT69" i="7"/>
  <c r="AR70" i="7"/>
  <c r="AS70" i="7"/>
  <c r="AT70" i="7"/>
  <c r="AR71" i="7"/>
  <c r="AS71" i="7"/>
  <c r="AT71" i="7"/>
  <c r="AR72" i="7"/>
  <c r="AS72" i="7"/>
  <c r="AT72" i="7"/>
  <c r="AR73" i="7"/>
  <c r="AS73" i="7"/>
  <c r="AT73" i="7"/>
  <c r="AR74" i="7"/>
  <c r="AS74" i="7"/>
  <c r="AT74" i="7"/>
  <c r="AR75" i="7"/>
  <c r="AS75" i="7"/>
  <c r="AT75" i="7"/>
  <c r="AT2" i="7"/>
  <c r="AS2" i="7"/>
  <c r="AR2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7" i="7"/>
  <c r="D59" i="7"/>
  <c r="D61" i="7"/>
  <c r="D62" i="7"/>
  <c r="D63" i="7"/>
  <c r="D28" i="7"/>
  <c r="D3" i="7"/>
  <c r="D4" i="7"/>
  <c r="D5" i="7"/>
  <c r="D6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AA40" i="10" l="1"/>
  <c r="AH40" i="10"/>
  <c r="AW37" i="7" s="1"/>
  <c r="AH24" i="10"/>
  <c r="AW21" i="7" s="1"/>
  <c r="AH16" i="10"/>
  <c r="AW13" i="7" s="1"/>
  <c r="AH5" i="10"/>
  <c r="AW2" i="7" s="1"/>
  <c r="AA26" i="10"/>
  <c r="AH38" i="10"/>
  <c r="AW35" i="7" s="1"/>
  <c r="AH22" i="10"/>
  <c r="AW19" i="7" s="1"/>
  <c r="AA36" i="10"/>
  <c r="AV40" i="7" s="1"/>
  <c r="AA28" i="10"/>
  <c r="AV25" i="7" s="1"/>
  <c r="AA20" i="10"/>
  <c r="AA12" i="10"/>
  <c r="AH28" i="10"/>
  <c r="AW25" i="7" s="1"/>
  <c r="AA30" i="10"/>
  <c r="AH26" i="10"/>
  <c r="AW23" i="7" s="1"/>
  <c r="AH18" i="10"/>
  <c r="AW15" i="7" s="1"/>
  <c r="AH10" i="10"/>
  <c r="AW7" i="7" s="1"/>
  <c r="AA48" i="10"/>
  <c r="AA35" i="10"/>
  <c r="AA27" i="10"/>
  <c r="AA19" i="10"/>
  <c r="AA11" i="10"/>
  <c r="AH37" i="10"/>
  <c r="AW34" i="7" s="1"/>
  <c r="AH29" i="10"/>
  <c r="AW26" i="7" s="1"/>
  <c r="AH21" i="10"/>
  <c r="AW18" i="7" s="1"/>
  <c r="AH13" i="10"/>
  <c r="AW10" i="7" s="1"/>
  <c r="AA32" i="10"/>
  <c r="AA24" i="10"/>
  <c r="AA16" i="10"/>
  <c r="AA21" i="10"/>
  <c r="AH27" i="10"/>
  <c r="AW24" i="7" s="1"/>
  <c r="AH19" i="10"/>
  <c r="AW16" i="7" s="1"/>
  <c r="AX2" i="7"/>
  <c r="AA10" i="10"/>
  <c r="AA41" i="10"/>
  <c r="AA33" i="10"/>
  <c r="AA22" i="10"/>
  <c r="AA49" i="10"/>
  <c r="AA13" i="10"/>
  <c r="AV10" i="7" s="1"/>
  <c r="AX5" i="10"/>
  <c r="C4" i="9" s="1"/>
  <c r="BF2" i="7"/>
  <c r="AQ5" i="10"/>
  <c r="BE2" i="7" s="1"/>
  <c r="AT76" i="7"/>
  <c r="AS76" i="7"/>
  <c r="AR76" i="7"/>
  <c r="AH33" i="10"/>
  <c r="AW30" i="7" s="1"/>
  <c r="AA17" i="10"/>
  <c r="AV12" i="7" s="1"/>
  <c r="AA9" i="10"/>
  <c r="AV5" i="7" s="1"/>
  <c r="AH39" i="10"/>
  <c r="AW36" i="7" s="1"/>
  <c r="AH31" i="10"/>
  <c r="AW28" i="7" s="1"/>
  <c r="AH7" i="10"/>
  <c r="AW4" i="7" s="1"/>
  <c r="AA38" i="10"/>
  <c r="AH47" i="10"/>
  <c r="AW44" i="7" s="1"/>
  <c r="AH34" i="10"/>
  <c r="AW31" i="7" s="1"/>
  <c r="AA37" i="10"/>
  <c r="AA47" i="10"/>
  <c r="AA34" i="10"/>
  <c r="AV31" i="7" s="1"/>
  <c r="AA18" i="10"/>
  <c r="AH30" i="10"/>
  <c r="AW27" i="7" s="1"/>
  <c r="AH14" i="10"/>
  <c r="AW11" i="7" s="1"/>
  <c r="AH6" i="10"/>
  <c r="AW3" i="7" s="1"/>
  <c r="AA29" i="10"/>
  <c r="AH49" i="10"/>
  <c r="AW46" i="7" s="1"/>
  <c r="AH48" i="10"/>
  <c r="AW45" i="7" s="1"/>
  <c r="AH35" i="10"/>
  <c r="AW32" i="7" s="1"/>
  <c r="AH11" i="10"/>
  <c r="AW8" i="7" s="1"/>
  <c r="AH36" i="10"/>
  <c r="AW33" i="7" s="1"/>
  <c r="AH20" i="10"/>
  <c r="AW17" i="7" s="1"/>
  <c r="AH12" i="10"/>
  <c r="AW9" i="7" s="1"/>
  <c r="AA5" i="10"/>
  <c r="AV2" i="7" s="1"/>
  <c r="AA14" i="10"/>
  <c r="AA6" i="10"/>
  <c r="AV3" i="7" s="1"/>
  <c r="AH32" i="10"/>
  <c r="AW29" i="7" s="1"/>
  <c r="AH8" i="10"/>
  <c r="AW5" i="7" s="1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7" i="7"/>
  <c r="C59" i="7"/>
  <c r="C61" i="7"/>
  <c r="C62" i="7"/>
  <c r="C63" i="7"/>
  <c r="AV18" i="7" l="1"/>
  <c r="AV27" i="7"/>
  <c r="AV26" i="7"/>
  <c r="AV33" i="7"/>
  <c r="AV37" i="7"/>
  <c r="AV16" i="7"/>
  <c r="AV14" i="7"/>
  <c r="AV8" i="7"/>
  <c r="AV24" i="7"/>
  <c r="AV39" i="7"/>
  <c r="AV38" i="7"/>
  <c r="AV36" i="7"/>
  <c r="AV34" i="7"/>
  <c r="AV46" i="7"/>
  <c r="AV6" i="7"/>
  <c r="AV22" i="7"/>
  <c r="AV29" i="7"/>
  <c r="AV13" i="7"/>
  <c r="AV42" i="7"/>
  <c r="AV32" i="7"/>
  <c r="AV7" i="7"/>
  <c r="AV21" i="7"/>
  <c r="AV28" i="7"/>
  <c r="AV41" i="7"/>
  <c r="AV43" i="7"/>
  <c r="AV35" i="7"/>
  <c r="AV23" i="7"/>
  <c r="AV30" i="7"/>
  <c r="AV11" i="7"/>
  <c r="AV45" i="7"/>
  <c r="AV9" i="7"/>
  <c r="AV20" i="7"/>
  <c r="AV17" i="7"/>
  <c r="AV44" i="7"/>
  <c r="AV15" i="7"/>
  <c r="AV19" i="7"/>
  <c r="BD2" i="7"/>
  <c r="M47" i="7"/>
  <c r="N47" i="7" s="1"/>
  <c r="Y45" i="7"/>
  <c r="Z45" i="7" s="1"/>
  <c r="AE51" i="7"/>
  <c r="AF51" i="7" s="1"/>
  <c r="AE43" i="7"/>
  <c r="AF43" i="7" s="1"/>
  <c r="AE35" i="7"/>
  <c r="AF35" i="7" s="1"/>
  <c r="M46" i="7"/>
  <c r="N46" i="7" s="1"/>
  <c r="M30" i="7"/>
  <c r="N30" i="7" s="1"/>
  <c r="AK31" i="7"/>
  <c r="AL31" i="7" s="1"/>
  <c r="S51" i="7"/>
  <c r="T51" i="7" s="1"/>
  <c r="S43" i="7"/>
  <c r="T43" i="7" s="1"/>
  <c r="S35" i="7"/>
  <c r="T35" i="7" s="1"/>
  <c r="M61" i="7"/>
  <c r="N61" i="7" s="1"/>
  <c r="M40" i="7"/>
  <c r="N40" i="7" s="1"/>
  <c r="M32" i="7"/>
  <c r="N32" i="7" s="1"/>
  <c r="Y46" i="7"/>
  <c r="Z46" i="7" s="1"/>
  <c r="AK63" i="7"/>
  <c r="Y63" i="7"/>
  <c r="Z63" i="7" s="1"/>
  <c r="Y50" i="7"/>
  <c r="Z50" i="7" s="1"/>
  <c r="Y42" i="7"/>
  <c r="Z42" i="7" s="1"/>
  <c r="Y44" i="7"/>
  <c r="Z44" i="7" s="1"/>
  <c r="AK28" i="7"/>
  <c r="Y62" i="7"/>
  <c r="Z62" i="7" s="1"/>
  <c r="AE61" i="7"/>
  <c r="AF61" i="7" s="1"/>
  <c r="M39" i="7"/>
  <c r="N39" i="7" s="1"/>
  <c r="Y49" i="7"/>
  <c r="Z49" i="7" s="1"/>
  <c r="Y41" i="7"/>
  <c r="Z41" i="7" s="1"/>
  <c r="Y33" i="7"/>
  <c r="Z33" i="7" s="1"/>
  <c r="M59" i="7"/>
  <c r="N59" i="7" s="1"/>
  <c r="M31" i="7"/>
  <c r="N31" i="7" s="1"/>
  <c r="M57" i="7"/>
  <c r="N57" i="7" s="1"/>
  <c r="M38" i="7"/>
  <c r="N38" i="7" s="1"/>
  <c r="S52" i="7"/>
  <c r="T52" i="7" s="1"/>
  <c r="S44" i="7"/>
  <c r="T44" i="7" s="1"/>
  <c r="S36" i="7"/>
  <c r="T36" i="7" s="1"/>
  <c r="S28" i="7"/>
  <c r="T28" i="7" s="1"/>
  <c r="AY47" i="7" s="1"/>
  <c r="BH47" i="7" s="1"/>
  <c r="M45" i="7"/>
  <c r="N45" i="7" s="1"/>
  <c r="M37" i="7"/>
  <c r="N37" i="7" s="1"/>
  <c r="M52" i="7"/>
  <c r="N52" i="7" s="1"/>
  <c r="M44" i="7"/>
  <c r="N44" i="7" s="1"/>
  <c r="M36" i="7"/>
  <c r="N36" i="7" s="1"/>
  <c r="S63" i="7"/>
  <c r="T63" i="7" s="1"/>
  <c r="S50" i="7"/>
  <c r="T50" i="7" s="1"/>
  <c r="S42" i="7"/>
  <c r="T42" i="7" s="1"/>
  <c r="AY56" i="7" s="1"/>
  <c r="BH56" i="7" s="1"/>
  <c r="S34" i="7"/>
  <c r="T34" i="7" s="1"/>
  <c r="Y57" i="7"/>
  <c r="Z57" i="7" s="1"/>
  <c r="Y38" i="7"/>
  <c r="Z38" i="7" s="1"/>
  <c r="Y30" i="7"/>
  <c r="Z30" i="7" s="1"/>
  <c r="M53" i="7"/>
  <c r="N53" i="7" s="1"/>
  <c r="M29" i="7"/>
  <c r="N29" i="7" s="1"/>
  <c r="M43" i="7"/>
  <c r="N43" i="7" s="1"/>
  <c r="M63" i="7"/>
  <c r="N63" i="7" s="1"/>
  <c r="M42" i="7"/>
  <c r="N42" i="7" s="1"/>
  <c r="M34" i="7"/>
  <c r="N34" i="7" s="1"/>
  <c r="M48" i="7"/>
  <c r="N48" i="7" s="1"/>
  <c r="S62" i="7"/>
  <c r="T62" i="7" s="1"/>
  <c r="S49" i="7"/>
  <c r="T49" i="7" s="1"/>
  <c r="S41" i="7"/>
  <c r="T41" i="7" s="1"/>
  <c r="S33" i="7"/>
  <c r="T33" i="7" s="1"/>
  <c r="Y53" i="7"/>
  <c r="Z53" i="7" s="1"/>
  <c r="Y29" i="7"/>
  <c r="Z29" i="7" s="1"/>
  <c r="M35" i="7"/>
  <c r="N35" i="7" s="1"/>
  <c r="Y52" i="7"/>
  <c r="Z52" i="7" s="1"/>
  <c r="Y36" i="7"/>
  <c r="Z36" i="7" s="1"/>
  <c r="AK59" i="7"/>
  <c r="M51" i="7"/>
  <c r="N51" i="7" s="1"/>
  <c r="M50" i="7"/>
  <c r="N50" i="7" s="1"/>
  <c r="Y37" i="7"/>
  <c r="Z37" i="7" s="1"/>
  <c r="AE52" i="7"/>
  <c r="AF52" i="7" s="1"/>
  <c r="AE44" i="7"/>
  <c r="AF44" i="7" s="1"/>
  <c r="AE36" i="7"/>
  <c r="AF36" i="7" s="1"/>
  <c r="AK39" i="7"/>
  <c r="AL39" i="7" s="1"/>
  <c r="M49" i="7"/>
  <c r="N49" i="7" s="1"/>
  <c r="S61" i="7"/>
  <c r="T61" i="7" s="1"/>
  <c r="S48" i="7"/>
  <c r="T48" i="7" s="1"/>
  <c r="S40" i="7"/>
  <c r="T40" i="7" s="1"/>
  <c r="S32" i="7"/>
  <c r="T32" i="7" s="1"/>
  <c r="Y61" i="7"/>
  <c r="Z61" i="7" s="1"/>
  <c r="Y48" i="7"/>
  <c r="Z48" i="7" s="1"/>
  <c r="Y40" i="7"/>
  <c r="Z40" i="7" s="1"/>
  <c r="Y32" i="7"/>
  <c r="Z32" i="7" s="1"/>
  <c r="Y34" i="7"/>
  <c r="Z34" i="7" s="1"/>
  <c r="AE63" i="7"/>
  <c r="AF63" i="7" s="1"/>
  <c r="AE50" i="7"/>
  <c r="AF50" i="7" s="1"/>
  <c r="AE42" i="7"/>
  <c r="AF42" i="7" s="1"/>
  <c r="AE34" i="7"/>
  <c r="AF34" i="7" s="1"/>
  <c r="AK47" i="7"/>
  <c r="AL47" i="7" s="1"/>
  <c r="M33" i="7"/>
  <c r="N33" i="7" s="1"/>
  <c r="S47" i="7"/>
  <c r="T47" i="7" s="1"/>
  <c r="Y59" i="7"/>
  <c r="Z59" i="7" s="1"/>
  <c r="Y47" i="7"/>
  <c r="Z47" i="7" s="1"/>
  <c r="Y39" i="7"/>
  <c r="Z39" i="7" s="1"/>
  <c r="Y31" i="7"/>
  <c r="Z31" i="7" s="1"/>
  <c r="AE62" i="7"/>
  <c r="AF62" i="7" s="1"/>
  <c r="AE49" i="7"/>
  <c r="AF49" i="7" s="1"/>
  <c r="AE41" i="7"/>
  <c r="AF41" i="7" s="1"/>
  <c r="AE33" i="7"/>
  <c r="AF33" i="7" s="1"/>
  <c r="AK29" i="7"/>
  <c r="AL29" i="7" s="1"/>
  <c r="S59" i="7"/>
  <c r="T59" i="7" s="1"/>
  <c r="S31" i="7"/>
  <c r="T31" i="7" s="1"/>
  <c r="S57" i="7"/>
  <c r="T57" i="7" s="1"/>
  <c r="S46" i="7"/>
  <c r="T46" i="7" s="1"/>
  <c r="S38" i="7"/>
  <c r="T38" i="7" s="1"/>
  <c r="S30" i="7"/>
  <c r="T30" i="7" s="1"/>
  <c r="AY68" i="7" s="1"/>
  <c r="BH68" i="7" s="1"/>
  <c r="AE48" i="7"/>
  <c r="AF48" i="7" s="1"/>
  <c r="AE40" i="7"/>
  <c r="AF40" i="7" s="1"/>
  <c r="AE32" i="7"/>
  <c r="AF32" i="7" s="1"/>
  <c r="AK50" i="7"/>
  <c r="AK48" i="7"/>
  <c r="AL48" i="7" s="1"/>
  <c r="M41" i="7"/>
  <c r="N41" i="7" s="1"/>
  <c r="S39" i="7"/>
  <c r="T39" i="7" s="1"/>
  <c r="S53" i="7"/>
  <c r="T53" i="7" s="1"/>
  <c r="S45" i="7"/>
  <c r="T45" i="7" s="1"/>
  <c r="S37" i="7"/>
  <c r="T37" i="7" s="1"/>
  <c r="S29" i="7"/>
  <c r="T29" i="7" s="1"/>
  <c r="AE59" i="7"/>
  <c r="AF59" i="7" s="1"/>
  <c r="AE47" i="7"/>
  <c r="AF47" i="7" s="1"/>
  <c r="AE39" i="7"/>
  <c r="AF39" i="7" s="1"/>
  <c r="AE31" i="7"/>
  <c r="AF31" i="7" s="1"/>
  <c r="M62" i="7"/>
  <c r="N62" i="7" s="1"/>
  <c r="Y28" i="7"/>
  <c r="Z28" i="7" s="1"/>
  <c r="AE57" i="7"/>
  <c r="AF57" i="7" s="1"/>
  <c r="AE46" i="7"/>
  <c r="AF46" i="7" s="1"/>
  <c r="AE38" i="7"/>
  <c r="AF38" i="7" s="1"/>
  <c r="AE30" i="7"/>
  <c r="AF30" i="7" s="1"/>
  <c r="AK38" i="7"/>
  <c r="AL38" i="7" s="1"/>
  <c r="AK36" i="7"/>
  <c r="AL36" i="7" s="1"/>
  <c r="M28" i="7"/>
  <c r="N28" i="7" s="1"/>
  <c r="AX47" i="7" s="1"/>
  <c r="BG47" i="7" s="1"/>
  <c r="Y51" i="7"/>
  <c r="Z51" i="7" s="1"/>
  <c r="Y43" i="7"/>
  <c r="Z43" i="7" s="1"/>
  <c r="Y35" i="7"/>
  <c r="Z35" i="7" s="1"/>
  <c r="AE53" i="7"/>
  <c r="AF53" i="7" s="1"/>
  <c r="BA63" i="7" s="1"/>
  <c r="BJ63" i="7" s="1"/>
  <c r="AE45" i="7"/>
  <c r="AF45" i="7" s="1"/>
  <c r="AE37" i="7"/>
  <c r="AF37" i="7" s="1"/>
  <c r="AE29" i="7"/>
  <c r="AF29" i="7" s="1"/>
  <c r="AK53" i="7"/>
  <c r="AL53" i="7" s="1"/>
  <c r="AK46" i="7"/>
  <c r="AL46" i="7" s="1"/>
  <c r="AK44" i="7"/>
  <c r="AL44" i="7" s="1"/>
  <c r="AK34" i="7"/>
  <c r="AL34" i="7" s="1"/>
  <c r="AK32" i="7"/>
  <c r="AL32" i="7" s="1"/>
  <c r="AK62" i="7"/>
  <c r="AL62" i="7" s="1"/>
  <c r="AK49" i="7"/>
  <c r="AL49" i="7" s="1"/>
  <c r="AK30" i="7"/>
  <c r="AK61" i="7"/>
  <c r="AL61" i="7" s="1"/>
  <c r="AK51" i="7"/>
  <c r="AL51" i="7" s="1"/>
  <c r="AK41" i="7"/>
  <c r="AL41" i="7" s="1"/>
  <c r="AE28" i="7"/>
  <c r="AF28" i="7" s="1"/>
  <c r="BA47" i="7" s="1"/>
  <c r="BJ47" i="7" s="1"/>
  <c r="AK45" i="7"/>
  <c r="AL45" i="7" s="1"/>
  <c r="AK43" i="7"/>
  <c r="AL43" i="7" s="1"/>
  <c r="AK33" i="7"/>
  <c r="AL33" i="7" s="1"/>
  <c r="AK37" i="7"/>
  <c r="AL37" i="7" s="1"/>
  <c r="AK35" i="7"/>
  <c r="AK57" i="7"/>
  <c r="AL57" i="7" s="1"/>
  <c r="AK52" i="7"/>
  <c r="AL52" i="7" s="1"/>
  <c r="AK42" i="7"/>
  <c r="AL42" i="7" s="1"/>
  <c r="AK40" i="7"/>
  <c r="AL40" i="7" s="1"/>
  <c r="AX49" i="7" l="1"/>
  <c r="BG49" i="7" s="1"/>
  <c r="BB64" i="7"/>
  <c r="BK64" i="7" s="1"/>
  <c r="AY54" i="7"/>
  <c r="BH54" i="7" s="1"/>
  <c r="BB66" i="7"/>
  <c r="BK66" i="7" s="1"/>
  <c r="AY64" i="7"/>
  <c r="BH64" i="7" s="1"/>
  <c r="BB53" i="7"/>
  <c r="BK53" i="7" s="1"/>
  <c r="BB69" i="7"/>
  <c r="BK69" i="7" s="1"/>
  <c r="BA67" i="7"/>
  <c r="BJ67" i="7" s="1"/>
  <c r="AX72" i="7"/>
  <c r="BG72" i="7" s="1"/>
  <c r="BB52" i="7"/>
  <c r="BK52" i="7" s="1"/>
  <c r="BA54" i="7"/>
  <c r="BJ54" i="7" s="1"/>
  <c r="AY60" i="7"/>
  <c r="BH60" i="7" s="1"/>
  <c r="BA55" i="7"/>
  <c r="BJ55" i="7" s="1"/>
  <c r="AX60" i="7"/>
  <c r="BG60" i="7" s="1"/>
  <c r="BB60" i="7"/>
  <c r="BK60" i="7" s="1"/>
  <c r="BA56" i="7"/>
  <c r="BJ56" i="7" s="1"/>
  <c r="AY67" i="7"/>
  <c r="BH67" i="7" s="1"/>
  <c r="BA49" i="7"/>
  <c r="BJ49" i="7" s="1"/>
  <c r="BA74" i="7"/>
  <c r="BJ74" i="7" s="1"/>
  <c r="BB75" i="7"/>
  <c r="BK75" i="7" s="1"/>
  <c r="BA64" i="7"/>
  <c r="BJ64" i="7" s="1"/>
  <c r="AX66" i="7"/>
  <c r="BG66" i="7" s="1"/>
  <c r="AY63" i="7"/>
  <c r="BH63" i="7" s="1"/>
  <c r="AX50" i="7"/>
  <c r="BG50" i="7" s="1"/>
  <c r="BA73" i="7"/>
  <c r="BJ73" i="7" s="1"/>
  <c r="AY73" i="7"/>
  <c r="BH73" i="7" s="1"/>
  <c r="AX73" i="7"/>
  <c r="BG73" i="7" s="1"/>
  <c r="BA60" i="7"/>
  <c r="BJ60" i="7" s="1"/>
  <c r="BA52" i="7"/>
  <c r="BJ52" i="7" s="1"/>
  <c r="AY52" i="7"/>
  <c r="BH52" i="7" s="1"/>
  <c r="AX52" i="7"/>
  <c r="BG52" i="7" s="1"/>
  <c r="AY66" i="7"/>
  <c r="BH66" i="7" s="1"/>
  <c r="AX63" i="7"/>
  <c r="BG63" i="7" s="1"/>
  <c r="AY49" i="7"/>
  <c r="BH49" i="7" s="1"/>
  <c r="BB63" i="7"/>
  <c r="BK63" i="7" s="1"/>
  <c r="AY48" i="7"/>
  <c r="BH48" i="7" s="1"/>
  <c r="AX61" i="7"/>
  <c r="BG61" i="7" s="1"/>
  <c r="AY61" i="7"/>
  <c r="BH61" i="7" s="1"/>
  <c r="AX56" i="7"/>
  <c r="BG56" i="7" s="1"/>
  <c r="AY69" i="7"/>
  <c r="BH69" i="7" s="1"/>
  <c r="AX58" i="7"/>
  <c r="BG58" i="7" s="1"/>
  <c r="AY62" i="7"/>
  <c r="BH62" i="7" s="1"/>
  <c r="AX55" i="7"/>
  <c r="BG55" i="7" s="1"/>
  <c r="BB48" i="7"/>
  <c r="BK48" i="7" s="1"/>
  <c r="BA57" i="7"/>
  <c r="BJ57" i="7" s="1"/>
  <c r="BA65" i="7"/>
  <c r="BJ65" i="7" s="1"/>
  <c r="BA75" i="7"/>
  <c r="BJ75" i="7" s="1"/>
  <c r="BB67" i="7"/>
  <c r="BK67" i="7" s="1"/>
  <c r="AY74" i="7"/>
  <c r="BH74" i="7" s="1"/>
  <c r="BB58" i="7"/>
  <c r="BK58" i="7" s="1"/>
  <c r="BB65" i="7"/>
  <c r="BK65" i="7" s="1"/>
  <c r="BA71" i="7"/>
  <c r="BJ71" i="7" s="1"/>
  <c r="BA62" i="7"/>
  <c r="BJ62" i="7" s="1"/>
  <c r="AX65" i="7"/>
  <c r="BG65" i="7" s="1"/>
  <c r="BB62" i="7"/>
  <c r="BK62" i="7" s="1"/>
  <c r="BA59" i="7"/>
  <c r="BJ59" i="7" s="1"/>
  <c r="BA48" i="7"/>
  <c r="BJ48" i="7" s="1"/>
  <c r="AY55" i="7"/>
  <c r="BH55" i="7" s="1"/>
  <c r="BA61" i="7"/>
  <c r="BJ61" i="7" s="1"/>
  <c r="AY70" i="7"/>
  <c r="BH70" i="7" s="1"/>
  <c r="BB55" i="7"/>
  <c r="BK55" i="7" s="1"/>
  <c r="AX54" i="7"/>
  <c r="BG54" i="7" s="1"/>
  <c r="AX68" i="7"/>
  <c r="BG68" i="7" s="1"/>
  <c r="BB61" i="7"/>
  <c r="BK61" i="7" s="1"/>
  <c r="BB72" i="7"/>
  <c r="BK72" i="7" s="1"/>
  <c r="BA53" i="7"/>
  <c r="BJ53" i="7" s="1"/>
  <c r="BB54" i="7"/>
  <c r="BK54" i="7" s="1"/>
  <c r="AY53" i="7"/>
  <c r="BH53" i="7" s="1"/>
  <c r="AX71" i="7"/>
  <c r="BG71" i="7" s="1"/>
  <c r="BA70" i="7"/>
  <c r="BJ70" i="7" s="1"/>
  <c r="AY59" i="7"/>
  <c r="BH59" i="7" s="1"/>
  <c r="BA66" i="7"/>
  <c r="BJ66" i="7" s="1"/>
  <c r="AX74" i="7"/>
  <c r="BG74" i="7" s="1"/>
  <c r="AY50" i="7"/>
  <c r="BH50" i="7" s="1"/>
  <c r="AX57" i="7"/>
  <c r="BG57" i="7" s="1"/>
  <c r="AX62" i="7"/>
  <c r="BG62" i="7" s="1"/>
  <c r="AX64" i="7"/>
  <c r="BG64" i="7" s="1"/>
  <c r="AY57" i="7"/>
  <c r="BH57" i="7" s="1"/>
  <c r="AX59" i="7"/>
  <c r="BG59" i="7" s="1"/>
  <c r="BB70" i="7"/>
  <c r="BK70" i="7" s="1"/>
  <c r="BB57" i="7"/>
  <c r="BK57" i="7" s="1"/>
  <c r="BB59" i="7"/>
  <c r="BK59" i="7" s="1"/>
  <c r="BA58" i="7"/>
  <c r="BJ58" i="7" s="1"/>
  <c r="BA68" i="7"/>
  <c r="BJ68" i="7" s="1"/>
  <c r="AY58" i="7"/>
  <c r="BH58" i="7" s="1"/>
  <c r="BA50" i="7"/>
  <c r="BJ50" i="7" s="1"/>
  <c r="BA69" i="7"/>
  <c r="BJ69" i="7" s="1"/>
  <c r="AY65" i="7"/>
  <c r="BH65" i="7" s="1"/>
  <c r="BA72" i="7"/>
  <c r="BJ72" i="7" s="1"/>
  <c r="AX75" i="7"/>
  <c r="BG75" i="7" s="1"/>
  <c r="AY71" i="7"/>
  <c r="BH71" i="7" s="1"/>
  <c r="AX69" i="7"/>
  <c r="BG69" i="7" s="1"/>
  <c r="AX67" i="7"/>
  <c r="BG67" i="7" s="1"/>
  <c r="AX53" i="7"/>
  <c r="BG53" i="7" s="1"/>
  <c r="AY72" i="7"/>
  <c r="BH72" i="7" s="1"/>
  <c r="AX48" i="7"/>
  <c r="BG48" i="7" s="1"/>
  <c r="AX70" i="7"/>
  <c r="BG70" i="7" s="1"/>
  <c r="AY75" i="7"/>
  <c r="BH75" i="7" s="1"/>
  <c r="AZ70" i="7"/>
  <c r="BI70" i="7" s="1"/>
  <c r="BE70" i="7"/>
  <c r="BE52" i="7"/>
  <c r="AZ52" i="7"/>
  <c r="BI52" i="7" s="1"/>
  <c r="AZ68" i="7"/>
  <c r="BI68" i="7" s="1"/>
  <c r="BE59" i="7"/>
  <c r="AZ59" i="7"/>
  <c r="BI59" i="7" s="1"/>
  <c r="AZ48" i="7"/>
  <c r="BI48" i="7" s="1"/>
  <c r="BE48" i="7"/>
  <c r="AZ65" i="7"/>
  <c r="BI65" i="7" s="1"/>
  <c r="BE65" i="7"/>
  <c r="AX51" i="7"/>
  <c r="BG51" i="7" s="1"/>
  <c r="AZ64" i="7"/>
  <c r="BI64" i="7" s="1"/>
  <c r="BE64" i="7"/>
  <c r="BA51" i="7"/>
  <c r="BJ51" i="7" s="1"/>
  <c r="AZ62" i="7"/>
  <c r="BI62" i="7" s="1"/>
  <c r="BE62" i="7"/>
  <c r="BE55" i="7"/>
  <c r="AZ55" i="7"/>
  <c r="BI55" i="7" s="1"/>
  <c r="BE67" i="7"/>
  <c r="AZ67" i="7"/>
  <c r="BI67" i="7" s="1"/>
  <c r="AZ72" i="7"/>
  <c r="BI72" i="7" s="1"/>
  <c r="BE72" i="7"/>
  <c r="AZ51" i="7"/>
  <c r="BI51" i="7" s="1"/>
  <c r="AZ73" i="7"/>
  <c r="BI73" i="7" s="1"/>
  <c r="BE53" i="7"/>
  <c r="AZ53" i="7"/>
  <c r="BI53" i="7" s="1"/>
  <c r="BE63" i="7"/>
  <c r="AZ63" i="7"/>
  <c r="BI63" i="7" s="1"/>
  <c r="AZ50" i="7"/>
  <c r="BI50" i="7" s="1"/>
  <c r="AZ56" i="7"/>
  <c r="BI56" i="7" s="1"/>
  <c r="AY51" i="7"/>
  <c r="BH51" i="7" s="1"/>
  <c r="AZ57" i="7"/>
  <c r="BI57" i="7" s="1"/>
  <c r="BE57" i="7"/>
  <c r="AZ71" i="7"/>
  <c r="BI71" i="7" s="1"/>
  <c r="AZ74" i="7"/>
  <c r="BI74" i="7" s="1"/>
  <c r="AZ58" i="7"/>
  <c r="BI58" i="7" s="1"/>
  <c r="BE58" i="7"/>
  <c r="BE66" i="7"/>
  <c r="AZ66" i="7"/>
  <c r="BI66" i="7" s="1"/>
  <c r="BE75" i="7"/>
  <c r="AZ75" i="7"/>
  <c r="BI75" i="7" s="1"/>
  <c r="AZ47" i="7"/>
  <c r="BI47" i="7" s="1"/>
  <c r="BE69" i="7"/>
  <c r="AZ69" i="7"/>
  <c r="BI69" i="7" s="1"/>
  <c r="BE61" i="7"/>
  <c r="AZ61" i="7"/>
  <c r="BI61" i="7" s="1"/>
  <c r="BE60" i="7"/>
  <c r="AZ60" i="7"/>
  <c r="BI60" i="7" s="1"/>
  <c r="AZ54" i="7"/>
  <c r="BI54" i="7" s="1"/>
  <c r="BE54" i="7"/>
  <c r="AZ49" i="7"/>
  <c r="BI49" i="7" s="1"/>
  <c r="G13" i="2"/>
  <c r="AM28" i="7"/>
  <c r="AV47" i="7" s="1"/>
  <c r="AL28" i="7"/>
  <c r="BB47" i="7" s="1"/>
  <c r="AM30" i="7"/>
  <c r="AL30" i="7"/>
  <c r="BB68" i="7" s="1"/>
  <c r="BK68" i="7" s="1"/>
  <c r="AM35" i="7"/>
  <c r="AL35" i="7"/>
  <c r="BB51" i="7" s="1"/>
  <c r="BK51" i="7" s="1"/>
  <c r="AM50" i="7"/>
  <c r="AL50" i="7"/>
  <c r="AM59" i="7"/>
  <c r="AL59" i="7"/>
  <c r="BB49" i="7" s="1"/>
  <c r="BK49" i="7" s="1"/>
  <c r="AM63" i="7"/>
  <c r="AL63" i="7"/>
  <c r="AM52" i="7"/>
  <c r="AM33" i="7"/>
  <c r="AM31" i="7"/>
  <c r="AM43" i="7"/>
  <c r="AM51" i="7"/>
  <c r="AM41" i="7"/>
  <c r="AM45" i="7"/>
  <c r="AM40" i="7"/>
  <c r="AM46" i="7"/>
  <c r="AM36" i="7"/>
  <c r="AM61" i="7"/>
  <c r="AM49" i="7"/>
  <c r="AM32" i="7"/>
  <c r="AM39" i="7"/>
  <c r="AM34" i="7"/>
  <c r="AM48" i="7"/>
  <c r="AM37" i="7"/>
  <c r="AM57" i="7"/>
  <c r="AM62" i="7"/>
  <c r="AM44" i="7"/>
  <c r="AM53" i="7"/>
  <c r="AM29" i="7"/>
  <c r="AM42" i="7"/>
  <c r="AM38" i="7"/>
  <c r="AM47" i="7"/>
  <c r="BE71" i="7" l="1"/>
  <c r="BB74" i="7"/>
  <c r="BK74" i="7" s="1"/>
  <c r="BB71" i="7"/>
  <c r="BK71" i="7" s="1"/>
  <c r="AV53" i="7"/>
  <c r="AV65" i="7"/>
  <c r="AV52" i="7"/>
  <c r="AV72" i="7"/>
  <c r="AV57" i="7"/>
  <c r="AV66" i="7"/>
  <c r="AV54" i="7"/>
  <c r="AV70" i="7"/>
  <c r="AV56" i="7"/>
  <c r="AV69" i="7"/>
  <c r="AV60" i="7"/>
  <c r="AV49" i="7"/>
  <c r="AV61" i="7"/>
  <c r="AV73" i="7"/>
  <c r="BE73" i="7"/>
  <c r="BB73" i="7"/>
  <c r="BK73" i="7" s="1"/>
  <c r="BE49" i="7"/>
  <c r="BD49" i="7" s="1"/>
  <c r="BE50" i="7"/>
  <c r="AV58" i="7"/>
  <c r="AV48" i="7"/>
  <c r="BB50" i="7"/>
  <c r="BK50" i="7" s="1"/>
  <c r="AV67" i="7"/>
  <c r="AV64" i="7"/>
  <c r="AV55" i="7"/>
  <c r="AV71" i="7"/>
  <c r="AV50" i="7"/>
  <c r="BE56" i="7"/>
  <c r="AV74" i="7"/>
  <c r="AV63" i="7"/>
  <c r="AV59" i="7"/>
  <c r="AV75" i="7"/>
  <c r="AV62" i="7"/>
  <c r="AV51" i="7"/>
  <c r="AV68" i="7"/>
  <c r="BB56" i="7"/>
  <c r="BK56" i="7" s="1"/>
  <c r="BC58" i="7"/>
  <c r="J42" i="2" s="1"/>
  <c r="AU47" i="7"/>
  <c r="BK47" i="7"/>
  <c r="BE47" i="7"/>
  <c r="BE74" i="7"/>
  <c r="BE68" i="7"/>
  <c r="BE51" i="7"/>
  <c r="G83" i="2"/>
  <c r="BC60" i="7"/>
  <c r="AU62" i="7"/>
  <c r="F43" i="2"/>
  <c r="BD58" i="7"/>
  <c r="BC54" i="7"/>
  <c r="J30" i="2" s="1"/>
  <c r="BC48" i="7"/>
  <c r="BC62" i="7"/>
  <c r="J58" i="2" s="1"/>
  <c r="I61" i="2"/>
  <c r="I13" i="2"/>
  <c r="I43" i="2"/>
  <c r="I75" i="2"/>
  <c r="G30" i="2"/>
  <c r="AU51" i="7"/>
  <c r="BC51" i="7"/>
  <c r="J23" i="2" s="1"/>
  <c r="G42" i="2"/>
  <c r="AU48" i="7"/>
  <c r="AU64" i="7"/>
  <c r="G29" i="2"/>
  <c r="AU58" i="7"/>
  <c r="BC59" i="7"/>
  <c r="J43" i="2" s="1"/>
  <c r="BC57" i="7"/>
  <c r="J38" i="2" s="1"/>
  <c r="AU65" i="7"/>
  <c r="I80" i="2"/>
  <c r="H23" i="2"/>
  <c r="F76" i="2"/>
  <c r="I29" i="2"/>
  <c r="H59" i="2"/>
  <c r="I77" i="2"/>
  <c r="G76" i="2"/>
  <c r="H30" i="2"/>
  <c r="F80" i="2"/>
  <c r="F71" i="2"/>
  <c r="BC64" i="7"/>
  <c r="I23" i="2"/>
  <c r="F38" i="2"/>
  <c r="AU66" i="7"/>
  <c r="I83" i="2"/>
  <c r="AU55" i="7"/>
  <c r="G72" i="2"/>
  <c r="F83" i="2"/>
  <c r="F13" i="2"/>
  <c r="H58" i="2"/>
  <c r="F23" i="2"/>
  <c r="BD53" i="7"/>
  <c r="H42" i="2"/>
  <c r="AU63" i="7"/>
  <c r="I76" i="2"/>
  <c r="G59" i="2"/>
  <c r="H76" i="2"/>
  <c r="AU57" i="7"/>
  <c r="I59" i="2"/>
  <c r="G23" i="2"/>
  <c r="H64" i="2"/>
  <c r="H80" i="2"/>
  <c r="F42" i="2"/>
  <c r="G80" i="2"/>
  <c r="BC55" i="7"/>
  <c r="G61" i="2"/>
  <c r="F29" i="2"/>
  <c r="BC47" i="7"/>
  <c r="J13" i="2" s="1"/>
  <c r="I30" i="2"/>
  <c r="F30" i="2"/>
  <c r="H77" i="2"/>
  <c r="F72" i="2"/>
  <c r="H75" i="2"/>
  <c r="BC63" i="7"/>
  <c r="J59" i="2" s="1"/>
  <c r="F61" i="2"/>
  <c r="BC65" i="7"/>
  <c r="J61" i="2" s="1"/>
  <c r="H83" i="2"/>
  <c r="H38" i="2"/>
  <c r="G71" i="2"/>
  <c r="H13" i="2"/>
  <c r="G38" i="2"/>
  <c r="G64" i="2"/>
  <c r="F77" i="2"/>
  <c r="G77" i="2"/>
  <c r="H72" i="2"/>
  <c r="AU53" i="7"/>
  <c r="I42" i="2"/>
  <c r="AU60" i="7"/>
  <c r="I71" i="2"/>
  <c r="F64" i="2"/>
  <c r="H71" i="2"/>
  <c r="F58" i="2"/>
  <c r="F59" i="2"/>
  <c r="AU59" i="7"/>
  <c r="I64" i="2"/>
  <c r="F75" i="2"/>
  <c r="G75" i="2"/>
  <c r="G43" i="2"/>
  <c r="G58" i="2"/>
  <c r="H61" i="2"/>
  <c r="AU54" i="7"/>
  <c r="H43" i="2"/>
  <c r="BC66" i="7"/>
  <c r="J64" i="2" s="1"/>
  <c r="BC53" i="7"/>
  <c r="AU49" i="7"/>
  <c r="BD63" i="7"/>
  <c r="BD64" i="7"/>
  <c r="BD52" i="7"/>
  <c r="BD62" i="7"/>
  <c r="BD57" i="7"/>
  <c r="BD59" i="7"/>
  <c r="BD54" i="7"/>
  <c r="BD61" i="7"/>
  <c r="BD48" i="7"/>
  <c r="BC50" i="7" l="1"/>
  <c r="AU50" i="7"/>
  <c r="BC56" i="7"/>
  <c r="BD56" i="7"/>
  <c r="K42" i="2"/>
  <c r="J29" i="2"/>
  <c r="K30" i="2"/>
  <c r="K59" i="2"/>
  <c r="K23" i="2"/>
  <c r="K58" i="2"/>
  <c r="K43" i="2"/>
  <c r="K64" i="2"/>
  <c r="K61" i="2"/>
  <c r="BD47" i="7"/>
  <c r="K13" i="2" s="1"/>
  <c r="BD51" i="7"/>
  <c r="AU56" i="7"/>
  <c r="I58" i="2"/>
  <c r="BD50" i="7"/>
  <c r="BD60" i="7"/>
  <c r="BD65" i="7"/>
  <c r="H29" i="2"/>
  <c r="BC49" i="7"/>
  <c r="K29" i="2" s="1"/>
  <c r="AU52" i="7"/>
  <c r="I38" i="2"/>
  <c r="BC52" i="7"/>
  <c r="K38" i="2" s="1"/>
  <c r="BD55" i="7"/>
  <c r="BD66" i="7"/>
  <c r="AU61" i="7"/>
  <c r="I72" i="2"/>
  <c r="BC61" i="7"/>
  <c r="AZ16" i="7" l="1"/>
  <c r="AX35" i="10"/>
  <c r="BA19" i="7"/>
  <c r="BB46" i="7"/>
  <c r="AX21" i="10"/>
  <c r="AY45" i="7"/>
  <c r="F34" i="2"/>
  <c r="AX41" i="7"/>
  <c r="AX16" i="7"/>
  <c r="AX45" i="7"/>
  <c r="AX20" i="7"/>
  <c r="AZ20" i="7"/>
  <c r="AY23" i="7"/>
  <c r="AY19" i="7"/>
  <c r="AY15" i="7"/>
  <c r="AX47" i="10"/>
  <c r="C50" i="9" s="1"/>
  <c r="AX38" i="10"/>
  <c r="BB44" i="7"/>
  <c r="AX32" i="10"/>
  <c r="C38" i="9" s="1"/>
  <c r="BB22" i="7"/>
  <c r="BA21" i="7"/>
  <c r="BB17" i="7"/>
  <c r="AX20" i="10"/>
  <c r="C72" i="9"/>
  <c r="C63" i="9"/>
  <c r="AX44" i="7"/>
  <c r="AX23" i="7"/>
  <c r="F47" i="2" s="1"/>
  <c r="AX15" i="7"/>
  <c r="AX48" i="10"/>
  <c r="AX39" i="10"/>
  <c r="BB45" i="7"/>
  <c r="BA44" i="7"/>
  <c r="BB23" i="7"/>
  <c r="BA22" i="7"/>
  <c r="AX25" i="10"/>
  <c r="C27" i="9" s="1"/>
  <c r="BB18" i="7"/>
  <c r="AZ46" i="7"/>
  <c r="J64" i="9"/>
  <c r="AY22" i="7"/>
  <c r="BA45" i="7"/>
  <c r="BA23" i="7"/>
  <c r="I47" i="2" s="1"/>
  <c r="J34" i="2"/>
  <c r="AY46" i="7"/>
  <c r="AY41" i="7"/>
  <c r="BA41" i="7"/>
  <c r="BB15" i="7"/>
  <c r="AX46" i="7"/>
  <c r="AY20" i="7"/>
  <c r="AZ17" i="7"/>
  <c r="AX22" i="7"/>
  <c r="AZ41" i="7"/>
  <c r="AY42" i="7"/>
  <c r="AY21" i="7"/>
  <c r="AY17" i="7"/>
  <c r="BA42" i="7"/>
  <c r="BB16" i="7"/>
  <c r="BA15" i="7"/>
  <c r="J68" i="9"/>
  <c r="G74" i="2"/>
  <c r="AZ23" i="7"/>
  <c r="H47" i="2" s="1"/>
  <c r="AX42" i="7"/>
  <c r="AX21" i="7"/>
  <c r="AX17" i="7"/>
  <c r="AX41" i="10"/>
  <c r="C47" i="9" s="1"/>
  <c r="F49" i="2"/>
  <c r="AX36" i="10"/>
  <c r="C53" i="9" s="1"/>
  <c r="AX30" i="10"/>
  <c r="C35" i="9" s="1"/>
  <c r="AX24" i="10"/>
  <c r="C68" i="9"/>
  <c r="C57" i="9"/>
  <c r="AX37" i="10"/>
  <c r="C43" i="9" s="1"/>
  <c r="AX31" i="10"/>
  <c r="AX49" i="10"/>
  <c r="C76" i="9" s="1"/>
  <c r="C59" i="9"/>
  <c r="AX40" i="10"/>
  <c r="AX26" i="10"/>
  <c r="C71" i="9"/>
  <c r="C55" i="9"/>
  <c r="AX33" i="10"/>
  <c r="AX27" i="10"/>
  <c r="C64" i="9"/>
  <c r="C56" i="9"/>
  <c r="BF43" i="7"/>
  <c r="AX34" i="10"/>
  <c r="C40" i="9" s="1"/>
  <c r="BF21" i="7"/>
  <c r="AX28" i="10"/>
  <c r="AX22" i="10"/>
  <c r="C24" i="9" s="1"/>
  <c r="BF46" i="7"/>
  <c r="C75" i="9"/>
  <c r="C69" i="9"/>
  <c r="C58" i="9"/>
  <c r="BF22" i="7"/>
  <c r="AX29" i="10"/>
  <c r="BF17" i="7"/>
  <c r="AX23" i="10"/>
  <c r="C60" i="9"/>
  <c r="BF41" i="7"/>
  <c r="G57" i="2"/>
  <c r="BF45" i="7"/>
  <c r="BF23" i="7"/>
  <c r="BF18" i="7"/>
  <c r="BF42" i="7"/>
  <c r="I37" i="2"/>
  <c r="BF15" i="7"/>
  <c r="K37" i="2"/>
  <c r="J37" i="2"/>
  <c r="BF16" i="7"/>
  <c r="F57" i="2"/>
  <c r="BF19" i="7"/>
  <c r="G37" i="2"/>
  <c r="D59" i="9"/>
  <c r="BF20" i="7"/>
  <c r="F37" i="2"/>
  <c r="BF44" i="7"/>
  <c r="BE32" i="7"/>
  <c r="BD32" i="7" s="1"/>
  <c r="BE26" i="7"/>
  <c r="BE25" i="7"/>
  <c r="BD25" i="7" s="1"/>
  <c r="J13" i="9"/>
  <c r="J19" i="9"/>
  <c r="J20" i="9"/>
  <c r="J28" i="9"/>
  <c r="BB21" i="7"/>
  <c r="J32" i="9"/>
  <c r="J33" i="9"/>
  <c r="BB41" i="7"/>
  <c r="J37" i="9"/>
  <c r="BB42" i="7"/>
  <c r="J48" i="9"/>
  <c r="J49" i="9"/>
  <c r="J50" i="9"/>
  <c r="J51" i="9"/>
  <c r="J54" i="9"/>
  <c r="J61" i="9"/>
  <c r="J62" i="9"/>
  <c r="J65" i="9"/>
  <c r="J66" i="9"/>
  <c r="J67" i="9"/>
  <c r="J70" i="9"/>
  <c r="J73" i="9"/>
  <c r="J3" i="9"/>
  <c r="BA16" i="7"/>
  <c r="BA17" i="7"/>
  <c r="BA20" i="7"/>
  <c r="BA46" i="7"/>
  <c r="I86" i="2" s="1"/>
  <c r="AZ15" i="7"/>
  <c r="AZ19" i="7"/>
  <c r="AZ21" i="7"/>
  <c r="AZ22" i="7"/>
  <c r="AZ42" i="7"/>
  <c r="AZ44" i="7"/>
  <c r="AZ45" i="7"/>
  <c r="AY16" i="7"/>
  <c r="AY44" i="7"/>
  <c r="AX19" i="7"/>
  <c r="D12" i="9"/>
  <c r="D13" i="9"/>
  <c r="D19" i="9"/>
  <c r="D20" i="9"/>
  <c r="D28" i="9"/>
  <c r="D32" i="9"/>
  <c r="D33" i="9"/>
  <c r="D47" i="9"/>
  <c r="D48" i="9"/>
  <c r="D49" i="9"/>
  <c r="D50" i="9"/>
  <c r="D51" i="9"/>
  <c r="D54" i="9"/>
  <c r="D61" i="9"/>
  <c r="D62" i="9"/>
  <c r="D63" i="9"/>
  <c r="D64" i="9"/>
  <c r="D65" i="9"/>
  <c r="D66" i="9"/>
  <c r="D67" i="9"/>
  <c r="D68" i="9"/>
  <c r="D70" i="9"/>
  <c r="D73" i="9"/>
  <c r="C3" i="9"/>
  <c r="D3" i="9"/>
  <c r="C29" i="9" l="1"/>
  <c r="C42" i="9"/>
  <c r="C39" i="9"/>
  <c r="C46" i="9"/>
  <c r="C74" i="9"/>
  <c r="I78" i="2"/>
  <c r="G47" i="2"/>
  <c r="G86" i="2"/>
  <c r="G78" i="2"/>
  <c r="BE29" i="7"/>
  <c r="BD29" i="7" s="1"/>
  <c r="K54" i="2" s="1"/>
  <c r="BE28" i="7"/>
  <c r="BE35" i="7"/>
  <c r="BD35" i="7" s="1"/>
  <c r="BE37" i="7"/>
  <c r="BD37" i="7" s="1"/>
  <c r="BE33" i="7"/>
  <c r="BD33" i="7" s="1"/>
  <c r="BE40" i="7"/>
  <c r="BD40" i="7" s="1"/>
  <c r="BE27" i="7"/>
  <c r="BD27" i="7" s="1"/>
  <c r="BE30" i="7"/>
  <c r="BD30" i="7" s="1"/>
  <c r="C30" i="9"/>
  <c r="C45" i="9"/>
  <c r="C41" i="9"/>
  <c r="C34" i="9"/>
  <c r="C37" i="9"/>
  <c r="C31" i="9"/>
  <c r="C36" i="9"/>
  <c r="C52" i="9"/>
  <c r="C44" i="9"/>
  <c r="D36" i="9"/>
  <c r="BE18" i="7"/>
  <c r="BD18" i="7" s="1"/>
  <c r="BD26" i="7"/>
  <c r="D39" i="9"/>
  <c r="BE43" i="7"/>
  <c r="BE31" i="7"/>
  <c r="BD31" i="7" s="1"/>
  <c r="D37" i="9"/>
  <c r="BE41" i="7"/>
  <c r="D71" i="9"/>
  <c r="B71" i="9" s="1"/>
  <c r="D55" i="9"/>
  <c r="B55" i="9" s="1"/>
  <c r="D34" i="9"/>
  <c r="BE22" i="7"/>
  <c r="D72" i="9"/>
  <c r="B72" i="9" s="1"/>
  <c r="D35" i="9"/>
  <c r="B35" i="9" s="1"/>
  <c r="D38" i="9"/>
  <c r="B38" i="9" s="1"/>
  <c r="BE42" i="7"/>
  <c r="D44" i="9"/>
  <c r="D41" i="9"/>
  <c r="BE44" i="7"/>
  <c r="D74" i="9"/>
  <c r="B74" i="9" s="1"/>
  <c r="D45" i="9"/>
  <c r="D46" i="9"/>
  <c r="B46" i="9" s="1"/>
  <c r="D43" i="9"/>
  <c r="B43" i="9" s="1"/>
  <c r="D52" i="9"/>
  <c r="D29" i="9"/>
  <c r="BE19" i="7"/>
  <c r="D58" i="9"/>
  <c r="B58" i="9" s="1"/>
  <c r="D42" i="9"/>
  <c r="BE45" i="7"/>
  <c r="D30" i="9"/>
  <c r="BE20" i="7"/>
  <c r="D60" i="9"/>
  <c r="D31" i="9"/>
  <c r="BE21" i="7"/>
  <c r="BD21" i="7" s="1"/>
  <c r="D75" i="9"/>
  <c r="B75" i="9" s="1"/>
  <c r="BE46" i="7"/>
  <c r="BD46" i="7" s="1"/>
  <c r="G34" i="2"/>
  <c r="F60" i="2"/>
  <c r="I73" i="2"/>
  <c r="F73" i="2"/>
  <c r="J69" i="2"/>
  <c r="BC73" i="7"/>
  <c r="AU70" i="7"/>
  <c r="J49" i="2"/>
  <c r="I49" i="2"/>
  <c r="AU74" i="7"/>
  <c r="J73" i="2"/>
  <c r="G73" i="2"/>
  <c r="I74" i="2"/>
  <c r="F78" i="2"/>
  <c r="F74" i="2"/>
  <c r="I57" i="2"/>
  <c r="AZ7" i="7"/>
  <c r="AX4" i="7"/>
  <c r="AU75" i="7"/>
  <c r="AU72" i="7"/>
  <c r="BC70" i="7"/>
  <c r="J75" i="2" s="1"/>
  <c r="G60" i="2"/>
  <c r="G69" i="2"/>
  <c r="AZ4" i="7"/>
  <c r="G49" i="2"/>
  <c r="J60" i="2"/>
  <c r="BC72" i="7"/>
  <c r="J77" i="2" s="1"/>
  <c r="AU69" i="7"/>
  <c r="BC74" i="7"/>
  <c r="AU71" i="7"/>
  <c r="AU73" i="7"/>
  <c r="BA9" i="7"/>
  <c r="BC69" i="7"/>
  <c r="K34" i="2" s="1"/>
  <c r="J74" i="2"/>
  <c r="I69" i="2"/>
  <c r="BC75" i="7"/>
  <c r="J83" i="2" s="1"/>
  <c r="AY8" i="7"/>
  <c r="BB11" i="7"/>
  <c r="I34" i="2"/>
  <c r="BA6" i="7"/>
  <c r="BB12" i="7"/>
  <c r="I60" i="2"/>
  <c r="BB3" i="7"/>
  <c r="AZ12" i="7"/>
  <c r="AX7" i="7"/>
  <c r="AY7" i="7"/>
  <c r="BA7" i="7"/>
  <c r="J22" i="2"/>
  <c r="J12" i="9"/>
  <c r="AY6" i="7"/>
  <c r="J57" i="2"/>
  <c r="F69" i="2"/>
  <c r="AZ10" i="7"/>
  <c r="AZ9" i="7"/>
  <c r="BC71" i="7"/>
  <c r="J76" i="2" s="1"/>
  <c r="F86" i="2"/>
  <c r="BA14" i="7"/>
  <c r="I33" i="2" s="1"/>
  <c r="AY5" i="7"/>
  <c r="BA5" i="7"/>
  <c r="AY4" i="7"/>
  <c r="BA4" i="7"/>
  <c r="AX13" i="10"/>
  <c r="C12" i="9" s="1"/>
  <c r="B12" i="9" s="1"/>
  <c r="AY11" i="7"/>
  <c r="AY3" i="7"/>
  <c r="BA11" i="7"/>
  <c r="BB7" i="7"/>
  <c r="BA8" i="7"/>
  <c r="AY14" i="7"/>
  <c r="AZ8" i="7"/>
  <c r="AX6" i="7"/>
  <c r="AX10" i="7"/>
  <c r="AY10" i="7"/>
  <c r="G25" i="2" s="1"/>
  <c r="AZ14" i="7"/>
  <c r="H33" i="2" s="1"/>
  <c r="AZ6" i="7"/>
  <c r="BB14" i="7"/>
  <c r="BB6" i="7"/>
  <c r="G22" i="2"/>
  <c r="AX19" i="10"/>
  <c r="C26" i="9" s="1"/>
  <c r="AX11" i="10"/>
  <c r="C10" i="9" s="1"/>
  <c r="AY12" i="7"/>
  <c r="AX5" i="7"/>
  <c r="AY9" i="7"/>
  <c r="AZ5" i="7"/>
  <c r="BB13" i="7"/>
  <c r="BB5" i="7"/>
  <c r="AX18" i="10"/>
  <c r="AX10" i="10"/>
  <c r="J66" i="2"/>
  <c r="AX17" i="10"/>
  <c r="AX9" i="10"/>
  <c r="F66" i="2"/>
  <c r="G63" i="2"/>
  <c r="AX43" i="7"/>
  <c r="F50" i="2" s="1"/>
  <c r="BA43" i="7"/>
  <c r="I50" i="2" s="1"/>
  <c r="AX18" i="7"/>
  <c r="F36" i="2" s="1"/>
  <c r="J63" i="2"/>
  <c r="AX16" i="10"/>
  <c r="AX8" i="10"/>
  <c r="C7" i="9" s="1"/>
  <c r="BF10" i="7"/>
  <c r="AX15" i="10"/>
  <c r="C15" i="9" s="1"/>
  <c r="BF4" i="7"/>
  <c r="AX7" i="10"/>
  <c r="C6" i="9" s="1"/>
  <c r="I67" i="2"/>
  <c r="BB43" i="7"/>
  <c r="J50" i="2" s="1"/>
  <c r="AX14" i="10"/>
  <c r="AX6" i="10"/>
  <c r="C5" i="9" s="1"/>
  <c r="BF8" i="7"/>
  <c r="AX12" i="10"/>
  <c r="C11" i="9" s="1"/>
  <c r="F63" i="2"/>
  <c r="J67" i="2"/>
  <c r="BF13" i="7"/>
  <c r="BF6" i="7"/>
  <c r="BF12" i="7"/>
  <c r="I35" i="2"/>
  <c r="BF11" i="7"/>
  <c r="F79" i="2"/>
  <c r="F52" i="2"/>
  <c r="G48" i="2"/>
  <c r="H79" i="2"/>
  <c r="H52" i="2"/>
  <c r="I55" i="2"/>
  <c r="I46" i="2"/>
  <c r="BC46" i="7"/>
  <c r="J86" i="2" s="1"/>
  <c r="BC21" i="7"/>
  <c r="J45" i="2" s="1"/>
  <c r="H69" i="2"/>
  <c r="F70" i="2"/>
  <c r="G56" i="2"/>
  <c r="I54" i="2"/>
  <c r="J48" i="2"/>
  <c r="BC42" i="7"/>
  <c r="H73" i="2"/>
  <c r="BF9" i="7"/>
  <c r="BF3" i="7"/>
  <c r="F85" i="2"/>
  <c r="F41" i="2"/>
  <c r="G81" i="2"/>
  <c r="G55" i="2"/>
  <c r="G46" i="2"/>
  <c r="H85" i="2"/>
  <c r="H41" i="2"/>
  <c r="I53" i="2"/>
  <c r="J55" i="9"/>
  <c r="J81" i="2"/>
  <c r="J56" i="2"/>
  <c r="K56" i="2"/>
  <c r="J29" i="9"/>
  <c r="BB19" i="7"/>
  <c r="I41" i="2" s="1"/>
  <c r="BD69" i="7"/>
  <c r="H37" i="2"/>
  <c r="BD74" i="7"/>
  <c r="I45" i="2"/>
  <c r="F84" i="2"/>
  <c r="F68" i="2"/>
  <c r="F48" i="2"/>
  <c r="G62" i="2"/>
  <c r="G54" i="2"/>
  <c r="G45" i="2"/>
  <c r="G35" i="2"/>
  <c r="H84" i="2"/>
  <c r="H68" i="2"/>
  <c r="H48" i="2"/>
  <c r="I79" i="2"/>
  <c r="I52" i="2"/>
  <c r="J72" i="9"/>
  <c r="K55" i="2"/>
  <c r="J55" i="2"/>
  <c r="BC41" i="7"/>
  <c r="J78" i="2" s="1"/>
  <c r="G65" i="2"/>
  <c r="I81" i="2"/>
  <c r="J30" i="9"/>
  <c r="BB20" i="7"/>
  <c r="I44" i="2" s="1"/>
  <c r="H34" i="2"/>
  <c r="BD73" i="7"/>
  <c r="F65" i="2"/>
  <c r="F56" i="2"/>
  <c r="F39" i="2"/>
  <c r="G79" i="2"/>
  <c r="G53" i="2"/>
  <c r="G44" i="2"/>
  <c r="H65" i="2"/>
  <c r="H56" i="2"/>
  <c r="I70" i="2"/>
  <c r="I51" i="2"/>
  <c r="K62" i="2"/>
  <c r="J62" i="2"/>
  <c r="J54" i="2"/>
  <c r="BC23" i="7"/>
  <c r="H78" i="2"/>
  <c r="H70" i="2"/>
  <c r="I62" i="2"/>
  <c r="BA10" i="7"/>
  <c r="BF14" i="7"/>
  <c r="BF7" i="7"/>
  <c r="F55" i="2"/>
  <c r="F46" i="2"/>
  <c r="G70" i="2"/>
  <c r="G52" i="2"/>
  <c r="H55" i="2"/>
  <c r="H46" i="2"/>
  <c r="I85" i="2"/>
  <c r="J53" i="2"/>
  <c r="BC22" i="7"/>
  <c r="J46" i="2" s="1"/>
  <c r="BC17" i="7"/>
  <c r="H57" i="2"/>
  <c r="H74" i="2"/>
  <c r="H49" i="2"/>
  <c r="H60" i="2"/>
  <c r="F51" i="2"/>
  <c r="H51" i="2"/>
  <c r="J68" i="2"/>
  <c r="F81" i="2"/>
  <c r="F62" i="2"/>
  <c r="F54" i="2"/>
  <c r="F45" i="2"/>
  <c r="F35" i="2"/>
  <c r="G85" i="2"/>
  <c r="G51" i="2"/>
  <c r="H81" i="2"/>
  <c r="H62" i="2"/>
  <c r="H54" i="2"/>
  <c r="H45" i="2"/>
  <c r="H35" i="2"/>
  <c r="I84" i="2"/>
  <c r="I68" i="2"/>
  <c r="I48" i="2"/>
  <c r="J69" i="9"/>
  <c r="J52" i="2"/>
  <c r="BC45" i="7"/>
  <c r="K52" i="2" s="1"/>
  <c r="BC16" i="7"/>
  <c r="J36" i="2" s="1"/>
  <c r="BD71" i="7"/>
  <c r="BD75" i="7"/>
  <c r="BD70" i="7"/>
  <c r="BD72" i="7"/>
  <c r="H86" i="2"/>
  <c r="J74" i="9"/>
  <c r="BF5" i="7"/>
  <c r="F53" i="2"/>
  <c r="F44" i="2"/>
  <c r="G84" i="2"/>
  <c r="G68" i="2"/>
  <c r="G41" i="2"/>
  <c r="H53" i="2"/>
  <c r="H44" i="2"/>
  <c r="I65" i="2"/>
  <c r="I56" i="2"/>
  <c r="J70" i="2"/>
  <c r="J51" i="2"/>
  <c r="BC44" i="7"/>
  <c r="K51" i="2" s="1"/>
  <c r="BC15" i="7"/>
  <c r="J35" i="2" s="1"/>
  <c r="J75" i="9"/>
  <c r="BB9" i="7"/>
  <c r="J52" i="9"/>
  <c r="AX9" i="7"/>
  <c r="J43" i="9"/>
  <c r="J42" i="9"/>
  <c r="J36" i="9"/>
  <c r="J31" i="9"/>
  <c r="J34" i="9"/>
  <c r="J60" i="9"/>
  <c r="J56" i="9"/>
  <c r="J44" i="9"/>
  <c r="AX8" i="7"/>
  <c r="D69" i="9"/>
  <c r="B69" i="9" s="1"/>
  <c r="B68" i="9"/>
  <c r="J39" i="9"/>
  <c r="J47" i="9"/>
  <c r="J71" i="9"/>
  <c r="J63" i="9"/>
  <c r="J59" i="9"/>
  <c r="J58" i="9"/>
  <c r="J45" i="9"/>
  <c r="J46" i="9"/>
  <c r="J41" i="9"/>
  <c r="AU26" i="7" s="1"/>
  <c r="J38" i="9"/>
  <c r="J35" i="9"/>
  <c r="J25" i="9"/>
  <c r="AZ13" i="7"/>
  <c r="AX3" i="7"/>
  <c r="J23" i="9"/>
  <c r="J22" i="9"/>
  <c r="AX14" i="7"/>
  <c r="F33" i="2" s="1"/>
  <c r="BA13" i="7"/>
  <c r="I32" i="2" s="1"/>
  <c r="AX13" i="7"/>
  <c r="F32" i="2" s="1"/>
  <c r="AY13" i="7"/>
  <c r="AX12" i="7"/>
  <c r="BA12" i="7"/>
  <c r="AZ11" i="7"/>
  <c r="AX11" i="7"/>
  <c r="BE10" i="7"/>
  <c r="AY2" i="7"/>
  <c r="BA3" i="7"/>
  <c r="BB2" i="7"/>
  <c r="AZ3" i="7"/>
  <c r="AZ2" i="7"/>
  <c r="B73" i="9"/>
  <c r="B65" i="9"/>
  <c r="B37" i="9"/>
  <c r="B29" i="9"/>
  <c r="B61" i="9"/>
  <c r="B50" i="9"/>
  <c r="B33" i="9"/>
  <c r="BE4" i="7"/>
  <c r="B20" i="9"/>
  <c r="B66" i="9"/>
  <c r="J40" i="9"/>
  <c r="BB4" i="7"/>
  <c r="B60" i="9"/>
  <c r="B49" i="9"/>
  <c r="B67" i="9"/>
  <c r="B59" i="9"/>
  <c r="B39" i="9"/>
  <c r="B47" i="9"/>
  <c r="B19" i="9"/>
  <c r="B63" i="9"/>
  <c r="B54" i="9"/>
  <c r="B28" i="9"/>
  <c r="B70" i="9"/>
  <c r="B62" i="9"/>
  <c r="B51" i="9"/>
  <c r="B34" i="9"/>
  <c r="B13" i="9"/>
  <c r="D53" i="9"/>
  <c r="D40" i="9"/>
  <c r="AY18" i="7"/>
  <c r="G39" i="2" s="1"/>
  <c r="BB8" i="7"/>
  <c r="B3" i="9"/>
  <c r="AY43" i="7"/>
  <c r="G67" i="2" s="1"/>
  <c r="J24" i="9"/>
  <c r="AZ18" i="7"/>
  <c r="H39" i="2" s="1"/>
  <c r="BA2" i="7"/>
  <c r="BE3" i="7"/>
  <c r="BE5" i="7"/>
  <c r="J76" i="9"/>
  <c r="D27" i="9"/>
  <c r="AZ43" i="7"/>
  <c r="B64" i="9"/>
  <c r="B48" i="9"/>
  <c r="B32" i="9"/>
  <c r="B42" i="9" l="1"/>
  <c r="C9" i="9"/>
  <c r="C14" i="9"/>
  <c r="C16" i="9"/>
  <c r="C17" i="9"/>
  <c r="B36" i="9"/>
  <c r="BD43" i="7"/>
  <c r="B45" i="9"/>
  <c r="B31" i="9"/>
  <c r="B44" i="9"/>
  <c r="BD45" i="7"/>
  <c r="H32" i="2"/>
  <c r="F82" i="2"/>
  <c r="J85" i="2"/>
  <c r="G33" i="2"/>
  <c r="K80" i="2"/>
  <c r="J80" i="2"/>
  <c r="J47" i="2"/>
  <c r="G32" i="2"/>
  <c r="K57" i="2"/>
  <c r="K76" i="2"/>
  <c r="K74" i="2"/>
  <c r="K83" i="2"/>
  <c r="K49" i="2"/>
  <c r="K75" i="2"/>
  <c r="K60" i="2"/>
  <c r="K77" i="2"/>
  <c r="AU28" i="7"/>
  <c r="F40" i="2"/>
  <c r="G82" i="2"/>
  <c r="G40" i="2"/>
  <c r="BD28" i="7"/>
  <c r="K53" i="2" s="1"/>
  <c r="BD42" i="7"/>
  <c r="B41" i="9"/>
  <c r="B30" i="9"/>
  <c r="BE13" i="7"/>
  <c r="B52" i="9"/>
  <c r="AU21" i="7"/>
  <c r="BE7" i="7"/>
  <c r="BD7" i="7" s="1"/>
  <c r="C23" i="9"/>
  <c r="C22" i="9"/>
  <c r="C8" i="9"/>
  <c r="C18" i="9"/>
  <c r="C21" i="9"/>
  <c r="C25" i="9"/>
  <c r="BE15" i="7"/>
  <c r="BD15" i="7" s="1"/>
  <c r="K35" i="2" s="1"/>
  <c r="AU44" i="7"/>
  <c r="AU29" i="7"/>
  <c r="BE12" i="7"/>
  <c r="BE6" i="7"/>
  <c r="BE14" i="7"/>
  <c r="BD14" i="7" s="1"/>
  <c r="BE8" i="7"/>
  <c r="BE39" i="7"/>
  <c r="BD39" i="7" s="1"/>
  <c r="BE38" i="7"/>
  <c r="BD38" i="7" s="1"/>
  <c r="BE36" i="7"/>
  <c r="BD36" i="7" s="1"/>
  <c r="BE34" i="7"/>
  <c r="BD34" i="7" s="1"/>
  <c r="BE24" i="7"/>
  <c r="BD24" i="7" s="1"/>
  <c r="K48" i="2" s="1"/>
  <c r="AU35" i="7"/>
  <c r="AU41" i="7"/>
  <c r="AU25" i="7"/>
  <c r="AU37" i="7"/>
  <c r="K68" i="2"/>
  <c r="AU20" i="7"/>
  <c r="AU19" i="7"/>
  <c r="AU32" i="7"/>
  <c r="AU45" i="7"/>
  <c r="AU30" i="7"/>
  <c r="AU42" i="7"/>
  <c r="AU27" i="7"/>
  <c r="AU22" i="7"/>
  <c r="AU31" i="7"/>
  <c r="AU46" i="7"/>
  <c r="K70" i="2"/>
  <c r="BD41" i="7"/>
  <c r="K78" i="2" s="1"/>
  <c r="F67" i="2"/>
  <c r="BE23" i="7"/>
  <c r="K45" i="2"/>
  <c r="K86" i="2"/>
  <c r="K69" i="2"/>
  <c r="I82" i="2"/>
  <c r="K73" i="2"/>
  <c r="BE17" i="7"/>
  <c r="BD17" i="7" s="1"/>
  <c r="D25" i="9"/>
  <c r="BE9" i="7"/>
  <c r="D23" i="9"/>
  <c r="BE16" i="7"/>
  <c r="BE11" i="7"/>
  <c r="BD11" i="7" s="1"/>
  <c r="D22" i="9"/>
  <c r="BD44" i="7"/>
  <c r="BD22" i="7"/>
  <c r="K46" i="2" s="1"/>
  <c r="BD20" i="7"/>
  <c r="BD19" i="7"/>
  <c r="BC68" i="7"/>
  <c r="J72" i="2" s="1"/>
  <c r="G17" i="2"/>
  <c r="F17" i="2"/>
  <c r="I17" i="2"/>
  <c r="J17" i="2"/>
  <c r="BC67" i="7"/>
  <c r="J71" i="2" s="1"/>
  <c r="BD4" i="7"/>
  <c r="AU68" i="7"/>
  <c r="BD3" i="7"/>
  <c r="F22" i="2"/>
  <c r="K63" i="2"/>
  <c r="K66" i="2"/>
  <c r="BC43" i="7"/>
  <c r="K50" i="2" s="1"/>
  <c r="I66" i="2"/>
  <c r="I15" i="2"/>
  <c r="J26" i="9"/>
  <c r="AU18" i="7" s="1"/>
  <c r="BA18" i="7"/>
  <c r="H40" i="2" s="1"/>
  <c r="H16" i="2"/>
  <c r="H14" i="2"/>
  <c r="F19" i="2"/>
  <c r="BC12" i="7"/>
  <c r="F31" i="2"/>
  <c r="J15" i="9"/>
  <c r="BB10" i="7"/>
  <c r="J84" i="2"/>
  <c r="K84" i="2"/>
  <c r="H15" i="2"/>
  <c r="H21" i="2"/>
  <c r="J20" i="2"/>
  <c r="BC7" i="7"/>
  <c r="K20" i="2" s="1"/>
  <c r="I26" i="2"/>
  <c r="G28" i="2"/>
  <c r="F24" i="2"/>
  <c r="J79" i="2"/>
  <c r="K79" i="2"/>
  <c r="J82" i="2"/>
  <c r="K85" i="2"/>
  <c r="H22" i="2"/>
  <c r="J39" i="2"/>
  <c r="BC19" i="7"/>
  <c r="J41" i="2" s="1"/>
  <c r="AU67" i="7"/>
  <c r="H17" i="2"/>
  <c r="G24" i="2"/>
  <c r="I14" i="2"/>
  <c r="BC8" i="7"/>
  <c r="J26" i="2" s="1"/>
  <c r="J21" i="2"/>
  <c r="BC4" i="7"/>
  <c r="K16" i="2" s="1"/>
  <c r="I16" i="2"/>
  <c r="I18" i="2"/>
  <c r="I20" i="2"/>
  <c r="BC11" i="7"/>
  <c r="F28" i="2"/>
  <c r="I25" i="2"/>
  <c r="BD68" i="7"/>
  <c r="BD67" i="7"/>
  <c r="F27" i="2"/>
  <c r="BC20" i="7"/>
  <c r="K44" i="2" s="1"/>
  <c r="I21" i="2"/>
  <c r="H36" i="2"/>
  <c r="G26" i="2"/>
  <c r="J4" i="9"/>
  <c r="AU2" i="7" s="1"/>
  <c r="BC6" i="7"/>
  <c r="J19" i="2"/>
  <c r="F20" i="2"/>
  <c r="F26" i="2"/>
  <c r="J28" i="2"/>
  <c r="BC13" i="7"/>
  <c r="J32" i="2" s="1"/>
  <c r="F15" i="2"/>
  <c r="F25" i="2"/>
  <c r="BD5" i="7"/>
  <c r="I22" i="2"/>
  <c r="F14" i="2"/>
  <c r="H63" i="2"/>
  <c r="G16" i="2"/>
  <c r="J18" i="2"/>
  <c r="BC5" i="7"/>
  <c r="G19" i="2"/>
  <c r="H20" i="2"/>
  <c r="H26" i="2"/>
  <c r="I28" i="2"/>
  <c r="H28" i="2"/>
  <c r="BF76" i="7"/>
  <c r="I63" i="2"/>
  <c r="BC14" i="7"/>
  <c r="J33" i="2" s="1"/>
  <c r="J31" i="2"/>
  <c r="H27" i="2"/>
  <c r="G50" i="2"/>
  <c r="G36" i="2"/>
  <c r="F16" i="2"/>
  <c r="G15" i="2"/>
  <c r="H18" i="2"/>
  <c r="G18" i="2"/>
  <c r="I19" i="2"/>
  <c r="G20" i="2"/>
  <c r="G27" i="2"/>
  <c r="H31" i="2"/>
  <c r="BC3" i="7"/>
  <c r="K15" i="2" s="1"/>
  <c r="BC9" i="7"/>
  <c r="H66" i="2"/>
  <c r="BD10" i="7"/>
  <c r="H50" i="2"/>
  <c r="H19" i="2"/>
  <c r="J57" i="9"/>
  <c r="G66" i="2"/>
  <c r="F18" i="2"/>
  <c r="G14" i="2"/>
  <c r="G21" i="2"/>
  <c r="I27" i="2"/>
  <c r="G31" i="2"/>
  <c r="I31" i="2"/>
  <c r="F21" i="2"/>
  <c r="I24" i="2"/>
  <c r="K65" i="2"/>
  <c r="J65" i="2"/>
  <c r="H24" i="2"/>
  <c r="H25" i="2"/>
  <c r="E77" i="9"/>
  <c r="J14" i="9"/>
  <c r="H77" i="9"/>
  <c r="G77" i="9"/>
  <c r="I77" i="9"/>
  <c r="F77" i="9"/>
  <c r="D14" i="9"/>
  <c r="B14" i="9" s="1"/>
  <c r="D15" i="9"/>
  <c r="B15" i="9" s="1"/>
  <c r="J9" i="9"/>
  <c r="AU6" i="7" s="1"/>
  <c r="D4" i="9"/>
  <c r="B4" i="9" s="1"/>
  <c r="J21" i="9"/>
  <c r="AU14" i="7" s="1"/>
  <c r="J17" i="9"/>
  <c r="J53" i="9"/>
  <c r="AU33" i="7" s="1"/>
  <c r="J27" i="9"/>
  <c r="J16" i="9"/>
  <c r="D21" i="9"/>
  <c r="J18" i="9"/>
  <c r="AU13" i="7" s="1"/>
  <c r="D18" i="9"/>
  <c r="J10" i="9"/>
  <c r="D11" i="9"/>
  <c r="B11" i="9" s="1"/>
  <c r="J8" i="9"/>
  <c r="AU5" i="7" s="1"/>
  <c r="D10" i="9"/>
  <c r="D9" i="9"/>
  <c r="J5" i="9"/>
  <c r="AU3" i="7" s="1"/>
  <c r="J7" i="9"/>
  <c r="J6" i="9"/>
  <c r="D8" i="9"/>
  <c r="D7" i="9"/>
  <c r="B53" i="9"/>
  <c r="D6" i="9"/>
  <c r="B6" i="9" s="1"/>
  <c r="D5" i="9"/>
  <c r="B40" i="9"/>
  <c r="D24" i="9"/>
  <c r="D56" i="9"/>
  <c r="B56" i="9" s="1"/>
  <c r="D57" i="9"/>
  <c r="D16" i="9"/>
  <c r="B16" i="9" s="1"/>
  <c r="D26" i="9"/>
  <c r="B26" i="9" s="1"/>
  <c r="B27" i="9"/>
  <c r="D76" i="9"/>
  <c r="B76" i="9" s="1"/>
  <c r="D17" i="9"/>
  <c r="B17" i="9" s="1"/>
  <c r="J11" i="9"/>
  <c r="AU23" i="7" s="1"/>
  <c r="B25" i="9" l="1"/>
  <c r="AU12" i="7"/>
  <c r="J24" i="2"/>
  <c r="K18" i="2"/>
  <c r="J16" i="2"/>
  <c r="J44" i="2"/>
  <c r="J15" i="2"/>
  <c r="BD8" i="7"/>
  <c r="K26" i="2" s="1"/>
  <c r="K17" i="2"/>
  <c r="K71" i="2"/>
  <c r="K22" i="2"/>
  <c r="K72" i="2"/>
  <c r="AU16" i="7"/>
  <c r="I39" i="2"/>
  <c r="I40" i="2"/>
  <c r="BD12" i="7"/>
  <c r="K31" i="2" s="1"/>
  <c r="K28" i="2"/>
  <c r="B22" i="9"/>
  <c r="BD13" i="7"/>
  <c r="K32" i="2" s="1"/>
  <c r="B23" i="9"/>
  <c r="AU9" i="7"/>
  <c r="AU40" i="7"/>
  <c r="AU10" i="7"/>
  <c r="BD23" i="7"/>
  <c r="K47" i="2" s="1"/>
  <c r="K24" i="2"/>
  <c r="BE76" i="7"/>
  <c r="AU17" i="7"/>
  <c r="AU43" i="7"/>
  <c r="AU8" i="7"/>
  <c r="AU39" i="7"/>
  <c r="AU38" i="7"/>
  <c r="AU36" i="7"/>
  <c r="AU34" i="7"/>
  <c r="AU24" i="7"/>
  <c r="AU7" i="7"/>
  <c r="AU11" i="7"/>
  <c r="BD6" i="7"/>
  <c r="K19" i="2" s="1"/>
  <c r="AU15" i="7"/>
  <c r="K67" i="2"/>
  <c r="H82" i="2"/>
  <c r="K33" i="2"/>
  <c r="K41" i="2"/>
  <c r="K82" i="2"/>
  <c r="K81" i="2"/>
  <c r="BD9" i="7"/>
  <c r="K21" i="2" s="1"/>
  <c r="BD16" i="7"/>
  <c r="H67" i="2"/>
  <c r="BJ76" i="7"/>
  <c r="F8" i="2" s="1"/>
  <c r="F9" i="2" s="1"/>
  <c r="I36" i="2"/>
  <c r="BC18" i="7"/>
  <c r="J14" i="2"/>
  <c r="BC2" i="7"/>
  <c r="K14" i="2" s="1"/>
  <c r="BH76" i="7"/>
  <c r="D8" i="2" s="1"/>
  <c r="D9" i="2" s="1"/>
  <c r="BG76" i="7"/>
  <c r="BC10" i="7"/>
  <c r="K25" i="2" s="1"/>
  <c r="J25" i="2"/>
  <c r="AU4" i="7"/>
  <c r="B21" i="9"/>
  <c r="B57" i="9"/>
  <c r="B18" i="9"/>
  <c r="B9" i="9"/>
  <c r="B10" i="9"/>
  <c r="B24" i="9"/>
  <c r="J77" i="9"/>
  <c r="K87" i="2"/>
  <c r="B8" i="9"/>
  <c r="B5" i="9"/>
  <c r="B7" i="9"/>
  <c r="D87" i="2"/>
  <c r="C77" i="9"/>
  <c r="D77" i="9"/>
  <c r="E87" i="2" l="1"/>
  <c r="K36" i="2"/>
  <c r="J40" i="2"/>
  <c r="BD76" i="7"/>
  <c r="J27" i="2"/>
  <c r="K40" i="2"/>
  <c r="K27" i="2"/>
  <c r="K39" i="2"/>
  <c r="C8" i="2"/>
  <c r="C9" i="2" s="1"/>
  <c r="BI76" i="7"/>
  <c r="BK76" i="7"/>
  <c r="G8" i="2" s="1"/>
  <c r="G9" i="2" s="1"/>
  <c r="B77" i="9"/>
  <c r="C87" i="2"/>
  <c r="E8" i="2" l="1"/>
  <c r="E9" i="2" s="1"/>
</calcChain>
</file>

<file path=xl/sharedStrings.xml><?xml version="1.0" encoding="utf-8"?>
<sst xmlns="http://schemas.openxmlformats.org/spreadsheetml/2006/main" count="10833" uniqueCount="2789">
  <si>
    <t>Phase</t>
  </si>
  <si>
    <t>Minimal</t>
  </si>
  <si>
    <t>Stress</t>
  </si>
  <si>
    <t>Severe</t>
  </si>
  <si>
    <t>Extreme</t>
  </si>
  <si>
    <t>Catastrophic</t>
  </si>
  <si>
    <t>Profile</t>
  </si>
  <si>
    <t>Total population</t>
  </si>
  <si>
    <t>Affected</t>
  </si>
  <si>
    <t>PiN</t>
  </si>
  <si>
    <t>Urgent PiN</t>
  </si>
  <si>
    <t xml:space="preserve">PIN </t>
  </si>
  <si>
    <t>% PIN</t>
  </si>
  <si>
    <t>Severity Scoring</t>
  </si>
  <si>
    <t>District</t>
  </si>
  <si>
    <t>Total</t>
  </si>
  <si>
    <t>Non-displaced</t>
  </si>
  <si>
    <t>Displaced</t>
  </si>
  <si>
    <t>Severity Class</t>
  </si>
  <si>
    <t>Name</t>
  </si>
  <si>
    <t>Key reference outcome</t>
  </si>
  <si>
    <t>Potential Response objectives</t>
  </si>
  <si>
    <t>None / Minimal</t>
  </si>
  <si>
    <t>●        Living Standards are acceptable (taking into account the context): possibility of having some signs of deterioration and/or inadequate social basic services, possible needs for strengthening the Legal framework.</t>
  </si>
  <si>
    <t>Building</t>
  </si>
  <si>
    <t>Afgooye</t>
  </si>
  <si>
    <t>●        Ability to afford/meet all essential basic needs without adopting unsustainable Coping Mechanisms (such as erosion/depletion of assets).</t>
  </si>
  <si>
    <t>Resilience</t>
  </si>
  <si>
    <t>Afmadow</t>
  </si>
  <si>
    <t>●         No or minimal/low risk of impact on Physical and Mental Wellbeing.</t>
  </si>
  <si>
    <t>&amp;</t>
  </si>
  <si>
    <t>Baardheere</t>
  </si>
  <si>
    <t xml:space="preserve"> Supporting</t>
  </si>
  <si>
    <t>Badhaadhe</t>
  </si>
  <si>
    <t>Disaster Risk Reduction</t>
  </si>
  <si>
    <t>Baidoa</t>
  </si>
  <si>
    <t>●        Living Standards under stress, leading to adoption of coping strategies (that reduce ability to protect or invest in livelihoods).</t>
  </si>
  <si>
    <t>Supporting</t>
  </si>
  <si>
    <t>Baki</t>
  </si>
  <si>
    <t>●        Inability to afford/meet some basic needs without adopting stressed, unsustainable and/or short-term reversible Coping Mechanisms.</t>
  </si>
  <si>
    <t>Balcad</t>
  </si>
  <si>
    <t>●        Minimal impact on Physical and Mental Wellbeing (stressed Physical and Mental Wellbeing) overall.</t>
  </si>
  <si>
    <t xml:space="preserve"> &amp;</t>
  </si>
  <si>
    <t>Banadir</t>
  </si>
  <si>
    <t>●        Possibility of having some localized/targeted incidents of violence (including human rights violations).</t>
  </si>
  <si>
    <t xml:space="preserve"> Protecting</t>
  </si>
  <si>
    <t>Livelihoods</t>
  </si>
  <si>
    <t>Baraawe</t>
  </si>
  <si>
    <t>●        Degrading Living Standards (from usual/typical), leading to adoption of negative Coping Mechanisms with threat of irreversible harm (such as accelerated erosion/depletion of assets). Reduced access/availability of social/basic goods and services</t>
  </si>
  <si>
    <t>Protecting</t>
  </si>
  <si>
    <t>●        Inability to meet some basic needs without adopting crisis/emergency - short/medium term irreversible - Coping Mechanisms.</t>
  </si>
  <si>
    <t>●        Degrading Physical and Mental Wellbeing. Physical and mental harm resulting in a loss of dignity.</t>
  </si>
  <si>
    <t>Berbera</t>
  </si>
  <si>
    <t xml:space="preserve"> Preventing &amp; Mitigating</t>
  </si>
  <si>
    <t>Borama</t>
  </si>
  <si>
    <t>Risk of extreme deterioration</t>
  </si>
  <si>
    <t>Bossaso</t>
  </si>
  <si>
    <t>of Humanitarian conditions</t>
  </si>
  <si>
    <t>Bu'aale</t>
  </si>
  <si>
    <t>●        Collapse of Living Standards, with survival based on humanitarian assistance and/or long term irreversible extreme coping strategies.</t>
  </si>
  <si>
    <t>Saving</t>
  </si>
  <si>
    <t>●        Extreme loss/liquidation of livelihood assets that will lead to large gaps/needs in the short term.</t>
  </si>
  <si>
    <t>Lives &amp; Livelihoods</t>
  </si>
  <si>
    <t>Burco</t>
  </si>
  <si>
    <t>●        Widespread grave violations of human rights. Presence of irreversible harm and heightened mortality</t>
  </si>
  <si>
    <t>Burtinle</t>
  </si>
  <si>
    <t>●        Total collapse of Living Standards</t>
  </si>
  <si>
    <t>Reverting/Preventing</t>
  </si>
  <si>
    <t>Buuhoodle</t>
  </si>
  <si>
    <t>●        Near/Full exhaustion of coping options.</t>
  </si>
  <si>
    <t>Widespread death and/or</t>
  </si>
  <si>
    <t>●        Last resort Coping Mechanisms/exhausted.</t>
  </si>
  <si>
    <t>Total collapse of livelihoods</t>
  </si>
  <si>
    <t>Cabudwaaq</t>
  </si>
  <si>
    <t>●        Widespread mortality (CDR, U5DR) and/or irreversible harm. Widespread physical and mental irreversible harm leading to excess mortality.</t>
  </si>
  <si>
    <t>Cadaado</t>
  </si>
  <si>
    <t>●        Widespread grave violations of human rights.</t>
  </si>
  <si>
    <t>Cadale</t>
  </si>
  <si>
    <t>Caluula</t>
  </si>
  <si>
    <t>Caynabo</t>
  </si>
  <si>
    <t>Ceerigaabo</t>
  </si>
  <si>
    <t>Diinsoor</t>
  </si>
  <si>
    <t>Doolow</t>
  </si>
  <si>
    <t>Eyl</t>
  </si>
  <si>
    <t>Gaalkacyo</t>
  </si>
  <si>
    <t>Galdogob</t>
  </si>
  <si>
    <t>Gebiley</t>
  </si>
  <si>
    <t>Hargeysa</t>
  </si>
  <si>
    <t>Hobyo</t>
  </si>
  <si>
    <t>Iskushuban</t>
  </si>
  <si>
    <t>Jalalaqsi</t>
  </si>
  <si>
    <t>Jamaame</t>
  </si>
  <si>
    <t>Jilib</t>
  </si>
  <si>
    <t>Kismayo</t>
  </si>
  <si>
    <t>Kurtunwaarey</t>
  </si>
  <si>
    <t>Laasqoray</t>
  </si>
  <si>
    <t>Lughaye</t>
  </si>
  <si>
    <t>Luuq</t>
  </si>
  <si>
    <t>Marka</t>
  </si>
  <si>
    <t>Owdweyne</t>
  </si>
  <si>
    <t>Qandala</t>
  </si>
  <si>
    <t>Qardho</t>
  </si>
  <si>
    <t>Qoryooley</t>
  </si>
  <si>
    <t>Saakow</t>
  </si>
  <si>
    <t>Sablaale</t>
  </si>
  <si>
    <t>Sheikh</t>
  </si>
  <si>
    <t>Taleex</t>
  </si>
  <si>
    <t>Tayeeglow</t>
  </si>
  <si>
    <t>Waajid</t>
  </si>
  <si>
    <t>Xardheere</t>
  </si>
  <si>
    <t>Xudun</t>
  </si>
  <si>
    <t>Zeylac</t>
  </si>
  <si>
    <t>Somalia</t>
  </si>
  <si>
    <t>SEVERITY 1</t>
  </si>
  <si>
    <t>SEVERITY 2</t>
  </si>
  <si>
    <t>SEVERITY 3</t>
  </si>
  <si>
    <t>SEVERITY 4</t>
  </si>
  <si>
    <t>SEVERITY 5</t>
  </si>
  <si>
    <t>Survey question(s)</t>
  </si>
  <si>
    <t>Survey response(s)</t>
  </si>
  <si>
    <t>Notes on indicator</t>
  </si>
  <si>
    <t>uuid</t>
  </si>
  <si>
    <t>KEY</t>
  </si>
  <si>
    <t>Area</t>
  </si>
  <si>
    <t>Population group</t>
  </si>
  <si>
    <t>Displaced - disaggregation</t>
  </si>
  <si>
    <t>Non-displaced - disaggregation</t>
  </si>
  <si>
    <t>Total Population - disaggregation</t>
  </si>
  <si>
    <t>Region</t>
  </si>
  <si>
    <t>Total population estimate</t>
  </si>
  <si>
    <t>of whom IDPs</t>
  </si>
  <si>
    <t>of whom non-displaced</t>
  </si>
  <si>
    <t>Children</t>
  </si>
  <si>
    <t>Men</t>
  </si>
  <si>
    <t>Women</t>
  </si>
  <si>
    <t>Elderly</t>
  </si>
  <si>
    <t>Subtotal - displaced</t>
  </si>
  <si>
    <t>Awdal</t>
  </si>
  <si>
    <t>Woqooyi Galbeed</t>
  </si>
  <si>
    <t>Togdheer</t>
  </si>
  <si>
    <t>Sool</t>
  </si>
  <si>
    <t>Sanaag</t>
  </si>
  <si>
    <t>Bari</t>
  </si>
  <si>
    <t>Bandarbayla</t>
  </si>
  <si>
    <t>Nugaal</t>
  </si>
  <si>
    <t>Garowe</t>
  </si>
  <si>
    <t>Mudug</t>
  </si>
  <si>
    <t>Jariiban</t>
  </si>
  <si>
    <t>Galgaduud</t>
  </si>
  <si>
    <t>Dhuusamarreeb</t>
  </si>
  <si>
    <t>Hiraan</t>
  </si>
  <si>
    <t>Middle Shabelle</t>
  </si>
  <si>
    <t>Jowhar</t>
  </si>
  <si>
    <t>Lower Shabelle</t>
  </si>
  <si>
    <t>Bay</t>
  </si>
  <si>
    <t>Bakool</t>
  </si>
  <si>
    <t>Xudur</t>
  </si>
  <si>
    <t>Gedo</t>
  </si>
  <si>
    <t>Garbahaarey</t>
  </si>
  <si>
    <t>Middle Juba</t>
  </si>
  <si>
    <t>Lower Juba</t>
  </si>
  <si>
    <t>Severity Phase</t>
  </si>
  <si>
    <t>FINAL_HH_Score</t>
  </si>
  <si>
    <t xml:space="preserve">Step 5. Estimate the percentage of households falling under each severity class. </t>
  </si>
  <si>
    <t>Add sector PINs, assistance information (Risk / projections - forthcoming) to the output table.</t>
  </si>
  <si>
    <t>Estimated JIAF PIN
(Severity classes 3, 4 &amp; 5)</t>
  </si>
  <si>
    <t xml:space="preserve">WASH </t>
  </si>
  <si>
    <t>Food</t>
  </si>
  <si>
    <t>Health</t>
  </si>
  <si>
    <t>etc.</t>
  </si>
  <si>
    <t>Already ongoing assistance?</t>
  </si>
  <si>
    <t>Projections?</t>
  </si>
  <si>
    <t>HNO PIN estimate is:</t>
  </si>
  <si>
    <t>Rationale</t>
  </si>
  <si>
    <t>Grand Total</t>
  </si>
  <si>
    <r>
      <t xml:space="preserve">Risks? 
</t>
    </r>
    <r>
      <rPr>
        <b/>
        <i/>
        <sz val="10"/>
        <rFont val="Calibri"/>
        <family val="2"/>
        <scheme val="minor"/>
      </rPr>
      <t>Flooding, Desert Locusts, Covid-19, Conflict, Evictions</t>
    </r>
  </si>
  <si>
    <t>Plug-in UUID</t>
  </si>
  <si>
    <t>Format: District_population group</t>
  </si>
  <si>
    <t>idp_settlement</t>
  </si>
  <si>
    <t>Score 1-5</t>
  </si>
  <si>
    <t>IDP</t>
  </si>
  <si>
    <t>Mean of max 50%</t>
  </si>
  <si>
    <t>Laas_Caanood</t>
  </si>
  <si>
    <t>Belet_Xaawo</t>
  </si>
  <si>
    <t>Wanla_Weyn</t>
  </si>
  <si>
    <t>Ceel_Waaq</t>
  </si>
  <si>
    <t>Belet_Weyne</t>
  </si>
  <si>
    <t>Ceel_Afweyn</t>
  </si>
  <si>
    <t>Ceel_Buur</t>
  </si>
  <si>
    <t>Bulo_Burto</t>
  </si>
  <si>
    <t>Buur_Hakaba</t>
  </si>
  <si>
    <t>Ceel_Barde</t>
  </si>
  <si>
    <t>Ceel_Dheer</t>
  </si>
  <si>
    <t>Row Labels</t>
  </si>
  <si>
    <t>Column Labels</t>
  </si>
  <si>
    <t>Count of FINAL_HH_Score</t>
  </si>
  <si>
    <t>Adan_Yabaal</t>
  </si>
  <si>
    <t>Qansax_Dheere</t>
  </si>
  <si>
    <t>Rab_Dhuure</t>
  </si>
  <si>
    <t>-</t>
  </si>
  <si>
    <t>IDP Total</t>
  </si>
  <si>
    <t>Number of people living in host communities per Severity Class</t>
  </si>
  <si>
    <t>Number of people living in IDP sites per Severity Class</t>
  </si>
  <si>
    <t>Caveat</t>
  </si>
  <si>
    <t>None</t>
  </si>
  <si>
    <t>Caution</t>
  </si>
  <si>
    <t>Insufficient data</t>
  </si>
  <si>
    <t>Host community</t>
  </si>
  <si>
    <t>IDPs</t>
  </si>
  <si>
    <t>Not_in_JMCNA</t>
  </si>
  <si>
    <t>Inaccessible</t>
  </si>
  <si>
    <t>Insufficient_data</t>
  </si>
  <si>
    <t>Neighbouring_district_1</t>
  </si>
  <si>
    <t>Neighbouring_district_2</t>
  </si>
  <si>
    <t>Neighbouring_district_3</t>
  </si>
  <si>
    <t>Neighbouring_district_4</t>
  </si>
  <si>
    <t>N1 HC_%P1</t>
  </si>
  <si>
    <t>N2 HC_%P1</t>
  </si>
  <si>
    <t>N3 HC_%P1</t>
  </si>
  <si>
    <t>N4 HC_%P1</t>
  </si>
  <si>
    <t>HC_%P1</t>
  </si>
  <si>
    <t>N1 HC_%P2</t>
  </si>
  <si>
    <t>N2 HC_%P2</t>
  </si>
  <si>
    <t>N3 HC_%P2</t>
  </si>
  <si>
    <t>N4 HC_%P2</t>
  </si>
  <si>
    <t>HC_%P2</t>
  </si>
  <si>
    <t>N1 HC_%P3</t>
  </si>
  <si>
    <t>N2 HC_%P3</t>
  </si>
  <si>
    <t>N3 HC_%P3</t>
  </si>
  <si>
    <t>N4 HC_%P3</t>
  </si>
  <si>
    <t>HC_%P3</t>
  </si>
  <si>
    <t>N1 HC_%P4</t>
  </si>
  <si>
    <t>N2 HC_%P4</t>
  </si>
  <si>
    <t>N3 HC_%P4</t>
  </si>
  <si>
    <t>N4 HC_%P4</t>
  </si>
  <si>
    <t>HC_%P4</t>
  </si>
  <si>
    <t>N1 IDP_%P1</t>
  </si>
  <si>
    <t>N2 IDP_%P1</t>
  </si>
  <si>
    <t>N3 IDP_%P1</t>
  </si>
  <si>
    <t>N4 IDP_%P1</t>
  </si>
  <si>
    <t>IDP_%P1</t>
  </si>
  <si>
    <t>N1 IDP_%P2</t>
  </si>
  <si>
    <t>N2 IDP_%P2</t>
  </si>
  <si>
    <t>N3 IDP_%P2</t>
  </si>
  <si>
    <t>N4 IDP_%P2</t>
  </si>
  <si>
    <t>IDP_%P2</t>
  </si>
  <si>
    <t>N1 IDP_%P3</t>
  </si>
  <si>
    <t>N2 IDP_%P3</t>
  </si>
  <si>
    <t>N3 IDP_%P3</t>
  </si>
  <si>
    <t>N4 IDP_%P3</t>
  </si>
  <si>
    <t>IDP_%P3</t>
  </si>
  <si>
    <t>N1 IDP_%P4</t>
  </si>
  <si>
    <t>N2 IDP_%P4</t>
  </si>
  <si>
    <t>N3 IDP_%P4</t>
  </si>
  <si>
    <t>N4 IDP_%P4</t>
  </si>
  <si>
    <t>IDP_%P4</t>
  </si>
  <si>
    <t>N1 IDP_%P5</t>
  </si>
  <si>
    <t>N2 IDP_%P5</t>
  </si>
  <si>
    <t>N3 IDP_%P5</t>
  </si>
  <si>
    <t>N4 IDP_%P5</t>
  </si>
  <si>
    <t>IDP_%P5</t>
  </si>
  <si>
    <t>N1 HC_%P5</t>
  </si>
  <si>
    <t>N2 HC_%P5</t>
  </si>
  <si>
    <t>N3 HC_%P5</t>
  </si>
  <si>
    <t>N4 HC_%P5</t>
  </si>
  <si>
    <t>HC_%P5</t>
  </si>
  <si>
    <t>Data available for host and IDP</t>
  </si>
  <si>
    <t>HC_Population</t>
  </si>
  <si>
    <t>IDP_Population</t>
  </si>
  <si>
    <t>Total_Population</t>
  </si>
  <si>
    <t>Data availability</t>
  </si>
  <si>
    <t>Pop_total</t>
  </si>
  <si>
    <t>Pop_IDP</t>
  </si>
  <si>
    <t>Pop_HC</t>
  </si>
  <si>
    <t>Severity total</t>
  </si>
  <si>
    <t>Severity IDP</t>
  </si>
  <si>
    <t>Severity HC</t>
  </si>
  <si>
    <t>HC_severity</t>
  </si>
  <si>
    <t>IDP_severity</t>
  </si>
  <si>
    <t>Percentage people living in IDP sites per Severity Class</t>
  </si>
  <si>
    <t>Percentage of people living in host communities per Severity Class</t>
  </si>
  <si>
    <t>Overall Severity class</t>
  </si>
  <si>
    <t xml:space="preserve">Overall Severity Class
</t>
  </si>
  <si>
    <t>HC_pop_P1</t>
  </si>
  <si>
    <t>HC_pop_P2</t>
  </si>
  <si>
    <t>HC_pop_P3</t>
  </si>
  <si>
    <t>HC_pop_P5</t>
  </si>
  <si>
    <t>HC_pop_P4</t>
  </si>
  <si>
    <t>IDP_pop_P5</t>
  </si>
  <si>
    <t>IDP_pop_P4</t>
  </si>
  <si>
    <t>IDP_pop_P3</t>
  </si>
  <si>
    <t>IDP_pop_P2</t>
  </si>
  <si>
    <t>IDP_pop_P1</t>
  </si>
  <si>
    <t>% population severity 1</t>
  </si>
  <si>
    <t>% population severity 2</t>
  </si>
  <si>
    <t>% population severity 3</t>
  </si>
  <si>
    <t>% population severity 4</t>
  </si>
  <si>
    <t>% population severity 5</t>
  </si>
  <si>
    <t>PiN IDP</t>
  </si>
  <si>
    <t>PiN HC</t>
  </si>
  <si>
    <t>PiN Total</t>
  </si>
  <si>
    <t>Pop total severity 1</t>
  </si>
  <si>
    <t>Pop total severity 2</t>
  </si>
  <si>
    <t>Pop total severity 3</t>
  </si>
  <si>
    <t>Pop total severity 4</t>
  </si>
  <si>
    <t>Pop total severity 5</t>
  </si>
  <si>
    <t>Source</t>
  </si>
  <si>
    <t>No</t>
  </si>
  <si>
    <t>Yes</t>
  </si>
  <si>
    <t>Caynabo_IDP</t>
  </si>
  <si>
    <t>Laas_Caanood_IDP</t>
  </si>
  <si>
    <t>Gebiley_IDP</t>
  </si>
  <si>
    <t>Hobyo_IDP</t>
  </si>
  <si>
    <t>Kismayo_IDP</t>
  </si>
  <si>
    <t>Banadir_IDP</t>
  </si>
  <si>
    <t>Qardho_IDP</t>
  </si>
  <si>
    <t>Baardheere_IDP</t>
  </si>
  <si>
    <t>Cabudwaaq_IDP</t>
  </si>
  <si>
    <t>Berbera_IDP</t>
  </si>
  <si>
    <t>Luuq_IDP</t>
  </si>
  <si>
    <t>Jowhar_IDP</t>
  </si>
  <si>
    <t>Laasqoray_IDP</t>
  </si>
  <si>
    <t>Hargeysa_IDP</t>
  </si>
  <si>
    <t>Doolow_IDP</t>
  </si>
  <si>
    <t>Ceel_Waaq_IDP</t>
  </si>
  <si>
    <t>Belet_Weyne_IDP</t>
  </si>
  <si>
    <t>Wanla_Weyn_IDP</t>
  </si>
  <si>
    <t>Burco_IDP</t>
  </si>
  <si>
    <t>Afgooye_IDP</t>
  </si>
  <si>
    <t>Baidoa_IDP</t>
  </si>
  <si>
    <t>Dhuusamarreeb_IDP</t>
  </si>
  <si>
    <t>Burtinle_IDP</t>
  </si>
  <si>
    <t>Cadaado_IDP</t>
  </si>
  <si>
    <t>Xudun_IDP</t>
  </si>
  <si>
    <t>Ceerigaabo_IDP</t>
  </si>
  <si>
    <t>Buuhoodle_IDP</t>
  </si>
  <si>
    <t>Afmadow_IDP</t>
  </si>
  <si>
    <t>Borama_IDP</t>
  </si>
  <si>
    <t>Ceel_Afweyn_IDP</t>
  </si>
  <si>
    <t>Waajid_IDP</t>
  </si>
  <si>
    <t>Galdogob_IDP</t>
  </si>
  <si>
    <t>Bossaso_IDP</t>
  </si>
  <si>
    <t>Garowe_IDP</t>
  </si>
  <si>
    <t>Lughaye_IDP</t>
  </si>
  <si>
    <t>Ceel_Barde_IDP</t>
  </si>
  <si>
    <t>Owdweyne_IDP</t>
  </si>
  <si>
    <t>Baki_IDP</t>
  </si>
  <si>
    <t>Sheikh_IDP</t>
  </si>
  <si>
    <t>Xudur_IDP</t>
  </si>
  <si>
    <t>Marka_IDP</t>
  </si>
  <si>
    <t>Zeylac_IDP</t>
  </si>
  <si>
    <t>Sev-score: Camp Committees</t>
  </si>
  <si>
    <t>Sev-score: AAP feedback mechanism</t>
  </si>
  <si>
    <t>Sev-score: Site capacity</t>
  </si>
  <si>
    <t>Sev-score: Floods</t>
  </si>
  <si>
    <t>Sev-score: Tenure and eviction</t>
  </si>
  <si>
    <t>Sev-score Access Max 8</t>
  </si>
  <si>
    <t>Driving Indicators</t>
  </si>
  <si>
    <t>Count of Driving Indicators</t>
  </si>
  <si>
    <t>Indicator</t>
  </si>
  <si>
    <t>Indicator 7</t>
  </si>
  <si>
    <t>Indicator 8</t>
  </si>
  <si>
    <t>OUD76VgdwNlQSwGdcchVQ1sBppjiku</t>
  </si>
  <si>
    <t>6ARMfFgPvtkc2zGn9TfREFIcCZT5zx</t>
  </si>
  <si>
    <t>3DpDv9EdXg03TFfMX4XBXdfegvXFRW</t>
  </si>
  <si>
    <t>iDihuPCo5ourVOlim75PeUHhnq5Gos</t>
  </si>
  <si>
    <t>h0CEuMJMwFrZ84mOESOVQR0Z79HvRV</t>
  </si>
  <si>
    <t>SSGfu2DWFA6ST36A01aRYJGg3DyKSZ</t>
  </si>
  <si>
    <t>7LoTNTL2cKdec5l6qyrO23hH1xVxrM</t>
  </si>
  <si>
    <t>YMTW47jhy8dCgbSkGgKSxVMl0G7dkv</t>
  </si>
  <si>
    <t>lBmO7saAKurDE5FaOaOsTrPh9QJKoj</t>
  </si>
  <si>
    <t>eyCB00OVSZHTP9oKzCOH4pvvXYJf2V</t>
  </si>
  <si>
    <t>Lx0jv7PacYeTdFNrSMxOUH1ZsGNt9E</t>
  </si>
  <si>
    <t>KldX5tXedy0QC8TzklJwGy4ytnaL14</t>
  </si>
  <si>
    <t>GcYcQQ1jKeQBSWRCCeJ3I8KCILr5aR</t>
  </si>
  <si>
    <t>bazeEef54Ei73ZdrgvlpsmqtHAepcT</t>
  </si>
  <si>
    <t>RAnoiUONwDVi4bZvOObjDj47wmsWfx</t>
  </si>
  <si>
    <t>ryYy7oh6ZCYsN0Z454JY4UA7FU6TqV</t>
  </si>
  <si>
    <t>YwPlnz5DIriPKxB5u6EHKVI3la9klP</t>
  </si>
  <si>
    <t>xLifSpIVPotYzDGglyYAiAYLWGRzb9</t>
  </si>
  <si>
    <t>uziOUANchs7zHdrJJVoEBAeoNiOzlD</t>
  </si>
  <si>
    <t>ueAZaU3iBbSHMee1PBLk5szj3pUtaZ</t>
  </si>
  <si>
    <t>PyhyodPKUMV0l93jzQN6dwVYoZlJZM</t>
  </si>
  <si>
    <t>jNxuGdVRUB4BQsrxQoUt3OMvhxd4rJ</t>
  </si>
  <si>
    <t>qSCu1kTcSCf78hXIDq8H2068bPAibX</t>
  </si>
  <si>
    <t>qi3SgHVHgdQxq5UQjuoMrdG1V2E8IU</t>
  </si>
  <si>
    <t>4Ke9s9Y2N4P4XoJwWBJfigIoh9NFc4</t>
  </si>
  <si>
    <t>qkgYSHplBkpitUTWTCtmLeD4GsqUTy</t>
  </si>
  <si>
    <t>6PzJHoY0QUufkhR2giqs86mACtZQM6</t>
  </si>
  <si>
    <t>uN0KeRFXPAuIE2biRyKpv0Ui0QLDsN</t>
  </si>
  <si>
    <t>7EJLJ9RdShqnTKXvx8jcCHog6qOhfo</t>
  </si>
  <si>
    <t>iiFrb6yiGNGsQPQKDLqm4Pi7l44Erq</t>
  </si>
  <si>
    <t>dfcOEHUN9M53y21EUgY4ldT0AXdmR9</t>
  </si>
  <si>
    <t>73reobuxBel33Z18B9xj1HGz5JYySG</t>
  </si>
  <si>
    <t>JgxAqxVtJ1qJb5cj9Y7plT0rQdjKYg</t>
  </si>
  <si>
    <t>dvoVOrw2UhI3Mv0RgdnJ42CtjsVCb1</t>
  </si>
  <si>
    <t>Ck6Oo9HJL1NcmTqT4iCF89LJR1ltEw</t>
  </si>
  <si>
    <t>X6fV4OClXu6nSFDEICYosNvL2AtwXP</t>
  </si>
  <si>
    <t>Q1kLgSvXqUEV6xn8XX90GIPejibSkX</t>
  </si>
  <si>
    <t>NOttUsZQBGzDGtdbSNDw0senAdHANq</t>
  </si>
  <si>
    <t>CJjw5RGVGe6eeQq73unkjXa0cLSmu3</t>
  </si>
  <si>
    <t>Kie4jCzvysRjMLzf2rKlRoAC4dKS26</t>
  </si>
  <si>
    <t>xIPNIkVakQeFbumaBEmc0we1IPBGp7</t>
  </si>
  <si>
    <t>u1UY4ISP24GJycQITlnAQHSYqzLab9</t>
  </si>
  <si>
    <t>zcT7K8g9eQYWvLPPx2Tmk5tbZ10j0T</t>
  </si>
  <si>
    <t>ICCBnTQhkTyaVWqEXvvUE6cKzI9J66</t>
  </si>
  <si>
    <t>odCFjRBIuqzH8TUB9pLhvctjVagmZx</t>
  </si>
  <si>
    <t>kZYlbbiFRVBV3ZXjt4Zbb1yG62f2ry</t>
  </si>
  <si>
    <t>hxtUmh8WVNLTGwvlrhp0MR854btMBI</t>
  </si>
  <si>
    <t>vg2xPw5cmbvyqoR2ZNlm7Lh34KLn9d</t>
  </si>
  <si>
    <t>NUFs5mgTeX1jUdzI9bRGe9CNNN1Rlh</t>
  </si>
  <si>
    <t>NnAc1chfKvJXNRZcUgZSi7ArFpHLhi</t>
  </si>
  <si>
    <t>BtcvL6akYX4i9SVaxjLRnpzptkAzR9</t>
  </si>
  <si>
    <t>zMF0pDIUbs1uIkvjYD5EqSq5JlS9hF</t>
  </si>
  <si>
    <t>2ZCI0f8SXQ2eput3lRusDT7PBPaiBj</t>
  </si>
  <si>
    <t>AvBpPs1wR8Km0UcnPbXOxMZN3QDcse</t>
  </si>
  <si>
    <t>TeOfkrIMXVyHc876oQXFC61DYNDdPt</t>
  </si>
  <si>
    <t>fQmocVXaTR7s1aaBtz6PzDW7Y6e3kj</t>
  </si>
  <si>
    <t>V4oiablZ959kWM3z4JRP8dDVosgbHb</t>
  </si>
  <si>
    <t>dc5ktWmymQU1Et8kMjMugnqaMpxWDZ</t>
  </si>
  <si>
    <t>ADdF49OSfglvXkqUe3QdRPG0AalGl1</t>
  </si>
  <si>
    <t>TQSQdfo6hvO3NwpdZfspUUyPH1XOqa</t>
  </si>
  <si>
    <t>kiFPuWSc5EQCPugT9HKctiA3TpN6jX</t>
  </si>
  <si>
    <t>tTZEHHIizJxR8Ol8Ulq49zuynn7wvv</t>
  </si>
  <si>
    <t>uEsAcwfcrUBxoTiTYo1Pg2rnhAqW5q</t>
  </si>
  <si>
    <t>hh1SCcoy1dEIqDUrNtYa35j6kLY9dQ</t>
  </si>
  <si>
    <t>QMBZoAph1BmUr5AInxqwWuU0sk1mwJ</t>
  </si>
  <si>
    <t>kHJkr1VSSSk9Q4Hg5XcGl22yrFnIaJ</t>
  </si>
  <si>
    <t>UtBCiXjcxnYDTirTqJ2fX1f1oVwKK9</t>
  </si>
  <si>
    <t>SYpzYrugkiExRH4gPln4y7UiJ7wcb5</t>
  </si>
  <si>
    <t>PQKkc2nBXkPteMFqVLu9z5f3KuH4ik</t>
  </si>
  <si>
    <t>tWONHUMGpIhsLXNur8Ale4MoFzBXDs</t>
  </si>
  <si>
    <t>fAjAZCrgAEmDalg9xr1EVQDP6z1Uwy</t>
  </si>
  <si>
    <t>V1Ree0eBISDIDlyTyop64GmWUhFgwS</t>
  </si>
  <si>
    <t>JxtCxMB4uj8qHTbu2n1TANsEVs3SNV</t>
  </si>
  <si>
    <t>0ta6p3RvIKOs62fqT9r5jS6od4C2n5</t>
  </si>
  <si>
    <t>Cg6FEPvUmpsIQBAXFvfsIsyNeDcXWx</t>
  </si>
  <si>
    <t>Xn0v2MXhEX72PRHMUhnzVRMNvY6ES9</t>
  </si>
  <si>
    <t>Qep5taJGjPjln1oYy66xxzJWSokWoQ</t>
  </si>
  <si>
    <t>VUuLEiKQz7OfMglIqGkB9Js7wZxTc1</t>
  </si>
  <si>
    <t>JBRkRheNAP8Lc9DcA4JdwfS6l9ITg8</t>
  </si>
  <si>
    <t>Je6RbZ7RDyJaX0nSwLR4maCuyL9pN4</t>
  </si>
  <si>
    <t>fj4WJHWd0WpoP9ungPQTFY3Pv1JEOl</t>
  </si>
  <si>
    <t>IWHtPfHatMHsbU46JxF8cU5Zkiq4WM</t>
  </si>
  <si>
    <t>36ynjW6LGK0FmR6APCtEJvcbDW5vhT</t>
  </si>
  <si>
    <t>Y13X21gyoTMmMzWDsqhKIavWzLrumF</t>
  </si>
  <si>
    <t>OVYMau5kWPt2xFgmkei0FIUAjJUjde</t>
  </si>
  <si>
    <t>UlEZidu07X5BGQdzbpfLxSyDJdctEU</t>
  </si>
  <si>
    <t>Esfxpx2lIIm71CcQK3Ip8CmfQQWC1m</t>
  </si>
  <si>
    <t>8RUjAVnXmgnGQxgGvZ0cyNxI4RnZGg</t>
  </si>
  <si>
    <t>y8rrkbzs6AsNC5DjihXvtP8B7SuBh5</t>
  </si>
  <si>
    <t>J8nB21ZJ4Hj4Y4JdSj09bK8q2kXfsI</t>
  </si>
  <si>
    <t>ZsbFJmi8tHIaIKlOwmpIy8XpavDF6Q</t>
  </si>
  <si>
    <t>5thKrtppW2b9MnjkVD0p84bUXjNFNr</t>
  </si>
  <si>
    <t>4chG5NIWwYI8cTL3Fyom9YOchKY0hO</t>
  </si>
  <si>
    <t>KSQCm7IkHI0vCxwLmOdoc9E5jrqJEC</t>
  </si>
  <si>
    <t>Rau2Z3SuoRmCcghwjqs1AkduMFycQ2</t>
  </si>
  <si>
    <t>xRzSwesyDHeC1w5ezOVxFfsVm7PvuO</t>
  </si>
  <si>
    <t>7xAZACSSOVSqzVHHBX5iMU0wEhinUW</t>
  </si>
  <si>
    <t>qd26dnWVa2TBQxz9Hj8f8xI9dywVEw</t>
  </si>
  <si>
    <t>JcyyLKNTM914SsMQn4h1ezswBTAzZL</t>
  </si>
  <si>
    <t>Va8iBWrMJANimHCIOa4STF8Xq4GINF</t>
  </si>
  <si>
    <t>NVLZQOSUrli2x6gQiOxGr9OiCThOkt</t>
  </si>
  <si>
    <t>2SK7Ni5N5a3beQ8ldg9LXnD0iR61iO</t>
  </si>
  <si>
    <t>AxZjqm72HuFXFqbVCQ0gtkQd1y6Vbh</t>
  </si>
  <si>
    <t>r8eZu9TY7NN89dcVG6i4MA62GA7xFt</t>
  </si>
  <si>
    <t>FZeirjbn84kjpCctuXr2sUX164zTvj</t>
  </si>
  <si>
    <t>N1MFSwkzH5VdPViNr1QlffTgsf7Ljf</t>
  </si>
  <si>
    <t>NebclYD5QrPQbLdmn7ssrUvD9YAhT4</t>
  </si>
  <si>
    <t>wr5BQVog9zUdiCuLHWB7HGV4d9e78d</t>
  </si>
  <si>
    <t>hfgjPfNDhyQTNo9Hggkl0UaFa4n36s</t>
  </si>
  <si>
    <t>1hrvQoC1szslzH65TwPLYD9VxFlLCH</t>
  </si>
  <si>
    <t>ZKCJeE8VGZisBZfEj9XX3GxofA6C12</t>
  </si>
  <si>
    <t>7BC3LSTeNkVXYvljQWT4q39tTbUwv2</t>
  </si>
  <si>
    <t>4pZQCr0tPyzpHr172xIB0DXXUaFTcu</t>
  </si>
  <si>
    <t>dfrrpjdtvxjbZkTYawIR0kgpJEA2cB</t>
  </si>
  <si>
    <t>spiFk3QmSUkr3h8k1KzUktniByv1O3</t>
  </si>
  <si>
    <t>vFpxRXosMtLo5mvne10r7G6UK0p35H</t>
  </si>
  <si>
    <t>EzKr9WdKEb5rxzu0CIRVUpjqK99Pkq</t>
  </si>
  <si>
    <t>R2g188F5N52dvuXeP3RdzLlJVS3Mz9</t>
  </si>
  <si>
    <t>wym6Y61W78hWLBVhhchwtwNYop0i1q</t>
  </si>
  <si>
    <t>PRcXARHaWQWk6smQNdTYq8XiHt1kMx</t>
  </si>
  <si>
    <t>iNqX6kM72A2C6Adn6UF0yM9iZKwR9I</t>
  </si>
  <si>
    <t>mbmVeHko7i9HPOtfDfFaCsDoT1xQOv</t>
  </si>
  <si>
    <t>DGF90LQGMLlXJNInWrRC3ixpAQDbQ5</t>
  </si>
  <si>
    <t>0Iqp16GLFp7iQ5wj12Db8GA5HGOq00</t>
  </si>
  <si>
    <t>0VNlYlxtkKYxqT3tNfSWUjRHbvgoQJ</t>
  </si>
  <si>
    <t>EZMXI18loYdOndLhsVnM0A3kELYTuF</t>
  </si>
  <si>
    <t>d6PvLRFlwU16gfA5ugEFjSjmzivdVk</t>
  </si>
  <si>
    <t>jqJRmLRwUw1lp80zwAyjuS4ex59M31</t>
  </si>
  <si>
    <t>kIQSsxOGqaCH4E725fQDmrASklRTMw</t>
  </si>
  <si>
    <t>lF1LUZxyLWXy9ngwexjQJhZpQGh6n7</t>
  </si>
  <si>
    <t>YHr7LZlVvoKMDoTVYIYmtG4GXvthtT</t>
  </si>
  <si>
    <t>RLPbqxulgSQbl5eYdpJSvRYvXbizaM</t>
  </si>
  <si>
    <t>7Tam4ourzGz2eH1j9xzmCgwo1RTREQ</t>
  </si>
  <si>
    <t>EolVJQAxfHkJHugJ2s8yUB7kBRsSDr</t>
  </si>
  <si>
    <t>nXPz7RPr2l0o1uoXWx5HwepYRoGab8</t>
  </si>
  <si>
    <t>CFmjmaquteVqhrXaFfIGamvsSjoieK</t>
  </si>
  <si>
    <t>cSj2QB8R9pWYIcDl7V1Pcre6g2AGOV</t>
  </si>
  <si>
    <t>sl709TpsGGBACrLL58rj7NMJ1DVFoV</t>
  </si>
  <si>
    <t>zpy05vXJtYdbWAMVx4SaImlT7AB8Kq</t>
  </si>
  <si>
    <t>gxjTKMf1ddndMkRNkFEeJ6ODXcStVe</t>
  </si>
  <si>
    <t>4X1Vq6VlGi0wNDisWaBALpwVv5xZG8</t>
  </si>
  <si>
    <t>jrdo5Rj8Vd0XN9iddKqlHajQLA3myS</t>
  </si>
  <si>
    <t>EPVmIXaVT2bodJHKeQXduWmGaFkhGb</t>
  </si>
  <si>
    <t>udx4J7XEefKsnJPJdsJXM60mVwYCGR</t>
  </si>
  <si>
    <t>DnpUPNazzZo9XRIRqvq0pSLRbkI0zx</t>
  </si>
  <si>
    <t>1r6xoplKvKGlsI7Xc6qFayRfSzDXxL</t>
  </si>
  <si>
    <t>YajPBtuU0x7pBEnrDfs1KZNx6hk6DV</t>
  </si>
  <si>
    <t>ZzT3imQVZPGannOLadmTB4kmJ2iuCo</t>
  </si>
  <si>
    <t>ccI7e68FBqznaOhVesgVqBFw8GzE6m</t>
  </si>
  <si>
    <t>HdTc2sHDGTgZMGk5mrfDxrYlVtWu08</t>
  </si>
  <si>
    <t>v4dUBu5h9VAXO9XtThGgi8h4gaqo2N</t>
  </si>
  <si>
    <t>cyjympuTAtTe3NfhxxEEe8Bun2bVWB</t>
  </si>
  <si>
    <t>PADVqAvVpm8XtO1G8mnMlwwpyT3uUb</t>
  </si>
  <si>
    <t>u9vrjyzhGNmqLx9h4RjO7oas4wV9T9</t>
  </si>
  <si>
    <t>391xOWKyLBMDMPC4E5NDmJXfppjtDG</t>
  </si>
  <si>
    <t>qxyCFZRUaCJLohv4HncCOEIxsuf6YT</t>
  </si>
  <si>
    <t>AlSn72A4mm70spLp2f9vxObXU1G8Xx</t>
  </si>
  <si>
    <t>QISUfC0nSufUCyvBjRPZz7h0ogU5ZG</t>
  </si>
  <si>
    <t>UyEkw8sNFEVyKoayVQOg5CUrGzUN1s</t>
  </si>
  <si>
    <t>u9JxhXiLB5BMY6MJeRh37JyzkXU8Oy</t>
  </si>
  <si>
    <t>x7qTuVq6R8hkneRqmleJ5hClqDkc1M</t>
  </si>
  <si>
    <t>SSsZocfybG4uoT3Zs0I19PBWDSYdJZ</t>
  </si>
  <si>
    <t>DDg47GdT317TbkCwuZ5dujMprMfgHS</t>
  </si>
  <si>
    <t>ASeFXeM5LS6nquqLcaaVE2VmnKspIh</t>
  </si>
  <si>
    <t>xxxyJw6XzlXlBPVooPB6vM9itH04IY</t>
  </si>
  <si>
    <t>J1p6Us9dke7VpuuwxdAIIYvb7iDZCv</t>
  </si>
  <si>
    <t>hoIQ6pNpJUtdTNjzx4paizh2WvfO6m</t>
  </si>
  <si>
    <t>34aqpCpLLpBDkgHSNr75k3ccLve10n</t>
  </si>
  <si>
    <t>30cLc9X7R6JRINHc7igXqOlKiGdvGe</t>
  </si>
  <si>
    <t>TigyK2TzUVBIrSjHXh8vFuW1wjgKtH</t>
  </si>
  <si>
    <t>dKEOADXNu04v0XmP7Q8rFNuPNEAiUB</t>
  </si>
  <si>
    <t>Y33C1k3cxBuVuIgxfHIB6o5rI0TeSo</t>
  </si>
  <si>
    <t>WzbhWOJzAW9y6pKreDxQrVSfaWFXog</t>
  </si>
  <si>
    <t>ri2qmXVAkeDKP99mXrtt41q3gECsSq</t>
  </si>
  <si>
    <t>bTFJD1mAZv7mczB77ysLVIcg3nRrvk</t>
  </si>
  <si>
    <t>c7sDoG6c1CLLrI9NAr2T9xg39yzjek</t>
  </si>
  <si>
    <t>qMF2n6ZgHJsXw3KJ6hOQjr15ZOaSBH</t>
  </si>
  <si>
    <t>5IO7Wo6wH6iRiSGt0kJgNaJ19IbU3v</t>
  </si>
  <si>
    <t>buoG9H3ECfXjfIWE2qss2zZW3r3GhG</t>
  </si>
  <si>
    <t>iSroXKjYrhn3KtAtFJoft4qVinhbJx</t>
  </si>
  <si>
    <t>rFT2vJbwfb2f7vUvrNozj1rdh2AG7C</t>
  </si>
  <si>
    <t>CBfK4URGJZ7Z4KLzUw8Gfy9Z1Vd87d</t>
  </si>
  <si>
    <t>mnp1DtKf2nMUX9DA3ZBLCAHz4ZgeHQ</t>
  </si>
  <si>
    <t>X4cwyHSplwxkXBzU7o0eBl2Yi0w6Ma</t>
  </si>
  <si>
    <t>azZdi3eKppOnbvAVmto3OGiImn4h8x</t>
  </si>
  <si>
    <t>51DTZXYiJ3q9y0dC1fjfJOFbBXouo2</t>
  </si>
  <si>
    <t>4v1R8OOQLyFrj4UzqP7UFVUInmqEYU</t>
  </si>
  <si>
    <t>OjaBEvzlQVrxPUmQUvca2Z2aTwjtX6</t>
  </si>
  <si>
    <t>sEltU3WaHKJ2THRaBrAv6VtnYt0Iao</t>
  </si>
  <si>
    <t>fpUeuKj02tE2z5jgGroTzWCUYbnyEo</t>
  </si>
  <si>
    <t>AbAg5Hq3GiedpvbMhpZGYl9dlOulqS</t>
  </si>
  <si>
    <t>RBR6RfpkxstlB7aJuOcV9cIjUuH13L</t>
  </si>
  <si>
    <t>gHAEF4RfdAu8utiXJW1Fa9XMPFjUAr</t>
  </si>
  <si>
    <t>9cs6seG3smaEYwRZMGE9Ghlowax5WV</t>
  </si>
  <si>
    <t>uyrSks3X7ltnbeqIUcjC2PjyglY3CX</t>
  </si>
  <si>
    <t>AFQqLVDlsSm8KLYXo3lhueTjwrylst</t>
  </si>
  <si>
    <t>8MXOVJ3lsyrlygKiRKo8DdqVSFZd4G</t>
  </si>
  <si>
    <t>N0ROrJth1mQNohRfe3pFcRw7F0qzH2</t>
  </si>
  <si>
    <t>fnXyL4oQGAWffXRn9zLPyQdz6a6Amf</t>
  </si>
  <si>
    <t>h1CvG9f6pnG2Ae5v7xtQNfERiCegux</t>
  </si>
  <si>
    <t>xJFwW4r0nWHNJYCGUNA8HR4h7RiL0k</t>
  </si>
  <si>
    <t>wg6Szuu6Oma5AShKWzRfkVkfSucs1d</t>
  </si>
  <si>
    <t>sWv0nyqzQVUobzh3fzoxxKFpiY76fo</t>
  </si>
  <si>
    <t>LHU5fS9koHa4hdFMhoxWHL6RLprEqp</t>
  </si>
  <si>
    <t>WGizkGwGYuTRYfepRXxJpLC6LAChZH</t>
  </si>
  <si>
    <t>2TXXsPnkTT95YJzlPp9ScyUo6AcAs8</t>
  </si>
  <si>
    <t>zdM6lQx3Gqkr2aF0IJD9rHFQAC5oXh</t>
  </si>
  <si>
    <t>s4oUwMuWNMVYXxq2uXZeOIkeo454c8</t>
  </si>
  <si>
    <t>carPgsBUAhhdyjcKe0fy5OsNAYSkbw</t>
  </si>
  <si>
    <t>c81LcbXmqv98lVPVzBkRpfaAaaUMWB</t>
  </si>
  <si>
    <t>JO33npy52uNudMxo9GP7nbZ1qwpbJQ</t>
  </si>
  <si>
    <t>sun4D2mC5BWEuP3onB0vNT5ZX2I5vZ</t>
  </si>
  <si>
    <t>Yj6UIGPYD4jHdgyri6hlSXby9wtoDe</t>
  </si>
  <si>
    <t>NTDqn0t0TRHaGRzZaB4dXIzi4xIR6X</t>
  </si>
  <si>
    <t>hTRuTYeq2GfPVnLikqgKitkXuIXiZ0</t>
  </si>
  <si>
    <t>47V4o93t271uIUDtEwvx9g2hTwnzuy</t>
  </si>
  <si>
    <t>fLlNYSJRv7ahW7oTP9w1syQp3REASK</t>
  </si>
  <si>
    <t>l8hdjSy9pn1UmCfmdpbxK940wFjFmn</t>
  </si>
  <si>
    <t>yeWxRDif6xU1oMSdrKXjt516abouEI</t>
  </si>
  <si>
    <t>IxEGS2fKjHzSrlGLxoV4fMjyRfBaae</t>
  </si>
  <si>
    <t>BKzFpOFqNDMcB9tklCJtJ8BqCnyy4v</t>
  </si>
  <si>
    <t>ArKTLLZojopRaAaxdSqeVqLkOD2xxY</t>
  </si>
  <si>
    <t>xzFK0WadhvxYBpimn7pYg4TiJV7hZU</t>
  </si>
  <si>
    <t>vrPX2CgO9MAzipNuD93iQrnwfxB9oB</t>
  </si>
  <si>
    <t>egSEVPx2ppCPjc1bEDdrlw8mXDCmkI</t>
  </si>
  <si>
    <t>Kq0AcXNbYhzBxYOktktD49H3K2xzT4</t>
  </si>
  <si>
    <t>8rSDw7hQ7Dv0ngUzP8NclUGx2g9DNx</t>
  </si>
  <si>
    <t>oR4S3ZkTE6plNc61U5cKpzJPKYk7E9</t>
  </si>
  <si>
    <t>47NWbVdKwch9ZLektLWGjvlqzfXWYP</t>
  </si>
  <si>
    <t>d1sC47qzYIZ5BgFDONF7zjYbCh7u6M</t>
  </si>
  <si>
    <t>aXSKXVwr0XTNBVTaRogRSbpZK2w8Vs</t>
  </si>
  <si>
    <t>HawPgJX4OBDOdz6iPe4ie6alyNnIim</t>
  </si>
  <si>
    <t>zgVXT4exbfAdP0COv8HXgRLG2tQNQb</t>
  </si>
  <si>
    <t>0qipr9NfQmwv2I2q8lz4NtqMfJQt6s</t>
  </si>
  <si>
    <t>GGYCDEXfYDfUMfBKDjiIPtF3MKl05J</t>
  </si>
  <si>
    <t>DsBuwnSjKk5OJEHV2wKkENyxsIJQxP</t>
  </si>
  <si>
    <t>3X7jMjVcTqDribjEdT2r7vLeoGj4m0</t>
  </si>
  <si>
    <t>66r8u2cfDwyhKsrMshbFciB1tGGbCO</t>
  </si>
  <si>
    <t>90xT6eajb97YMZFAlVppLGbLY7EVnb</t>
  </si>
  <si>
    <t>lbKX5VzbwQCiTaFBt0JEETiA9SaQJV</t>
  </si>
  <si>
    <t>G933KIJ5R6ryOYZEwSfspWPTKy5GPk</t>
  </si>
  <si>
    <t>V22IAwBrb7GW0cXvZCLFPBqaPIUuUL</t>
  </si>
  <si>
    <t>lVF7UBltXVUmLX9KE13Jut9LU24znE</t>
  </si>
  <si>
    <t>CUTYquxGNwAQu3MLhPKTk8KleL7CTY</t>
  </si>
  <si>
    <t>1BuXq9rysV3xGHaOLQ4cvnA4EsB6Tn</t>
  </si>
  <si>
    <t>JwGOuI5O40mA4ryEoTycLbrLwDqxtx</t>
  </si>
  <si>
    <t>NdF5UJdmFuCWpc0m85Q7b59dU1eBit</t>
  </si>
  <si>
    <t>gAaTzmfoWbXhGbLcf3Yx2lfOVtSqz8</t>
  </si>
  <si>
    <t>GWHnQ4mYqeSQkFqEHGhogHSeJ4gd87</t>
  </si>
  <si>
    <t>RsX5Oq7wzXrZne3Hn9bs4Jwb1eD0MH</t>
  </si>
  <si>
    <t>5uVxwLp8Z2Acu2dj8HwJZVoGUwCT6I</t>
  </si>
  <si>
    <t>9LLVMNGjIDXxOaRGtwYb1vnuuvz7H7</t>
  </si>
  <si>
    <t>vcUHBE3IxLvHB298XeGvhFsc94UVTZ</t>
  </si>
  <si>
    <t>iYvEsfFabi7ZOEJI1CqWAbMuCdxGra</t>
  </si>
  <si>
    <t>85q3mRucZ3o3bfYja0GqRyeVHfr6W8</t>
  </si>
  <si>
    <t>theK16ZdWJ88asSLjZHzZDL0oO66In</t>
  </si>
  <si>
    <t>NpMQhPm4hHJHmR8Fy1u6jt2t9lQens</t>
  </si>
  <si>
    <t>8kHSaQ88dKJZ2kjfg6tSJH0l18M6Io</t>
  </si>
  <si>
    <t>gJFFRhOA7bfJTSXej2Xj3hgCRW47nK</t>
  </si>
  <si>
    <t>ECwzAc1rgSgcCOCxLpFynwsG4ReKr8</t>
  </si>
  <si>
    <t>7GDL968FMz7akZcVQp1ZOw5NdiGGiY</t>
  </si>
  <si>
    <t>QnIQUVqFDUcAVNnaqXuUNYagq9yJa3</t>
  </si>
  <si>
    <t>HTqyggyPHKjBRL8fuOvpQqiUzLGks8</t>
  </si>
  <si>
    <t>3r0gwp7X2iIexZeGklZeyVdE8MWpzP</t>
  </si>
  <si>
    <t>Xrnq30uiFFIcolY3EtjBJIhLoVUrVb</t>
  </si>
  <si>
    <t>UiwxGV1fzOMxnemfVOHbWoZG7qRWUr</t>
  </si>
  <si>
    <t>UxcU58VFU733tFtbJiNKZRwZDy6iA1</t>
  </si>
  <si>
    <t>ay5TVZHJexmk71QQYrjVHvcHBovJoV</t>
  </si>
  <si>
    <t>TcYTXCPDyecAWXisdALLopDutXJ2GE</t>
  </si>
  <si>
    <t>dGffjO4LI6xmlzEpfBWbB6xx2aLdUh</t>
  </si>
  <si>
    <t>eGqNwQX9lwsHWbDxJcIKwOuEz9zR9F</t>
  </si>
  <si>
    <t>Eyl_IDP</t>
  </si>
  <si>
    <t>EMsnEYddiYluo2rnyQGmUP4XfQoTah</t>
  </si>
  <si>
    <t>Q1zvyGEXchWMLxKojYnzJMYgRUGUyx</t>
  </si>
  <si>
    <t>NnspKeklL59xo1pGnRDt4FBvMRSdA2</t>
  </si>
  <si>
    <t>UTIYVYmyGhp5qYNWFaj60zTwwGbN48</t>
  </si>
  <si>
    <t>6HmhI7xiPWgtwcKbpRzDDOwqhu1L0N</t>
  </si>
  <si>
    <t>pqhnKpbvj2f3k2qluDh3WcYQVyXkHv</t>
  </si>
  <si>
    <t>SeKpPS0CKVWWGLCOEnTDKYwcqbFsrS</t>
  </si>
  <si>
    <t>TXkmJUTKClyHLiH9BryKZTAwPXvr6C</t>
  </si>
  <si>
    <t>iCrBSlt8YRxrRqoBj3bXR1ZxH7LUAK</t>
  </si>
  <si>
    <t>s8iEPAh7w7NjKmlDr7RYzSbEHQNAP5</t>
  </si>
  <si>
    <t>eFfUkMAud8VElrHVMwf0L7fJ59lchO</t>
  </si>
  <si>
    <t>kaWeAIKH4ZHOCY6CioyPtzU1ZlHPrQ</t>
  </si>
  <si>
    <t>p1KNxYYJuWx5fkKjwsixJHgI0Yk5Cy</t>
  </si>
  <si>
    <t>gx5rQmSizw0ktrFSvDGxT1Gm3NNbqt</t>
  </si>
  <si>
    <t>8Pd4YTXBe05Hy5X4me5ZkNcv2A4jcq</t>
  </si>
  <si>
    <t>1qjUJCdK5P7eCZ9lNNVKZaXxEdR5P3</t>
  </si>
  <si>
    <t>RwoTcdJYVIZszfcMVYDWAv35yiWCRR</t>
  </si>
  <si>
    <t>Xx22K1IWXyxdpaRauXg3OhsK11hlIR</t>
  </si>
  <si>
    <t>Fg5kutChkWHNWlTFmrATcuG0rjGd7L</t>
  </si>
  <si>
    <t>6xbzPj1xXnnT4bvGQXIEBEct4tIxe3</t>
  </si>
  <si>
    <t>iaEulmcmxWiPQkKmo2izQmelid4b3u</t>
  </si>
  <si>
    <t>zBtqK6xYwgk2mpTfvIAaY4LXnbwuwm</t>
  </si>
  <si>
    <t>Da589A891HbNK8QjOWxH4LsCTruFZa</t>
  </si>
  <si>
    <t>kPpSPG7M5kWgIMqGrB0ubSByJmn8TI</t>
  </si>
  <si>
    <t>T1rCho8PicerMMzzofrzLgyQbIvvpp</t>
  </si>
  <si>
    <t>0JtnMKAtJ9cBFdrdeWikDDC5a9VB9y</t>
  </si>
  <si>
    <t>FJaCf5dzpvjmv7UWJj4CNgbtm9iefJ</t>
  </si>
  <si>
    <t>nYPkfzSHd6YMwIKIxh8WYTI3uvX0kp</t>
  </si>
  <si>
    <t>Nqp6wTEnkWEDyu9W7OAHv2oPNFdgM4</t>
  </si>
  <si>
    <t>fXD6h0kui8CaaNMklzVVQPg3M7s7nd</t>
  </si>
  <si>
    <t>Abx4yv52lAmOvisyvHCpGssnGYrDw9</t>
  </si>
  <si>
    <t>6DoFN31blZ8bkyjHID7PmSZJYmsTZ3</t>
  </si>
  <si>
    <t>cwjfbftZtTorMrTYihax6T5vpZZnTn</t>
  </si>
  <si>
    <t>miXB2yMHWk1JdMPUs2A36yHX4hXReo</t>
  </si>
  <si>
    <t>FNVI5eQAgy0DAbxY1pooyuODvtPb1b</t>
  </si>
  <si>
    <t>yDp77Z7vohrVk80IhlBaJXumI3cEGi</t>
  </si>
  <si>
    <t>6Y5jiaGLFRxhnTuheE7FA6byadAhw4</t>
  </si>
  <si>
    <t>w0iNu7PF6jQkt8QxdWvQUCB1lwH5qQ</t>
  </si>
  <si>
    <t>Ipb7fD0TXU0SOfaHBqRrtDZjanNuXx</t>
  </si>
  <si>
    <t>ra9fyfrYgEpTrARlT4jnnanNUTJqdI</t>
  </si>
  <si>
    <t>6cV4Hk0gegMuxNC2CuZ0cLATepNamE</t>
  </si>
  <si>
    <t>wjJI9F50bmryBlYzekDeqjfYPJwUWP</t>
  </si>
  <si>
    <t>CovqryEbvEzUnqcHZlJIEsEmRyoV7U</t>
  </si>
  <si>
    <t>A0O6B25iSGi9mdTq8qwWdg5xv5K8zn</t>
  </si>
  <si>
    <t>1TaG1ez5xVUOw7pI2cwZiwgg0Xzfdd</t>
  </si>
  <si>
    <t>WHIeluozCuB1d2wNqibcCa2DEuqgAm</t>
  </si>
  <si>
    <t>CFagDjCYGBGHqpTRIQWvHrJBeZkz4D</t>
  </si>
  <si>
    <t>8mj11kksRPtdgUlZNojakje3gIIHOL</t>
  </si>
  <si>
    <t>nzYq86i3lKX1n9FKZyOnTVWcZPjqxx</t>
  </si>
  <si>
    <t>aUZgn6571tDM8150YS1aIfRKRQSjVl</t>
  </si>
  <si>
    <t>m7DuzHgcUFJj4UIwqWPWVzetjLWUuy</t>
  </si>
  <si>
    <t>xP65aWPC3NKeX7JRF6SSfqU7nGC5rP</t>
  </si>
  <si>
    <t>sG3mIFtIeWMLXoaxThGVeXCLK0zeMg</t>
  </si>
  <si>
    <t>xlJhJu7aUixFCJlsKL51GWQXYyssO5</t>
  </si>
  <si>
    <t>1H7GjNWzAHXvkVtQsOV33oqw4mcVjg</t>
  </si>
  <si>
    <t>lqXux8AdFpfIAUw93rxWzcIDA9a9Pe</t>
  </si>
  <si>
    <t>PYxXP1Js0BGnCzTjPSmSyJPZKNEfZ7</t>
  </si>
  <si>
    <t>aQoz6aS5z6RcOhD9e7kLrJA46UKEW6</t>
  </si>
  <si>
    <t>xfp6h9hDQJOEpC8opOCIqHutdvcGrf</t>
  </si>
  <si>
    <t>jsXTHIWYSbHygBemN5noTBZUL4wYxf</t>
  </si>
  <si>
    <t>I7zPZYgT235UhtIa0gYQHMMFcF4m0j</t>
  </si>
  <si>
    <t>FRmJdd4wcvVQ4S9VZslKQ1OCALxt2n</t>
  </si>
  <si>
    <t>XsKp5x6IvSJtyqrLSvXvjYTtYZxY7i</t>
  </si>
  <si>
    <t>HNVuzXkTMVO1Zy1uZUnmqG1HAkMAXY</t>
  </si>
  <si>
    <t>NdIHiUsdXNXgnq0hzOrLe5lhRdnnDP</t>
  </si>
  <si>
    <t>qT2kbeKLwPQE7xUAnWUFwlRZwqE4OA</t>
  </si>
  <si>
    <t>W7yhjxp14Frr4O5Mhv7gXTa18644kP</t>
  </si>
  <si>
    <t>APRFOVaVGtU95jjjucbpAz8XEpJnye</t>
  </si>
  <si>
    <t>8VahIWC0qkhhdsQyvVv0mStfYZG61j</t>
  </si>
  <si>
    <t>PCHARIYzWVjCZ5YSZ48PY7Tbc1RsjE</t>
  </si>
  <si>
    <t>ec4gJnPDG7rSzSN8FNuTlqtI7CVIkG</t>
  </si>
  <si>
    <t>SAQzoPQss7mpOefE9kjl8xIS1Ps4Vs</t>
  </si>
  <si>
    <t>lEnpJX8FwOicxr2BabCcjrcYIdz89g</t>
  </si>
  <si>
    <t>uwS6R8xm8lljoVKmQlRHAVeQnJRPVU</t>
  </si>
  <si>
    <t>tN6zNg7A6DD7vrd8lXAnYNsrriWGEP</t>
  </si>
  <si>
    <t>K9wcvpDhUusZbk4NO2zhq2QD5FU2Sg</t>
  </si>
  <si>
    <t>zScZ7mup9Jdv3Qv88sIS2v5JUErWTD</t>
  </si>
  <si>
    <t>036a5puMbRusGmJfbUqIbVbwl1YMdw</t>
  </si>
  <si>
    <t>digV6j9bsAyN5v4POK671F6lwxcmCF</t>
  </si>
  <si>
    <t>qCsLfr6rGZIGnnODKNzdmdgwn2QeAd</t>
  </si>
  <si>
    <t>lTMlIE1l1GgIMUiD8hdXRczeyqMPlN</t>
  </si>
  <si>
    <t>Sp9d0YbuPWWWtL6NyoMeo9ONAQIcrS</t>
  </si>
  <si>
    <t>yKtryvHWKdoFil0awNefvcPeHJ2LvZ</t>
  </si>
  <si>
    <t>xHMZGQ02kJZFkNZhYWQ1DNxbgUDfjv</t>
  </si>
  <si>
    <t>4olnNrs75trvrbo8YeZTQZbmGPesHH</t>
  </si>
  <si>
    <t>yFYa8Ws7sNiiQzXlYu8nupWHDOmzMn</t>
  </si>
  <si>
    <t>spCGAlkepQxZNvi8ss8jvTChvquWrI</t>
  </si>
  <si>
    <t>XRfEeqPR5XYC8VNTnR51qP95X975lZ</t>
  </si>
  <si>
    <t>lPyUrfY1UdO0r7e7TpUcQyDX0yAVHL</t>
  </si>
  <si>
    <t>EMvRXAlwqpitSgb1rIm690cTX6nLEa</t>
  </si>
  <si>
    <t>H5IPhKSdWzx505Jw9r7u54rGSAxMs7</t>
  </si>
  <si>
    <t>rj4tHWaFcepYosNEW0ptpDtUnvkNoG</t>
  </si>
  <si>
    <t>u4NcapEVX5B8SRza8NdqmXyA71N0UN</t>
  </si>
  <si>
    <t>OeJt3m913BzTFr25FtB4EkOQR0ZCXc</t>
  </si>
  <si>
    <t>2FfrZlD50NZQZDQYba9hyYYjbZ6g70</t>
  </si>
  <si>
    <t>AlYr2rgVjth52R98Rti2sq5ESVNdi1</t>
  </si>
  <si>
    <t>k2kVPhCkF50sG7BKwsYlXDfbPf4mj7</t>
  </si>
  <si>
    <t>rDFHs5oBNUPBtyw2RRzNueHWoCwdKc</t>
  </si>
  <si>
    <t>d0uHtbsP2x7gnuxPgvsVgiKu0Sjwu7</t>
  </si>
  <si>
    <t>uzQSl5roURfBsOcv3SleIuCMbRH5Xi</t>
  </si>
  <si>
    <t>LJzgfpdajAz0D66KWLxtM0ffCU6lsp</t>
  </si>
  <si>
    <t>7yNHHEg1H0vOT4yIlRHjN8FTFfTtR4</t>
  </si>
  <si>
    <t>eggrWYvc8De6y1qt8e1oUG05FXujHQ</t>
  </si>
  <si>
    <t>I578Lhe0UAOdkXUlzBr7PmFqMImlSh</t>
  </si>
  <si>
    <t>ttvYB3eXPGOlHYDbE0C1luWyZ7Aa2D</t>
  </si>
  <si>
    <t>40YQybT6oXfPCINOxVi79Idu5JzfPY</t>
  </si>
  <si>
    <t>N8mYfHZ27AaDrLNE8Wzq30pBq6T80Z</t>
  </si>
  <si>
    <t>WeAsYZKnFWUnOJRO9WlyH7Eidoyhd0</t>
  </si>
  <si>
    <t>nbwcdl8Y3EidaBX4uWFyI3EGr5JXjg</t>
  </si>
  <si>
    <t>b1Ue1tO24NJWWVBR1Mvo6dxPWnItAP</t>
  </si>
  <si>
    <t>cApcWVZTjb0uCNJj2loMz1R2f1ZEdS</t>
  </si>
  <si>
    <t>NQkI5U3JCPhepNup61DuUWntMTtKkO</t>
  </si>
  <si>
    <t>OQSMC3Ou04KekxzJeVwnIIjgg5clwo</t>
  </si>
  <si>
    <t>MYCIjHD00e6FJgSeO0pATCAqjUZfgE</t>
  </si>
  <si>
    <t>Zb6ePU95wzxoLRCxX2OzerrmG5jWtH</t>
  </si>
  <si>
    <t>GTfYcRbRl9BlVCVugj7ZKjEF1rcpH5</t>
  </si>
  <si>
    <t>RhUWwkpLJUAWdn4bFzMKCs01fnVBGv</t>
  </si>
  <si>
    <t>pbJqzgLUIZhTmWbZ54BStWAUCebhNv</t>
  </si>
  <si>
    <t>nTR98mdGavxnYM5yCyuNAqVfZE1xX8</t>
  </si>
  <si>
    <t>xGyLAOZ2hBu85AL3UIx9VRfUVia35d</t>
  </si>
  <si>
    <t>zzlrHRG4Plhfp05HljxZLMRDj96M3M</t>
  </si>
  <si>
    <t>ILC4gz9qkIpJflkkHXT6kkviyoz4Ys</t>
  </si>
  <si>
    <t>pPybOjxiLORLnuI6tuRXDVaq08wqId</t>
  </si>
  <si>
    <t>ovBK1QxvpErTaZBAdzDR6FDdHRocxw</t>
  </si>
  <si>
    <t>LypzCS1guZvFCa4YzHJ90dD96f5zCm</t>
  </si>
  <si>
    <t>CYw1kKVWUTvvLo39PV2OopFqnRuSzx</t>
  </si>
  <si>
    <t>HKTBpGx3DBDK4XjdpBckrebzGjY5ms</t>
  </si>
  <si>
    <t>6QSWYHapC1FpB8DekjIGZ4f9O8bwR6</t>
  </si>
  <si>
    <t>CIYR1xltUXJBOwpus53TPFhePNuWL8</t>
  </si>
  <si>
    <t>t5Ymjxy5IskHSjB2B6vRwIfbJLZmqu</t>
  </si>
  <si>
    <t>JAUBkoko9JpLvRESZi1KVZlNDzcjy1</t>
  </si>
  <si>
    <t>wk7qnKn0xNDP6swbGJQ0l9MXlH6ySC</t>
  </si>
  <si>
    <t>xIStaIYuXPiXEJNsqq3D4wkipH0UAt</t>
  </si>
  <si>
    <t>gxRh92cNqyyIyI6uJvJhmrounhMWJQ</t>
  </si>
  <si>
    <t>A0KGb7COAjsbjek18bQz3d7OlqTQME</t>
  </si>
  <si>
    <t>IGsJjXYbvrTulxYuuU7WWhLjBtRiEw</t>
  </si>
  <si>
    <t>Z6NSyZvM3ZihodmOJRTz0QqDD4X4HQ</t>
  </si>
  <si>
    <t>2OvrnVH7YZOXUfqiWAq5FQUdI7WpCL</t>
  </si>
  <si>
    <t>OoywENSdqkShTuZOpQOWkQMBiykeE2</t>
  </si>
  <si>
    <t>9i3kgTvXXXPeVDTrBhmfycWrSaI3HE</t>
  </si>
  <si>
    <t>u0pwrzBuEenKcOR2a9QZCIg4HWNwk6</t>
  </si>
  <si>
    <t>iOyeAPiLgH68tZ8mNbwbQHzzEutFSX</t>
  </si>
  <si>
    <t>nTyAj5glFUJg49aOWcdcmo22piL2pe</t>
  </si>
  <si>
    <t>RKOJ2ntijuvBrMOQztfaAvSmTLxE7C</t>
  </si>
  <si>
    <t>ReZeFQ6xS4IqoGeWV9ySltNs4gGnLk</t>
  </si>
  <si>
    <t>I4V5NiuqTkce3RJxhemrhfX4i5Oliv</t>
  </si>
  <si>
    <t>aGFihhkK1xsr6GJDiGorpwdMzt2QFK</t>
  </si>
  <si>
    <t>4cb1VAp2958ffKmHnJufRGqSYdunGR</t>
  </si>
  <si>
    <t>E60EafAdcMU13P51DIrWqLt7u1lPcG</t>
  </si>
  <si>
    <t>zIvuIHPp6fJumpQOuxsLE1DO0r8cYJ</t>
  </si>
  <si>
    <t>yCldksKI69yLHfjv8PqNup4qDxVMwQ</t>
  </si>
  <si>
    <t>eL8SB7EuzYBT43SwjQ8Qga5BqcIm1w</t>
  </si>
  <si>
    <t>59pJvYzaVWoCAkIGy7a5lHzFoIZaEo</t>
  </si>
  <si>
    <t>1LWeinK7uBvNzwg12nXexPBdJ1ICF1</t>
  </si>
  <si>
    <t>3hS4f6LqUAZ1TYMutsiaYAmGxpNjLj</t>
  </si>
  <si>
    <t>zxxx90LKb59yYIZ6yZjSxSDN1AhcqV</t>
  </si>
  <si>
    <t>nCk3SKH3CRwyvIwMT74xBUqGS2Ietx</t>
  </si>
  <si>
    <t>QQcbjlLEPsahTJBpcVILyYM4fTbqZa</t>
  </si>
  <si>
    <t>wy3PnVFMXeomAkZKwGEk9TvL3bCCaY</t>
  </si>
  <si>
    <t>sU9oQ3JY9XxLUL6xRKjymND3jLU40w</t>
  </si>
  <si>
    <t>pHhQ2dTVK2hjlGEad5Hepnd3G748BW</t>
  </si>
  <si>
    <t>wC3TLdGpAjByGRbBNGGosZXnJrnWBj</t>
  </si>
  <si>
    <t>Adh9nNIMaS2cb5OfMpIOqbKgcnPsIB</t>
  </si>
  <si>
    <t>D8Fobc61sMm8Njicqp6hjmjzh2wxMZ</t>
  </si>
  <si>
    <t>MBq58o0veUc4nfveDvjveWKaMZoAP0</t>
  </si>
  <si>
    <t>pmRDBmasSGnL2zEGhvuEvKne3RUvjp</t>
  </si>
  <si>
    <t>Gvw4Vc4EJEM0wC3A7piNEx3i9auzSe</t>
  </si>
  <si>
    <t>eSbQ2O7htcJnk3huulXcmZw58M4I5p</t>
  </si>
  <si>
    <t>FKHQUXDflfpFFqJOOonlU3Yi88eNgy</t>
  </si>
  <si>
    <t>GovSja4nrUsvMRSQB0e9nBBByd5Cm3</t>
  </si>
  <si>
    <t>hmU0kaJZxk8tYSC9vQnG11XKYzxlx3</t>
  </si>
  <si>
    <t>wWGN4ZWFTOxqcaNmVYLUyodGlBuRso</t>
  </si>
  <si>
    <t>r6xYuOPjDaU6FKH2oYy3smXaQlmWKP</t>
  </si>
  <si>
    <t>84uPaRh3H94dpfkPjf8A0toxohvmN3</t>
  </si>
  <si>
    <t>ztTHX8LwkphcNUIy5neQroYYDfAiVb</t>
  </si>
  <si>
    <t>MjUW7TeuwWMRsYApDF60k3yNHigItp</t>
  </si>
  <si>
    <t>0AQyPgroU8UAAWoeWF27cgtRGO7Yl9</t>
  </si>
  <si>
    <t>DLbGCsDC0xlvRGKHYD3hEcIcNtkRJ8</t>
  </si>
  <si>
    <t>axMn8AFywjSzLtOlAuUuWW1svgoycN</t>
  </si>
  <si>
    <t>M6Us9o3Sv92lgh6R6USRh7UoSYeYjB</t>
  </si>
  <si>
    <t>zPvHabc4aeFYvgt6TyZnw1cX9kJUTG</t>
  </si>
  <si>
    <t>QVcy7rCUCff55ubRfVK36B3KrKBv0L</t>
  </si>
  <si>
    <t>Ohx6tj03Ah1ZJSxdWvumG8FUHVC4yV</t>
  </si>
  <si>
    <t>rIEGV8Fg80WVb1bjc6U6TXIxqorhZ7</t>
  </si>
  <si>
    <t>wYCcr4evLR5V3kQY7PpC3uC2nFCsk0</t>
  </si>
  <si>
    <t>w4X1efRAr7xS9ysUuyCykW9nBXi5zW</t>
  </si>
  <si>
    <t>vTbE5YU9t6pus1ncCKIV3Nzqhrmvf1</t>
  </si>
  <si>
    <t>hV7Ihv1tnRp4AbgGjULADbpbL2ToWV</t>
  </si>
  <si>
    <t>38oZE34SJTzmRJVQ8wGkaJzAgJTwwg</t>
  </si>
  <si>
    <t>5Htb3Ot2tGBYvhtVoJKUFtu1PZ5Bdx</t>
  </si>
  <si>
    <t>oMpMEh3FLinunlCSFCLnnU1eLYjcmu</t>
  </si>
  <si>
    <t>O5osDwZdEi36dPvIbuqnpeUMbiZzOw</t>
  </si>
  <si>
    <t>3xE5dCeKuGy3FYzggFoMYunDP0H9sH</t>
  </si>
  <si>
    <t>nwtP7fNZcfWYzRCxE56BZry9gr7fvQ</t>
  </si>
  <si>
    <t>eZjjc9WOYvV4C6XWpP7yvCNW0AriB5</t>
  </si>
  <si>
    <t>2pCePWooVoAD8nbKgl86GIkO1Eu327</t>
  </si>
  <si>
    <t>G69iPOqwe5pzjaAFRzd0jkUy92qznL</t>
  </si>
  <si>
    <t>RzwdJKGhX6u4dcmNtWZY14tojZ4hJh</t>
  </si>
  <si>
    <t>GXjs3H6uixYu0mAbBZCvLGIZAD4EgJ</t>
  </si>
  <si>
    <t>hj4GrXc61r7IUJnHWYmff0PEweTwnZ</t>
  </si>
  <si>
    <t>cx3MGA3rIDehM6ESAtKTDJpuFXk1vs</t>
  </si>
  <si>
    <t>gebWPhCPREfg6H1IjTsAuyhxmQCXtz</t>
  </si>
  <si>
    <t>h7QCNNvGaCS6jClHn3XwAv82wkPIBC</t>
  </si>
  <si>
    <t>xNj05FZciDk3gSMyPARmn5tabVD722</t>
  </si>
  <si>
    <t>bV253x5iJvUG5qVQ2SmdyC5C0r9yKK</t>
  </si>
  <si>
    <t>JCRd2VoqgujXwFBSpQMssc1aLqgAZx</t>
  </si>
  <si>
    <t>1xYSSTqaftLE0UAT30Qcg6FlAPRspa</t>
  </si>
  <si>
    <t>aknStjMCXUvP3dpqMcm2N6uldG7KoU</t>
  </si>
  <si>
    <t>7O7dBTL7Urv9dCNJLFfRFZKc7MdtZq</t>
  </si>
  <si>
    <t>XZVVgKH48MmzUCAw9p4wn4LE1Y4yYT</t>
  </si>
  <si>
    <t>H2YU8MgKvhIRHSvvxQYpezbSm9xBs9</t>
  </si>
  <si>
    <t>nd65UHPOyLl29MrsENk3pO15t55Tk3</t>
  </si>
  <si>
    <t>7ZwKTZYybfHqBU0FRJUqEDfrEde8h8</t>
  </si>
  <si>
    <t>G0NCp5VvW6RYwx2GF6NTAorqWWT1aC</t>
  </si>
  <si>
    <t>yQbSlgz4t46WZbQFID9sgIxhNf3PuA</t>
  </si>
  <si>
    <t>OBbWeYTszljVLlDQ7ZiOTT9CEEne41</t>
  </si>
  <si>
    <t>5ipmNPDPhyeNkdeJ5oToI0YJnH2JRM</t>
  </si>
  <si>
    <t>5ACQYCgVGiMguef4NVSgGEXaFEi1oo</t>
  </si>
  <si>
    <t>3lk9F36qGKDdGbuWXcEXyPwJEvNURK</t>
  </si>
  <si>
    <t>9pdLg3GqaWbY3yvvOB9g3QtFSMjFKs</t>
  </si>
  <si>
    <t>Xd1MpXv0ovsUUlZyCRjG38qarZUDUc</t>
  </si>
  <si>
    <t>py1BE3Wq15ylLnR2kuHzltNgm01Tj1</t>
  </si>
  <si>
    <t>9weAzfOPwMkg0G5fFObjAnAz0AjucF</t>
  </si>
  <si>
    <t>jQCWklrnD1PX8aeL6IoNovirci5lfL</t>
  </si>
  <si>
    <t>ftHDd2gq8jbx1uRqbNJN1QFkwOg4aE</t>
  </si>
  <si>
    <t>FvnyuTajFYB4nYuwIdM4Om1sq11xyY</t>
  </si>
  <si>
    <t>gWAdosklPxHLtwRtkZqLOmX3tMm5HS</t>
  </si>
  <si>
    <t>aS1dcyeJxKQCXDQlflgTB8BPRUDYKE</t>
  </si>
  <si>
    <t>cnYhdKL1uq0ZXMAok5Dtq69WR9g4aQ</t>
  </si>
  <si>
    <t>jQkTYphCWZ36v0Qg1wjNxTROLGJUO2</t>
  </si>
  <si>
    <t>tWaDjbelqQDZp0Nn49APJLXDkK6A6K</t>
  </si>
  <si>
    <t>FBwtZsVscaetUKkU5YO0sYQCSjrHGo</t>
  </si>
  <si>
    <t>eJGIAbAuVkRphumrbE0ctvZQKFSiBs</t>
  </si>
  <si>
    <t>pMiS2V9ey0WYewOgPsDqJBBr2dxcV6</t>
  </si>
  <si>
    <t>xpd2wbrOG3WwitOCmHDDQnVpXMIFSH</t>
  </si>
  <si>
    <t>j0NWguzDf17uvyiAukCdc5kAWO4hRA</t>
  </si>
  <si>
    <t>0ozwtl5v2m7E7A37yl4mkBrCLUeBLs</t>
  </si>
  <si>
    <t>jAzSuxWSheotaPRZ7c6k8tDIWkZiW4</t>
  </si>
  <si>
    <t>XKinyCAHJYPQhsmi4dFRKkFW23eXYb</t>
  </si>
  <si>
    <t>B7GdMpdW7QGBNleQL5bribXiNyfkLP</t>
  </si>
  <si>
    <t>utUsMs3YnQlyyUrK5oij5RbiyUUCzf</t>
  </si>
  <si>
    <t>j42PLe85uzZFIIdA6ZeZApyH7GUiig</t>
  </si>
  <si>
    <t>xsLqPIiuI2w41qzuXurtV9XLnrtGqw</t>
  </si>
  <si>
    <t>L9C5DMM9kWBh9VCEu0GVEU5FBIjq0L</t>
  </si>
  <si>
    <t>LbFhdWKzjtfgENIcbdBOTbgJQZDb0U</t>
  </si>
  <si>
    <t>96kY9ZMOYHQ9ttzTgXHF1aD59UR492</t>
  </si>
  <si>
    <t>heCylSjU2XaL4Qdho5Rt1eqboAtyEL</t>
  </si>
  <si>
    <t>9OnJCacTFCgXLWYJy8drqRYTFYZItS</t>
  </si>
  <si>
    <t>ZuxYxOJND2a8CcowhzfMmkgddbMNA5</t>
  </si>
  <si>
    <t>mgOe4hY7QI3kgLsonHAMY1sk9wCEkV</t>
  </si>
  <si>
    <t>yuHW3npegNCZDBc82EiLHvUUGmYKjm</t>
  </si>
  <si>
    <t>JwIeRMJgUSU0lU82mCkaUz2JI2i6Cp</t>
  </si>
  <si>
    <t>gM3MeJ1uaqLYk49S7BUqwFomUomFdq</t>
  </si>
  <si>
    <t>ydXpLEiuuTarNuajpH6W4g80m7wiUT</t>
  </si>
  <si>
    <t>CuJHTH6HCu6F7dNnRrsjaN9Fdq6Cqs</t>
  </si>
  <si>
    <t>pszlnBdXv4v54pVXikzEqfFbsOnq37</t>
  </si>
  <si>
    <t>6yOYQPl03U721mbxDi2jhEO8nHZs2K</t>
  </si>
  <si>
    <t>T2vV1rYHW6shirT8UdFGzSebUPTayF</t>
  </si>
  <si>
    <t>SLfLXF2YdTIwEqrbd6V1ioOoT7s9T5</t>
  </si>
  <si>
    <t>TlJCG8LiEGMu5CtzrJnnSZCKKCXphM</t>
  </si>
  <si>
    <t>WKwcFlY6OOb9ZkRxrAYxCXiVEtYfKQ</t>
  </si>
  <si>
    <t>XQIn8en9bGNJgRsM0pcjtoQG4xZRhn</t>
  </si>
  <si>
    <t>PUMxMoqSaCu4o2x5MKzJBAaWQdbwMj</t>
  </si>
  <si>
    <t>FQMAFvT9NrW2REXjVZX77tq2xknBOL</t>
  </si>
  <si>
    <t>wGBOl0qQKL534cxiWl5Le6oeRd1vgG</t>
  </si>
  <si>
    <t>ge9ld9eWtiQgv3VEkIYAuz9kWbZn0Q</t>
  </si>
  <si>
    <t>u47kFHE7Com6EyS6rezYr2B5WkUrQy</t>
  </si>
  <si>
    <t>h8BNrDLwKRupw4aT2lQn7nakjwjMwc</t>
  </si>
  <si>
    <t>eCR6lrnX6L3ynrjBv7cMQkmn4nSW8J</t>
  </si>
  <si>
    <t>ANNfe2M7hTNlWD98Hv0CN8EGANlUpy</t>
  </si>
  <si>
    <t>oL8EPsVgPPEtmRHSDHgTkLomDiyqtJ</t>
  </si>
  <si>
    <t>aq1cwd5YMrQqfugXQym7hUZUmxjxPA</t>
  </si>
  <si>
    <t>ykH3vBLHmDk774h6mlvgG2DR3UwcGC</t>
  </si>
  <si>
    <t>uCd3WQipvHR4wTu4dt2eLse4QU42sH</t>
  </si>
  <si>
    <t>EZclxg4K3bda5APWpEEo1uu2PyJheT</t>
  </si>
  <si>
    <t>lnySP1rbucyLgi9ubF68dhT1KC13PY</t>
  </si>
  <si>
    <t>iAgh6Y9CGu3LeLcaNtllQHuLANy1Kl</t>
  </si>
  <si>
    <t>ufN1NVPd8Q8gc6grRCtQoNjdbreG41</t>
  </si>
  <si>
    <t>2E5xiS3b56fbWXVilXixwvMLbhCyEW</t>
  </si>
  <si>
    <t>UQ0HjCuevlv2lSOZL4PJJ7EVJk2qiO</t>
  </si>
  <si>
    <t>zF610WgF4dlfqVsh1jaTDh28mexnUG</t>
  </si>
  <si>
    <t>wxyODAsYApuBSaalceOlsDctlmwLYO</t>
  </si>
  <si>
    <t>uWHQOZkyyJaSD6Z5KHZJHtRCG4rFcC</t>
  </si>
  <si>
    <t>RH6ivmVkRkUepAVMPeneZHUod832Aw</t>
  </si>
  <si>
    <t>cWF1Pt8keE1w0RQrSP05YeAmFjhGrb</t>
  </si>
  <si>
    <t>1jzzuiy39emWnRKxKRMYtjI8tpALiP</t>
  </si>
  <si>
    <t>UnizTKpZgs5pjkwbpBTVA7kLI6Y4AE</t>
  </si>
  <si>
    <t>TV2J4gMpgQ6r3jHnORiYX1Vo9jV4dy</t>
  </si>
  <si>
    <t>HB5uwjFU4XBRocvGLtFWtOa8b4Ss4N</t>
  </si>
  <si>
    <t>1tjkXBnOdCSaLUjZDvV61kQkBOce7d</t>
  </si>
  <si>
    <t>eH8P7RVDMwX1l3TaqFAYpw15hMZwp4</t>
  </si>
  <si>
    <t>fqWLqZeVWu5yVGZ5d3S47RtUBHv51B</t>
  </si>
  <si>
    <t>XUOaKvEfFcb1RMgHsCm95RgBX3RLxj</t>
  </si>
  <si>
    <t>NO4P8Gtj3IjRNGApzeTJUMYIPTXwt9</t>
  </si>
  <si>
    <t>uYos58Cz1E1PbQun8JZOaBke3EF6H7</t>
  </si>
  <si>
    <t>6YDbz2DMN8GAQc8natUcPVxHYrb2Ud</t>
  </si>
  <si>
    <t>ltPR9MLNQFVxOxMeex8GhKMXjSmtvn</t>
  </si>
  <si>
    <t>jA5JjDP0Z5PRgIVofT2thc2IF4D0Jg</t>
  </si>
  <si>
    <t>2XSAudXseZtF3YJz22Hxsjo6fbeuwN</t>
  </si>
  <si>
    <t>cP9LdjZsevClLBGoaf65df2HXhh1tR</t>
  </si>
  <si>
    <t>daJSWMLfjZPIOKdG4725Cagml8dKrt</t>
  </si>
  <si>
    <t>oS0b5ZaR579O43OLonJ7PTSHFqigjb</t>
  </si>
  <si>
    <t>K4QQsOE3THfd3cqo5MAKYjZrc7xQMT</t>
  </si>
  <si>
    <t>KxdDoFsHOG49eW1qO3gasckhJ6kR1f</t>
  </si>
  <si>
    <t>RfGrMxVN7f7oqfnEyQT6M12BCFK9OF</t>
  </si>
  <si>
    <t>NiTt83G7Nv3ijZbUwKR3sBeomb08A1</t>
  </si>
  <si>
    <t>J6jeigL67lnHin07HamJhQsQEo48L0</t>
  </si>
  <si>
    <t>LW09ZBpGioG6EVQyWOs5tNKjFEdboJ</t>
  </si>
  <si>
    <t>ld9E9uoE3CuZxMf7CEyNMbsUciGy8V</t>
  </si>
  <si>
    <t>Aie3UHvbwyECOU6NXUyGq5PK0eSSk2</t>
  </si>
  <si>
    <t>NRo7Lsq6Lg4Q6WbqCQbBmq0W133h81</t>
  </si>
  <si>
    <t>oCC5SLoSMweP16B9Fciyub9YxKac7H</t>
  </si>
  <si>
    <t>337EF7S29gepUshwhdtRqdKLYyQFGo</t>
  </si>
  <si>
    <t>xvmSrrm9HDFxYqSyHkgGnRmtfnPcDi</t>
  </si>
  <si>
    <t>U1G0jpDtMrP22XHOx2zIuA0RV9J7Md</t>
  </si>
  <si>
    <t>Hd8w76wRa5MDkKoEzS9L557ALu1oaQ</t>
  </si>
  <si>
    <t>vaLMjdDYRMRSEWDnh52yXGUPsysD6F</t>
  </si>
  <si>
    <t>xt5akPsEtDkYVhdxF13oSBX1FnXARp</t>
  </si>
  <si>
    <t>m2xmbMqBSmS6soCxmJkJ8KB4AbDL5f</t>
  </si>
  <si>
    <t>eQ6BHddqP39r0yNOKtfXaW3ZdR5jLd</t>
  </si>
  <si>
    <t>pogfpsGSL1HrWLFPj8Px8cudg6YvUP</t>
  </si>
  <si>
    <t>BQXInwAneYwpsRvOJ5ZCDgg3DEeYV8</t>
  </si>
  <si>
    <t>hv2KxiFyUTzc3I8ByPCdiGfSg1p6iB</t>
  </si>
  <si>
    <t>SzF53AWDbkWCvFhUxUC2a6f8WPF8GQ</t>
  </si>
  <si>
    <t>UsbOHT8zzW4OyGrcQurr5fISBr5LUJ</t>
  </si>
  <si>
    <t>9Fo6VuAO27dQ8vqSv9aWD42HmPtZUY</t>
  </si>
  <si>
    <t>LgLZiwGYckjcieT5SCLf4RAVUaubvo</t>
  </si>
  <si>
    <t>EUKvKANvGH46eXVk6Zkeya2Lf8jYW9</t>
  </si>
  <si>
    <t>yWDvC87FPEGINZGf0Gq3vfHgoxFUyS</t>
  </si>
  <si>
    <t>ZscOE8Q7e7MWrwqzListkbRHkPpa87</t>
  </si>
  <si>
    <t>woFmfTjUwXQLE10q8K4tLPmSUEJgVO</t>
  </si>
  <si>
    <t>bCrzxvGAgTJ3hnrxCfnum7wFxB63UI</t>
  </si>
  <si>
    <t>IQchFJlUGzvs0USSpo6V4JGsmIYILq</t>
  </si>
  <si>
    <t>YS9eNHAQnTDhptcfHsniyP2Fknk1L5</t>
  </si>
  <si>
    <t>Wl3uJ4rKiHjXGPo53BMzXB1Mw7Vyu5</t>
  </si>
  <si>
    <t>dZO6GumdftCqfyoTnPhy0VViCe4YwH</t>
  </si>
  <si>
    <t>QlWHYIPR70Hecs5JXSB0u5SIwzicG1</t>
  </si>
  <si>
    <t>iCKmlYBPG2QaiU4lnJVEmGEkeCTRu3</t>
  </si>
  <si>
    <t>D5CrQzVK5x8XjxJ7YRrhBPalvWeS9W</t>
  </si>
  <si>
    <t>DyJqCqfg5jh8yr3xMxSaGe7TGnreny</t>
  </si>
  <si>
    <t>j61CeERTYrpFyA7w7jjzZpy0ZpDhHS</t>
  </si>
  <si>
    <t>04jW0QPFuYQYbb94Oza5TWmleOEcxB</t>
  </si>
  <si>
    <t>aeYEKT4tLnKdlTsTApFgYTL85qaEGF</t>
  </si>
  <si>
    <t>FQNDb6VUOxxCBGUnPzwekWDtHrAnnW</t>
  </si>
  <si>
    <t>apjFbEjqQBKG4g1VNyqEhnHTYsWIE6</t>
  </si>
  <si>
    <t>UocxQHDPCJJk7EFt0EVeE15Wh9QiAZ</t>
  </si>
  <si>
    <t>rdsRerxDaPYMypQk7Jp8ljJNc2Cqaq</t>
  </si>
  <si>
    <t>y6x0awHRnhEcfJtNlXXsMoI1xKee8D</t>
  </si>
  <si>
    <t>dYQeqSERjCjk8OILVOwns8VUlcj9Gi</t>
  </si>
  <si>
    <t>iYFiyDpz4lmD47QfP68Qqha0mvzcvJ</t>
  </si>
  <si>
    <t>VexPssHPOCwWjPYTfplPlmWOYlEicB</t>
  </si>
  <si>
    <t>yt1ol2UQl9BwaxEbV29XoKN9y8ylJC</t>
  </si>
  <si>
    <t>pMFsHtZC3Yt7ETSPv5MHfMS1FvuNKB</t>
  </si>
  <si>
    <t>mGJNBZBtLaWEcOuogDO55m2em5PsH5</t>
  </si>
  <si>
    <t>4bMLOhwah9YSbatDklnNciLgHL7JIH</t>
  </si>
  <si>
    <t>QJMlte3aYIDKfACe82U6jHg3Onw00I</t>
  </si>
  <si>
    <t>xOVTESzyXaBXLYB1hqqIVosPaB7yye</t>
  </si>
  <si>
    <t>cteCS916qZbiQc80hkWw5TjpPAWP4r</t>
  </si>
  <si>
    <t>rNwUdj5tLzR8JIWe8WpSXIuIC36pLd</t>
  </si>
  <si>
    <t>pUwY518ag9nvuZpTX0R6TxJFIhv6z9</t>
  </si>
  <si>
    <t>h2rkn1EzYFcd4c3H8j64avf6lxV1LW</t>
  </si>
  <si>
    <t>ax09QovxA3WR68WYfy1BaTW625zZxK</t>
  </si>
  <si>
    <t>6w4i77tXmRuMDDlbI9xj3VDq0Pkc4g</t>
  </si>
  <si>
    <t>q5jci0WjAQdZxIH1GAgBMMcFoHbY60</t>
  </si>
  <si>
    <t>TodciMRRdMV0X7GKrKlj4sa4EduFeA</t>
  </si>
  <si>
    <t>E0O9t2hLE0AFz3OUs9DSR5aULP9vzx</t>
  </si>
  <si>
    <t>xQjkX6x7ormNnLwgdq7DDUkF6byJtb</t>
  </si>
  <si>
    <t>422q6KmoblzT8TsE9O7GhoaeFsD0CX</t>
  </si>
  <si>
    <t>MOSQt12hb10MayxDf2Q1Cz92xY1tj0</t>
  </si>
  <si>
    <t>FReSHnTUG2kI4miWLfnoeiHlNctmDD</t>
  </si>
  <si>
    <t>hJZb2TavqopIUCbpJNqSbvUsSKGR60</t>
  </si>
  <si>
    <t>MfZBadw7ahqaMlgExydhUDqRL3dlGQ</t>
  </si>
  <si>
    <t>Q77b6dnzEVzxL6ljWJnpgjlf4AnoeX</t>
  </si>
  <si>
    <t>JgDoJbTtbjaanoSs0z6I9nYY6sKPiE</t>
  </si>
  <si>
    <t>YitlHzKt2VwWcqMqiGL6t8sUZ2wRhK</t>
  </si>
  <si>
    <t>bs6b4Wc7wCZEsM98DgNKY27S9c06bI</t>
  </si>
  <si>
    <t>JpIQGS0pdWEinwaYdHT5kLkbhRkiKP</t>
  </si>
  <si>
    <t>HOo96dy82um6M0kDtoknwSy4JCypZV</t>
  </si>
  <si>
    <t>hePVe5WDOSVAW5YAGVHjcXDCcsKwJM</t>
  </si>
  <si>
    <t>kZKVJ3aP2l6jCxctVMwYom1GbdJzqp</t>
  </si>
  <si>
    <t>KEfBV4PG0pSUm7YS9wsV63G5fGAwPy</t>
  </si>
  <si>
    <t>XcPB74pMExRxbcBS4chU0OPCLisitl</t>
  </si>
  <si>
    <t>tkxsbksONThRuJ1vvjIIoQj5dOSHpF</t>
  </si>
  <si>
    <t>UaSDbumQdWlAlcIDnThaAPfTQmIhWk</t>
  </si>
  <si>
    <t>dpbp1xxAyYZeE8FnUkwCn6jSOByrfN</t>
  </si>
  <si>
    <t>r4RxivbdvfPpxBnhnngGkdzpMC2A7k</t>
  </si>
  <si>
    <t>82xVa9o1KiDvbqkc9aoMrRFMOkALEK</t>
  </si>
  <si>
    <t>K8YXuL7liNzMdqR8lMnz7Q2jOfiF0G</t>
  </si>
  <si>
    <t>I6Cd2DVL5bRFSTdUOSBh4Jk0pJZzgg</t>
  </si>
  <si>
    <t>ycjm0WcWfslbzdrRFpkzlAbegDuroF</t>
  </si>
  <si>
    <t>29g32xUCxHu3YppsvT4olAVIDG66jt</t>
  </si>
  <si>
    <t>4TdfJh9vnsCd6oV6XjqzT604ASQGTy</t>
  </si>
  <si>
    <t>skAUCHtWuiPNp4unsFkQtcBHraaJyB</t>
  </si>
  <si>
    <t>bcLSR1c4b6UJh39O7MtpzXYT1xlBv6</t>
  </si>
  <si>
    <t>XECmRFGGPk2GZh8tRHC9ZXIhe8qfRo</t>
  </si>
  <si>
    <t>ZCvKLdvHeMqnnnilXFoML8XUP2wI73</t>
  </si>
  <si>
    <t>vEQPxc0D5M33WmSzh1PufHZNA0hPGP</t>
  </si>
  <si>
    <t>WDITv7r1HRQhTBHa773gwuAeJPm1ss</t>
  </si>
  <si>
    <t>dgJ2z59LPxp3VZbXg7mpyR1HeQzvTj</t>
  </si>
  <si>
    <t>vcmFXUt2XekwV0Ffin0PisO2AyUdat</t>
  </si>
  <si>
    <t>yVrsFyfMvTw7rQWywQ0rUBVDMXStE5</t>
  </si>
  <si>
    <t>CyhynRnyGZCNHzg5YkURH8nrAjJ2N8</t>
  </si>
  <si>
    <t>dhD7livqJ5cXTttrbsYha5X2sJGMeC</t>
  </si>
  <si>
    <t>fUM4fT1DZdzaySsFXup2kRb955sQ7Z</t>
  </si>
  <si>
    <t>fOIZ7ikGUspVHzCxAVJb6J5zy0itWc</t>
  </si>
  <si>
    <t>IyHMQtz8SYDBOuW0js1eQwU0jsxpob</t>
  </si>
  <si>
    <t>RqwhXmm9K82pzyu7ThCdHAK5OW2Kwu</t>
  </si>
  <si>
    <t>JMVrII7tIy09D1jtOiQuIlnGN3ZOzN</t>
  </si>
  <si>
    <t>xGqgODJJ2r5bPzjYvqj7bDKaXY988L</t>
  </si>
  <si>
    <t>TxTM6aL9mCc0ptm8TNVmamvwhiRDIr</t>
  </si>
  <si>
    <t>BjBQKaXiNcOIHviNhwJ4ptLNVtEGDZ</t>
  </si>
  <si>
    <t>Vf4VivF0czKGRZG45Zpf6f21i1w86o</t>
  </si>
  <si>
    <t>EWKjQGWDdbTKM7tjuKshGSqjJ0L5jB</t>
  </si>
  <si>
    <t>7SVW9fJMwKQLwVeTzl4Cxg6btYb50U</t>
  </si>
  <si>
    <t>AEufjPNU7QPBLF2jGm2VDwiZqGpLFA</t>
  </si>
  <si>
    <t>ULNkIv8iZQQt1aSIPdRm73UaPnWYl9</t>
  </si>
  <si>
    <t>KaOBFKeuZzLr54YgqISDfyKO5vi9hY</t>
  </si>
  <si>
    <t>OgVf7T0l3MlXdZMrXoLDuSN1ednSAn</t>
  </si>
  <si>
    <t>qNtmDGVMMhtF6RRiuQWJHSyjCxOlV0</t>
  </si>
  <si>
    <t>rOGAuxcIAsQadPxue7GUl3myIZQMwW</t>
  </si>
  <si>
    <t>fWx7D94EMHcvu9VlQq9AoEhhXmu783</t>
  </si>
  <si>
    <t>Ec7Akhzv6ssTk4PVufTUVHI5dmb3CB</t>
  </si>
  <si>
    <t>IKqgpasb1FeiqSvRgAEG5VpCmvIPXn</t>
  </si>
  <si>
    <t>cr6V6RIk3xYGbFbno1Ym5KjopzZFR3</t>
  </si>
  <si>
    <t>2uO5oupWIg4npMyRV9v4dvp6sZJ1Ey</t>
  </si>
  <si>
    <t>LPt7j6JLEhUoxEBzLShsLzaIIbnlp6</t>
  </si>
  <si>
    <t>GcRtsgILT8FRpdbZAOTh9Skiimk8gB</t>
  </si>
  <si>
    <t>5Jqjlllziwkppd8tJLmxHO1rUpNGOJ</t>
  </si>
  <si>
    <t>8r09ouZG2h6h5XXes2uFXeRzAVMm1L</t>
  </si>
  <si>
    <t>OgQmJx9ROKL4O22k683RiZdUBXggqO</t>
  </si>
  <si>
    <t>JFXxAIn3KApy2Bb5UUowcBm4ee9keI</t>
  </si>
  <si>
    <t>eBkod86OQbpg5NHa3RNFYZkp6Ale2U</t>
  </si>
  <si>
    <t>4b6QFWu2WKGDKQ1GcNV9z2OuSJeWRF</t>
  </si>
  <si>
    <t>VG4En7QQDQW925kYMTmTouw4urHqIQ</t>
  </si>
  <si>
    <t>BMJVSZCgCdPncws2rTuOJQRlrhEKYP</t>
  </si>
  <si>
    <t>gpE4SdOjwRF46vVQdKLFjig8AOVn5a</t>
  </si>
  <si>
    <t>Rtrj4tAUYPdYAO6YrPUjb1yzrujmop</t>
  </si>
  <si>
    <t>Y5ffYbOJSSK8LOBFxjeNhJqkIrpAvj</t>
  </si>
  <si>
    <t>bFdwOiVuZuqNgPthSLHO2kRCZOAdNX</t>
  </si>
  <si>
    <t>TVuiklally5AuIMXU4lJksmtY48u6Q</t>
  </si>
  <si>
    <t>ibuAYs255HLMEOCFtnwUWZkpNmtRNc</t>
  </si>
  <si>
    <t>nok98ZpQDaFbpyGCVBTpDlrIFyY9Gw</t>
  </si>
  <si>
    <t>qJC1l2HB10bEkjmmOfgxif1BgXF9Ux</t>
  </si>
  <si>
    <t>TRcA2448pTslpXVCeh9okxrUTBUCsG</t>
  </si>
  <si>
    <t>69Y3CGl5rufznzvIcV80CUmY1mfwON</t>
  </si>
  <si>
    <t>FXwvrY7Uqpk9CrDykmmDK1G97U3deK</t>
  </si>
  <si>
    <t>Eq4z8MM8xsnA1kCgAdT0vrBBurSMwg</t>
  </si>
  <si>
    <t>irKAF0cmVkotL7qJtWldqJXn9fh8P2</t>
  </si>
  <si>
    <t>uunQDpxKuQtlPERreNtR5L9QMB1AdB</t>
  </si>
  <si>
    <t>idgTJgop9pD6yD3zGTEFxvU9RHr7kf</t>
  </si>
  <si>
    <t>wbehmr58RwrcDvuqCqYezo4Q8n8z01</t>
  </si>
  <si>
    <t>kfCicAtNAYt9RFlGk3glQwJzr9XrEN</t>
  </si>
  <si>
    <t>dm1NJsYsZfVqIbpJrQFQ26aBSGsSBO</t>
  </si>
  <si>
    <t>ICVwefxnRjGKLzyZ0b5FrxlaAfyLPt</t>
  </si>
  <si>
    <t>uD8ake7HvJOv63kuSeAO1CqmRYz5PV</t>
  </si>
  <si>
    <t>dwTEMscsipUPeWC74iRkjm8L7nBBbz</t>
  </si>
  <si>
    <t>QzilE6JadFFyUa38P54qlpPkxEGViW</t>
  </si>
  <si>
    <t>Mu38VcpjVUkvnlQ2cs4r4BecorFOAR</t>
  </si>
  <si>
    <t>PbSUUl4dC0dMrcbXyv5Wvye3uQv1Hz</t>
  </si>
  <si>
    <t>RqQMh5kQgbRtZzBrLtRy1fJfCTfugV</t>
  </si>
  <si>
    <t>OhjoV2Op5BspPF3PrzCzLyRZGZWe0i</t>
  </si>
  <si>
    <t>rK6C0Qltfx4WEUhgG1MbR4B3mdjCny</t>
  </si>
  <si>
    <t>wZR6lSyd0QjFROMxy1DB9toY6x66VG</t>
  </si>
  <si>
    <t>SwiNAgUZBtTebBZbvfmaffu4wRz1rt</t>
  </si>
  <si>
    <t>PPw0rM0uOdQSPnfQrvFUcaSF99jlTx</t>
  </si>
  <si>
    <t>qfgF2401UVoabWiLP4TtacgPioLTfT</t>
  </si>
  <si>
    <t>Bqmu4LkmvDPTDKCq83m8reTYzU2Zzq</t>
  </si>
  <si>
    <t>QyQyyyeZMrvVZIjFLsTjZjZo5WWd6U</t>
  </si>
  <si>
    <t>xlq3LV1PPpyRq3wLw26Q9evz1yAP3X</t>
  </si>
  <si>
    <t>ZFQVgst6QhloymTaTHO077OvVXNSSn</t>
  </si>
  <si>
    <t>g720i7sWqRe1iBWhx7PhCJkwu9i5ym</t>
  </si>
  <si>
    <t>BF6eU0FSobNF3o57Vd3I3nxUrYegKI</t>
  </si>
  <si>
    <t>U14PZiXjgXinlFfo0uVbSu71MiXdDf</t>
  </si>
  <si>
    <t>lFypF0V3JYGIBeM6yEBu789U2Fm5h0</t>
  </si>
  <si>
    <t>cPV82dnOgmvMVmKG3aTNbwp2oWbQvk</t>
  </si>
  <si>
    <t>fZXRfGi9Ph15jS2bcJiZp1aNeoTam7</t>
  </si>
  <si>
    <t>7F8l9ib64YErPNfyvrupARULm9UaDh</t>
  </si>
  <si>
    <t>j1YNTQ7uuxcbrtF5yjpgkY4EsontVQ</t>
  </si>
  <si>
    <t>GNejNXuiT0MuptaLRLIzovSbmXBux2</t>
  </si>
  <si>
    <t>UjYHOKklsfRsCJ15BtOgMId1PHbxfo</t>
  </si>
  <si>
    <t>O24xk8KyZourY9XlgokIkoqbmF8hqy</t>
  </si>
  <si>
    <t>E8FvtNtwkjXm5Jmf77xGRlEHOCJbrX</t>
  </si>
  <si>
    <t>5Kq52Dgi3MF589Lh4GpWbklCTgQQik</t>
  </si>
  <si>
    <t>f0jfrEKfbX55Z57Gmprc1Xc6mjotPn</t>
  </si>
  <si>
    <t>YDiUj75217BVOLh65TNABaoKeSg4b6</t>
  </si>
  <si>
    <t>vSoZUGT5p3kJNJd2SSGSWszDs2t1jv</t>
  </si>
  <si>
    <t>m8T2UB3xIMuDLagAPmdaXVQ3zy2mvG</t>
  </si>
  <si>
    <t>5b3q3Fgv9ftjBuSczeVKSAmGPljyZv</t>
  </si>
  <si>
    <t>83vHKM6Bee4B5d1gJNi5WVpvm12Thr</t>
  </si>
  <si>
    <t>SKZp0PCKUGU6uKWb8tmXiOTFY4Ut9c</t>
  </si>
  <si>
    <t>vOkYu3py1Au8Myix52yct1ASHyG5ZO</t>
  </si>
  <si>
    <t>6M4P6Vlo8hETgnmYE8Paq15iMdNKGe</t>
  </si>
  <si>
    <t>NScjKK0X9nzOTMilXsF4rLyIihyMp5</t>
  </si>
  <si>
    <t>oZbQOU1wNGlVptsvlwiSELJFYs5hpF</t>
  </si>
  <si>
    <t>9EA6GEFct8bzZqlcIDHcoekfWIzyXC</t>
  </si>
  <si>
    <t>n70eZUX4xG2WctbaV0y2AxqdkiwF2V</t>
  </si>
  <si>
    <t>vrqMHSqnHNoLszj7Frw3ThBw6U5CFf</t>
  </si>
  <si>
    <t>Y1MIK7HdXEpCp3RaMepy8GfrHDt8D3</t>
  </si>
  <si>
    <t>mft7QIfk3byczEkfqXFH7gzIrL1xqs</t>
  </si>
  <si>
    <t>K8HYbxCWYBEzyAGLEe29KRPnFu2Zvw</t>
  </si>
  <si>
    <t>h6salpaiZmYmK68XCx6ChpdxyjyJgg</t>
  </si>
  <si>
    <t>ZyxThV6TeKj5qI5URg27fEWZRhfEAg</t>
  </si>
  <si>
    <t>aiHpcRFa4CPOcHEvRncgpWeFhhlqAa</t>
  </si>
  <si>
    <t>4GOSQpqYgJ28gGyJAHqHdXkWTfWzmf</t>
  </si>
  <si>
    <t>WTLl7mrcPaeiE90TIjuf45YML9Lxc5</t>
  </si>
  <si>
    <t>w8IsruFbGsqqJXpxEyRtMMCMfOkMhH</t>
  </si>
  <si>
    <t>UKw1IflDBZrDbC6Li3X9j4ZErFwkjK</t>
  </si>
  <si>
    <t>q6GtQEgVGfwHbMQc55ow60BJLm4yQM</t>
  </si>
  <si>
    <t>OyCCP9AYBuTdJmN5deVYTqIO7sCC5a</t>
  </si>
  <si>
    <t>AzhckgUX2ChAfgf6iLSoxxvqA7AzCT</t>
  </si>
  <si>
    <t>6FPdoQzQPGVEweT7KrLJVTuKxEnYJY</t>
  </si>
  <si>
    <t>4iMUvhzPyWUO2A4zeNOdnSuMAsT7wF</t>
  </si>
  <si>
    <t>bTSbkz3YeVyW8FW8etob2KAALrh60k</t>
  </si>
  <si>
    <t>NgbY7rTou3BExRiz7LkIbzQiiHJS0Y</t>
  </si>
  <si>
    <t>3fckNQElkk11Pnouo2krtlYzGvOeMB</t>
  </si>
  <si>
    <t>qYPIY72cTBvbLP6uMBWDkmUEnBxKds</t>
  </si>
  <si>
    <t>plFa53Xrf3CYjQDJauksYsIR2S3QxH</t>
  </si>
  <si>
    <t>R3BC3ZKCPK6gZHh3yPOW68bbPY73pr</t>
  </si>
  <si>
    <t>S0TjBuqYChByLbk6QFyFCuANzsO44E</t>
  </si>
  <si>
    <t>Uk3DkEpyEW7XkvVBF9EYcWVTmPYixt</t>
  </si>
  <si>
    <t>eIk0T9vqR1a5ijLQaLGhIcgxjan1tu</t>
  </si>
  <si>
    <t>gCWNeGsC5spFIScVOmWdYPBV9t8QDF</t>
  </si>
  <si>
    <t>AsX9sGtxHStD4Vh2DwYtddrkldv7Q9</t>
  </si>
  <si>
    <t>YldDIXmlxJgUjQkbjadZS3KmDKgifl</t>
  </si>
  <si>
    <t>HqfFKytg0pRBznbeAbpthrRYD4vjPG</t>
  </si>
  <si>
    <t>T5I7zI9z49nQlgdizHkgKSYArWZSrk</t>
  </si>
  <si>
    <t>RP2GNvyV2oRd1PhXvmBnRvde5hv6v2</t>
  </si>
  <si>
    <t>DWxgVWofjqRjjZBAY3C9kjAeG9EGei</t>
  </si>
  <si>
    <t>A3q87BvBZjC91jglKUpsumKuyksaEC</t>
  </si>
  <si>
    <t>ShR2eQBkfuCfHycqiGE9YvwWYLtTaQ</t>
  </si>
  <si>
    <t>i617o74BUNsqQKAsE65Uz86cZGEBrR</t>
  </si>
  <si>
    <t>LgLX7Z1Cu5N4j1I3WkjDB3wkECjlBM</t>
  </si>
  <si>
    <t>37eTpfwMxCMjdDKb6KBAXQmuV3g6dB</t>
  </si>
  <si>
    <t>pTlO697HDjSycEWLLXB7nAO9QdPanY</t>
  </si>
  <si>
    <t>EPzA48dxGv1hDeErH0c0HORg5c5v52</t>
  </si>
  <si>
    <t>LY0a8eCTloPF5jtetlTidb1iiYkOUb</t>
  </si>
  <si>
    <t>qNSUBR8b49WJV5oYjsse9KKunc90H6</t>
  </si>
  <si>
    <t>VA9hQNTldFWBq12GgVFnb74WX1NqFl</t>
  </si>
  <si>
    <t>IUGvnuImBXImchordobQnxaNxmyYXi</t>
  </si>
  <si>
    <t>Svk9aNoGlCYyz7xPl4yrnK3oSR00HE</t>
  </si>
  <si>
    <t>9eNUa9yZF84DldEru2yTX6CJwejBn7</t>
  </si>
  <si>
    <t>fW7UASOiEjtmJ5Jty0j2CiN1D0pU01</t>
  </si>
  <si>
    <t>CEKQLQLQfjq75mgQrrCWbsJyvHYZyQ</t>
  </si>
  <si>
    <t>AOHHLEYfGMrKjr8LyNeYCYUogUCW70</t>
  </si>
  <si>
    <t>GUc05pslHNwCPcXxQKJMnESryiuvpv</t>
  </si>
  <si>
    <t>SpjyslEwedDgeCROBANEzN33rbUjY4</t>
  </si>
  <si>
    <t>BFx9AxJAhX4PbJkyBiGs7jMREB7Ojx</t>
  </si>
  <si>
    <t>AWQ4mt6NR6LXML2944hAbVU8j4tDNi</t>
  </si>
  <si>
    <t>OQm8FlDZ9BOQqyYCBELRVvc94QpDj2</t>
  </si>
  <si>
    <t>kjCPQb2X1SNsyjIFAWBZcyW4Fp17sy</t>
  </si>
  <si>
    <t>RdncUKC52NuMXNixyGD1oICSDi0uT3</t>
  </si>
  <si>
    <t>fNrSuPtno85Fy9GNogF8R9ajQyekC1</t>
  </si>
  <si>
    <t>IbAYRBvSiXg6pD9vFJipogwLH7QHah</t>
  </si>
  <si>
    <t>noktLmGsL1NB17mTS7fGH8e29fhmIP</t>
  </si>
  <si>
    <t>QtETyVZ7Gg6wjPfodzDbQxZfpTSAFI</t>
  </si>
  <si>
    <t>OUfBKAbsD0g4IvqBR74hP9rJMyAgtb</t>
  </si>
  <si>
    <t>Q1kcN0AZNzAXJ4wMEvqxYureHSKY9o</t>
  </si>
  <si>
    <t>76K02Hh35JcTXXZez2GKQjnkYdPzuT</t>
  </si>
  <si>
    <t>UYuDaeb2QvjIoOLwP6LmDKVTakW5go</t>
  </si>
  <si>
    <t>2gzZ0cDpdYvs58pmhIh4vfzS3wZ7RI</t>
  </si>
  <si>
    <t>q0cT8p2TyU3UBPwxMIPrB7SiooeTtA</t>
  </si>
  <si>
    <t>dSHqPxPZ4g6gbCHWTJtanCjDFNur7o</t>
  </si>
  <si>
    <t>BkAoFB0yTBLr2Id2BS6XvfeeaRPVOC</t>
  </si>
  <si>
    <t>PpeS7FfUPqJAGqYTlvYMJeiA0QHBCH</t>
  </si>
  <si>
    <t>CJ8iPUJ515DFksplOAKllohwTeYvOW</t>
  </si>
  <si>
    <t>6EE3LyAajh55SXqsMV45iW29o17HtF</t>
  </si>
  <si>
    <t>D33QP1tj5Ua3llOsYS2UkzVFaXMOOz</t>
  </si>
  <si>
    <t>gjNuXmXuqvm9ERYJMahdBS5iao9ZqC</t>
  </si>
  <si>
    <t>GG0KYvjJyGelvRkEnEoaJDtQgWax25</t>
  </si>
  <si>
    <t>Aa1yOZmc5bELzIZDOaCNkZjYJcmcaq</t>
  </si>
  <si>
    <t>5BwvbP0ltJB5sZZw868N0u4Jwo6tmL</t>
  </si>
  <si>
    <t>gaHdldkwLtabOVM42sLqz0hejYPAPC</t>
  </si>
  <si>
    <t>WswL2KiizWbY883XOOg8lKxujrsYxw</t>
  </si>
  <si>
    <t>OABSrhmVBV9H180Aj4Ed4YPFzY9j7P</t>
  </si>
  <si>
    <t>9meBb68BIQaZmkGiNJXzpBIdFVG7Pl</t>
  </si>
  <si>
    <t>EmbeTadC423aBi9t2XwYZjKnCn7AgH</t>
  </si>
  <si>
    <t>Eu2SYbgqVp7RvbVc65OrXEe8Ed864L</t>
  </si>
  <si>
    <t>dYYEjEnqxS6VjuaGbaqYsAms4BU7P0</t>
  </si>
  <si>
    <t>j1XCXfcBjNM8vzpT3P2E0t95MGcYgV</t>
  </si>
  <si>
    <t>OO10UIgOd1vcGNKCe7WT2AOQKUajwS</t>
  </si>
  <si>
    <t>BtVG2Yn0L22XwulewuhWIjuDV0VXqm</t>
  </si>
  <si>
    <t>8t0zioShBbFT2tQIdPRFRFjA5lrBSF</t>
  </si>
  <si>
    <t>xqjwaPuyHDwXbsRKEt1u0ksWeYpXWR</t>
  </si>
  <si>
    <t>Cau5UJQXeA7IsTjRw4LBk7pLXmg3ti</t>
  </si>
  <si>
    <t>nDJfkqCtYsWA197gD4wZnOJrKEdyhT</t>
  </si>
  <si>
    <t>NXVr4DDfAvggGLPiWYriq5GTk6cPpn</t>
  </si>
  <si>
    <t>mr0mNrlnUt5udoafwS8VjTQp3tI7UE</t>
  </si>
  <si>
    <t>qUun0lueHB3ITkr6K45YgsX5VjKqPj</t>
  </si>
  <si>
    <t>YohJB36wyyHY2xTt8snPDnSegYfJfP</t>
  </si>
  <si>
    <t>PBQYFXrwVGSoPPtpkkQh9bHqKS54DE</t>
  </si>
  <si>
    <t>UNcOohp2t1WEnD1nDSEK76Wu4UAkDV</t>
  </si>
  <si>
    <t>sRNkhhHWsswBK1YuLMTbCVjIVmR3wO</t>
  </si>
  <si>
    <t>U7cpvTxEcoeVfkFB876lGacGImHmu0</t>
  </si>
  <si>
    <t>VlW6A2zJTG6CkFj5ZnM5XJrNYApW8C</t>
  </si>
  <si>
    <t>LzDnZa2vwDdONV2HPUVhqpvo4Nnuvu</t>
  </si>
  <si>
    <t>P8FPIvDS4ysALo3fpvQd0rIg77Y22B</t>
  </si>
  <si>
    <t>RPZgjxniEksyI7HLcFnlFhft1UgE8X</t>
  </si>
  <si>
    <t>ZuoR1Bcb9Yq9J8ADZmJo08MQ8RNVA1</t>
  </si>
  <si>
    <t>pX3PtVT26wbJftBO3TFekumPc4jGhe</t>
  </si>
  <si>
    <t>PT0jKAFAO11T3a6diap6ZiYUic2Udd</t>
  </si>
  <si>
    <t>F54iW9On3pLAwJbsvCkficMz6yfTV5</t>
  </si>
  <si>
    <t>akGAnnFD7zF8rtMvJOhayYnMTZTJxg</t>
  </si>
  <si>
    <t>C3IZAYfhcX3s5nW0sVpbNOJlm1UdaU</t>
  </si>
  <si>
    <t>l7op7mhIXNRekXoNzIFYg39nP8zNW4</t>
  </si>
  <si>
    <t>6dBLnbRgshliO6mzkeRR8hbWlfFjxg</t>
  </si>
  <si>
    <t>Z5Ol7aHH3VmKxBq6jLTPJ8hN0gASyZ</t>
  </si>
  <si>
    <t>5wb7THcrSTq8mCRbE0m75bdroFj4uG</t>
  </si>
  <si>
    <t>0nvvd2Ew4JJdyW8jSk04KfW0PB5zhs</t>
  </si>
  <si>
    <t>b62cbfBtOj6EVzoVwZAezquTHILrSn</t>
  </si>
  <si>
    <t>M3nPjnIZ4IK2SQw8NQhBDmjqq45LVe</t>
  </si>
  <si>
    <t>RTsVZ7coZipBqQhVRqQDNWrCOdlwrQ</t>
  </si>
  <si>
    <t>CM2Nk8oBxd5qr2B0Qiqs26d3lIJVcf</t>
  </si>
  <si>
    <t>krQYehwWfVeZgmSQDRwLS2zWL44SNA</t>
  </si>
  <si>
    <t>luHKCmsUZEEhFKmHwOriGRdvg02iz4</t>
  </si>
  <si>
    <t>YSEFNAwT3tJux3jR3sqKIcVeQAyh0X</t>
  </si>
  <si>
    <t>3xyiZVEk7WlvxONEW8luJdpo5k0Hxh</t>
  </si>
  <si>
    <t>Ru3g57UV4LWwwKg1N8FYzn6zN0WLfK</t>
  </si>
  <si>
    <t>AVhbNU7DNvXRXaYc6IpogcgBlU9w92</t>
  </si>
  <si>
    <t>oejoNOiXaoS3TkdBsFke5GvGrXVudd</t>
  </si>
  <si>
    <t>14Eb71eXMCgaNvaNiGFN4bSoB9jFuc</t>
  </si>
  <si>
    <t>muMSuhlePD9Q3CW5Q9vZInH12EfG0G</t>
  </si>
  <si>
    <t>3HqbyfCq0nMFoZbKu2Qm0QVCmZl7ib</t>
  </si>
  <si>
    <t>jyPmWvJb83UgjUbVHebWnOdFXiIK4T</t>
  </si>
  <si>
    <t>Y92bcDAwviF5TQi8ZwDVL9iXDevpWP</t>
  </si>
  <si>
    <t>mQz8F08TS4z3CNnwrAWjUbM18nze4P</t>
  </si>
  <si>
    <t>sRIeQ5cXLiH7wcWNpHkScFDXTmsMet</t>
  </si>
  <si>
    <t>jbiRNpzUy9qZ8yAdvP71g4Xl6NaoYJ</t>
  </si>
  <si>
    <t>71DWvpOunOFGJF9XPdJawIp7sr8aBU</t>
  </si>
  <si>
    <t>kugVSuxQ1FcOV1QI3VrjOCLPfPc2N5</t>
  </si>
  <si>
    <t>t9EQxH6IQkduGRXbUMryLKsf7cKjeA</t>
  </si>
  <si>
    <t>VV37DoFth95Ah0wfKnOsrTJx5BSgcp</t>
  </si>
  <si>
    <t>4jRfkerDTg2XciaqotBnYfAejvLEdA</t>
  </si>
  <si>
    <t>2YeHPR32By6Evd3XqYvZ7a9tUUBbE3</t>
  </si>
  <si>
    <t>qGGACKgdPNSSWLFoU9fVrMctlS53Ux</t>
  </si>
  <si>
    <t>xzkk4T7uAXT66VMCO1zABCgALTsDjb</t>
  </si>
  <si>
    <t>d4N81X3EbmCb9HMizb6TquGOJE4q0g</t>
  </si>
  <si>
    <t>jK5EFnTz5v39tg4uGizlFTQQwAAaif</t>
  </si>
  <si>
    <t>6WDflQ7eMBEIjTnMAX8Iwqe2WEmPtK</t>
  </si>
  <si>
    <t>7dl8UeA9gNLxehJ3OYDQvuJSOcv9rf</t>
  </si>
  <si>
    <t>1v7OoZkxWItB9t1yRUd3jAHT9s0kIR</t>
  </si>
  <si>
    <t>tIA5mxrIASuGiiZXbjMgqatzPOQQY2</t>
  </si>
  <si>
    <t>9l3uEz3AbwFPCYZ8RpaJNZjb6Go6RX</t>
  </si>
  <si>
    <t>sRikK2fAZgXseMOnSS9ZsxYh5eI1IQ</t>
  </si>
  <si>
    <t>JxLRDAZTWFGqw4UoKOK3Cl4rL6TLjP</t>
  </si>
  <si>
    <t>3zfvggkw3XP5uxIPj0uYoFkGvWkl3r</t>
  </si>
  <si>
    <t>29KrprztZJYRHS3KLDr5fLAMcet67B</t>
  </si>
  <si>
    <t>fw1ubxzkpTirdCvcEJOh64l2rLFrtU</t>
  </si>
  <si>
    <t>EEqO48EqYRHKGYjKG3otPkuzEE9WuG</t>
  </si>
  <si>
    <t>YxVSVZsPIhpTcOKSXWLgqE4gezamnt</t>
  </si>
  <si>
    <t>ym3nAF2RlMErnQMTRkqgTVojnr0Y22</t>
  </si>
  <si>
    <t>hwWWBeQQDgWkoFFqZDkA8U6Zg6N1UZ</t>
  </si>
  <si>
    <t>cUPZdED0JGnwLbHGGQjqMGlr4Kb7Kv</t>
  </si>
  <si>
    <t>LoDnW7ZIUVEoAv79ZNmENf1tLYG5Cx</t>
  </si>
  <si>
    <t>RToouTj8sYoRf6pGRHe7d7mylRBhWn</t>
  </si>
  <si>
    <t>9qZeezkk91WdBm0V4KybMBTRLJL73c</t>
  </si>
  <si>
    <t>diMgXODGYknKcdmMPCmiG8E2aHecZW</t>
  </si>
  <si>
    <t>GA3iWHZIW25gehvrfd2oOKmHA6eF6o</t>
  </si>
  <si>
    <t>4FJYc0RzY0murZaaGWRWYFddmpHz9w</t>
  </si>
  <si>
    <t>z2rF4wm92otwyhtj58jEVvWsSoU7PO</t>
  </si>
  <si>
    <t>tzTxjT2nsOeZgKLAvNAN5Lg1GnQPoK</t>
  </si>
  <si>
    <t>APSYzMJr23jkLx7svTw94i3H64k5HA</t>
  </si>
  <si>
    <t>WB7NZm9aVSqbzhFBoSwKoeYRdkGwuz</t>
  </si>
  <si>
    <t>r53JLcQE7jSHGoBjWzUAcVM9ftUiOy</t>
  </si>
  <si>
    <t>CrelieigxVpayo1DHETUHQD2xUVrUi</t>
  </si>
  <si>
    <t>1zzTrv1Ot0cQ9jKUcHvYkDMKU4NHT7</t>
  </si>
  <si>
    <t>ExDiBOjBl0bpblRsNWBvfJlQZFfljo</t>
  </si>
  <si>
    <t>xfZmicHxtk0oroYN67EnE4CK4L8QiV</t>
  </si>
  <si>
    <t>lF5DwxoX2Aw0XuKUJNrhk8y48rv0DF</t>
  </si>
  <si>
    <t>hWOD8kSAM5YGP6WdedSB5bcKEORO0d</t>
  </si>
  <si>
    <t>3gLX0KZkCXg3Cyqtty61EJTVQLodLr</t>
  </si>
  <si>
    <t>ZrcAWsNBwBxWmILlXk4yGG6GtoiJiv</t>
  </si>
  <si>
    <t>TXdqc9OTwtF4SroE6HHy1if1aNIddO</t>
  </si>
  <si>
    <t>RhQ57mRuzU2tWJ6j0NyAbhVSmi5luQ</t>
  </si>
  <si>
    <t>MkaMFA9Geh5BJ6M5W3B34wmH9Tc2nL</t>
  </si>
  <si>
    <t>YG9d78AAcMlbeZv4sg788HtxrO4YKa</t>
  </si>
  <si>
    <t>E2ITwDkKTO9mQvUp3g9NbHYYGtjhfh</t>
  </si>
  <si>
    <t>RtUtWnazYzLIw6Svj1w6y3DzxTERvm</t>
  </si>
  <si>
    <t>jQI3YwB3J1IS703ic42tzZNQe9ubEg</t>
  </si>
  <si>
    <t>XKVj1WusqJj26Ptdxif0KfL2jeSC9r</t>
  </si>
  <si>
    <t>tAV6gqi3VBMCiYrMZ4cnn9JBfYIDp2</t>
  </si>
  <si>
    <t>v0mgKgqnUJSLkDsnsD8RoJSQcCCDEe</t>
  </si>
  <si>
    <t>89sTFhv1pwe4JWvLkdXcvglCwHmgUC</t>
  </si>
  <si>
    <t>N2LE0MrmSg8jrYScTkH2jbT3v1R2M2</t>
  </si>
  <si>
    <t>n1XyLhneY7qNXYBFeW1zDTf0cjP9FZ</t>
  </si>
  <si>
    <t>1CYSS3ILYGTYC5IDAmpWDNFtbxz9RK</t>
  </si>
  <si>
    <t>hc9Y0Aqkaf8oQd0MlHAHeUIsJKTNLs</t>
  </si>
  <si>
    <t>hz4MXdAFYfeSxb52c1H8Co5u9MhSz7</t>
  </si>
  <si>
    <t>XPqcWWcAHAVHVslDsOG8cHHjgYzHbD</t>
  </si>
  <si>
    <t>tKlSgAErsNIF4c1Bc0ctMsQd0xfog3</t>
  </si>
  <si>
    <t>iqk7eU06dsLuKkFiw0RfFASDEEwGYz</t>
  </si>
  <si>
    <t>zVCkSbvII4NUCf7bLSDHVJJhUTVvtS</t>
  </si>
  <si>
    <t>U07Pzzd7phqwZRTwIwWsFAJoLGWQj2</t>
  </si>
  <si>
    <t>0U2nwzWFmZAfUWFvaFWHFpOZNSMjQB</t>
  </si>
  <si>
    <t>y4g4IbaMoefmDrWFT4l4hiv0PPvAa9</t>
  </si>
  <si>
    <t>MnhxdzEUmDIlSo1esbH6vcrFblDUBa</t>
  </si>
  <si>
    <t>gtsE3gP1Jzq2H23cNLvkYZmR53tXVO</t>
  </si>
  <si>
    <t>4hnhVQ5akiGEWx9rbGVrHQbZL5K4mB</t>
  </si>
  <si>
    <t>eIQekrooKMeaJdpTn5je8f0HjMFPFJ</t>
  </si>
  <si>
    <t>GprXybp5Sw8llhrGoyqck6nY0Qhjyw</t>
  </si>
  <si>
    <t>PkoerJgU57uhi0DJ6SflTHYEXe3VAa</t>
  </si>
  <si>
    <t>D5LsK1WOyC9GBUq9MPjQiok9yoPyXC</t>
  </si>
  <si>
    <t>JyjvmYJhQg6RSqovgY3d2VDCrtxaTt</t>
  </si>
  <si>
    <t>cl1oOzransczU6RHxEAu1NWbvBdApK</t>
  </si>
  <si>
    <t>GfrsBcWc7MPuBZWL12PzF1fSAFo0yf</t>
  </si>
  <si>
    <t>mtsW9kaDlELVPgkhWyswwoJdslFdc3</t>
  </si>
  <si>
    <t>UWIHpYUGGa4tyhXgYcLuVUoT9wlbq7</t>
  </si>
  <si>
    <t>OxuTYCY1JN65dw3fjNleuoNNjPZy50</t>
  </si>
  <si>
    <t>68QXkZIVZ3QyOFylG5rEkSFlDQYV6M</t>
  </si>
  <si>
    <t>f5ey5INPGDhU9KsnrArqMuwSaLog8F</t>
  </si>
  <si>
    <t>QEz4Mr2m9pcrYTV6FbGJgPH68Rxg1l</t>
  </si>
  <si>
    <t>UGHaqBBfzIIMhYekLe6mm1r85oFWQW</t>
  </si>
  <si>
    <t>s5HkriyeDAtkWKd4f84VXrVLvzyQ8O</t>
  </si>
  <si>
    <t>KB6FIERbIYoFRqVWjUmPAvcSllqRTy</t>
  </si>
  <si>
    <t>CUTuT21iz32O6lbsuaH3OSzmniWhkN</t>
  </si>
  <si>
    <t>0eaGykVgGP3rJT30xL2uCvDEkzLdEJ</t>
  </si>
  <si>
    <t>zBbYSGpSzLJLbf3aN69gfetnstMFhY</t>
  </si>
  <si>
    <t>BZv4McoLknUx6UyjpDWSjjVvTOf6lP</t>
  </si>
  <si>
    <t>9AFwwhkuHqhIDuyBveHZw1zmOv8NCW</t>
  </si>
  <si>
    <t>wGGNGkTVbj5pMtMaRKlSLLdBNPhvbX</t>
  </si>
  <si>
    <t>QpENz8aO9ZMxtmKQlH1b8IAmBzA5LD</t>
  </si>
  <si>
    <t>DhqMtmhVQpKhip2wmkQfGOW4fKWsq2</t>
  </si>
  <si>
    <t>qrH68xRDADYKWN7qvPq6FSm8hHkRSF</t>
  </si>
  <si>
    <t>lqoRUBBdjcbGJb1xXO8M186Kz1v6kC</t>
  </si>
  <si>
    <t>gamNOsVPHnc1ZGGOHw28UorWkb5Ct5</t>
  </si>
  <si>
    <t>b8wHLxJathtrbpows4O3c8Zzw5zb4q</t>
  </si>
  <si>
    <t>U2p8vhsyLwUr3IB4lmni2udNqJWGM3</t>
  </si>
  <si>
    <t>85Ge9JlnNDmr5hxNns3UkVOHY75Im0</t>
  </si>
  <si>
    <t>a2Fv2YtuFJwPGKCHPiwuLOjKSBfraP</t>
  </si>
  <si>
    <t>WRSKgUc6qFZDbJWLcCm3dmPKltlOQ2</t>
  </si>
  <si>
    <t>7ESVtz81DbwgqwUEOwfwHfuTRdDZQt</t>
  </si>
  <si>
    <t>0dYGjH2mQfLVqZCgtgMJXSr6KvfQNp</t>
  </si>
  <si>
    <t>TgLip6w9JjFbgV9uuhvkE761GPamqj</t>
  </si>
  <si>
    <t>oRUJrICfXe86GkOMTkVHS3RixDGvbf</t>
  </si>
  <si>
    <t>bW5Y2VB243NZre8NU0zd8ISkjvPkq9</t>
  </si>
  <si>
    <t>oWR8DrvTfDEOndjA47Dyy3p4yXBEFI</t>
  </si>
  <si>
    <t>cmB5q58YEizf8rErFXq5ps56txpPCG</t>
  </si>
  <si>
    <t>DiFDxEKLefsGMNsBbO85MtOWTsXN48</t>
  </si>
  <si>
    <t>Z2rzNXdGnLiyS9k6Cc6rfoFV5SFepN</t>
  </si>
  <si>
    <t>J7eu9Qq2S5YrubkeXMuSdxdDX9imr2</t>
  </si>
  <si>
    <t>8YegayH4xCUVUuJidetbQxKcXkxJD8</t>
  </si>
  <si>
    <t>655WJukOM28es0y4bZMTVkLLXRelbT</t>
  </si>
  <si>
    <t>z6gXiBBLnNnUKGNdqWdgiAeMLv05AX</t>
  </si>
  <si>
    <t>749N7Hy0cCIJTaisJ4cgKJ8uB1Jedu</t>
  </si>
  <si>
    <t>ruawb0iybRX0aCK42dGVAnKXwi22wR</t>
  </si>
  <si>
    <t>RDRMSiHbrUJA1umLCCPdsVdJBxjcDw</t>
  </si>
  <si>
    <t>fu8jgZpy4vMedbLHItvVZttzvBwXpj</t>
  </si>
  <si>
    <t>DjRLOuu4MBMoN6elzNza9Scywr5TmD</t>
  </si>
  <si>
    <t>XGTtPl4viOziheoRXWy20q6oqw3qxq</t>
  </si>
  <si>
    <t>WN2u0vNs3QH1ulK8TUS1VlI15tbm5w</t>
  </si>
  <si>
    <t>NX17MmDX9ncvowMDfZwmqy3NSmIKLc</t>
  </si>
  <si>
    <t>laBW19nosqaOXSDTt6IV2Hgd881ayB</t>
  </si>
  <si>
    <t>L1E3WV73XMyfasxx5rYy1ZZQDgRKyZ</t>
  </si>
  <si>
    <t>wo07iroKWYrZxrVtMrTXl10jjm2CZ1</t>
  </si>
  <si>
    <t>8eu13qIpjXT9A2k17lA3gT85gEYAGR</t>
  </si>
  <si>
    <t>ZmFapEIvWl4cSjfksLagBbbgaSFSbr</t>
  </si>
  <si>
    <t>39VB5J2FUhk6jnWyiUBHDo5wdX170w</t>
  </si>
  <si>
    <t>WPENEJw4TJHTJbahOXUXZ4o0ezhaT6</t>
  </si>
  <si>
    <t>Y5qTOsCPvSNNXrEKomulnljqdP4wnM</t>
  </si>
  <si>
    <t>6DsCcsjx96aHSiENHEGueFucfjxXJu</t>
  </si>
  <si>
    <t>XtaXofWSr0VINi1danoPXrJK6ucN9y</t>
  </si>
  <si>
    <t>jsjvvoyLyHMT98Xh6NmiVrUb47lU72</t>
  </si>
  <si>
    <t>f2ric3I1pyvIy9ZNy9v55hEQnRXsDJ</t>
  </si>
  <si>
    <t>mb1EVCJ8Imt2mlj2JZQmI1mx5F4bGS</t>
  </si>
  <si>
    <t>jJIeiiVVPTCKfFgvchooxgZPx4I4Kj</t>
  </si>
  <si>
    <t>vvwdnI9LCXP8HowhdqA7UtiYKcJCFZ</t>
  </si>
  <si>
    <t>ISeQoxTmyhW1ZuBCbTuJrPCcmMpNSM</t>
  </si>
  <si>
    <t>aG0dgv9n7lU8lFphSqRQVbFj3s31gK</t>
  </si>
  <si>
    <t>uwDU0dHishCmEvPmzdLky9mvaHB9io</t>
  </si>
  <si>
    <t>EJLyTH5wctypF9GjIeVe7pjwaqynpa</t>
  </si>
  <si>
    <t>mQiRv7zrdDhuM9kgbrwjpggFrTw5OQ</t>
  </si>
  <si>
    <t>BCcPcYy5Vlqq157CiA3nbPQ7pRaWv2</t>
  </si>
  <si>
    <t>fIf7FF1jqaQmKvYMN1kLyIdlq8yyl4</t>
  </si>
  <si>
    <t>zTpiUA4XqQeeub0NshPPff6axD2bdj</t>
  </si>
  <si>
    <t>QZsK2WxOEIGC2OOc0XNapD05Te5UI9</t>
  </si>
  <si>
    <t>CZ8fFkjcScoT2TThDS2bFM3Z2V8ynh</t>
  </si>
  <si>
    <t>Bste2SJoIKrGk5WqCpnNiQfOAFdKYZ</t>
  </si>
  <si>
    <t>C1zevIhwNoIx6atM5IXHZJ7ws8zJQn</t>
  </si>
  <si>
    <t>8ZjAyhWRx9NL5PMsLq6nXaEJqp6tMX</t>
  </si>
  <si>
    <t>0uzdxDVIg3ADX6U48KgLjVlGuaLmiv</t>
  </si>
  <si>
    <t>QT8mEgKCOdBHjEFl7NDaLRFWSbtrVj</t>
  </si>
  <si>
    <t>9YEHWVRbxAAguQI6YsOsNQs9xle1nj</t>
  </si>
  <si>
    <t>Jej4OWQPIwE0k91lN7SJwJKrLApzd2</t>
  </si>
  <si>
    <t>AOs4eR53KpMXLLoQhPx6QqFxukyet6</t>
  </si>
  <si>
    <t>JOXjK0nfZ6KuhZb1ce5ARbWLyt1bkr</t>
  </si>
  <si>
    <t>itsC74HiY2A2Z7bkr58EeY3e0fRZvv</t>
  </si>
  <si>
    <t>QWN8xmBvT44U853kBOfvFl2tCrzjEF</t>
  </si>
  <si>
    <t>73hznAiebcworHSWAN4KZRWveyxIWi</t>
  </si>
  <si>
    <t>aKFnz5xn4ge2J8ZDLDotJw3ZGSexND</t>
  </si>
  <si>
    <t>XdWpde1VDbbSdH5l0SBfSjJqFHKZ53</t>
  </si>
  <si>
    <t>11tysdVLsbnhHsWmjiHXin76PjUKa5</t>
  </si>
  <si>
    <t>o3wSHx99ZWFw7wFolzG6SOet3xCWje</t>
  </si>
  <si>
    <t>kywPYC1z9ocays4KpCkbkBZRG5GEAh</t>
  </si>
  <si>
    <t>6I0e51tSdJDrIxhhXuC4CrDaUev9dG</t>
  </si>
  <si>
    <t>Z7Nl9z5slobPSE15YMFAvmwVE4F3pM</t>
  </si>
  <si>
    <t>Co0l4FRlV8OKbf2Q94BJ9Egl9EbGCa</t>
  </si>
  <si>
    <t>JwYpav7diVpjoDX3xDVBpbeKHtmQ4t</t>
  </si>
  <si>
    <t>AE8TuiMmkRSB6OCZr1ovGtRTn79NDb</t>
  </si>
  <si>
    <t>D956BWz3OarGyQ4grbDkyaLpomfQzz</t>
  </si>
  <si>
    <t>jjM0mStidw0V7ofHz84KoCq9FOcHt6</t>
  </si>
  <si>
    <t>EtyxvQfLhkbeXEyku8x4Wv99xfOgJD</t>
  </si>
  <si>
    <t>QmVvaeaOcVDy1oyR20ciXmuk6SyVHG</t>
  </si>
  <si>
    <t>gSszOGFrggyVMz1614E11I8a9WUq42</t>
  </si>
  <si>
    <t>SWlmRyvWM5g7PbDvpc2f2NGZiAy7rx</t>
  </si>
  <si>
    <t>P8Kr233nRKAJJ31ciK7N1vPinv19Fm</t>
  </si>
  <si>
    <t>eaQGta1fK9SuTh3c4PRyqK1WN3RbxA</t>
  </si>
  <si>
    <t>UyJP49dfL8lmUhw5umkPjKTZzZFXBF</t>
  </si>
  <si>
    <t>kCFIeYhMfzfxKhJl6Fko2JpmOXb8Nt</t>
  </si>
  <si>
    <t>n1R8ICE6WvfhjDnpgevrWEm8LegD2O</t>
  </si>
  <si>
    <t>9gn2NT8o7k1DJ2eFOFKi1CSK9M8jM1</t>
  </si>
  <si>
    <t>Gm6kgoNxwMgI4YhfKMLuD7vur2zgdo</t>
  </si>
  <si>
    <t>DA852YxsyY7uuPihfauLfSDPau8brz</t>
  </si>
  <si>
    <t>hmAiSkRORDmFx7fPVh8PUoYAj99gHf</t>
  </si>
  <si>
    <t>lcfq7ppCLEmaZWB4HhquzDmsNSqcXT</t>
  </si>
  <si>
    <t>BInvoQHrOW9AYLMVJal3YaEwBp9fud</t>
  </si>
  <si>
    <t>SMLpJ99yUuIqSCmxpQ5mUdeV0G6zQS</t>
  </si>
  <si>
    <t>r0YVCIPPMLyGPwcjuyq3jaNHGcYrYb</t>
  </si>
  <si>
    <t>L9p1m920LMBqdfG7jZyBrYfJEMrO2E</t>
  </si>
  <si>
    <t>KeBurB8dA8IVkQYBQmTdzZ7CHRFGr3</t>
  </si>
  <si>
    <t>3gjLDqxNXR1sNLPr73lcjUtLdoGJrv</t>
  </si>
  <si>
    <t>NYtXi7WjCzNFsvU1zBMN64IRj46IHV</t>
  </si>
  <si>
    <t>iRuaOSQSLViAbxHo6KAo7K0lAttdZH</t>
  </si>
  <si>
    <t>qgmGiDoNwyysp0BUCWSogrN772WZJY</t>
  </si>
  <si>
    <t>AO3jYXvUj1TxQrRKgE2VsZD8gbAOy8</t>
  </si>
  <si>
    <t>qURrQQIgsplSfHeNUmjbFgnqJKy6jK</t>
  </si>
  <si>
    <t>NcseTL6CvGMgAa7iZcQaYBECeAHrn2</t>
  </si>
  <si>
    <t>r4uvqjP8Mz7EsxuNO7Xpy1FIp34buS</t>
  </si>
  <si>
    <t>w3mB75CAjsBIgtSL5JEYapidDvSi2i</t>
  </si>
  <si>
    <t>uSz1iZ2bKBAQFAI2ZaCN1rlHLUnG5F</t>
  </si>
  <si>
    <t>kInSPQ5YxQRoYlzrWN6ZIVaj9BTMR7</t>
  </si>
  <si>
    <t>l8GvHUvleMH7daSn432OFNLO66O5h7</t>
  </si>
  <si>
    <t>pPUaXL7RpDNptjaImHNuLmoh7rznVs</t>
  </si>
  <si>
    <t>ufNL1D5uyu6wZRsgZxsFD8DxZRieBU</t>
  </si>
  <si>
    <t>k2RUSnEM7k0EBbg1HH5Ve7ymAI8p38</t>
  </si>
  <si>
    <t>6xw33G18PWfWIglv6P5LKUI5cbwxGZ</t>
  </si>
  <si>
    <t>NO7iD7ufn3Co5eoDU4U7xELcAM2LOw</t>
  </si>
  <si>
    <t>ARZjtmAuwVOTk571sxwx6itqXoiZGF</t>
  </si>
  <si>
    <t>fqu4p5bQLPMYfgyDVLj1i5CxjYbL0U</t>
  </si>
  <si>
    <t>kinM4BYD700Af44qXl071pMKCwZhX2</t>
  </si>
  <si>
    <t>lNOIHFuklQwV5nwZqGjzWyVXH2kgrk</t>
  </si>
  <si>
    <t>5reMDWcCczZ5YOSyBwWfFFH98PsYx1</t>
  </si>
  <si>
    <t>vos22jH6nSHbPLMTehJ0IXR4rlxC2s</t>
  </si>
  <si>
    <t>GaZKzzOxTx07cusBlbjPEVCGfORyZl</t>
  </si>
  <si>
    <t>VyzJJTubUd64pnV99WOgIr9zySQpro</t>
  </si>
  <si>
    <t>G8HOlcbZPHbrNdNzUXrRI19XPEGUfk</t>
  </si>
  <si>
    <t>JttmbDqlkK36x6ZUfFYTsAtu2E8WMy</t>
  </si>
  <si>
    <t>UQOOauf9OhkJFXjXSzfCeaR0FDYhbz</t>
  </si>
  <si>
    <t>trc6FjnDpXrlYkDMP5lxWrqGl1GKRc</t>
  </si>
  <si>
    <t>VFbu3TXkdFPX81Ebr7UnSoIRRUxvGH</t>
  </si>
  <si>
    <t>mJfWcIE5F6HPdYpuL3OXdsbjBYVCj8</t>
  </si>
  <si>
    <t>XZltUbQjyYCTNOm76894Pib6I2YFES</t>
  </si>
  <si>
    <t>rALeUszKhVP3f5SEkw3iYpTvCC77Eb</t>
  </si>
  <si>
    <t>aiPSmJzPTUtuA6PWvtefVsSYeCfdEs</t>
  </si>
  <si>
    <t>LX54V7PqLDf9B7AYMGFdxjHJ3VIdnP</t>
  </si>
  <si>
    <t>KaZn8pPZsHBgGW9CZdbxqpDq3ycu5d</t>
  </si>
  <si>
    <t>CvayMoNVqgYJZXfAbeXDKKnKSVxILi</t>
  </si>
  <si>
    <t>BWx06d1xKjOEmM5IdTlmTgGpnZttBW</t>
  </si>
  <si>
    <t>7cPn47B70ilsUbXc3t31XCiua1k3Vc</t>
  </si>
  <si>
    <t>m5PNYWWC1RoiGtpA1X3e6OlSYnv5PO</t>
  </si>
  <si>
    <t>oqI1szhXk0uabFVyVM2HIW3asahbVx</t>
  </si>
  <si>
    <t>K1B7SotWZ7YVAOpMdkj3HlprjZNnYZ</t>
  </si>
  <si>
    <t>dar7LDjJx6QhjZQ4aoABZ7jfGNTSZY</t>
  </si>
  <si>
    <t>dB3tTh58MvseTx5P3D8iu5MPJDb0ZX</t>
  </si>
  <si>
    <t>dSxaASp97BeMHwwyh91NvniKEMWDTm</t>
  </si>
  <si>
    <t>0nIvkqCLm7g5OO1GAHk16WYNO4CUb8</t>
  </si>
  <si>
    <t>jpKp70Rfk3nNixyI778iTd3FZ2BRxV</t>
  </si>
  <si>
    <t>JzZu5DiruRSUZXcLzyBXFiAmpYSaau</t>
  </si>
  <si>
    <t>fBKouc62GQ3GJBEENoppqNGD5LM751</t>
  </si>
  <si>
    <t>dyuBGh9FVzhDJIdvbTMkvT0b4NsPv8</t>
  </si>
  <si>
    <t>EJxSrMvtxukzzOdjw02WiUAqrZu1iI</t>
  </si>
  <si>
    <t>ZxiTVdfpnZVvcQkfMvboLm8g6THsBJ</t>
  </si>
  <si>
    <t>8smx40meoeXPRBsoMIR88JIDpLtvRe</t>
  </si>
  <si>
    <t>lWsZ7iT1AX23GqEqnP3WZKwhQDilxI</t>
  </si>
  <si>
    <t>OFGuwu7pMhrhFZSvTKAB1uMSMBTv3T</t>
  </si>
  <si>
    <t>EO8HfyVhKtQw0M2onMRMN31eAdds0Y</t>
  </si>
  <si>
    <t>xlN6a0Vqq5hzXxuqXIBlNSsXFR90mD</t>
  </si>
  <si>
    <t>2p4f2G7aC3eE5WxJipxpELGTCU4IT4</t>
  </si>
  <si>
    <t>2knXWDCQgB7ySaFDgGtDbZTXNoAjhD</t>
  </si>
  <si>
    <t>wzRF0CM0CzpcHtTh7CCZGzQlhkjZVm</t>
  </si>
  <si>
    <t>FvdVVou6DsyiWCPQektbf0gAzBOM4H</t>
  </si>
  <si>
    <t>G330qiPmE3ghrmcebLSP66cDno1UEW</t>
  </si>
  <si>
    <t>N5kMIxPXfJZKA0rXAIVzTCVwrRElFq</t>
  </si>
  <si>
    <t>5g4tJrNrnxJ2wAbzNzgzNQZGW8crzF</t>
  </si>
  <si>
    <t>lUcGkwfEdd60FpzTWAJxx320biiHda</t>
  </si>
  <si>
    <t>kss52atOxwOahizODyKSnvRP6BjS1P</t>
  </si>
  <si>
    <t>noVNPMYxEJcsHTek7BSBQWhm7PCiA5</t>
  </si>
  <si>
    <t>ZB10XPAQ2DXUhvtEe7zY4wGclyhqOl</t>
  </si>
  <si>
    <t>AuwE6FBdD5ZNO0hBSdxe0v5t6Sso76</t>
  </si>
  <si>
    <t>7ieYLLXhDcaXxQ2WpF0HqGHQXowdaL</t>
  </si>
  <si>
    <t>Diinsoor_IDP</t>
  </si>
  <si>
    <t>gWzi6giuqICts1WdoljFfTdplTVoDN</t>
  </si>
  <si>
    <t>XiZUpnSSyhVt8iXrBuBnFtCo2P61lh</t>
  </si>
  <si>
    <t>L1gxGPNJFenIMtDQE8YdDxESkJsmrB</t>
  </si>
  <si>
    <t>xuNXQwoGMVmS86eiiHIAPskOCMN1R8</t>
  </si>
  <si>
    <t>4swzt9w4g1Kl9FOkfwK48W5eXuUb4q</t>
  </si>
  <si>
    <t>RC0twDPWuy9mCFmxbHpetHxXQErg5q</t>
  </si>
  <si>
    <t>C4AbKXSYgbm30TjLgaglcoUnHI8EBL</t>
  </si>
  <si>
    <t>L4nqvF3DPP2ymsHtW2xxOol8s2P8bR</t>
  </si>
  <si>
    <t>DBClb8Hn7xhgQi1AvjdDZnY0hw5VRT</t>
  </si>
  <si>
    <t>La3dmXm18VYtShQ2Uj2btEt0mlPTXi</t>
  </si>
  <si>
    <t>ZoSmw6f3Qo92UKidSWTOfXtWcuCzzg</t>
  </si>
  <si>
    <t>QXg5MuUa391Qoz9hbn0HcnLZu2Oe6e</t>
  </si>
  <si>
    <t>UQKolIgBTzrxhKCzF0KxoQYoG1qskm</t>
  </si>
  <si>
    <t>cjoGIXscAL3E3xmXJdKLTVXKWMqSLu</t>
  </si>
  <si>
    <t>y7XfqeAIW7OpfuXoNhMKJRE8YKvnwW</t>
  </si>
  <si>
    <t>72i3mjfnxSVVa4ORg8lwBqXiChVgss</t>
  </si>
  <si>
    <t>DatVIgJMBBp6WExTFr4oKuK9aVLWfT</t>
  </si>
  <si>
    <t>KNfibfpZxZVATFjOskSPpUzVroff9w</t>
  </si>
  <si>
    <t>AizuXCHHop9azVgkgBHvfNihABEa9g</t>
  </si>
  <si>
    <t>hXy5sUMAkIdD6xqNSD8Nb2cFMIrsYu</t>
  </si>
  <si>
    <t>53UZH1R6FUz8karHRPNIaQcoDuNed9</t>
  </si>
  <si>
    <t>z16QUZZqHdlRlSPggNb7a58tTJ6D7u</t>
  </si>
  <si>
    <t>Ezffemj3EbbH8YPEFqg9fuZAR5XfSA</t>
  </si>
  <si>
    <t>YIIjG7e2YvAlE3xAVTLDM8WoFLYjAU</t>
  </si>
  <si>
    <t>u8omkCBu53IHNBVDgQDzAhVHBQkFeB</t>
  </si>
  <si>
    <t>14iNUvvcvmy7OjQgxyoTStbFTgmXzU</t>
  </si>
  <si>
    <t>43bIfrXE2f0lZTl1v0rXOfwiDnxpyw</t>
  </si>
  <si>
    <t>q6fVNpi1zbfhi2AeM5i39cuZGlefVk</t>
  </si>
  <si>
    <t>rQvGO6YQaYcTfHNQjP5oOTRxezJyCE</t>
  </si>
  <si>
    <t>Garbahaarey_IDP</t>
  </si>
  <si>
    <t>qDROHqGrIgYNqloaoUVTjiBoHpX4k6</t>
  </si>
  <si>
    <t>BmprZPk4uCgMMD0CcTcxBHit8Oi2Kf</t>
  </si>
  <si>
    <t>n1xx7v1AhGj1T2M3xOi7ufg4rvBqWF</t>
  </si>
  <si>
    <t>M1XzUE8TMILP6ESEZi0mfPZPWieEuf</t>
  </si>
  <si>
    <t>aYb0HxRtyelAL8xsdTOOMIc0EVhiSy</t>
  </si>
  <si>
    <t>5zrsdVa6yAsKMkIIgFF4W4vjjKt3tY</t>
  </si>
  <si>
    <t>1eJHQB8uLqgwIv0cDQTFZZBAqABIS6</t>
  </si>
  <si>
    <t>KPOsVmcKjB5b5odgpAfp7kkqSl2ST3</t>
  </si>
  <si>
    <t>py7z3u8KKEHdwnFLhL0Wc5ZcpeyAy4</t>
  </si>
  <si>
    <t>Tt4gOSXDxi1h5m07q8YWlG3LYErAqr</t>
  </si>
  <si>
    <t>IOAiIpG82JCKPN0Gn5JWAsLSFpxGzA</t>
  </si>
  <si>
    <t>yre2D6s5zhvnnKs6VdK0390Idz87QU</t>
  </si>
  <si>
    <t>rCuMhrigtkBWGQS7JMrYI3tcVQqCYn</t>
  </si>
  <si>
    <t>BZKsuRAn2Vr99NarXgMD6fub6OyWNS</t>
  </si>
  <si>
    <t>IbGAJRQ1DCSmeGWXQv6N1hpXlcH8uJ</t>
  </si>
  <si>
    <t>yfFZJp5ZL2EIuveyI2wN7b0j1hXnhW</t>
  </si>
  <si>
    <t>E7J1ux0SeQswyHVSuywrdrDIXQbMDS</t>
  </si>
  <si>
    <t>zRNFNcDNxbxuWiHwI978lJfHAN2HQd</t>
  </si>
  <si>
    <t>BzpLs0ZHfZFeIyCvWK7FupN2BQe7z3</t>
  </si>
  <si>
    <t>HuZVkoAH99YLFvnwTDzpikBKwMpjc0</t>
  </si>
  <si>
    <t>00Ij782FXD5Vd2hjYmaj4XnwnPsBdR</t>
  </si>
  <si>
    <t>urFzVdRlG7KZcqZ7rSyvA7o9J7etDC</t>
  </si>
  <si>
    <t>cglDFowq2fRisABwlbOcgjksovz2Tn</t>
  </si>
  <si>
    <t>4AXdMHPTE3XR2ENSuvzx2FSn5HoURi</t>
  </si>
  <si>
    <t>J7KSJWUHNAdL8ELSfTl17mXxAmx1EL</t>
  </si>
  <si>
    <t>x43z8yW8GPfELZhZsgzU9HVJinZ0xp</t>
  </si>
  <si>
    <t>zliZmzK5hpme5dwKsjwWdFNkSlxGOh</t>
  </si>
  <si>
    <t>Tr5eq3IFUafxrPqCRoSVyJWqWEJ7E4</t>
  </si>
  <si>
    <t>qipPu01o8PKYpDvP57Yyoelsul7Te1</t>
  </si>
  <si>
    <t>ZiZClIwYH7jnS80SSMndZA1cwUkEdt</t>
  </si>
  <si>
    <t>5zTQYE3vWUHqPpOQ6Yn1cyu5tCoQ5v</t>
  </si>
  <si>
    <t>5JTyxB5VPFLmzNtja0OeVy4wrmGzuK</t>
  </si>
  <si>
    <t>8qBv7yIt1y8oa188pglXZgNfSwVTPV</t>
  </si>
  <si>
    <t>W0xZ2RnCzZqvFnmYRpwHkv64Qi1iXG</t>
  </si>
  <si>
    <t>4PmECFWuTE6QyuCUbWa4fvDKBCkUNt</t>
  </si>
  <si>
    <t>S8hjcfs7XnLjD6v5OU1qb8CUmEKB5I</t>
  </si>
  <si>
    <t>fcxF5Xpb6fBmzSW3E99HEZAxN3NYK5</t>
  </si>
  <si>
    <t>7iJlihsQADPvXos5tYs6V9LPJD9u0p</t>
  </si>
  <si>
    <t>olnP0wCyF8tN3Oi516YImfgi6eFctO</t>
  </si>
  <si>
    <t>o3zcaVUzCH8J1ruPPc3mcgGsbQd5Z8</t>
  </si>
  <si>
    <t>Biq3WKPXlQ23Zb05n2wuWJsJ1TfJhk</t>
  </si>
  <si>
    <t>6GxfKrgwwiu3qBHcptwoHwygWH8sNI</t>
  </si>
  <si>
    <t>HKaF9ZkCdBC0BUeg9GkrnkJcDS3JlZ</t>
  </si>
  <si>
    <t>30HIP70jH6K3B9KknEWyiLBMPik3w1</t>
  </si>
  <si>
    <t>zieceaXoqUyZM7exXZnUjekUsJMd0b</t>
  </si>
  <si>
    <t>Jo9a3PVlvxvuqIIdFSuGzKPdwUxXMl</t>
  </si>
  <si>
    <t>2wTv4pSeitWjUWsoiapDjoJt9YVZxW</t>
  </si>
  <si>
    <t>wPD9rkUU0MmjtYmg0s6ZHVuzIUogJt</t>
  </si>
  <si>
    <t>VbAcSwDueJjAjrzlGGCC6acd8tkAoC</t>
  </si>
  <si>
    <t>3Mik5INfCPfTyQKmLt1FkM2wddzrzx</t>
  </si>
  <si>
    <t>irbhpdCweEKmvIcNlH6034LId4jApO</t>
  </si>
  <si>
    <t>uaaKSwcZPq7HDMqdB5LzgVsrzOT8J9</t>
  </si>
  <si>
    <t>xdOFGYa0yoy8UDm7IePvWlUHDnU0Ww</t>
  </si>
  <si>
    <t>b5i3afWuaFCWJh2vaOR8L5MAINwPJL</t>
  </si>
  <si>
    <t>d9DDlOl1jh2OyVV28glKMnPYxzrSkF</t>
  </si>
  <si>
    <t>8SkRR3CBlr45FlO4X3l9KD24unwgTn</t>
  </si>
  <si>
    <t>kMaqkw401EfMNRiCIgoPwys5jwjrjF</t>
  </si>
  <si>
    <t>oY0AfwqCHJ8V5ao8U0y58D5WVCqGtG</t>
  </si>
  <si>
    <t>reZRhhozfkoSTxydSqUedY4youdmPo</t>
  </si>
  <si>
    <t>LbRp7vhmcmmCyJmV82bk4m9fJfBlo5</t>
  </si>
  <si>
    <t>TbBGQBvGV7Au5Rokg0p4M7GWOZgFYC</t>
  </si>
  <si>
    <t>tiKYc1ldHev9p7PMymsFaO58BPD2Kk</t>
  </si>
  <si>
    <t>EaSYZgj4TfMkLC6CVoGbvk4bsKrawT</t>
  </si>
  <si>
    <t>jIWlIjdKrrnUGlQ1x1Z9ng8gmRallV</t>
  </si>
  <si>
    <t>wY2abnlL2V4JNEfNuHA55MUv8wQx52</t>
  </si>
  <si>
    <t>ICHzKeggNloLwBq2WijdCsGqXw8ghS</t>
  </si>
  <si>
    <t>2ftgNRvtjBlFRbVlUduEnDO1l6R5XW</t>
  </si>
  <si>
    <t>abNDta7Sftga3v6BlRsxsuzfOp7gOu</t>
  </si>
  <si>
    <t>i8ZRaMTasFbsL8B7wnQTKW1N3bBC8U</t>
  </si>
  <si>
    <t>3ShfpzlPwmbiJ6NcKBpj5S6W2a2zB5</t>
  </si>
  <si>
    <t>i7AK2z0OYypfxBUaoYA0Aamuw3QR53</t>
  </si>
  <si>
    <t>tnNSSOoJUwTMmxKAdes5NFBjvql0WX</t>
  </si>
  <si>
    <t>Cifygo9ImPzvYs8Sqds6DUZ9vsXuHe</t>
  </si>
  <si>
    <t>CD7XwUG95KlwJsX4x1m3yM8UMmXIFH</t>
  </si>
  <si>
    <t>4LARtXetNVWQfllwzZe6a1IdvHj4Ua</t>
  </si>
  <si>
    <t>ftrPpM6SKdNn7VNmg9JEghItljR79k</t>
  </si>
  <si>
    <t>bI1G3DjJtJydRAu2lGuhQjYZmSr35U</t>
  </si>
  <si>
    <t>ejOrHSpLX3WurvlQ6HVRTBS05WaJEx</t>
  </si>
  <si>
    <t>duQRa4s2hokJseM1aFOdvJcVRxIGE3</t>
  </si>
  <si>
    <t>YchR0cwplQ96UjWSJF0rz9EjkyL0t6</t>
  </si>
  <si>
    <t>X99AA643soLtgMOp27bzQsyTSzBsyl</t>
  </si>
  <si>
    <t>pny3LiWWexhUkPSCo8gVT6IaPAaNCF</t>
  </si>
  <si>
    <t>8ErL8HlNRxTSnPflBURfeh8xriPZi9</t>
  </si>
  <si>
    <t>2uQ9ttFJmKGHubpNI6gQUAaikEPSPy</t>
  </si>
  <si>
    <t>D0JEmrpo1FIJKtlC0Ie8wBNRVi0MFA</t>
  </si>
  <si>
    <t>Vre4CXRHShKzle87HSL36XJXyNNUgA</t>
  </si>
  <si>
    <t>TIiH1lYsYu7osqajja9732Yh3DtXTE</t>
  </si>
  <si>
    <t>HxZNjkUAx3RslBpW0dPMv6GNvBFMuR</t>
  </si>
  <si>
    <t>Xf81dm8UpBPlKZreyijjR7h8h3vJLb</t>
  </si>
  <si>
    <t>Mek3ZyaEMt5iGQd3LGyDHHE481P7mb</t>
  </si>
  <si>
    <t>2PkSm28CHMOoI8LExTRYPPVUojPnXv</t>
  </si>
  <si>
    <t>YiahYZlknXMLEjELPyaOBK4KSGD2Xw</t>
  </si>
  <si>
    <t>nACNrwyj8pkaZCqM7J7fmsoxLze3vt</t>
  </si>
  <si>
    <t>lJcExy0ZiJbSHwzv3RkbvWpfd4mX6h</t>
  </si>
  <si>
    <t>Ler3jV3SokN9Kqm96rXg7UYBmN0KB6</t>
  </si>
  <si>
    <t>XZkV2UsSDE1eMAma4F6lLxJXVcGdt0</t>
  </si>
  <si>
    <t>GfWgbgUfzLSpPFZqRgTf1rD4Flj82v</t>
  </si>
  <si>
    <t>XHTwU0rdZdbyKKvNuvNvSMibA8FneC</t>
  </si>
  <si>
    <t>ukjLcnqMvtfMKdmt62p2aaWtVfDx8S</t>
  </si>
  <si>
    <t>R0FjhuV00T8fDfz5r4LTk5NVxUYcCS</t>
  </si>
  <si>
    <t>QBbF2CJtI5TMUMMlSjVKWcdzFefZWg</t>
  </si>
  <si>
    <t>9ekzFCtX9EvVAkYNs2D15nDs99R2Ta</t>
  </si>
  <si>
    <t>3KwPoPXpq5I9TRX8mcGFJxeu25az5C</t>
  </si>
  <si>
    <t>7L4sMdGoHBxkGTdjtDw6wF3whVlWJN</t>
  </si>
  <si>
    <t>AvHLCGF1Z7A30Oe6LmShP7xXsxn5K3</t>
  </si>
  <si>
    <t>wNOlpxpV3NHcgNrYBp2tFlh0w6n48J</t>
  </si>
  <si>
    <t>3Sxzr6BOdhhKbUTg2y6SwmoS8c1U0z</t>
  </si>
  <si>
    <t>bXHAUzqBSrgKDNfDjkTXfNMXUvoL7x</t>
  </si>
  <si>
    <t>EQwwJCxjpLiQVSpXOz7fXBZBYFFHHa</t>
  </si>
  <si>
    <t>I1zR0ZLe9Zkjz1DlxcayVV0Rf95tyl</t>
  </si>
  <si>
    <t>EvM9ECot5TTIfbrDV7Occ3QyguXfTV</t>
  </si>
  <si>
    <t>0xDIdxHT8qIQc6r9btt8ZNay3F5O7W</t>
  </si>
  <si>
    <t>lcB6r0Ze84Fu2ykVcpTFrR8YgTRjxj</t>
  </si>
  <si>
    <t>vRLed4iqIyYPntzfoq9g9eVNcWUdYZ</t>
  </si>
  <si>
    <t>zMvvB0qER6HTTQlVj6KoO0MOvpqZPE</t>
  </si>
  <si>
    <t>zKbXKO404790KVVOCREjlRdlFZiUnm</t>
  </si>
  <si>
    <t>nzfWVWYJCJ70V4Jme7HUKXvW2BGrKf</t>
  </si>
  <si>
    <t>hMWbwpMZoNUfuak7tizf7gtjNpxVPu</t>
  </si>
  <si>
    <t>xqk0220BWC4STeHSkSOqVQlgTdUaQc</t>
  </si>
  <si>
    <t>XumKt5Lv5FHfOW7YDljZ0YpTTPlcey</t>
  </si>
  <si>
    <t>8Qf9KkJzDpxC9k8rs6awvHdaQfsADx</t>
  </si>
  <si>
    <t>Ep1MR0TgxhiYa9nzKvC5PFlw17ldRi</t>
  </si>
  <si>
    <t>tsSTLLBC0WXLh9JL3RcRp6E69dKMw1</t>
  </si>
  <si>
    <t>y2tefEFtCtKklfpatkb3SXCVb0mnCr</t>
  </si>
  <si>
    <t>cF6WX5HCRIwoS5XiZTqT1wW64S6qO0</t>
  </si>
  <si>
    <t>WOarK2tMkhCSq095MW2cDRKUkEnE4m</t>
  </si>
  <si>
    <t>QcfL88zTxQzKqSo0Ca2WOBLJGCyN9V</t>
  </si>
  <si>
    <t>Xritzx3QiSI7jVz2tfwjEIZQNYeJ9M</t>
  </si>
  <si>
    <t>AWHkvQZ3r9oFN2aEdrSG5lGbeK3HfX</t>
  </si>
  <si>
    <t>xKEt1NSNhkkaCmnotXR7sWX1b7TJ9k</t>
  </si>
  <si>
    <t>Xt23WlFFr9iG0Ne2fHUtff6W4VHOyh</t>
  </si>
  <si>
    <t>Ru74UDz8IYawqpO4VxQAhty2I5QzIf</t>
  </si>
  <si>
    <t>sToYlXkkTUnIpm4bRjKhlXDbbmr4Y2</t>
  </si>
  <si>
    <t>JopsRt4Q77lnR0LZtAXnxmVfzy055c</t>
  </si>
  <si>
    <t>gD0GKoMcGAVwFo0npkY86muKcistI7</t>
  </si>
  <si>
    <t>lC1TcEn4VxkSCzVVKrkDi8jle9v8kc</t>
  </si>
  <si>
    <t>X3SzYUNeTcE9AEZnTbv5cT9hhcBnRx</t>
  </si>
  <si>
    <t>jEWoJyXU6koSwYYvdNimRs0SX2HKvh</t>
  </si>
  <si>
    <t>KJmlrVxVgTetTb7YRDGGNp5QTc8csx</t>
  </si>
  <si>
    <t>kJtktxhSaBi6dMWpTI3diyDf1fZt6X</t>
  </si>
  <si>
    <t>1GnCVozBB7yYm3JYQwAGtO3TDtOFBP</t>
  </si>
  <si>
    <t>WNULXGEPC2v0ufNUspi3IqrkcsCIXv</t>
  </si>
  <si>
    <t>rwiTYqk6iMAz0klJ41FTG0TjKcRFUi</t>
  </si>
  <si>
    <t>CkOPAAVRdObhiiejdwhJ2jwHqcGV9B</t>
  </si>
  <si>
    <t>3QIlJIf1ui0cVqOmfFOyJzggU9sGCC</t>
  </si>
  <si>
    <t>g05bXZQ8eCBDQSLqUIQAZVFmynx1UX</t>
  </si>
  <si>
    <t>LQ3enl4ihJvG9ZHwzvxmhMI0hCK5ri</t>
  </si>
  <si>
    <t>v9CgCjTABNfbQ3kR5oNIhKYqtI1wvO</t>
  </si>
  <si>
    <t>FdXOXCsUzVakT0h6GQ46S6xqE8tH4t</t>
  </si>
  <si>
    <t>jfnvn0nCtyuovLbv5EUARghrWOxwgW</t>
  </si>
  <si>
    <t>cJSYU2suU1qX3hjFaUNKU46cm2UDVI</t>
  </si>
  <si>
    <t>hy1QLMes4gxObg37stXlRPXB7e9LUB</t>
  </si>
  <si>
    <t>iHI3dljml3s0iLTYsp2O7Rss7sE5XT</t>
  </si>
  <si>
    <t>Ac8Ll0BA4LIVEXIISycfXazsafuORH</t>
  </si>
  <si>
    <t>65hhYGaeSjgtTsaBgyK2wNMxZ7BYK1</t>
  </si>
  <si>
    <t>HkuYIST5KUDPzyHcQr97dXUQZYqZ7E</t>
  </si>
  <si>
    <t>1y4VU54NssnjGl9va1HvCuiu4wI7Xx</t>
  </si>
  <si>
    <t>gs3n7MfXYoUTRMJDj2C78DnNDA400M</t>
  </si>
  <si>
    <t>65k1tN28mSbSrgq7h3uZFhKz3DA85L</t>
  </si>
  <si>
    <t>J1C7RvY3NxYr3hTjZ8SSvVOYGVpULf</t>
  </si>
  <si>
    <t>fG1XoOw0x3eKcV8kxUyNJi5GtHyf1f</t>
  </si>
  <si>
    <t>KteoHbHM3hA5fOiIuGXBpf91GFS01E</t>
  </si>
  <si>
    <t>1rMXnL9XlmEAOVyzFySkdv244PWGDE</t>
  </si>
  <si>
    <t>gj41PXrTcISfpIR5bgry6GOjjjvIu6</t>
  </si>
  <si>
    <t>VTXhO7lyH5PGjstKC7596fN8ig21k9</t>
  </si>
  <si>
    <t>Lyg4UHWUln0iH1YWxszELf5RVi2ZOF</t>
  </si>
  <si>
    <t>LCee3Un0yejg6FLLHOypN9g3KqSHY5</t>
  </si>
  <si>
    <t>2m5wGN5VEDy3SkmxQE2PUMxxpAPPKF</t>
  </si>
  <si>
    <t>0lXqppm8QmJ05O0ftfS9yQ2udbxbGK</t>
  </si>
  <si>
    <t>eL48M3lVHGn0HVN7c6oqTexqfluybB</t>
  </si>
  <si>
    <t>Zrb9Zti624Ag5WOUaYkfSj2mQOtkYv</t>
  </si>
  <si>
    <t>KD0FBgQul9zcH8UACAaNVhKLbU2xMV</t>
  </si>
  <si>
    <t>Jm4XyxtFPU2vV2ZUxBJuEnMDeTvuSG</t>
  </si>
  <si>
    <t>mSDtk2RNeAWdhuFIFXJvwk597x8MVB</t>
  </si>
  <si>
    <t>YYCeAjrfmblOlS0lJgfa9sPqmsYGG0</t>
  </si>
  <si>
    <t>2GycmgwC2Kv5iJfDB6yUPDoUIIEpAX</t>
  </si>
  <si>
    <t>PNGT59SgAapT7PuIUMw8ObUSSSRda3</t>
  </si>
  <si>
    <t>1srIxWqkWaAk39P9YQoSgTjGR9e6gg</t>
  </si>
  <si>
    <t>B1ASBFG90HTzuNHlKxv03VCCGC2Lvc</t>
  </si>
  <si>
    <t>QCV4oLeZvwzDeVBZeG95HchoJAPGoW</t>
  </si>
  <si>
    <t>FcEHv8wmZmeJjScix6EA5swtbkOJRh</t>
  </si>
  <si>
    <t>XDrtSpCGB9DNiz6Bhb9P6acy0gIGHI</t>
  </si>
  <si>
    <t>wssQaDfzRuEbz40UbLffDc4a94f4dg</t>
  </si>
  <si>
    <t>WHf0ae0FupmgD3YQfVHHr5wMlaML71</t>
  </si>
  <si>
    <t>ravgNJYPZuyBWYX7nGoiKJZftuN0jK</t>
  </si>
  <si>
    <t>2EcmF9ZHdaFgLTP6SlDGcxrgNMLVqz</t>
  </si>
  <si>
    <t>E9nRCLXUxsW4Uc7ZTead9rcbfUArza</t>
  </si>
  <si>
    <t>YlW3Z5NwYgsjjS8MPK6rQY9y5m7VG2</t>
  </si>
  <si>
    <t>KBX3cPrHjMIgOzntoTvskbys6KjPcZ</t>
  </si>
  <si>
    <t>JSEGwHmnyK5RYkwsN9MOcvy2ckw84g</t>
  </si>
  <si>
    <t>z76qeXBdWQtM6GRoFm0c4RbjQINNbT</t>
  </si>
  <si>
    <t>gAFiSRG4UalPG9ZzBzY0Poj3pGfmsP</t>
  </si>
  <si>
    <t>fxkXemlrMPx2huc91XZp7PkxxaVc6g</t>
  </si>
  <si>
    <t>PscWBNomk663aefKdZUONWoIsYieqO</t>
  </si>
  <si>
    <t>IydQi2YKObBfqvPtq0Idy8zk5E37Nd</t>
  </si>
  <si>
    <t>AOqAl06YLFKSDrGq20RrQgEdg0qPYl</t>
  </si>
  <si>
    <t>R8S3irKZ598Co5Xizq4cozhZUUOkYK</t>
  </si>
  <si>
    <t>c61vdOJsqR5aHGvr1y7vUVKal4kPRU</t>
  </si>
  <si>
    <t>TIkk1RRWJC0vG3I8nyEv9HWxf7WAm3</t>
  </si>
  <si>
    <t>od6lSxtxqXc60kFxg4vd26n4xm6fhw</t>
  </si>
  <si>
    <t>Sg92o67ospDV75IbuX8whd0wcfeXqI</t>
  </si>
  <si>
    <t>XJWXkis3dAoeHvILExGuZz9rJ1sG6a</t>
  </si>
  <si>
    <t>gA3C2nykUeJZTZtHQMOZNlfoXjhEfp</t>
  </si>
  <si>
    <t>bsHMoB4UuoJFBMJY3nEjGEfZqDJyrs</t>
  </si>
  <si>
    <t>w48Zo6Uqmmeguj3qh57YRiFyJ65XeX</t>
  </si>
  <si>
    <t>kDzkxMc2LvT2gC20VKkDYIQcBGWnGb</t>
  </si>
  <si>
    <t>wrgikrokwXSPoNbsXO438zbJeU0hHn</t>
  </si>
  <si>
    <t>eqHumllfOWfqh20ugZ4rHF3pG3ETE7</t>
  </si>
  <si>
    <t>V6jwfaDU1Fo3KURW1NcCZPgiWaAjdA</t>
  </si>
  <si>
    <t>GSa4HQPnuKaBwSqVYbUdNmlbudVysT</t>
  </si>
  <si>
    <t>fGY1V6Vm6IgoKTCXqo6KxXUHNqOhrX</t>
  </si>
  <si>
    <t>aEUg0Te1juhWmqCm6Sr2JJlZY6kK8r</t>
  </si>
  <si>
    <t>UYRG0HYUYzYmtyG3OeMROSb0FnzNX5</t>
  </si>
  <si>
    <t>rCV0IGL1kT3svifyMLvUODGqbW6tIs</t>
  </si>
  <si>
    <t>7FPwDa9IGWouTtJJrcskLXp2uKX01D</t>
  </si>
  <si>
    <t>7wZLBRD769tVPw8PcLAm1RTMtJCuUW</t>
  </si>
  <si>
    <t>6Rx5rzTYEQKj53IkPrt7YB2HNoccOM</t>
  </si>
  <si>
    <t>iqKPn3CVKHk9u3C2wtksfaMHPNFrUZ</t>
  </si>
  <si>
    <t>PM4oeeUquysSNdU5umI6CMS2pkTU21</t>
  </si>
  <si>
    <t>1RZ6pQJ0iAD08iX4bJ9RXmsmT0NDvJ</t>
  </si>
  <si>
    <t>bFplwtDavjBpfmA9OoHfm9060pWqIP</t>
  </si>
  <si>
    <t>bDgt25WyDXtLoT2jZIKTdzO2HCBCJi</t>
  </si>
  <si>
    <t>HbmFO5WT5nGkqAbbOLsZyv7QmlnlxG</t>
  </si>
  <si>
    <t>11cK14daCGejohAJKSu8RcRv2s4M8e</t>
  </si>
  <si>
    <t>L3npe75ijT6wOd0LcvWEB5kBbXwi3K</t>
  </si>
  <si>
    <t>n6KLaIG1uK13KUTS87raECOyGAfXXG</t>
  </si>
  <si>
    <t>fax2iMj6TkreRM0U5PdN7uJIuCtVLG</t>
  </si>
  <si>
    <t>33ckpllekkePcRZkYCdki1tCzzQnyx</t>
  </si>
  <si>
    <t>ZbBaqRTBN1pTGl5ZN4J9SHi2MPb7Db</t>
  </si>
  <si>
    <t>rBVc5M4fCAXS3VFkPL8ReycXb40cQh</t>
  </si>
  <si>
    <t>QX37ibOy4n1doo87jJVBfdSvVn0T6r</t>
  </si>
  <si>
    <t>HvWNYw8zQ2o7df4KiURC301n65Z00w</t>
  </si>
  <si>
    <t>bXPtGTrO0onoKTHZYB0k2KdIQrHSqz</t>
  </si>
  <si>
    <t>kYsK0EVFRjJJpImywWvOe2b9SEO3ZR</t>
  </si>
  <si>
    <t>YBX2PUmNnPAffAD3xPD2bxL1oOsy2I</t>
  </si>
  <si>
    <t>hkdD7y9a6MtrXyvH62yPvdpwcdtHOj</t>
  </si>
  <si>
    <t>l6E3UOF87amVopNnjIksyDNKW24KRV</t>
  </si>
  <si>
    <t>B3kvzL2DwZ5qO9Idae5woleSV1Fb7P</t>
  </si>
  <si>
    <t>y7BcVixqVy2mQ3gTu7IdIdwbULgtGI</t>
  </si>
  <si>
    <t>XdkAn8hoXpLrboIs2nxHJO9SIMzW9r</t>
  </si>
  <si>
    <t>S2kMxAJGJe1UIusjI6NVaw4dHLwQSc</t>
  </si>
  <si>
    <t>dwln8EPWEezDGENiDH2zuAymRUMB96</t>
  </si>
  <si>
    <t>XnPThKppoH36cjSF4e5BLNXj5L2vyX</t>
  </si>
  <si>
    <t>Nk0YWEcL2RKbKQWnNkAfWEvb3hqQB8</t>
  </si>
  <si>
    <t>uvSumFZr7gu9rQMee7XXUyJp0QSFkU</t>
  </si>
  <si>
    <t>fWwhafGCh462pUwxdb9jMn5rlcKDUH</t>
  </si>
  <si>
    <t>kIrJYe6pUTfUTaU00sG4tNowUvz8wL</t>
  </si>
  <si>
    <t>WWeUzishaXbgbk8bfnGZ2CU2wHkdv0</t>
  </si>
  <si>
    <t>CclplUCsWMmyqvWx10EGX08c959eKp</t>
  </si>
  <si>
    <t>RZu2nyGP8CaQ2vywjzOtQeAfWGcfiR</t>
  </si>
  <si>
    <t>m9ZkcDZKw0WybVwPFi1rAEyezbD3Ml</t>
  </si>
  <si>
    <t>P5yxzZbhd5FlpH6H8bEdLqtaeCz6WP</t>
  </si>
  <si>
    <t>xbweLTH9KJAI9tnbxXfLhctYA59V56</t>
  </si>
  <si>
    <t>p7aF6T7nx5pHK0jfKICOCnlEYFqqUu</t>
  </si>
  <si>
    <t>1aghSYBuKrqWhwumaxTz47mJ8OfyN7</t>
  </si>
  <si>
    <t>Y6oCj9HfYXEvDaaC2IOjigCt4VNZq2</t>
  </si>
  <si>
    <t>iK745AMr6R2bxaerxNh861k0VX9183</t>
  </si>
  <si>
    <t>paTfvWwrVooCHuHZV8R8csBZMnSNjj</t>
  </si>
  <si>
    <t>yrqeWstLmeaxfVE3kInA3a7ZUGM1sz</t>
  </si>
  <si>
    <t>TOKem4pLROfJfxY44Hj1ed42xddnot</t>
  </si>
  <si>
    <t>jyzezUzLo9Zhe9ssQtm1eG748FiD0c</t>
  </si>
  <si>
    <t>nIG4c9GJNTiBfci7Ao5LLBJ3FCqNFx</t>
  </si>
  <si>
    <t>h11DnmRdeHnRbSZAPjbefHzRHu82qD</t>
  </si>
  <si>
    <t>HKPJ7ORVgYUdrkSdMWtCp13TXMZBju</t>
  </si>
  <si>
    <t>qZP5GZIXVhvOXETfN3r70zcj60atY2</t>
  </si>
  <si>
    <t>ivgjO0FASyL24HsLmMSGeFABqPq64D</t>
  </si>
  <si>
    <t>SoQ4Lm04da6Gdw9VALIb20qNNLHpr3</t>
  </si>
  <si>
    <t>2TAkW63r3LNYprQnPQVJfD1HrfWAvz</t>
  </si>
  <si>
    <t>JpfqOtkf2ufuyb9OOo9DshYGNbbHnA</t>
  </si>
  <si>
    <t>bBzQAuYt3wsWvFayQ9x2dAJTdgg0kI</t>
  </si>
  <si>
    <t>dQM3W9LuEwDm7uwuiJObSU8lkSyylW</t>
  </si>
  <si>
    <t>kkdycKLY5XpQc4a9COdThbXS0cS3WO</t>
  </si>
  <si>
    <t>6KN5NaLKZMQrxbhOdiifyOLLJMvY3B</t>
  </si>
  <si>
    <t>ToPbYgLmYDyVnlHf7AVnImBiJQ0rxt</t>
  </si>
  <si>
    <t>zbhl5C01KlUYFw4ilKz2DlV7aXubNB</t>
  </si>
  <si>
    <t>Gs323fbtXxoHUKJ3aC8EiM8CbXUZ3f</t>
  </si>
  <si>
    <t>jlhBjEX1YHnYbvhWz1e65qF8A9w8fs</t>
  </si>
  <si>
    <t>am0zNXQUIriZ7u6a9oSAUkNjCW5N7M</t>
  </si>
  <si>
    <t>ttYWVwbe4O22Ink5eYILJYihNkegNi</t>
  </si>
  <si>
    <t>PI7XPZ0IB8B1aNmLxCTi8zsLAXssfY</t>
  </si>
  <si>
    <t>uHW8KPs30HmvgpRiJn7AW8334maLzr</t>
  </si>
  <si>
    <t>ngMPAroZRG9eKxMDNQ6PtWhYXVcZVo</t>
  </si>
  <si>
    <t>8za8sgx5tgLRJmHeiPTEXPbqHlOLZx</t>
  </si>
  <si>
    <t>wKECWirpPHdKvkvgvi7DJhRnQoYCjx</t>
  </si>
  <si>
    <t>liLVIzre7tVI2Cm3H9yDceOrAZr3HP</t>
  </si>
  <si>
    <t>OdkBrl2LtMMntZrUyYM7QetoPzU8Ln</t>
  </si>
  <si>
    <t>SS4DjshiZuxzaur2MLrvmnVSoj4Etq</t>
  </si>
  <si>
    <t>4vuSFwqQuB0M4vYj1VkLNg6cy04XRJ</t>
  </si>
  <si>
    <t>U2bleJOeXYppFc7gMhNwMz9ZBDpjvS</t>
  </si>
  <si>
    <t>u4YdZJcUh1tFemfvEoB57RsPbDqhGL</t>
  </si>
  <si>
    <t>dyGvVNFm1Sb8z0ZHmlP1LJQMPpgHcJ</t>
  </si>
  <si>
    <t>P23wyMpsgosDloHJgPRklV6xTTMPnS</t>
  </si>
  <si>
    <t>KnrzvgPIpACIwkjkAK2W8p5WAioTmG</t>
  </si>
  <si>
    <t>Rij7wGEwDdaDneAzqKkBUV6TfMOsvu</t>
  </si>
  <si>
    <t>AtWAwmj3XBFmsm6FGWHpgZjM2VK2M2</t>
  </si>
  <si>
    <t>9bH1vO0nQNIBu4PYQi9aQ6hVNVxb39</t>
  </si>
  <si>
    <t>Hsrqh2rIT5VeOZrXcCWQDCGdxuOJeg</t>
  </si>
  <si>
    <t>g2upwg4fUy9YLJ5tYLeQuhoV0HLxDI</t>
  </si>
  <si>
    <t>8HQnwxKxpY8ERIisdojVcSeFgEjmva</t>
  </si>
  <si>
    <t>vplaLq896tdzQutj9ELqsdKAyuXWCg</t>
  </si>
  <si>
    <t>q5nW8eFZGwAFvWu4sEReux8ws1Imvy</t>
  </si>
  <si>
    <t>jeKdD542Aw40vewe4HxCc5B6sfpIf7</t>
  </si>
  <si>
    <t>unRGQtmofSm8LTvoBoz2EfYLwvfY5F</t>
  </si>
  <si>
    <t>OeR8DURUXQqIvM0pxLoclMjJz79FK6</t>
  </si>
  <si>
    <t>f7V6yFpFgJ0fCBCKeXWfVt63V9q4vm</t>
  </si>
  <si>
    <t>hGCGkE8yPtbwYJqAONhr60zERS6L8x</t>
  </si>
  <si>
    <t>9DG96qQE7LrHN4O1iLEDF5Pb1f4Jfv</t>
  </si>
  <si>
    <t>DTSl6PetTvfUjYieHppwMYoi1wqKs4</t>
  </si>
  <si>
    <t>jyMdzmbJaXUhiz2exaxG0D7ZJTWwXa</t>
  </si>
  <si>
    <t>Ac2aIbY2L16SUBw8ieVyo3OLocJIeb</t>
  </si>
  <si>
    <t>lpcwnzZIJ8hvCdjlFkB6h5w87xh1us</t>
  </si>
  <si>
    <t>LmrtDA5Hjbj08JUZ4XAaGfRgwAo6ss</t>
  </si>
  <si>
    <t>RhsEQjUEZhqk9OjWfUwWCXdiy3xrdr</t>
  </si>
  <si>
    <t>RprPvhwFoz0Fv8I9Sz46MhAqqaSAAd</t>
  </si>
  <si>
    <t>ooVtndltavXTOItSObv2GRohdLk8pW</t>
  </si>
  <si>
    <t>cv31nVDbxiEGj2OhRSgscGoVRN6KVf</t>
  </si>
  <si>
    <t>msqRGTFcXHQKLA94aUF9EHZ73Ry8fo</t>
  </si>
  <si>
    <t>BKkwohJ1rvMFfK5rwdggNZZpiwAGjL</t>
  </si>
  <si>
    <t>M27lau0za0cOF8BOTGOOsSKdL8901T</t>
  </si>
  <si>
    <t>EpxcNmTaM8InDK3HtlCwih0jv1w3pB</t>
  </si>
  <si>
    <t>bI98kIU6kQKphTrVSFgAlOfEoIEzh0</t>
  </si>
  <si>
    <t>OyCHW3K9tfU0l6LfuJ42HpMbG3kNLh</t>
  </si>
  <si>
    <t>h2O9AEWEqKlP9VHYuXEXzqcSuFSjUM</t>
  </si>
  <si>
    <t>nCqZHXv98g6WsTvd8dV1Hk5ccQDrPn</t>
  </si>
  <si>
    <t>12L1DyV2obcbgOE7ywGIiBUXQnYIue</t>
  </si>
  <si>
    <t>malw8enJX3FYBOI6v0Feof3f6AjXYP</t>
  </si>
  <si>
    <t>tFYwlBCgZbIgxIeeW6oANG5I3lwmFL</t>
  </si>
  <si>
    <t>4VTkhw4yMYDctxuT8nJ72HRXCrchDl</t>
  </si>
  <si>
    <t>xEqqZvH9iOLpoGGog0kGEuYEpOg9qS</t>
  </si>
  <si>
    <t>EehVVZwRkVfnriHser48bhMbCjEvst</t>
  </si>
  <si>
    <t>veSbpNicsBFk7ZuaZmhvphkYQBD1E2</t>
  </si>
  <si>
    <t>OzuPKg8JST20WEa7JP1dIhlLnUtMVR</t>
  </si>
  <si>
    <t>XOz78P754FQqtDtTr8XtOkfgyPEexA</t>
  </si>
  <si>
    <t>DynrfkdYBirwPTm5MaCRn6po1GXciK</t>
  </si>
  <si>
    <t>lb7ldO0tX8FECqJzgKmQUMlwL8oFYp</t>
  </si>
  <si>
    <t>2USHhPhqJL9smwCdcJWIwhB3Ni0ORI</t>
  </si>
  <si>
    <t>3SGgQM38t7Ju6uIiyppcwb34ELicxi</t>
  </si>
  <si>
    <t>MFo1fRw6UMPitnyVpP1OHMO4Lk7aVH</t>
  </si>
  <si>
    <t>coTj2wm7isO1JCckEw8qGgOJpgCfbc</t>
  </si>
  <si>
    <t>2FTmW18Ct1A9hweby1nXHNJVAeNkeb</t>
  </si>
  <si>
    <t>C5kzm3mUpXJccZIjNPcDIcENNJa8ag</t>
  </si>
  <si>
    <t>6q8YRDUfNSzBL0ZuA2zjJ7YhiMxlu8</t>
  </si>
  <si>
    <t>U1iKryflMHQfjJoAw1fU0MnB6Y7EDQ</t>
  </si>
  <si>
    <t>48Qy3udeixwoPyidBoHVoSuiXwKfGO</t>
  </si>
  <si>
    <t>tmRhstSK1LyeGdHlwvR9aXBUSGftvh</t>
  </si>
  <si>
    <t>fqncHwzl0U36WxgKUgztKCP7e4djIk</t>
  </si>
  <si>
    <t>Ne3pi6N2yOWRGht8Bzsf1KYLuFkcyo</t>
  </si>
  <si>
    <t>B6DOqszMXQWItdh43VpnaBgsg8fA24</t>
  </si>
  <si>
    <t>btmM4wOFgYSySH850GQJx988rOSR9D</t>
  </si>
  <si>
    <t>Ng3g4uzKCvGTqdNGy1FGfy3CcN8sMe</t>
  </si>
  <si>
    <t>ThpKtbkzZpzFeF9il0XlHX7ukTfbWL</t>
  </si>
  <si>
    <t>KUYetHMphEK8S5HUzL8qDFE7IHkU3U</t>
  </si>
  <si>
    <t>ecK8hp4NtFqr8F7Vvk2ONxUam9RbD2</t>
  </si>
  <si>
    <t>YE72AT1BVTPruYpFtosgib8TsrPcTX</t>
  </si>
  <si>
    <t>nOpCNKYre5DOxcM5RaHSyaqH7EZ49y</t>
  </si>
  <si>
    <t>4pN9kSnNojnNVjD51hdRtEJZUXLDbl</t>
  </si>
  <si>
    <t>wkpKp6hKwRk0XLc3yo8vQcsNH50BZn</t>
  </si>
  <si>
    <t>7s8ndd7K1t3KwAp0LhhCuv18ARr2vW</t>
  </si>
  <si>
    <t>v24LghBln5LJ2HUxCS6dbVJYAI3ZeR</t>
  </si>
  <si>
    <t>MWaNRmnuxCM8kcxdWxUUW2llzWjRNd</t>
  </si>
  <si>
    <t>eBcZdpXjabWLwRM8MPIXwre1H1V3K2</t>
  </si>
  <si>
    <t>Agy0Uv9AMQI3dufzbj8mx2tilReRGb</t>
  </si>
  <si>
    <t>XzF502QHtUnoEcgkRfGMIoi69grlw2</t>
  </si>
  <si>
    <t>EYyxSOtE9uESXTkZS7wwBNINEY31ia</t>
  </si>
  <si>
    <t>yWqzyrgYOd64fMtz9krX65Sf8LVKf3</t>
  </si>
  <si>
    <t>DGhwbbESImZRZDUDojr0xo4horZFLa</t>
  </si>
  <si>
    <t>AS9qUq1sLDa5QfSAH03qzyUCppAdYU</t>
  </si>
  <si>
    <t>sLVMVPfPsLDV2xoUSXUn3Z2qYXf6Z8</t>
  </si>
  <si>
    <t>Kl8KqUXXWT7esuBzckKJ1IKpLEsQsS</t>
  </si>
  <si>
    <t>U5ZAwoOd2yrJuTTg2Z1mEXQYsmUtil</t>
  </si>
  <si>
    <t>fmR9Evtg1nfsCo31M3JsP85BIG55IT</t>
  </si>
  <si>
    <t>tG6MRmkqDN5eGBWhPwjFuYOQTa888m</t>
  </si>
  <si>
    <t>JKLGWC0WSufxQ2S5AUmiaPpnpfZ3Ex</t>
  </si>
  <si>
    <t>KG95eWiimPjubUVTULe6LjgOZ9qinO</t>
  </si>
  <si>
    <t>ZFnRm2XQSZhQBejaqMbjExuCUuwNXE</t>
  </si>
  <si>
    <t>cIQjcHiW5TZ0Z9Wwxar84v6osfjAzY</t>
  </si>
  <si>
    <t>voDSKChQK1iKVUPnm89ivddEkTHs9l</t>
  </si>
  <si>
    <t>lAVzm1yDcsF54p6iJxsQxPt03IAXIy</t>
  </si>
  <si>
    <t>hwu6k2ohDqdvujmSVmGLbYNqmvzbu9</t>
  </si>
  <si>
    <t>6Ji4fcEAbRtkwQB9Ro3M0lTi9if67k</t>
  </si>
  <si>
    <t>ksbVacEZVX0X9N40sMcNOnvmTmjdxs</t>
  </si>
  <si>
    <t>h8GI6O5Yw1wOlvcl83mQS7mWH8lR3i</t>
  </si>
  <si>
    <t>v1iiP2SxRfdzwCNI2frS1dY8qkMN1f</t>
  </si>
  <si>
    <t>gQnTyje9zIToavLm1WHgple9jVwAWo</t>
  </si>
  <si>
    <t>Ssq1QHpmUCKP5Smbmb8OVhbZwl6EZo</t>
  </si>
  <si>
    <t>4svw3zcxzqdZmQdZudRcKmqmHRbmTn</t>
  </si>
  <si>
    <t>IWnSCaNIeS1KBdkXSMAPTnYvrrPdyR</t>
  </si>
  <si>
    <t>Gooeyi9Upoclzg3gI7fP8x1cOflRjc</t>
  </si>
  <si>
    <t>ic1JsydW8jZ7IpUouSbzgnqpItWDWJ</t>
  </si>
  <si>
    <t>8O6kdcl8yIGHR71QxK9Zf3GY1hKTjQ</t>
  </si>
  <si>
    <t>EJYrvHJ958JlNzdFhAWWdvUZTOhRXO</t>
  </si>
  <si>
    <t>ql56hfl0WBAhLLpKTTTNyFSGzIUW9S</t>
  </si>
  <si>
    <t>rhv2JGIgDR8sDbyIjfq0HzTTtLtPAp</t>
  </si>
  <si>
    <t>LLnuUP4cMseQVpmWkO4owugr5hPPxt</t>
  </si>
  <si>
    <t>bF6mFzqvTyz1FrV8cgpWKdONWfkXld</t>
  </si>
  <si>
    <t>Z80Pa3OPXE6ogzOXwYRb9GWQaLJ0Ly</t>
  </si>
  <si>
    <t>Hq6aedNsnIY4DGkrsyXRYocM9YToBR</t>
  </si>
  <si>
    <t>HBHpkmjFcwxlmVVOLEDykPwC4oQt1E</t>
  </si>
  <si>
    <t>tJFnjo0g4aOGU6qKPQi9l30xu9MnBK</t>
  </si>
  <si>
    <t>K6tQ60CgUZOCm4Qnqndx2Sdw4ka8Hf</t>
  </si>
  <si>
    <t>GZ63DY1dmogIH1nLyHeUKRWzwHuv48</t>
  </si>
  <si>
    <t>6ifGiR0p08IrqXwrLXccQi5gcgNKqd</t>
  </si>
  <si>
    <t>ITAhJiTWO1xoZfKdjVgfheb8unu6Zk</t>
  </si>
  <si>
    <t>L3QyAJi8Gk5HdyBpPAO2TGkqgQA9xG</t>
  </si>
  <si>
    <t>hagsBduRU5W9PfuaZ5jOqEH2HzUy7d</t>
  </si>
  <si>
    <t>1kmMxSXbCMbTiPthpBUl8GuNAKC3M6</t>
  </si>
  <si>
    <t>i3o1KugdIr3HZKPsW6Aog1kbChXagp</t>
  </si>
  <si>
    <t>EHLWgAnyIjDwyL0l9g7CBQCMsNmTkq</t>
  </si>
  <si>
    <t>cXzSej8rubUmzfOQNg2qhOezT9G8AP</t>
  </si>
  <si>
    <t>iVaAAsIzZh4kYKeui8LLLMFbpOeCgA</t>
  </si>
  <si>
    <t>3eqeLMao1RfKmJKkXpGdqPq4tJ8VfY</t>
  </si>
  <si>
    <t>HPg4LFOrk5S7YbmTyrXEkRZlf5EcxO</t>
  </si>
  <si>
    <t>CputfbioOSyDTWJl6UXIT5TCtcX2Rb</t>
  </si>
  <si>
    <t>ybvboAOsSrGn2MDNvazyIrba9VHICt</t>
  </si>
  <si>
    <t>7vYqEs4Bxo9DDuNgrAOfifO73Mdbf9</t>
  </si>
  <si>
    <t>SauSfMvhtOsWN1CmCj5Ep25DHBkMBJ</t>
  </si>
  <si>
    <t>AsZ6UHyTYAftMBjnV2o2mp6FpMcP67</t>
  </si>
  <si>
    <t>VYiAwMxsXffQq3L8sPB5jyrVruV1Pz</t>
  </si>
  <si>
    <t>f2PMynUN61gq40RlnaK51KbOxLlLOT</t>
  </si>
  <si>
    <t>ociYrU704mVlY7mJi8oyNHYzLBT5ed</t>
  </si>
  <si>
    <t>qgyFipjvbNINYkGhI7bhsgkOcQICgN</t>
  </si>
  <si>
    <t>OQYCbt1sF5hJYHu9b5TKDcnBjLBqLd</t>
  </si>
  <si>
    <t>PCAzkscylnU6T3rljvBiYycIItojfm</t>
  </si>
  <si>
    <t>0zg9EgRdvdih6LC8qrgN5DRMTxn2ts</t>
  </si>
  <si>
    <t>Oo4XSVPxf1fKxJ9SIejYb3rysckl2H</t>
  </si>
  <si>
    <t>D6NYF06LNjz9Lno9wfyvBjchKt7nIN</t>
  </si>
  <si>
    <t>z1NPVUN8frGVTmUbDuCQF7o3zJQR3O</t>
  </si>
  <si>
    <t>FqPlUKoPCbQeRtQLNMQhwVCGGPcFmd</t>
  </si>
  <si>
    <t>7pdzP8VTeHKkFljdyBxzGeF99cjYgr</t>
  </si>
  <si>
    <t>MTU8ZKkcXgaHczicw6KBjtT3BK436l</t>
  </si>
  <si>
    <t>tTSMUTqfS3FhxERPGhZ8NoLev4Np2s</t>
  </si>
  <si>
    <t>u6ZQufnbbX5MX3IHGcOah8WpiOxSHx</t>
  </si>
  <si>
    <t>qjeB5rMlbEZnBFgUyx321eJAisDmC8</t>
  </si>
  <si>
    <t>nFYyNI4rPFitvLv0FEh0y2FKRICOz8</t>
  </si>
  <si>
    <t>XAW4ezaRUdCAVHM70af6llIBOwgh8Z</t>
  </si>
  <si>
    <t>dVpRsy3pj8p0sExTgjhIMvbiEYno8U</t>
  </si>
  <si>
    <t>CkjJIP9v9ZC07R2w01Nn44J5w7eFzH</t>
  </si>
  <si>
    <t>ShQjrlIgacSRO1iRcBhDFH5lYopojw</t>
  </si>
  <si>
    <t>P8ayVGF4rl9bkEsoQpUYgcIuuJQ2oA</t>
  </si>
  <si>
    <t>edykAUR70lmoII2PknYeClwuZCb6wf</t>
  </si>
  <si>
    <t>audHouKliC4ZbZxledw9gwxAssWzyL</t>
  </si>
  <si>
    <t>vn7Z0WAKGxQuGzTK5j5reU7qQnlM93</t>
  </si>
  <si>
    <t>q6IPxkggcSXCyEbpfFG1wFl1Zxnijj</t>
  </si>
  <si>
    <t>FbFJhDXXeG734Wx5Sjh6m4hKkV6y2y</t>
  </si>
  <si>
    <t>jTbGqNuEt7BHaHUiDnyS4ZcI05LJf4</t>
  </si>
  <si>
    <t>spLFxuplsLD9oW9EORUvLOEtF3qyLD</t>
  </si>
  <si>
    <t>iShA65TjoJEo7iOs5aP1Qizyd8X78K</t>
  </si>
  <si>
    <t>AXpj4A02wl0uUvz9rKOhrRqNWTsH7m</t>
  </si>
  <si>
    <t>DMnDRbREMw6Ga5QzpDqWrBbK4cHLAy</t>
  </si>
  <si>
    <t>hbo1YmiQr6AvUi7sEku73HRMv9oTKE</t>
  </si>
  <si>
    <t>cvNmefLVlF7MkYRBRc362xbqTfOXrI</t>
  </si>
  <si>
    <t>gQsFl7MeAvJoYl68K8SbqKJ4gp4h23</t>
  </si>
  <si>
    <t>b6NjhebE3t9iCm6ZNG4uV3vVMRDsJl</t>
  </si>
  <si>
    <t>XWhkuOHIfaLARvWCU7zH1itAl80Aec</t>
  </si>
  <si>
    <t>qzT7uUYfnBgA1oJNzxPnAuhredLKxF</t>
  </si>
  <si>
    <t>rfHuZKDy0f25ZRHpOsENcLHeSKNKqq</t>
  </si>
  <si>
    <t>q10RX2ws6rPPC1jzAW9W97lDKVxbdn</t>
  </si>
  <si>
    <t>9bnGXdXJicNo3Zo2zXiXmIkUqLtcu4</t>
  </si>
  <si>
    <t>YnGcXKJPvFezlujUuLK051RXPj3Bos</t>
  </si>
  <si>
    <t>Qja5GWUfnoHwQbGNjrT7Nl1YiC1Tjy</t>
  </si>
  <si>
    <t>9UtbNaoRbphhCYvHzcNcSqIhpfCGoy</t>
  </si>
  <si>
    <t>ReY0M63PinfX9UJwOdUAdmWL2mFgB8</t>
  </si>
  <si>
    <t>ie8bn2or1ziWYhnjDFlzp1mQh9BUaz</t>
  </si>
  <si>
    <t>SgIJ3srzondmcl5wcrKSd6OlCXh155</t>
  </si>
  <si>
    <t>OTdv3VUYJsNuLoDGLWndNynVzlA5wJ</t>
  </si>
  <si>
    <t>Gv4CQ8EqWDdvXGlNjnncr8EHeqxjB7</t>
  </si>
  <si>
    <t>xl1gs4LK3bXjxRY0diY8iFK29snJK4</t>
  </si>
  <si>
    <t>Hfb1tNIfxgKgQlI6yG0ZDRuLEZOowH</t>
  </si>
  <si>
    <t>wsLH01k6LTw1Ra8m95WeEAjYtI06QX</t>
  </si>
  <si>
    <t>s6FDxcB072ByvRw2786GQbCqQD0PHO</t>
  </si>
  <si>
    <t>jUjQMk77EABsScfv4l7McKZwl3Qq2L</t>
  </si>
  <si>
    <t>FKNc0fKCI06UjZ1XW7di7yhgCh63Bb</t>
  </si>
  <si>
    <t>7SwiBEHUgNpyibXDlHzaENVq2sPeBb</t>
  </si>
  <si>
    <t>3oRMfayNdOjYXzgxRDYNA8jgTnA8hY</t>
  </si>
  <si>
    <t>EhuasFfQwHY3JM9ZxpvZ0LhWKw4t2L</t>
  </si>
  <si>
    <t>HECYIIh1jAycEN8Hp0xtRzUzkK2puX</t>
  </si>
  <si>
    <t>U97ZrSbjPx3nANIJpHolID4e1Pw5TN</t>
  </si>
  <si>
    <t>uFKJAf8IfOXsQ0Lph1e6E9pspmTEpA</t>
  </si>
  <si>
    <t>a7Yhapi8Om9omdn4xJVaOm3aZWDVMA</t>
  </si>
  <si>
    <t>q1TbDJbxEVN6VxoyKCTlxgK45qUQnr</t>
  </si>
  <si>
    <t>G8wd1Np2X8AsyhLES8809X8sR2pfHK</t>
  </si>
  <si>
    <t>qnu0rN2lU6cB4l5jn3Im5FHQPJXcIE</t>
  </si>
  <si>
    <t>70hSyG9tJireyVsNGKsQWcaO1OxJFA</t>
  </si>
  <si>
    <t>trU2WArYVMIXTSNeZqPYBRn53VcJEw</t>
  </si>
  <si>
    <t>ueuAoXWvxAOcoC4JTdwztZQbj3oq1L</t>
  </si>
  <si>
    <t>4L8A7hAjr2wYfh3ECEbDLd39sHjqQP</t>
  </si>
  <si>
    <t>O2oXbdl1bWFIJPQhMSp2Oa5hGB5vPv</t>
  </si>
  <si>
    <t>nOMS9XOZ1kekjD8W4pBACdlgmrBVf7</t>
  </si>
  <si>
    <t>3E4bxXktTiGTkmoItV1C3MYtOz3asm</t>
  </si>
  <si>
    <t>npx8TXgJt5vhkkKgCMEwaWMPCMGwic</t>
  </si>
  <si>
    <t>mGkktXKhJSmkpM0KcXhTI0ZEA6MOkn</t>
  </si>
  <si>
    <t>w5SOamqW60e5VSkM92GRVdNlMNny5A</t>
  </si>
  <si>
    <t>jndrNRx9e6U0AetPd42Dl2oDwvHXO9</t>
  </si>
  <si>
    <t>ESNqfXSPR7Lc7Wm2DifUyL5VABuq7y</t>
  </si>
  <si>
    <t>JUzGqu1wj6GaAn6Ohi6M9Wm66yAR90</t>
  </si>
  <si>
    <t>elYVeSwKDtst9WmAaV2VvN1j1rFVfB</t>
  </si>
  <si>
    <t>YwsSlbJFxZFQmrwsNXJwy3ioNGGUxP</t>
  </si>
  <si>
    <t>FfDi6E5dJqZfLeaDwNuhnszyPJrOTc</t>
  </si>
  <si>
    <t>OcFYlDCWMBwW2LqaU6t4JQ6EovcPrb</t>
  </si>
  <si>
    <t>QT3FvcTtnZeFrhu2YjS2YhfR5RB9iH</t>
  </si>
  <si>
    <t>36SqTSHfPVkyLC0s0lcNBPYr9WY1PT</t>
  </si>
  <si>
    <t>fwts99YNPt15wFk5gPtZ0dJjDeUYHP</t>
  </si>
  <si>
    <t>9WkWPAeIqSFEvIMsPQg8SjGVfad66K</t>
  </si>
  <si>
    <t>D0FIfXqrMGF3teLkiSe3NVufmYfkGc</t>
  </si>
  <si>
    <t>oBf3b3kRjNivI2QIvibuhNZVApuEFo</t>
  </si>
  <si>
    <t>99LxSLJe7PLscUFvujHSAQcHHTNf3z</t>
  </si>
  <si>
    <t>YX3x8BG4fN3kqc8uZSoa38s8CTKHkj</t>
  </si>
  <si>
    <t>VCacBTPQPksS5In1o1MqmSvGctK5vF</t>
  </si>
  <si>
    <t>wlubBWJMSlB2R5oprRJD9o9yagz0j5</t>
  </si>
  <si>
    <t>c0WU9acQ34upGGGVoMvXXO0ABqWFD4</t>
  </si>
  <si>
    <t>sBvMdUxKsDXxQllhXttCKju85YjbKB</t>
  </si>
  <si>
    <t>4n9168bAJ0YjhSJht6rG2Uuds8TRqm</t>
  </si>
  <si>
    <t>0yAPYsOLlCT9JZMf0ayS5ucoH27Gu6</t>
  </si>
  <si>
    <t>IKf32iu7vH4Xtz1yZKEFWhY4NRRPQo</t>
  </si>
  <si>
    <t>nNZcfTM9RsU7fAqkyVVSM5JS2LWAOI</t>
  </si>
  <si>
    <t>zwFPcIeT4xiFjVx3WBWdOvRKlQECRL</t>
  </si>
  <si>
    <t>UQa5UedFRffS70oOkcy6zPZLwYGDTC</t>
  </si>
  <si>
    <t>EIsV53yr5MWLxkzbgwcgFsQUq7vZup</t>
  </si>
  <si>
    <t>Tp6h6ZMifEt1WOUdxMKVoBGxT0tp8C</t>
  </si>
  <si>
    <t>sHxx854N7LpXhfVqAxUFbd3e6HkB20</t>
  </si>
  <si>
    <t>bWX9F1iG2GrSRVo05GirF0eIDdIBLP</t>
  </si>
  <si>
    <t>09A02qrovri2pveYRHcZwbLyCQk7aO</t>
  </si>
  <si>
    <t>mIqBRQYSvOGvzX1hcsWRZJuju37gGM</t>
  </si>
  <si>
    <t>LntUhSrdUnVPT0RkH5OTeWqIwToaHI</t>
  </si>
  <si>
    <t>zMuftbBuZsoKLJ2AQWQie4eKyRuq2D</t>
  </si>
  <si>
    <t>mpUNAm8UWZyxyDRNFyr3NIOrY13NR2</t>
  </si>
  <si>
    <t>XJOOFNvP8FlzfVKoljI2tqDabyhjo5</t>
  </si>
  <si>
    <t>qFq8fSlVgwpj6Ey2ADqhXhjzh7lmOz</t>
  </si>
  <si>
    <t>1vgSKemkvSb4iu299OYtIoX3xisouf</t>
  </si>
  <si>
    <t>guE832pydYJsVWp4X6a3w1agcesdxA</t>
  </si>
  <si>
    <t>3atfmzYkiT2X0DPLgKz4pKL3QPFy8O</t>
  </si>
  <si>
    <t>FhaO5r1juFYg4EXniATp82tngsJeUz</t>
  </si>
  <si>
    <t>obpPezrAdx0JKsouGQljBmaao1j4R6</t>
  </si>
  <si>
    <t>eXVL2Kr2u8eZ3jONfDhZZk70lmWY0Y</t>
  </si>
  <si>
    <t>430rY5pkTNtUuFNI0WTxLdpgp4PKpX</t>
  </si>
  <si>
    <t>wGm1Xl0rGwFMSiRBgRqbYQrvXCTnaZ</t>
  </si>
  <si>
    <t>T9HdWLpw8OVBnSZaSzuXSthEpyIIDE</t>
  </si>
  <si>
    <t>MgDNBmQz0CZfEjw5PWPidEBvjGANJZ</t>
  </si>
  <si>
    <t>azzAjKnr7ePnEsKNzyKTvvgdvPE029</t>
  </si>
  <si>
    <t>v2O8C3WwdqleCQL6f7SpjRaBiOsI5r</t>
  </si>
  <si>
    <t>bEd5AAVk8JGuxqKTxesLQyq7puSjph</t>
  </si>
  <si>
    <t>kWyypaCVpFW8O4dp9VE3ApPe4AaI4E</t>
  </si>
  <si>
    <t>mslO2YCUFcgEDQkyqCHkYcfTuy8QUl</t>
  </si>
  <si>
    <t>PkVH1RgaJDtkrCwJwtPMdSzW9GUlqc</t>
  </si>
  <si>
    <t>ChDYLhCAJBOG7kDWrvqJ5YDyZkLexY</t>
  </si>
  <si>
    <t>XmndofUMA4ipvRftF52D2UGzQ1m9Yk</t>
  </si>
  <si>
    <t>UGSxgXi0Pn0xpOHI6izF5rNNBO87F6</t>
  </si>
  <si>
    <t>JSNYn3u8YQETs7UA9YTMcUGlwoHMQZ</t>
  </si>
  <si>
    <t>rootWZoHYx4NNdfnVkaXcixtox5WYi</t>
  </si>
  <si>
    <t>TYo3WSfQNI2Cgn7WJN5AfkzpljPurz</t>
  </si>
  <si>
    <t>tCH7PJFV9Rvayl7XF7i2L7Zez4ihuq</t>
  </si>
  <si>
    <t>3R8CJQWoa64EupEZRFTNCinKM56HCk</t>
  </si>
  <si>
    <t>CC8lC9woZ5jp4IzjGcTBNGd1eiC4ZP</t>
  </si>
  <si>
    <t>LtoLNZ66BxE8oEoX95T2fS70hsp2vu</t>
  </si>
  <si>
    <t>FycjgFRt6RZGjQ6v5YQIAZuDICKMHA</t>
  </si>
  <si>
    <t>YaLhNGn7PH3oqOpMDXAW17yQa7NMT8</t>
  </si>
  <si>
    <t>yVXmhkHwdAU2RbtLh8O76EpQlJv4oP</t>
  </si>
  <si>
    <t>ivtahcN1brcwWWDmhw2zOc1z8pw75P</t>
  </si>
  <si>
    <t>ogk1b28MfPbTBjHOyi8DoXH853ZXjG</t>
  </si>
  <si>
    <t>5uEy9D9hj5dCxxhX3mBsLjBhhLKIzq</t>
  </si>
  <si>
    <t>hrdd6LcETSKlix8ickLDXzUVshZGbs</t>
  </si>
  <si>
    <t>xc6LTW4w87axbEy8V4lgnnxOaGHWqL</t>
  </si>
  <si>
    <t>8yPwb8pPsy0pL8spTsDLrK0khOK6mW</t>
  </si>
  <si>
    <t>BFKMR8vJqVpJis1ycaB3ew6zV8zt19</t>
  </si>
  <si>
    <t>Nj8z9eXQ4Zi0WptvIeUzfU65Xu3jMC</t>
  </si>
  <si>
    <t>wFWWpUiOs798azNwdU8mcnW1XRkzb2</t>
  </si>
  <si>
    <t>LR927HVWXvp38IG2Vbm4zJ49qSvQcS</t>
  </si>
  <si>
    <t>h8fzg3LUvpliwYzY388ZQvEDS9dVzE</t>
  </si>
  <si>
    <t>fns4tvlTr328jrxrO2s4cog5AcAcxT</t>
  </si>
  <si>
    <t>gd5lbPCyOjTxEUyaHUCjs1tzzfyF4r</t>
  </si>
  <si>
    <t>8leF3vmD3n6taFCf0ponsdFgzUFqdg</t>
  </si>
  <si>
    <t>zbnzn3Ei6u5Dac5hSzWoHstqyymQGA</t>
  </si>
  <si>
    <t>ybZ682xbONcDZ3J35F2X7Z4LZTzlUP</t>
  </si>
  <si>
    <t>q0tsJA9R5XaSXZG4wF4MM65lBpaEVa</t>
  </si>
  <si>
    <t>3UCrkL6WR8pn5sY3dCcS82D5TYFZyk</t>
  </si>
  <si>
    <t>x6ddDcCTyUkJhHSZ4qbI5rDhdhRPAM</t>
  </si>
  <si>
    <t>lSgnOk1mm5TenIeIEy0I9AsUYQLUrv</t>
  </si>
  <si>
    <t>DZfkON7uLoMQbZtIgXLKuTjDTgBbz4</t>
  </si>
  <si>
    <t>tEOCd2KBoyN3FSukJh2nrk1HdTWPKf</t>
  </si>
  <si>
    <t>sHqmfSzBFOjarufFSUezhsWoYU1dhT</t>
  </si>
  <si>
    <t>8SCKfxHyOthmeqDnS5hXxsdE340BTu</t>
  </si>
  <si>
    <t>nitNcnrRnhQQQ8RgPyIDfwn84ZHrft</t>
  </si>
  <si>
    <t>pMSK0BvSH7wjdvE2Fcz2Ahpc0hVLG7</t>
  </si>
  <si>
    <t>Rihb36Fp2jAP195WZw4zqtmSCliErP</t>
  </si>
  <si>
    <t>6mi5IpPo57NgpHbgXj86WTOBCq3wwp</t>
  </si>
  <si>
    <t>IjSnHLCYO9Hxzw0PmzcqQvJyYLhJik</t>
  </si>
  <si>
    <t>GISf2tm45itjvqNKVaLADgZZWKfQdA</t>
  </si>
  <si>
    <t>s6aPPHbWgwHX8N9ZXJael70JepjVCI</t>
  </si>
  <si>
    <t>q7pPC7ymyZSuXJB8r3qW1dHI9gdRj6</t>
  </si>
  <si>
    <t>SoSSYlrPzwIwJFtTA5Pyh5rnLMHW3m</t>
  </si>
  <si>
    <t>VtNRO293ekhFlPD2sDObeNaL5dVAma</t>
  </si>
  <si>
    <t>LcR4L6wNGC3NJ4grIKjNtOlOlHpFQ7</t>
  </si>
  <si>
    <t>jO7BHvGRHEu02zboTEAx3ooHyjpeoW</t>
  </si>
  <si>
    <t>piPcI1BEbF1OD6mP7LcC05pF5NKYNd</t>
  </si>
  <si>
    <t>EPS2oRom6h4ELTH7mCscuBQCVqTRvj</t>
  </si>
  <si>
    <t>q8T1y1ny0kcHS8TK81oBEyVHg8RkOM</t>
  </si>
  <si>
    <t>AhJfejiPMqjacyGzVZsINRWf1HyxjY</t>
  </si>
  <si>
    <t>7ZjK6wx6dnDEnj6qtk488ZUtNDqMWH</t>
  </si>
  <si>
    <t>Q2u8deXXyA2fWhzbZoQzuBZvtSNO5p</t>
  </si>
  <si>
    <t>d3H1FQEwMYQnrXpPCbYEcbkRMaOXun</t>
  </si>
  <si>
    <t>8j6qSznOsegLlqN3SZUhg2j7zTORI5</t>
  </si>
  <si>
    <t>cavyKCzxbauKEsy5yeuMWWtxg8z4PT</t>
  </si>
  <si>
    <t>X3CgrEjRlU2j6fg3RBNupnY3KChkZ2</t>
  </si>
  <si>
    <t>EPiW0LgfO07RSX9u6bH3erAFDpbx6z</t>
  </si>
  <si>
    <t>tJBYmyKCn3aMJWkmi1WOAU9qPZjjTB</t>
  </si>
  <si>
    <t>okFkC8SiPKH1jNv9aJxjv1sXK3HTp5</t>
  </si>
  <si>
    <t>O7Ybrm6WTId9wYNO6LtfGrVE3WwSQI</t>
  </si>
  <si>
    <t>2F0SuNaqkKZaILu1NI0elfw1yBkM4D</t>
  </si>
  <si>
    <t>iCZ9uvynaRKrMLW3qap7tZbgs8ilDs</t>
  </si>
  <si>
    <t>hUMjhcGAO8dOm164LQuifrNObhUEKc</t>
  </si>
  <si>
    <t>T0Y2XUYI2xM9B5gCc2ZZVaU0KUx18J</t>
  </si>
  <si>
    <t>2KAJhBCBACGg6sugohoHMAh1PtY89V</t>
  </si>
  <si>
    <t>yHz9IkiMylKNxhmJbpEspuKy4V8kXk</t>
  </si>
  <si>
    <t>syGvzBYtCUYA9zfBmMTp3qxVSnnOpk</t>
  </si>
  <si>
    <t>y3dYMWySE0O2ZcSU7C9Wu8mLcCnKMM</t>
  </si>
  <si>
    <t>ta3bkScTK00nkHzSEJ1J5I2Dh7jLjr</t>
  </si>
  <si>
    <t>cCjE5PHPz5Mm35QZe2DAlry5fwQP2o</t>
  </si>
  <si>
    <t>WfjvTlrGOGzquDKN8SccfZSQhuRwZr</t>
  </si>
  <si>
    <t>sfb776ZzTQbgFhvFPmhqiWkaPPU9Sm</t>
  </si>
  <si>
    <t>D9ORUBhwipN445saqloz6SqJHCf1Tu</t>
  </si>
  <si>
    <t>FMnOo6fQCvd1rSYDmsAbrxFUAI53xC</t>
  </si>
  <si>
    <t>Bg5uaFVqvamb7PsYW8ADyJdnLl5SBj</t>
  </si>
  <si>
    <t>bRO9GhszS0H78eiJQMFwvT391r3CFN</t>
  </si>
  <si>
    <t>YB48GGyJg7Hs7KzkTddpAsPhHraB0F</t>
  </si>
  <si>
    <t>0rEDM5671EZ4McTPfBu2uUK4yewTKb</t>
  </si>
  <si>
    <t>iaJK3aKIO16bGv365otEGZOjlZ7DJa</t>
  </si>
  <si>
    <t>fJxdWVewFgfwi0rRBW6OW6UZ82zqeZ</t>
  </si>
  <si>
    <t>AwnGALBkqQRtOHY1ntsgllbVXcUFN5</t>
  </si>
  <si>
    <t>p1OrOoY4IrFZkpmcgqDojQx1bEO7AA</t>
  </si>
  <si>
    <t>k6MqqZLNsqNf6M0IgZLykey7jvDMaq</t>
  </si>
  <si>
    <t>oLXuBKbPIqU8zjS3OetcuvyD1LzMfe</t>
  </si>
  <si>
    <t>eTKUggwqeLqFPjJyPfOfdbxK1JLNOc</t>
  </si>
  <si>
    <t>pZ0skzuDC3ooIYjWZ8VKkPboO5GB3Q</t>
  </si>
  <si>
    <t>f1El1Mo6gwrpd9P6DhxtHLWQqsqcQo</t>
  </si>
  <si>
    <t>pk36MXs2WibnnzrQjBPwi9991SfpV7</t>
  </si>
  <si>
    <t>r0imVZ3Z0aw7NT99pQTaJ7vKbDs1fw</t>
  </si>
  <si>
    <t>Cpr92t4zP6XWoMSYLuQIsdNWYduhyn</t>
  </si>
  <si>
    <t>4UwFUojxn7mLAgNJXdU66CUMLLNnOF</t>
  </si>
  <si>
    <t>cVkxqRop9UOHVCiEdYAt0OwlwbxTis</t>
  </si>
  <si>
    <t>nNqj9Hm48QYYDvJua9Six6ulRToJES</t>
  </si>
  <si>
    <t>1OIJ7BHfIqApCvoj5ksnpdEc8v9ryM</t>
  </si>
  <si>
    <t>ghDtClQF6P2OyNguDBQDSVGyRl1olN</t>
  </si>
  <si>
    <t>OmXl18HCIXYCGf1TD8kHLk4o9kZ9dy</t>
  </si>
  <si>
    <t>uXwYxTVg9AauurcdXBOmL0sabo2U26</t>
  </si>
  <si>
    <t>S1Fq57t4LoRkS9CbksgGpwechLmUXt</t>
  </si>
  <si>
    <t>VVnW3ZcHtmKS4Lftzox4DC9k2YLqeG</t>
  </si>
  <si>
    <t>IXghjzN2lNE1qhYUqRK7AjEhUM0TTP</t>
  </si>
  <si>
    <t>7Q2oCqLGYkkXUbaFUHvqzmY49xv4iN</t>
  </si>
  <si>
    <t>PujTH6kkGTZ3RNnBkF13Sowj7LrXtU</t>
  </si>
  <si>
    <t>fRURYVtNi4ovRuaO6GSYIWrzotSNdG</t>
  </si>
  <si>
    <t>bvVnDLZc9Lq3tPhw9Ef0MC5Mlan33r</t>
  </si>
  <si>
    <t>XI1WxeWkMLK3ihMr2w2P2X1PAMyPKs</t>
  </si>
  <si>
    <t>SKxnOV4ZvW5vLkgYepgXL9wOcEeqSr</t>
  </si>
  <si>
    <t>vJ7Gd5u34EtnaiisPSQ7M3YkldtCcD</t>
  </si>
  <si>
    <t>p0FEqDF8OOFHWDJPhesBpRQDytRSeu</t>
  </si>
  <si>
    <t>1DAnMb8rfbuK3yTsyeA0nfTRyjZ566</t>
  </si>
  <si>
    <t>O6ZgK0RkSbBHeGRIPKt6ilgeTq17VF</t>
  </si>
  <si>
    <t>GY1hLmH0P3OdhXT3Ier76Fv3Rd8ax9</t>
  </si>
  <si>
    <t>5aOq7BNAuCCVs4KO2UKDiwoGfWlHnR</t>
  </si>
  <si>
    <t>8RNwE7zM25Grq0RiceHJ3831Ri6yr2</t>
  </si>
  <si>
    <t>RCPFZFRFAUIovICDrNZKHfBRZibPgv</t>
  </si>
  <si>
    <t>xfgby5XWqt4NEOUYIujNuSkwemFT44</t>
  </si>
  <si>
    <t>VmI4StrIoFVQNVCev41qqOL72ravjQ</t>
  </si>
  <si>
    <t>Gxy6lVddgnxnFRSu1UtHebQSG2I0bI</t>
  </si>
  <si>
    <t>ODbQaBHnU1WfRDI3LV3ce2tZ8cJ0AM</t>
  </si>
  <si>
    <t>CJZx7uy93Gp4GKBRn82TQBH2Vn3sra</t>
  </si>
  <si>
    <t>AJ1X8EcKPvnZfLkxSnlbVzDfSvYcV5</t>
  </si>
  <si>
    <t>GIIGkqGfo1lC1oDCBu9NT5BmhTp3yn</t>
  </si>
  <si>
    <t>EnrZ1Zv3KgBACDNuUBswzI7ycWW7lZ</t>
  </si>
  <si>
    <t>J0RXm0ubxzOFfucGWNfSZXKvbxyoO0</t>
  </si>
  <si>
    <t>SekydygjV6nvxsIXFzlhbbj8j1wHJH</t>
  </si>
  <si>
    <t>VsUxIxettr7BwfXa5L7tC1N1uAI7eX</t>
  </si>
  <si>
    <t>xLhW8O5g7U00hmjZ4OFfFBa0xoTa4s</t>
  </si>
  <si>
    <t>H27lJOUxtQUXfziQPEEXib4pocFnCp</t>
  </si>
  <si>
    <t>xocIcraE3HzGFr1WkJZiiIyFwnb0EB</t>
  </si>
  <si>
    <t>qb0qMMEbsnarQzM2rYc6sG4iEOWUxy</t>
  </si>
  <si>
    <t>uExtw4kBQn4vrZPffFwUCkgCPGkDis</t>
  </si>
  <si>
    <t>5ydNwcJ8wVu8VlMglUAmni3X9X6t6l</t>
  </si>
  <si>
    <t>BBH0iYpDEjwpoK9rM1S0beNhTKPmtH</t>
  </si>
  <si>
    <t>HkQuBO5lQrEUBRGmb70C3yvRORebBe</t>
  </si>
  <si>
    <t>qd2MvfWXpyhjC174f6Yfqx7rPEbIdb</t>
  </si>
  <si>
    <t>4VM6wSSfqhXenDlB4rcxuZ6cyWcGTa</t>
  </si>
  <si>
    <t>ifhb9JAx2lZCUVqDi1DiN1DFR7WyFX</t>
  </si>
  <si>
    <t>2mSyIQE0TBT07F00TmSJmwURtKGcmX</t>
  </si>
  <si>
    <t>y1GBjJfY9WJLFIsVsCjZF6GLkFWGQh</t>
  </si>
  <si>
    <t>D8gsHoQDtUkiIBdtlgYjj1xDdkYMot</t>
  </si>
  <si>
    <t>aokN3EimuWlWk5uQw3910s48zMBBCi</t>
  </si>
  <si>
    <t>1w2MV6ySL4iSQLRpi4ggTrg6VFagtH</t>
  </si>
  <si>
    <t>akDRJSz4I13iaxgiWDMdF2axgpUNRk</t>
  </si>
  <si>
    <t>r3jXO2xrLGyOA2hrLpDcHoIOcxkH9W</t>
  </si>
  <si>
    <t>qcYGub95aynXTiX4EKhWKYRbTRorLa</t>
  </si>
  <si>
    <t>9cC7WuUh1mymkrML8eqdnDJUWh4rDw</t>
  </si>
  <si>
    <t>HUiqgMI4c11RuUc2jd5xdbVbt6IZQo</t>
  </si>
  <si>
    <t>HiDXPB4x4KNUuuoM7HYrM5BpanqA4p</t>
  </si>
  <si>
    <t>F8nwZthW1KGLbtbjszjNxa3xmaiTLn</t>
  </si>
  <si>
    <t>we2A1eW72hqVNpat4udECoAwEiiVJT</t>
  </si>
  <si>
    <t>uGI3oBKkGRL6iwHbCP29lPfwq0SyPj</t>
  </si>
  <si>
    <t>kMQf0vFGOF5KQnUEIhqbiYGqQ3ysSG</t>
  </si>
  <si>
    <t>RC4nWToV8lkPtBGZ7uPy1g2XDtFlEi</t>
  </si>
  <si>
    <t>7hlPzIGfm3vxT3TNkh7AiipvzVOzHJ</t>
  </si>
  <si>
    <t>upXSDb1rK3eckiV1YiOJdtjMMpE2na</t>
  </si>
  <si>
    <t>2YZ8ZRvknFI5BBjJq79IHEkGKADmf4</t>
  </si>
  <si>
    <t>OMyjvcnwpFkZAC9xvh1HqOIe1vVuCG</t>
  </si>
  <si>
    <t>xsdIPNagqZ3TDXzshZufg2zeI6Zl9Z</t>
  </si>
  <si>
    <t>cdag0wt19KLVW3BRL2WRCLbpLTIJfb</t>
  </si>
  <si>
    <t>8DV6sZcHDHf8CQ66lmOOJS8tk0x7qf</t>
  </si>
  <si>
    <t>re3kQmf3fE2AFUxyCNMkDAg3JdFvfM</t>
  </si>
  <si>
    <t>VBfjQxgiwve6K1MPfAZF7PPvm6IGEG</t>
  </si>
  <si>
    <t>0JkKSXLae4fIYzZXozjwHZoFqrs3LG</t>
  </si>
  <si>
    <t>7ajlM3EUPQdoovDUNrh4Nl1aHZ13iq</t>
  </si>
  <si>
    <t>JUp6hPk6VOWHZIkq9Qt68Ya1DGfvVv</t>
  </si>
  <si>
    <t>328rac66kCR7qs0S2nrlsFU5yr9ecM</t>
  </si>
  <si>
    <t>NcFnridqYmBCBqrirBsTOq48APznT0</t>
  </si>
  <si>
    <t>ggRrj8lRxHcx4FQAyWtLedxvSAs9mP</t>
  </si>
  <si>
    <t>SAde4beUJrUK7ZTjHP0yS2dnoCwuWi</t>
  </si>
  <si>
    <t>j218gn2H6v4UstvELo6I8H8Kaq75sG</t>
  </si>
  <si>
    <t>RMoC74u9wd3xlVeagPRrvUwZ9oorPg</t>
  </si>
  <si>
    <t>7OfzA7GIzbhVZrj8BgIEJg5yD2ieqp</t>
  </si>
  <si>
    <t>eyToOR69j73r2fgdVtwzGbRAACDLj6</t>
  </si>
  <si>
    <t>NYlub83xgrImv2PkgPrEWw5kUoXWuX</t>
  </si>
  <si>
    <t>QChgrxasqyxjksH2s0OdN9RVXpUnJG</t>
  </si>
  <si>
    <t>42uwomxoZP6POA3VfjXQosstKnqyCM</t>
  </si>
  <si>
    <t>ks9GQ5QCeQOvXG9lwT6wpUQVBVUGGO</t>
  </si>
  <si>
    <t>wkMYIExxVtXB0drJgpbquKgds3UXj4</t>
  </si>
  <si>
    <t>TGaJADJfgFUckavbUNneY2uTEkBnZq</t>
  </si>
  <si>
    <t>V9MXFtog8zXlV5tVQ5F5CTdK4nrQrh</t>
  </si>
  <si>
    <t>2bbvEY1swe7hvZPWtwI5Ud0ZFsQRhQ</t>
  </si>
  <si>
    <t>m2ktnl8f6UJVkB4jnBzrDeoybOx2pu</t>
  </si>
  <si>
    <t>Lgf4iggXrljXlWsP9gV1TTu4zD5HeP</t>
  </si>
  <si>
    <t>izpqxjdOtXFB8OGZ90zIWfxQK7sa7j</t>
  </si>
  <si>
    <t>YO4UhzL52eTHhcG43GlSeA1j7fjNQe</t>
  </si>
  <si>
    <t>FtkQgM0bhA0lvILoZfSfCdD0jWXVfG</t>
  </si>
  <si>
    <t>Nc0vErsV071Cu9nSiVycSWVaHLI0sz</t>
  </si>
  <si>
    <t>jIRUVlWDTSc0VvJ6aQWOqjbxNOWlvv</t>
  </si>
  <si>
    <t>NQF1VoorimDcH1hW5sAuB4VWO2Y2b8</t>
  </si>
  <si>
    <t>L9R7ikRn0gDNyteAjecvi4U0JRDa2u</t>
  </si>
  <si>
    <t>V9JolEQepi721dxuHioUEhRhNHP6SF</t>
  </si>
  <si>
    <t>5hQ0PEZBTWvb0Jq4uDFgmda6fBiFCm</t>
  </si>
  <si>
    <t>pj75muYj9ltTP6nmU6Ny6IQlaQCeTi</t>
  </si>
  <si>
    <t>Yrygjg91RmBsSRYwLG0q9QSNQbK7WQ</t>
  </si>
  <si>
    <t>B4Y940CT8UPioULnWUgMJvgTmDIML6</t>
  </si>
  <si>
    <t>xx9W2R9OJTGrb4UAExTgh1hFBU8Tdi</t>
  </si>
  <si>
    <t>YQY03ZziC1MwoECgkHtxcV3oFnBQl4</t>
  </si>
  <si>
    <t>pK4VI3hLsb7DlPJNrc2Y0V3nyeMOVC</t>
  </si>
  <si>
    <t>rGzyPQLRHnAPc0kr1Hnxt4ZF6rz1Hg</t>
  </si>
  <si>
    <t>b5EKfpbihn9Z8t4Geb48zlP6kiMybg</t>
  </si>
  <si>
    <t>l4yoMN8TVZgl0jFJXFkR4cMib1CX7R</t>
  </si>
  <si>
    <t>mYdjoakVHB0gn2eDGuj8FSzCDedZkx</t>
  </si>
  <si>
    <t>mmCfS4OCmJOblYzWvUN3Q0ZTTxFaVh</t>
  </si>
  <si>
    <t>VtdNQsKXY7ytH8LIe5nHplWlXwMC4C</t>
  </si>
  <si>
    <t>JZFF8J5Md2Z6Iiw9lr1pd0dX1Wa4uW</t>
  </si>
  <si>
    <t>ALqrdnIqlTYm5AGy1THgjG2k1DFJzN</t>
  </si>
  <si>
    <t>gMex3bG5Ue16yYj8W1js5t9nYcDM7E</t>
  </si>
  <si>
    <t>ViuQvgWKRfoGfShZNxj6UprSqwEQA7</t>
  </si>
  <si>
    <t>YvTodWUQwGS8YWn6WtAiGuvOPOAW6Y</t>
  </si>
  <si>
    <t>W6SvQuZrpqvkwgBIiRiWA5auMV68MM</t>
  </si>
  <si>
    <t>zj6wpVXixT66XPJaT0uIMZtmu22tc1</t>
  </si>
  <si>
    <t>l4LjBCfgj6h5QS1XrL9Pms0lv2V12A</t>
  </si>
  <si>
    <t>avRfS9bMyAez2pReCCGsagnyKkvLFg</t>
  </si>
  <si>
    <t>1wcENvVHJjqIKxIJhWw4V7vSVQkLn4</t>
  </si>
  <si>
    <t>rfuZaU4OkkNZbyhoeztWZg6NRn4XQ0</t>
  </si>
  <si>
    <t>NRCaOYcMpCZpDKDOq53SBVO0aVi4Yl</t>
  </si>
  <si>
    <t>MU4eRyK1DGXK2JcH3A4QpTXx1V2zZo</t>
  </si>
  <si>
    <t>gLN6IazyUhqhu7uM8JsUYPaOEyynGA</t>
  </si>
  <si>
    <t>LhQbdrIcudNugl4agZUB4Y5vRHWMQ5</t>
  </si>
  <si>
    <t>0ohywGiFOh0GVbhgYkyN09qj8lSth6</t>
  </si>
  <si>
    <t>nh6jkCDuReMYTEBtPZLxe0BXnJHfkM</t>
  </si>
  <si>
    <t>1fYZC3K6d5yubW5x5wryjWuOjYSKMl</t>
  </si>
  <si>
    <t>3ETMn5CyM1sojpqyuETYhhrcRThxQx</t>
  </si>
  <si>
    <t>alaIzgJtuDYES18Bzn8AQaOvJUu8hw</t>
  </si>
  <si>
    <t>sy7fL5202lUaSRQTetED5G9RHnRNaV</t>
  </si>
  <si>
    <t>UyoZCHOp0mhatH9YDzt768IAkKJiiv</t>
  </si>
  <si>
    <t>15usGmJj2FK93v957ixJcl3rv9H8tW</t>
  </si>
  <si>
    <t>mxOnCtJ8Ni4AL3lzAPL5vi7PbN1zXf</t>
  </si>
  <si>
    <t>gx1EROd9qO6N4gvlLbEhqjAwA7qMXo</t>
  </si>
  <si>
    <t>qpWN0yPeEp3FjSuD3moujVCvpcxexA</t>
  </si>
  <si>
    <t>C6TQcSgP72r9GqRaT8RRa4cmiKshe1</t>
  </si>
  <si>
    <t>dIw9NBw5sDn4StinfN0NeQzKnBsTA2</t>
  </si>
  <si>
    <t>acwbbx9zvChmZZUJ5JCRqcJdq9dPnq</t>
  </si>
  <si>
    <t>nd56TjF0HnaySnhIQf7j8ILC6LQMmc</t>
  </si>
  <si>
    <t>HHGyBY1gScOznZzuLE32Sm5SOZWZRt</t>
  </si>
  <si>
    <t>VMcIoo1XpJxAAJm9s4VXoHgceFfQO0</t>
  </si>
  <si>
    <t>oplcPYYB2xUbRJ65DlI2CVL7r9CNrN</t>
  </si>
  <si>
    <t>k1E1RoD9INFgn8vd4RwAd2GxsNNKpc</t>
  </si>
  <si>
    <t>zzQpvZppkyQfz0Etm9QoLQ65W75Zov</t>
  </si>
  <si>
    <t>qXuMw3pFiQ0vKETFFYhHIh7M773TOj</t>
  </si>
  <si>
    <t>KeRheUOf6vUNsZY2xTI45xAn5JEGLr</t>
  </si>
  <si>
    <t>blunPTQNuQffEd1MtRysEBUepu7Sb6</t>
  </si>
  <si>
    <t>uoTMswb6ZYB6a47YqnLj9Vo26CHnUk</t>
  </si>
  <si>
    <t>sVso6Zyzvu4R7YslI63aEVZZchYDDQ</t>
  </si>
  <si>
    <t>buLLmFyzUiLFXA0jY6O8M7SHc5qcxa</t>
  </si>
  <si>
    <t>BxeOXSYolEptVCzeoaxHKXMOMHTjUr</t>
  </si>
  <si>
    <t>3uIq9sKjPqvqFa4M680mWTWvIGTyuQ</t>
  </si>
  <si>
    <t>b5sUcltUj2XtjwArT6FGnBcSsa5PqD</t>
  </si>
  <si>
    <t>H9BQGFddhSgeVOEwaee0E8J0eGDPVt</t>
  </si>
  <si>
    <t>Y8JOpI5et4YaTZksWlqqnIey46gRQC</t>
  </si>
  <si>
    <t>akLAvDWL2YDU3pQExCJOELNkzCU9CX</t>
  </si>
  <si>
    <t>h0Cfwc67fIH3LlIS7QGohiamQ096dn</t>
  </si>
  <si>
    <t>oHAhOI6jalZ5vnhEZOfSSZPCYeqVWW</t>
  </si>
  <si>
    <t>1FK8AKl3PoC0xVC4A6WgOgZcWLz7jQ</t>
  </si>
  <si>
    <t>jXqHMF1ogf86Aqiq29aypAZd5I4qRn</t>
  </si>
  <si>
    <t>N49vhCg2cWB5CfOqA6DxRl0sk6uwbc</t>
  </si>
  <si>
    <t>kAfX87zMJeaiCgEbL5sbNYmrsSzk15</t>
  </si>
  <si>
    <t>T3QyPioqQQWfmSra7huRkzijW9UZsL</t>
  </si>
  <si>
    <t>Vyma8Xmkrt9WjPeVDbaBOdgr5kZLXS</t>
  </si>
  <si>
    <t>Bpi1OOQtK0wEML3IaVYs7YbaJ3Xdap</t>
  </si>
  <si>
    <t>T3Zm8lJwcrWljwN8H4IrCDLwvvOUv0</t>
  </si>
  <si>
    <t>qp1Rmlr8ZitKg3wvuBZALV70TbS3BP</t>
  </si>
  <si>
    <t>S6OHtsRFdYkEdeMkTIFEBtbC3dYGuf</t>
  </si>
  <si>
    <t>52WmCXBqooflSAkh6ftbFRhkxoVJPL</t>
  </si>
  <si>
    <t>NqE3Okd2ZUGaQjF5uL8TQndzwUD3hx</t>
  </si>
  <si>
    <t>9fIr5hTeG8E6KiwrGnN0Gwz7HIPnFu</t>
  </si>
  <si>
    <t>EXPc4SqGN4vvCW18WA8566MAv21x77</t>
  </si>
  <si>
    <t>8ynPzoTdyOcBMaUf6kA5ojRILFvse0</t>
  </si>
  <si>
    <t>UuSbXDpOICNEvPAQFhbvwO9ERzbRHi</t>
  </si>
  <si>
    <t>J3kn9t9hGsTVs8PkRva1L5STarYk2c</t>
  </si>
  <si>
    <t>flFJRUdSPaYGNEWFjhb3RajRSonM7H</t>
  </si>
  <si>
    <t>QxMr4LZpS0qbjifbPWG7IXTJM7BgsN</t>
  </si>
  <si>
    <t>Rf7hLXhsw8qXaCpMZeo70SolJAHYT6</t>
  </si>
  <si>
    <t>zNDQ9oenlIyoomZG7I0mi6UCjxt5Ah</t>
  </si>
  <si>
    <t>5PtQK4NIvARywqtLOkPMLcHX4OzXY4</t>
  </si>
  <si>
    <t>peHjqYuMxmjPwzt3sxeinxHegKyFHr</t>
  </si>
  <si>
    <t>dG35GSzOzqlB9uq2w7E17IQQfnn1c2</t>
  </si>
  <si>
    <t>9GShYxJKHuJdRdU44EVWRjDCKmafkn</t>
  </si>
  <si>
    <t>z1gpXdWV8IKPD3m0JaHrS1UPUEcff0</t>
  </si>
  <si>
    <t>7cVvGILAcePVq2YimUnpyrnV2uAjF7</t>
  </si>
  <si>
    <t>ZeSDDmdYYb3RduxdzWPqka59nly5ho</t>
  </si>
  <si>
    <t>z4H19m1I3nvaNqcVzbHbzK5D0e2jW2</t>
  </si>
  <si>
    <t>98UfBRrpJYJ53Ex6INySB5iyMxUioC</t>
  </si>
  <si>
    <t>E6tkdQDjcIblBiOoj3ToY2VpCycL0h</t>
  </si>
  <si>
    <t>gOxn0654chaunrv2cJ6IpX8I165l0p</t>
  </si>
  <si>
    <t>afyNlTOcYQf39d1RyULikKH2bPqnFp</t>
  </si>
  <si>
    <t>RILFCuIu7BO2Ny8AOeReWQZ5e1mjbf</t>
  </si>
  <si>
    <t>b2PwPi7YM0IX8KDno3K66rK78aPbRB</t>
  </si>
  <si>
    <t>y5K42obdNvLKTAk7hgLPL2aQRtPpus</t>
  </si>
  <si>
    <t>xNkwHKmAtPnRD9KNol9Fj26fniVfDH</t>
  </si>
  <si>
    <t>HGDAFxsHcomNXonANgBH0OkT4GH9yL</t>
  </si>
  <si>
    <t>2I1fZoafHZAz9fZNpUS4XAro04b5YR</t>
  </si>
  <si>
    <t>8DnlFCNbwJ3NKrzdPsn1XBKOT6okaW</t>
  </si>
  <si>
    <t>HgXsF9llRi9qHLjMUaVp9yAlAJVGFD</t>
  </si>
  <si>
    <t>mNZcAR4hswwQqPRZC8nQ8lXkY494U1</t>
  </si>
  <si>
    <t>qaPAUhojWexvzawa4wBxX4okne1UvX</t>
  </si>
  <si>
    <t>eV8ZwhumsTwUNR8GmttkbyAGWXuoVY</t>
  </si>
  <si>
    <t>ByC8DDWn8lIDsyu5bUPiVpu62w4Y53</t>
  </si>
  <si>
    <t>kQWiembuEhQI3rZQz2tXa4pczgqzev</t>
  </si>
  <si>
    <t>HhDjiSzVOK4lUtVSQLGE1xQHfUiRNH</t>
  </si>
  <si>
    <t>pLokDRz28sREK2yUWG806mZSW8EFha</t>
  </si>
  <si>
    <t>EJIkC4e5W3LYHn6qXIskKY0uiPIn8V</t>
  </si>
  <si>
    <t>qkmJnsQk9W7ItoH0ADQ0lReLnpOzkp</t>
  </si>
  <si>
    <t>0rPOUZ2TmQoZFdE0NyX8Ircj9iGLVC</t>
  </si>
  <si>
    <t>qm4ydDHhBfNKvHSmTdb0rjtSArI9RN</t>
  </si>
  <si>
    <t>7K01M72x94SvFq5yRJXc8REnwbtIjx</t>
  </si>
  <si>
    <t>rhJH32ck0LqCJfZcSPhxgdgnAUWHn1</t>
  </si>
  <si>
    <t>k5lZzsJxkyZmUqx0t8DIuCR98koEri</t>
  </si>
  <si>
    <t>ylAfUk8uBtYzOQvdJ0NwTa2RQFiSxN</t>
  </si>
  <si>
    <t>awkFDdDbkTXdiDHilnaRPhUZRJH34F</t>
  </si>
  <si>
    <t>DQZpJuktZW7QwhhiLQnyjzihxikYaO</t>
  </si>
  <si>
    <t>LqyoONJ9jcyTjRNNu1rnspmUWgDflc</t>
  </si>
  <si>
    <t>e8djmMQFSDpAycL9bXnsU22fOuUc4F</t>
  </si>
  <si>
    <t>NmL0Qvc8ti7pOOTopzHqy09UETgWL6</t>
  </si>
  <si>
    <t>E3d73zIrHeoV7Dj6mHUmatmGf4QnGV</t>
  </si>
  <si>
    <t>pNcGUav2T3K53p7CCgIuh37Hh4EEcT</t>
  </si>
  <si>
    <t>GHaT7fipj89lp3tQQkBo4dfwBrKiU1</t>
  </si>
  <si>
    <t>5nLyPCSjEAa0Zw5pnztZXKiix4Kpzt</t>
  </si>
  <si>
    <t>gK66wgVeoZIpOhZAnXW20m1OStX89B</t>
  </si>
  <si>
    <t>R1BTTCPi6S69NaoaMjDMy30pqjRoWX</t>
  </si>
  <si>
    <t>Fl7PIzSEYUxnxKYvPDfU5ScL25CfeF</t>
  </si>
  <si>
    <t>pUkcIovNg1N4D22CI2a2vwildPH4fe</t>
  </si>
  <si>
    <t>jYpmdrt6B8YOGui1ceNkVwGiblW9HR</t>
  </si>
  <si>
    <t>Naicd81hOmeSeJ3zDvdPSdxVoGavag</t>
  </si>
  <si>
    <t>RhQg8I5jt31RQ6H428irVOBeAlzbF7</t>
  </si>
  <si>
    <t>8C8Ln7YGJqLhxTK1zoSXrks7eTXKLZ</t>
  </si>
  <si>
    <t>Tis8TDSv5VAAKK0Lf0Vn0qzELHgGg2</t>
  </si>
  <si>
    <t>31aNNwvS7KKp0SCxj2LfnoKbgzveUt</t>
  </si>
  <si>
    <t>EPxyVkKwbxyRpqMRMAF8H8cbMgO6p7</t>
  </si>
  <si>
    <t>KbywXeQiFKfmeNZ68wqEZurkWDZ04z</t>
  </si>
  <si>
    <t>I2JFbDyt190mZdyk7pyaqMFMQ9wgON</t>
  </si>
  <si>
    <t>jMAWWpaJNvNNk39qwErmV2WY4U6LQi</t>
  </si>
  <si>
    <t>NmtNxNRM4ORSg2FQ2y6ToFzqhHGQ61</t>
  </si>
  <si>
    <t>IKFuYGO05CsCFMiOHuZJBYLctxpxmp</t>
  </si>
  <si>
    <t>26WsnSNWrcTwu6u7dgj4XMshOO5Mbg</t>
  </si>
  <si>
    <t>6sMQ3qtnJLUcipjowA9bdKleyMTIOb</t>
  </si>
  <si>
    <t>A4sL9j4wXTL8pJ7XkoEd1pThKeR1lH</t>
  </si>
  <si>
    <t>HgqDMs79uEFpLqs05RNtVGKI2V8dCC</t>
  </si>
  <si>
    <t>aLcdsGingtxmwUClG4JYhkSs1djeWu</t>
  </si>
  <si>
    <t>zToSpVrcggyveVfCEW5tPIyYR3IP4r</t>
  </si>
  <si>
    <t>wBHEomJETHaIe3vg1W7v4232QvRfLG</t>
  </si>
  <si>
    <t>KTpuVo37AdPrwm0lnV9CclzP1lrxMD</t>
  </si>
  <si>
    <t>3lg1SuH5ANk03LQKvrp7ue6KCMKjCe</t>
  </si>
  <si>
    <t>4xvLNBTPqf12CPTImusLmHHBbe6f8m</t>
  </si>
  <si>
    <t>ciIHVXKs6YSayxKfBZPPjWW9sziAlg</t>
  </si>
  <si>
    <t>WQerilJF1kb7SS6xuh8CfRDmbMkcyw</t>
  </si>
  <si>
    <t>LgMjIB1ueSpinWMLaRRdhgtOdzIGni</t>
  </si>
  <si>
    <t>Vk12k8buh9BjAJToduPgWWg9Oq3wRb</t>
  </si>
  <si>
    <t>n9pLf34tvzafI2wmIsQlppRws9C6KM</t>
  </si>
  <si>
    <t>Dp3kTr7h3qPoHcKJJIivEyVgXp4Jv1</t>
  </si>
  <si>
    <t>gkFO7NbR3CpaEPrNYgOqI16ZE6mvjp</t>
  </si>
  <si>
    <t>YTWWNd83hyffamjD1ZQfORsHg2DvFV</t>
  </si>
  <si>
    <t>B97L6nTU4e4kTNr1DHVDKq9dPAii8e</t>
  </si>
  <si>
    <t>dNiHyOEmIie0GJjeg6EsP0DM0TtmHj</t>
  </si>
  <si>
    <t>xKyORHraWgm8ZOm4cqJDq7HR8XQ02v</t>
  </si>
  <si>
    <t>5glz7QTlNhl9AMK3aVf1IRgzhGO4Nt</t>
  </si>
  <si>
    <t>G8HdT8uiEo2wamgAYVz4HIU8qv74aJ</t>
  </si>
  <si>
    <t>gCRSGnWsVUsL7kAbCoIirdNpdekOai</t>
  </si>
  <si>
    <t>Jz5SCPISWSJSoBVJA2UO8jr69yGhHg</t>
  </si>
  <si>
    <t>lN4HWhlVaCCj63ZC2XnRWRwJCsVi2B</t>
  </si>
  <si>
    <t>ia7fOnAV08KWNkLcpRjPtPjDn2NHRj</t>
  </si>
  <si>
    <t>bC9vHeetSIlnJ8IIWT7O4YFqJq75Qt</t>
  </si>
  <si>
    <t>lrbRnVKWMpR3TsXXECizvnamErYgF9</t>
  </si>
  <si>
    <t>QwxWJkILbfd0PT3mQZAUpCf9XeMYRa</t>
  </si>
  <si>
    <t>dBjZHB3y7co7i8Y1bM4T3PB8khUTex</t>
  </si>
  <si>
    <t>nnaN79kjTIfIcWo2BUtmBhe8VrfGSX</t>
  </si>
  <si>
    <t>c7ThwWwv8XjLpkxcBMJqNxiqq8uXt4</t>
  </si>
  <si>
    <t>2SmVv8uDdCFvwBRyGQQauUyDUquSBt</t>
  </si>
  <si>
    <t>YLNJq5XF8dkwNvkMqW5tJKY3h3IiLz</t>
  </si>
  <si>
    <t>bAHaZBPNgWHz6QW79tqiUr7U5eTGBN</t>
  </si>
  <si>
    <t>5mUjATodCCc1YExdecCvFBLF8J8yqD</t>
  </si>
  <si>
    <t>qboVGGHM5mbwtrZkLzaLkoMyHLFbI1</t>
  </si>
  <si>
    <t>57Jt8XON9IkzGlDzVUANqvZDNbpdx7</t>
  </si>
  <si>
    <t>IItYeK1ihgVpldpzdAJ6a5DGrZDRsK</t>
  </si>
  <si>
    <t>kxzLzTwSZbsvRabT1eHbktSohZ82iB</t>
  </si>
  <si>
    <t>inZLQwlRYpzPVgTK8KNRmHElcjF9dj</t>
  </si>
  <si>
    <t>LNuNpwLflxpCu14F6lFNdpMlSkRHd5</t>
  </si>
  <si>
    <t>aTXTgvaFq5PKzaR5UfWdBG38cfcBCm</t>
  </si>
  <si>
    <t>ZrOil6xf215gEe1kbbGPfuA0wR8OBa</t>
  </si>
  <si>
    <t>jIs97LVT10XBmWRkSOQYXy5529PHoF</t>
  </si>
  <si>
    <t>mUNfqhiosNGfbgU8RU5vMvbNPkLwka</t>
  </si>
  <si>
    <t>oLfxjaOkE0ZuJBqkQH8ufX3TXiBtnu</t>
  </si>
  <si>
    <t>aaQZrLZHL2ClybQqPlsLcUzYg9IMFc</t>
  </si>
  <si>
    <t>SQudsmZB1JEytxGM5eBQDEFCI5niXC</t>
  </si>
  <si>
    <t>8Bz0pAYDWGt76xnz6LSj2eCy5V0RfE</t>
  </si>
  <si>
    <t>skKGl6N0WUgH5Rf88cxMshE1d0lylC</t>
  </si>
  <si>
    <t>ftWdi9mArr3J8KfHJqjG2BdNBbqZTu</t>
  </si>
  <si>
    <t>djS9jr48xkgvaw3ewIkFZ8nANcmdi4</t>
  </si>
  <si>
    <t>nT6N1kSfHV0LUqAbNX4IKWpedmiPqH</t>
  </si>
  <si>
    <t>jJxNVZb9iGqOnaMazpvxZLtP7RSBuA</t>
  </si>
  <si>
    <t>y0NgZFcAtrHyE6M7X1VjcMBUTEJsYe</t>
  </si>
  <si>
    <t>pupe3tHyjs7BOiTurgKxTxgTPoWTUH</t>
  </si>
  <si>
    <t>t8o5PxxtiRLnw6mE3H4lM4vxik6WcY</t>
  </si>
  <si>
    <t>qtswx672Et7QqFwqX1RCafXNwU49sp</t>
  </si>
  <si>
    <t>djrWN0RTPy0ArZPw8lrzcVEJjXAKrI</t>
  </si>
  <si>
    <t>s3muO6sFhdPzo6jh4jxkR7tKxcEH10</t>
  </si>
  <si>
    <t>T3qJ494IgEEaEZVf7wGBZHVQWFGBk3</t>
  </si>
  <si>
    <t>xuDDkJSTFeOfZAXocuuwXsiqi1dvgc</t>
  </si>
  <si>
    <t>XtzDylJiCTwICEiodRr4mKnYehxUQO</t>
  </si>
  <si>
    <t>WbkgbeflsvjiTxUHHi6WFFOSZJad3c</t>
  </si>
  <si>
    <t>kd2IIqSwMipPkUbLsfohjOpgSXZPEA</t>
  </si>
  <si>
    <t>nx4uJ61uwZVeHhD4KNWoSF5FakRSiQ</t>
  </si>
  <si>
    <t>lzjWR6qJQnCC7YaENd2xXsX1hgm5pv</t>
  </si>
  <si>
    <t>5K8XwD7sfGyaVHkvLeljEfPqPCyHCY</t>
  </si>
  <si>
    <t>Fcm2Xl1JXVV61k9xEccagAUeanZ16Z</t>
  </si>
  <si>
    <t>f4SmVzmZaXuEmNmrWrq8OTnOfXEcsi</t>
  </si>
  <si>
    <t>NVFzNsTLewFcmTwY5yF7KlJINAVjg7</t>
  </si>
  <si>
    <t>zF3xOUh1sNhTcNVZWtGgpAUHyfQplO</t>
  </si>
  <si>
    <t>aK3posrlVA2LhQuCSGcHZytanUyCzS</t>
  </si>
  <si>
    <t>WBDTf36i93sLqFSnRHBdLMZQCwZYEN</t>
  </si>
  <si>
    <t>9ssEv4CVnp7jS3lSnqJEQJJtHk3ugO</t>
  </si>
  <si>
    <t>yifpkAqbpCCJymHblJlunWltzj2yS3</t>
  </si>
  <si>
    <t>2KCDH3fPthkwpx9wpXJ6ycKcE9VChk</t>
  </si>
  <si>
    <t>tXz05zwTSBSGTVEJHaaYDgvUxa2Sdk</t>
  </si>
  <si>
    <t>KNHe7aDJHNsKLnlZok7RL0qr5B1r0p</t>
  </si>
  <si>
    <t>vSkiLQRpIBWKRksxNF9Iz6bL9SKHxA</t>
  </si>
  <si>
    <t>5H6RkhYi64WxqTdxUHnfsdjT7mEi96</t>
  </si>
  <si>
    <t>4reJbRSyY4bl3u7UKLle94msI45vHx</t>
  </si>
  <si>
    <t>ELGJ38JPvGTHPqLZTk3Ls8T5XE2Hrq</t>
  </si>
  <si>
    <t>qGybbtVxgP6LeyllR8CicLZbvCbxtY</t>
  </si>
  <si>
    <t>BODXEomXFM8Svnz14nbKzwFmkB4eL1</t>
  </si>
  <si>
    <t>2el8iqiD5OgW3KkPof5FjA9dXcQ47x</t>
  </si>
  <si>
    <t>HTZVJbIBSoCiXNhrSdjn6KBKkU7y7N</t>
  </si>
  <si>
    <t>M6XArsSWVfHIQYXjLJRMbSfdMJM3CW</t>
  </si>
  <si>
    <t>06hFdzU07k3QzlUQlsJNngpvfdO4jQ</t>
  </si>
  <si>
    <t>f0abAlZFsr174ABsL5N1JTYBPLJwME</t>
  </si>
  <si>
    <t>BWeqdqL3IgVPEYqdUDx8ZJOwmlwSYw</t>
  </si>
  <si>
    <t>1UO9hwtIRWdKIdUM62kk1s1OWeXLlp</t>
  </si>
  <si>
    <t>zttMIXblWQ83ybCCjqQJ08sQMnVAiS</t>
  </si>
  <si>
    <t>w1MUJYWRQz2Sro8BMgoDU3UzpBlhm5</t>
  </si>
  <si>
    <t>g4lzWkxTXKpJ8Ne2cuwbfynpaHOat2</t>
  </si>
  <si>
    <t>v3iM8bHFSqPNCdTwlQQSS0Xe094Aw7</t>
  </si>
  <si>
    <t>hH1aiTulyqkboe8M1BQlV8GrSvjjjV</t>
  </si>
  <si>
    <t>XXFQdxhQM96c6sKxC22CEgfl54WXAi</t>
  </si>
  <si>
    <t>n56SCNCFjPHp8ukjhoYU3B9pMCKU0r</t>
  </si>
  <si>
    <t>HpL9AiOZrK7T1H0Gf9iCUqDnVvw4VW</t>
  </si>
  <si>
    <t>1jbskyWe6K5EZD1t7L8ledkGBgsTk0</t>
  </si>
  <si>
    <t>CQ4RkLLnPkAn79NaIT1q704vXxJ5Vq</t>
  </si>
  <si>
    <t>gyXdOsHeW5d06iGg2IGrIbLQhJFnc0</t>
  </si>
  <si>
    <t>wgGNUfKkWZEzQVDISyp1zrWM9sWwvB</t>
  </si>
  <si>
    <t>igWZHKxye4feAUhsFzwarjzHljuLn0</t>
  </si>
  <si>
    <t>1nZiumVY0dFcTQTlb5bAqTewLlUsjN</t>
  </si>
  <si>
    <t>K6C8E3aivMcwonkvxzTS9UHi54QK27</t>
  </si>
  <si>
    <t>N5OLXeaT75vPW09UiOnxwTaBKgWC8L</t>
  </si>
  <si>
    <t>6U5I938379KvyAyXrtJx6kt4oEcZZz</t>
  </si>
  <si>
    <t>Ss5ayf8n6lBYKqT5h5abY9If8tp1pm</t>
  </si>
  <si>
    <t>1wJQUEWTtoxzRyv9vdNMlCacn0VDiy</t>
  </si>
  <si>
    <t>zV10ayqwfkhMv8FSuPJxUpeoWSpQlz</t>
  </si>
  <si>
    <t>VuwElJnVPzo19iBmlEyLMRd7f2rtqg</t>
  </si>
  <si>
    <t>ldE8aJoQ2vMGdC03KuJIL4FxNjGbyn</t>
  </si>
  <si>
    <t>3g6fp59yT5FDvxFZj7BFYOgHqOp8ka</t>
  </si>
  <si>
    <t>jL7Tg4F0FfoSzZqoREgcb2ka55LMgi</t>
  </si>
  <si>
    <t>w4BDb56pKlfZr4ybO07Uezuws50nQB</t>
  </si>
  <si>
    <t>xzf5FLaTcxPm2SmDOp6frDlj7FoOQF</t>
  </si>
  <si>
    <t>jSKaQE6THYu5rTCGphUzplOGSiRFMt</t>
  </si>
  <si>
    <t>fhs8y0Th0vlEdKvM3CxUMjlnvdbBs8</t>
  </si>
  <si>
    <t>mZjUIo8Od6MlRKhRcB1EHPxynXMDNK</t>
  </si>
  <si>
    <t>SwyZD7vt7IznwYIgwRtRNxqIZ4RJRa</t>
  </si>
  <si>
    <t>g3yigl4Xxg9CHcpQtcNlZfq1Mk0HZd</t>
  </si>
  <si>
    <t>XUlN5Z8LgWI24Y8cscN2ZB5bfvUFrZ</t>
  </si>
  <si>
    <t>lZZ5VotmHhEUiSguui8gqzLyCFKfU3</t>
  </si>
  <si>
    <t>KjLF3h1t47L1OlXmcYp97WWftlMbLe</t>
  </si>
  <si>
    <t>XXPyqhXn25NruVE5zxK05LVvVGTqhW</t>
  </si>
  <si>
    <t>K5BAODdMQzKZrDAGUe84C7ljPUiqug</t>
  </si>
  <si>
    <t>s2z4uAB6vQIkLoSbRTPY6rSJ67u9Eg</t>
  </si>
  <si>
    <t>W4kzJ2467zFg6OCW3bTJU95kncpy0u</t>
  </si>
  <si>
    <t>8IHuF7FSiPjBEU3WDK9t84l37QXAb0</t>
  </si>
  <si>
    <t>1LjZsvJNS3TsJQetEgif5UtZmhHUov</t>
  </si>
  <si>
    <t>tLtJVRl25ziIsLqXPdeDI2EslO5Uhx</t>
  </si>
  <si>
    <t>6xmUVqMMQYUzUFosfII7XsBlrVPa4w</t>
  </si>
  <si>
    <t>TWBU4c9fT1yUE5yqNAUtukBevF0hq5</t>
  </si>
  <si>
    <t>j2r7dzjp5TDvM3ygAWPrlGxOHFHOzo</t>
  </si>
  <si>
    <t>OUDCQBSXx5YLqqnSb6ljw6iIqrEM7F</t>
  </si>
  <si>
    <t>F9vTpSH8USUX3H7mzoqWZDJZy6A1ug</t>
  </si>
  <si>
    <t>7lfPU5mlHWutIPzxv7mSH8gDpBka9a</t>
  </si>
  <si>
    <t>2TMssRqLzbzMIjR3AhJZ5UiVqN6suJ</t>
  </si>
  <si>
    <t>SW5TYTXXMtTUVc985PJg7vlErFPx0W</t>
  </si>
  <si>
    <t>osEDyaYG32BV98pgwRagCHVb4Er6rw</t>
  </si>
  <si>
    <t>mcO1DIwr9Vne0b9X6nzoJPSBK08JgI</t>
  </si>
  <si>
    <t>NQyEnk6AwT7uJB3m2fw2S51d8rWFXD</t>
  </si>
  <si>
    <t>1B9ecj5mTwipB55s7BTwF5nup5MdJd</t>
  </si>
  <si>
    <t>6i0h4XeGP2G36o1lAdsyeAbIUjFYbZ</t>
  </si>
  <si>
    <t>WwJd2e89fU8OQInsKF2uD65CpMVPSl</t>
  </si>
  <si>
    <t>wyR3WbJrjZ1WTh36FLdMxIOOWvNPzT</t>
  </si>
  <si>
    <t>LYO9GlFkNyVX5RdHITbZi2WveczOtz</t>
  </si>
  <si>
    <t>WnaMUzNqGqf2RnUYnynm8Lyz6jSFUW</t>
  </si>
  <si>
    <t>7DmdSMF3M0taY4lQWLc8p4QFZk88NT</t>
  </si>
  <si>
    <t>ZPRnB4ERZ8rXA25dytyKqlEaaSc7Ea</t>
  </si>
  <si>
    <t>vcYNaklkKvfmN9wKiwA1QU68lKyZAV</t>
  </si>
  <si>
    <t>y9ykAMF9z1yQtzzuJqftSftnIUAj4s</t>
  </si>
  <si>
    <t>ThXavBtyEpjcDwK12FCgXI6iTMXtzH</t>
  </si>
  <si>
    <t>M6n1MqIx97gXT25CNC6H8jvDeVjQWb</t>
  </si>
  <si>
    <t>hW4EIJbP4n5VLzz8cYP04RbvO02DFn</t>
  </si>
  <si>
    <t>Ku53Ne59Q9M7nlmhat5ghj5J1AEwX2</t>
  </si>
  <si>
    <t>vzTWhsQVteWGJgFuCDtji0qxLfYoFN</t>
  </si>
  <si>
    <t>eHHZAUXLDPpiNSJXUxRwQM8EknnpXe</t>
  </si>
  <si>
    <t>ID0B3svPigCG61XOltRp0vue16jslO</t>
  </si>
  <si>
    <t>1b4VrOqQ9vOPiJNBSOGUO9T3aTLcLX</t>
  </si>
  <si>
    <t>SfWh1kItCW99IF0E27zwcrSdbA6dtV</t>
  </si>
  <si>
    <t>kxtGyepPQ4S8mRNtM9qbjb8nDFlxgn</t>
  </si>
  <si>
    <t>bCJmpcAxW8q3yowGMlQhtJh8lpNQmI</t>
  </si>
  <si>
    <t>VCLKincgUttT4Rwy1tlRKLyI05W5OK</t>
  </si>
  <si>
    <t>PTCkke2KKkkcQqHj5sTMf29yv0kQFV</t>
  </si>
  <si>
    <t>6ql5WPPEUwcbvvncEnOSaHXljc2feq</t>
  </si>
  <si>
    <t>YGgFiwsQXmX9Bzawxs9AKnECy78pbx</t>
  </si>
  <si>
    <t>iAZ9getrQjdqaPX9403vC6BdpyuP7K</t>
  </si>
  <si>
    <t>1zcW1u9sI49NRqtqJOxaGAqv3dPrWF</t>
  </si>
  <si>
    <t>ym4mGRtvU4yZ56CJAsvbjRIROPoSgT</t>
  </si>
  <si>
    <t>Y0SArYQKNtDBR6Zth6IDzJxP6QeOFQ</t>
  </si>
  <si>
    <t>mBisZXat7fy5XUmCpanryuoZMOw5fG</t>
  </si>
  <si>
    <t>kKwCsPoVgMuch9HifWAFOU2wmFJn64</t>
  </si>
  <si>
    <t>VssV23YOe14w3J5LxCizc5wAqZLFYV</t>
  </si>
  <si>
    <t>ofEA0I9urqPJyKiJorRwDZXnesAw3U</t>
  </si>
  <si>
    <t>kryEBoWxlVOyM2zIjDoNpvMK8SufJS</t>
  </si>
  <si>
    <t>nT3JyuQzXqG51tlN8aQfntZe4BYuBN</t>
  </si>
  <si>
    <t>2SBZfD0VhfFrahQTJYVdVPTE46kVbA</t>
  </si>
  <si>
    <t>FWBAfsIbeV5NKcNiQ78hL4ek7eOmkO</t>
  </si>
  <si>
    <t>IUjinh3TncO8QrlwMUUOHrAm8hR2kO</t>
  </si>
  <si>
    <t>IfxWtVmcehWhoh4GNAe8uUvISg0oeD</t>
  </si>
  <si>
    <t>pTYMF18sUqCrVl79YptglnMSObCMwY</t>
  </si>
  <si>
    <t>UNXTCIrUcphr9F3swvnba9bYkKmB4q</t>
  </si>
  <si>
    <t>Yog2N5D4IEgseAp0VK8OM32P2Tsrfp</t>
  </si>
  <si>
    <t>NbarEYnaBCM02KeqIT8WmOzTXRtWdt</t>
  </si>
  <si>
    <t>mr8zulIPUNZ0U0FUWtH1dQLzTaQk42</t>
  </si>
  <si>
    <t>5hCY9mqmW5ACqPpf0oSHImiXMNhXWw</t>
  </si>
  <si>
    <t>7yEWPvYCTq22imD1nuxrbFXvzEQgxZ</t>
  </si>
  <si>
    <t>dJsy6osYxPAEvSEwDCogZ4eraAgAuA</t>
  </si>
  <si>
    <t>B4p7lL9GqfCXdOeL0V5dgvOUx9lk3c</t>
  </si>
  <si>
    <t>5HX3nS3du4t2aKIpOw4IK8KYntopnk</t>
  </si>
  <si>
    <t>b1rGYlnbEdjzwilOz1f2KNm372O0K7</t>
  </si>
  <si>
    <t>kFkrW7WTaRhP4Lo4a1LgLImAHKHNlW</t>
  </si>
  <si>
    <t>kb1Au07vmXp7MkCf4aVCYkeccXh5l3</t>
  </si>
  <si>
    <t>S5vKwvt48RG3bJVU17WnxN7ucXTWfB</t>
  </si>
  <si>
    <t>k18Xoh2pNYv7jB7YC7iYDNlNDbugvE</t>
  </si>
  <si>
    <t>Y54znJvIZ2meDfsGv2Qm5LH7cNq29y</t>
  </si>
  <si>
    <t>j8HPsNDOsS69ikZUVhP4WDRHmlvAOP</t>
  </si>
  <si>
    <t>n8fUKTJnXXydg7hjyrHbWiaTnoDUwV</t>
  </si>
  <si>
    <t>5eABhDzyNZckSdKUoJ58bNzp8plWFy</t>
  </si>
  <si>
    <t>MugjCOJq8HFDLWJA2FNPs9cQdAMfRb</t>
  </si>
  <si>
    <t>lmnvcHZAFCC9Jcx2ko0qCWi9vjSodw</t>
  </si>
  <si>
    <t>l2FGy2QZ4iUXYcDRz5VWD7QbrdYRpX</t>
  </si>
  <si>
    <t>TNpq82hUPU6jZDx7AzInGKylZzxT8Q</t>
  </si>
  <si>
    <t>Zi9f1GDQoe3gxu7rYs12V22LF2fAan</t>
  </si>
  <si>
    <t>ri28Jlt2UycpGjzUj3M98ta13qOm99</t>
  </si>
  <si>
    <t>uiwvKTK44VtHDid1Gz0CWH34irF3en</t>
  </si>
  <si>
    <t>822X0V6LveWdwpXWAobcalNavIYg2n</t>
  </si>
  <si>
    <t>NdehogqSJ4rFdBh4NUvln9q7XCr5Kn</t>
  </si>
  <si>
    <t>8ckytRQYzK8t2LNHq5ALt1TkGmQtqu</t>
  </si>
  <si>
    <t>kJ9Cpoc4dezDDxYeElyXGG7Y66EWwH</t>
  </si>
  <si>
    <t>NgU1UjWftBKEtbtwwnvnwEUhMqsuU3</t>
  </si>
  <si>
    <t>S55vOcjTzrJFG5M6ovxkznhgSTfdyr</t>
  </si>
  <si>
    <t>AqZcv65FGHlJfVKxrSjpfkKNzvDnaA</t>
  </si>
  <si>
    <t>pJ8VDeqdqhHSkbCVf9GfA2qlRbC200</t>
  </si>
  <si>
    <t>8OweXo6KmuAZ142nacLftzouLAB1M3</t>
  </si>
  <si>
    <t>FB5FulQ9XwzZ6kv0kWB5RJSmmEoSjW</t>
  </si>
  <si>
    <t>O2jgI9THuhlYIZftE7FdHdY8BlMITq</t>
  </si>
  <si>
    <t>YSdWkCkjXwwdO2Ojx5EXThg3YddGrh</t>
  </si>
  <si>
    <t>g9YxWteipUIeNmHjYTAQCDmhyNO9BV</t>
  </si>
  <si>
    <t>xsuumisDa6xTicPQeZJzcwWwJkwWQn</t>
  </si>
  <si>
    <t>AIjaIXobYimHaI2zEKHXeylRUPOkdT</t>
  </si>
  <si>
    <t>UYnJqdlZcG7JKlq4TKQfgcAp50YCQH</t>
  </si>
  <si>
    <t>3YyQT9xOzRQ3QRfA3cPr3RZgsT311B</t>
  </si>
  <si>
    <t>hTvGH3thwyUYLrJe6FdsIHEdgJFzw6</t>
  </si>
  <si>
    <t>CIFtzx68BZRY3KhHvQYisdq2LOB1fd</t>
  </si>
  <si>
    <t>uH75QwADOgO232HwzLyXS4fEAhE9bj</t>
  </si>
  <si>
    <t>9VbcWCW0KPYKT1NFuazOk9i2tnXcN7</t>
  </si>
  <si>
    <t>zcoTyvHnkaxmfOOUUFrGmcnpNjrkw5</t>
  </si>
  <si>
    <t>yhIa2SoDWfJNjd76MxoNv3I9B716gj</t>
  </si>
  <si>
    <t>rLiycLrC5zwHavnumXomaghyD6JZ0e</t>
  </si>
  <si>
    <t>okjBGSGtEu9Rhd5n5KkmrGfemCs9zW</t>
  </si>
  <si>
    <t>HDP7St1XI77ogRyHQVbh0IEFaepESA</t>
  </si>
  <si>
    <t>ULCgybjc0HaxdUrhNI5ntOKnrP5fgt</t>
  </si>
  <si>
    <t>51HrTgBmMliyIKFJcrO41J2UAKAThJ</t>
  </si>
  <si>
    <t>0lI6gzWxIxX1bIXEBuVcZ3YwrhxY4H</t>
  </si>
  <si>
    <t>VJRDFKeNjxOCWtLXvok1LrMZ4uYXyE</t>
  </si>
  <si>
    <t>3nW6ZdJDTubdtaaPewXHtvBDRKCZQM</t>
  </si>
  <si>
    <t>h8C9ExTNLm6OoDs6BYzEVYK282JLoc</t>
  </si>
  <si>
    <t>ncmcnVPTtilSAyYAFvP1HKMKYZVRhQ</t>
  </si>
  <si>
    <t>xvhWzfH2hXiMJ7MNvwcLG4pgaQf1K8</t>
  </si>
  <si>
    <t>AMBnqBVIl9w0awLlDD8FiSOMHTPPeG</t>
  </si>
  <si>
    <t>vsl4JMHuBPbKGpxQ8Iv20gK6c8nGf5</t>
  </si>
  <si>
    <t>cBnfKq8Z2BmJm04GNMRdXGGGZUJkW5</t>
  </si>
  <si>
    <t>eQdgVu27pKLElI7mg6vx4OZV7q7EAa</t>
  </si>
  <si>
    <t>pb5Lcyz65kStIeBAanAcQ202tfosDD</t>
  </si>
  <si>
    <t>1zEjHmVKNMi4rbTqn7moe038WKFac2</t>
  </si>
  <si>
    <t>V3oQXOct0hK6qcLYj8wD4qO5sKiHRe</t>
  </si>
  <si>
    <t>OhIPYiiToewRnnlziqTFO84D82H3Fz</t>
  </si>
  <si>
    <t>vp6IthV6oR7dKFUQ2ZOY685azxLYlm</t>
  </si>
  <si>
    <t>OY8svJEWFtkoiA2pHEQdDzIflNyPuq</t>
  </si>
  <si>
    <t>ADPNGsLkYeYGRzRwoEM6HnnZBeKFQ7</t>
  </si>
  <si>
    <t>BBX5c3EhBusEyhpBsGHCGvro1fM71y</t>
  </si>
  <si>
    <t>fBdQsCncqwMKVvc7ugVbZPyCEOTTJI</t>
  </si>
  <si>
    <t>OXynwFyegrOhYL5GfMAHtJzOPIY2bO</t>
  </si>
  <si>
    <t>0HKKPMid2XUxddkf2HHoKCglDEIyxB</t>
  </si>
  <si>
    <t>WfAAUOdqn2lMMPfN0Qsq8BI7lf2IcM</t>
  </si>
  <si>
    <t>0r0OkEh0iSGv15dxCw1szk94dBt3et</t>
  </si>
  <si>
    <t>8NK1k04mrAbdKi62fy025OJctEmsng</t>
  </si>
  <si>
    <t>jZXIFrNAaIG5vkGHOlOFMwsNja15d1</t>
  </si>
  <si>
    <t>xnL5MKzo218T1JxMe7KPDl9PZKmHzU</t>
  </si>
  <si>
    <t>SL8nUKWoFaAZnXgJI0ksNNinN8aLmc</t>
  </si>
  <si>
    <t>DbbEOex89EOJ02ik7UrmEidTVyESlM</t>
  </si>
  <si>
    <t>kNnNN7dwEMpwBaa5vFnoVDL3Nqy3GW</t>
  </si>
  <si>
    <t>Q3YksTZyvzE7TlKjWPMq199BR2xQnB</t>
  </si>
  <si>
    <t>SXT5GIwH9IsnTVHOR0qWJLl9E9Rf6w</t>
  </si>
  <si>
    <t>o0Mdl1thEH2ZBfzVZfVvfp06wsaAzc</t>
  </si>
  <si>
    <t>XttkAtlrMrBAm2rMFF4adKeBafZ3Gs</t>
  </si>
  <si>
    <t>fNMYfusSNEO3p3oznRqI4QzYs99DYG</t>
  </si>
  <si>
    <t>q0vBFkok40muzuFfEvmN3FSkbCcoq9</t>
  </si>
  <si>
    <t>PjStJRrpZ5BgGMOSgpZqbsnkoaL6B9</t>
  </si>
  <si>
    <t>UdREPVRp7sZH0lIfUjApcxNlw9s4Os</t>
  </si>
  <si>
    <t>A2xcMsh46cFH1D0TV58qYqNn7KQK89</t>
  </si>
  <si>
    <t>cRoDh0jbXT4piipYw4rSKhgHMOc7lU</t>
  </si>
  <si>
    <t>Lzj8zmnDDY2c4vBH4hTFjKUZaOpmAE</t>
  </si>
  <si>
    <t>wdbsxE6vEz3JWvEE3sZImercP6LlWe</t>
  </si>
  <si>
    <t>vXZH7qdLVs4tMoVdS01HGguSS3s8hb</t>
  </si>
  <si>
    <t>SrNEQQKA4mQsEZq7EfnpFhaQ6RVQfC</t>
  </si>
  <si>
    <t>YMApw8vndJxaSVeJrRLtKBPmpctczr</t>
  </si>
  <si>
    <t>jR4ERYP0Uq1UuK8LQQP09m8UM59UAI</t>
  </si>
  <si>
    <t>qzNmKUqsLipIbqxiHtAZ25TXhj4JAs</t>
  </si>
  <si>
    <t>wWCZF5ub4m64qUQbsjxK8lyoHEbxzH</t>
  </si>
  <si>
    <t>0UyvJLIgrhtCIjLKbia5cqCue9DfZ9</t>
  </si>
  <si>
    <t>pkSvVFzhjxe7gryWxSbprL5wA7Gzfb</t>
  </si>
  <si>
    <t>TdA8TZpEWV5pPgDePrnuVnPqvCX0LX</t>
  </si>
  <si>
    <t>fcp1bRtQc6YAdPrLyf3ZTjRwtItORs</t>
  </si>
  <si>
    <t>rCkiJYULp8wmS4v1JZetCki2A90HGR</t>
  </si>
  <si>
    <t>hk6BPERloF0MEM7YXQONsLahGrmCY8</t>
  </si>
  <si>
    <t>nhMlvAp97lHF38UjECuMMgEqRlVwwX</t>
  </si>
  <si>
    <t>BY1iAllDi88WEkyHfPNN0wWgPf5taf</t>
  </si>
  <si>
    <t>KnJDcdKvFPcwf57GBMsOySJOziZetp</t>
  </si>
  <si>
    <t>GYOmEJSusVZoWxBsY5kqPliwpfaeRUCFHRMQ</t>
  </si>
  <si>
    <t>Zdummy_HC</t>
  </si>
  <si>
    <t>Zdummy</t>
  </si>
  <si>
    <t>HC</t>
  </si>
  <si>
    <t>Z5tvEMUI2IRoCpCRPECLi7Z02l8gSFYdYfsy</t>
  </si>
  <si>
    <t>o2gK8S7haFirAKTwua52iF81RMIgsuE3l64y</t>
  </si>
  <si>
    <t>NlpZsxZS5YgkYOWylm5npKx16TkGLD2KlpYa</t>
  </si>
  <si>
    <t>M20mfIZ1NsmUMRAHoWV4dsRaY9uPhvWEds3t</t>
  </si>
  <si>
    <t>ZzLVZ2o3SS0TEJBAwQRMhsXHe4VKsVstIZJn</t>
  </si>
  <si>
    <t>Zdummy_IDP</t>
  </si>
  <si>
    <t>jlLGeoVig0VVY9ScQn6vzJM1uckXSarJNqlp</t>
  </si>
  <si>
    <t>BzSQ4uorSATIETvMoCpua39z1aRKskHFCn5x</t>
  </si>
  <si>
    <t>e9CKofx55pCM1hM0t9DPNX3vi88BdA9MuyhV</t>
  </si>
  <si>
    <t>KcbtKY6xlKsBMVKqVUgBLUjobhYejdcfkIpM</t>
  </si>
  <si>
    <t>HC Total</t>
  </si>
  <si>
    <t>IDP data through proximity</t>
  </si>
  <si>
    <t>IDP through proximity</t>
  </si>
  <si>
    <t>% of IDP sites that are able to accommodate new arrivals</t>
  </si>
  <si>
    <t>% of IDP sites that have received new arrivals in the past 30 days</t>
  </si>
  <si>
    <t>SOMALIA - 2021 POPULATION FIGURES AND DISAGGREGATION</t>
  </si>
  <si>
    <t>Children2</t>
  </si>
  <si>
    <t>Men3</t>
  </si>
  <si>
    <t>Women4</t>
  </si>
  <si>
    <t>Elderly5</t>
  </si>
  <si>
    <t>Subtotal - displaced6</t>
  </si>
  <si>
    <t>Children7</t>
  </si>
  <si>
    <t>Men8</t>
  </si>
  <si>
    <t>Women9</t>
  </si>
  <si>
    <t>Elderly10</t>
  </si>
  <si>
    <t>Subtotal - displaced11</t>
  </si>
  <si>
    <t>#</t>
  </si>
  <si>
    <t>% of sites with women involved in key decision making at the site-level</t>
  </si>
  <si>
    <t>Are women involved within decision-making in committees established at the site?</t>
  </si>
  <si>
    <t>Select one (Yes/No)</t>
  </si>
  <si>
    <t>DSA IV</t>
  </si>
  <si>
    <t>% of IDP sites that have flooded in the past 12 months</t>
  </si>
  <si>
    <t>In the past 12 months, has flooding occurred in this site?</t>
  </si>
  <si>
    <t>% of IDP sites with public lighting throughout the site</t>
  </si>
  <si>
    <t>Is there any public lighting throughout the site?</t>
  </si>
  <si>
    <t>% of IDP sites where minority groups face barriers in accessing support</t>
  </si>
  <si>
    <t>For any of the following groups, are there any impediments to accessing support activities?</t>
  </si>
  <si>
    <t>Select multiple impediments</t>
  </si>
  <si>
    <t>Impediment not reported for any group</t>
  </si>
  <si>
    <t>Impediment  reported for 1 group</t>
  </si>
  <si>
    <t>Impediments reported for 2 or more groups</t>
  </si>
  <si>
    <t>% of IDP sites where disabled individuals face barriers in accessing support</t>
  </si>
  <si>
    <t>No impediments for PWD</t>
  </si>
  <si>
    <t>Impediments exist for PWD</t>
  </si>
  <si>
    <t>% of population with access to basic services within walking distance</t>
  </si>
  <si>
    <t>How long does it take for MOST residents of the site to walk to their nearest water source (Including travelling to, queuing, and returning)?</t>
  </si>
  <si>
    <t>Select one time</t>
  </si>
  <si>
    <t>time taken is less than 60 mins</t>
  </si>
  <si>
    <t>Collection time is more than 60 minutes</t>
  </si>
  <si>
    <t>If {cccm_populationestimates_twentypercent} individuals were to arrive tomorrow, would this site be able to accommodate them?</t>
  </si>
  <si>
    <t>In the past 30 days, how many individuals have arrived to this site?</t>
  </si>
  <si>
    <t xml:space="preserve">Numerical </t>
  </si>
  <si>
    <t>N/A</t>
  </si>
  <si>
    <t>&lt;2.5% proportional increase of site population</t>
  </si>
  <si>
    <t>2.5%-5% proportional increase of site population</t>
  </si>
  <si>
    <t>5%-7.5% proportional increase of site population</t>
  </si>
  <si>
    <t>&gt;7.5% proportional increase of site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</si>
</sst>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0.0"/>
    <numFmt numFmtId="166" formatCode="_-* #,##0_-;\-* #,##0_-;_-* &quot;-&quot;??_-;_-@_-"/>
    <numFmt numFmtId="167" formatCode="_ * #,##0_ ;_ * \-#,##0_ ;_ * &quot;-&quot;??_ ;_ @_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8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color theme="0"/>
      <name val="Arial Narrow"/>
      <family val="2"/>
    </font>
    <font>
      <b/>
      <sz val="8"/>
      <color rgb="FF58585A"/>
      <name val="Arial Narrow"/>
      <family val="2"/>
    </font>
    <font>
      <sz val="8"/>
      <color rgb="FF58585A"/>
      <name val="Arial Narrow"/>
      <family val="2"/>
    </font>
    <font>
      <b/>
      <sz val="8"/>
      <color rgb="FF3C4043"/>
      <name val="Arial Narrow"/>
      <family val="2"/>
    </font>
    <font>
      <sz val="8"/>
      <color rgb="FFFFFFFF"/>
      <name val="Arial Narrow"/>
      <family val="2"/>
    </font>
    <font>
      <sz val="8"/>
      <color theme="0"/>
      <name val="Arial Narrow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984806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EE391"/>
        <bgColor indexed="64"/>
      </patternFill>
    </fill>
    <fill>
      <patternFill patternType="solid">
        <fgColor rgb="FFFEC44F"/>
        <bgColor indexed="64"/>
      </patternFill>
    </fill>
    <fill>
      <patternFill patternType="solid">
        <fgColor rgb="FFFE9929"/>
        <bgColor indexed="64"/>
      </patternFill>
    </fill>
    <fill>
      <patternFill patternType="solid">
        <fgColor rgb="FFD95F0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9" fillId="0" borderId="0"/>
  </cellStyleXfs>
  <cellXfs count="336">
    <xf numFmtId="0" fontId="0" fillId="0" borderId="0" xfId="0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1" fillId="0" borderId="0" xfId="3" applyFont="1" applyFill="1" applyAlignment="1">
      <alignment horizontal="center" vertical="center"/>
    </xf>
    <xf numFmtId="0" fontId="9" fillId="0" borderId="0" xfId="4" applyFont="1" applyFill="1" applyAlignment="1">
      <alignment horizontal="center" vertical="center"/>
    </xf>
    <xf numFmtId="0" fontId="13" fillId="0" borderId="0" xfId="0" applyFont="1" applyFill="1" applyBorder="1"/>
    <xf numFmtId="9" fontId="15" fillId="0" borderId="35" xfId="2" applyFont="1" applyFill="1" applyBorder="1"/>
    <xf numFmtId="9" fontId="15" fillId="0" borderId="0" xfId="2" applyFont="1" applyFill="1" applyBorder="1"/>
    <xf numFmtId="9" fontId="15" fillId="0" borderId="36" xfId="2" applyFont="1" applyFill="1" applyBorder="1"/>
    <xf numFmtId="0" fontId="0" fillId="0" borderId="6" xfId="0" applyBorder="1" applyAlignment="1"/>
    <xf numFmtId="0" fontId="3" fillId="0" borderId="10" xfId="0" applyFont="1" applyBorder="1" applyAlignment="1"/>
    <xf numFmtId="0" fontId="0" fillId="0" borderId="10" xfId="0" applyBorder="1" applyAlignment="1"/>
    <xf numFmtId="0" fontId="3" fillId="0" borderId="18" xfId="0" applyFont="1" applyFill="1" applyBorder="1" applyAlignment="1"/>
    <xf numFmtId="0" fontId="3" fillId="0" borderId="22" xfId="0" applyFont="1" applyBorder="1" applyAlignment="1"/>
    <xf numFmtId="3" fontId="3" fillId="0" borderId="23" xfId="0" applyNumberFormat="1" applyFont="1" applyFill="1" applyBorder="1" applyAlignment="1"/>
    <xf numFmtId="0" fontId="3" fillId="0" borderId="24" xfId="0" applyFont="1" applyFill="1" applyBorder="1" applyAlignment="1"/>
    <xf numFmtId="0" fontId="0" fillId="0" borderId="13" xfId="0" applyBorder="1" applyAlignment="1"/>
    <xf numFmtId="3" fontId="0" fillId="0" borderId="0" xfId="0" applyNumberFormat="1" applyBorder="1" applyAlignment="1"/>
    <xf numFmtId="0" fontId="3" fillId="0" borderId="31" xfId="0" applyFont="1" applyBorder="1" applyAlignment="1"/>
    <xf numFmtId="0" fontId="10" fillId="10" borderId="0" xfId="0" applyFont="1" applyFill="1" applyBorder="1" applyAlignment="1">
      <alignment vertical="center"/>
    </xf>
    <xf numFmtId="0" fontId="8" fillId="10" borderId="0" xfId="0" applyFont="1" applyFill="1" applyBorder="1" applyAlignment="1">
      <alignment vertical="center"/>
    </xf>
    <xf numFmtId="0" fontId="10" fillId="10" borderId="0" xfId="0" applyFont="1" applyFill="1" applyAlignment="1">
      <alignment vertical="center"/>
    </xf>
    <xf numFmtId="0" fontId="10" fillId="10" borderId="32" xfId="0" applyFont="1" applyFill="1" applyBorder="1"/>
    <xf numFmtId="0" fontId="8" fillId="10" borderId="45" xfId="0" applyFont="1" applyFill="1" applyBorder="1" applyAlignment="1">
      <alignment horizontal="center" vertical="center" wrapText="1"/>
    </xf>
    <xf numFmtId="0" fontId="10" fillId="10" borderId="45" xfId="0" applyFont="1" applyFill="1" applyBorder="1"/>
    <xf numFmtId="0" fontId="10" fillId="10" borderId="46" xfId="0" applyFont="1" applyFill="1" applyBorder="1"/>
    <xf numFmtId="0" fontId="7" fillId="0" borderId="47" xfId="0" applyFont="1" applyBorder="1" applyAlignment="1">
      <alignment vertical="center" wrapText="1"/>
    </xf>
    <xf numFmtId="0" fontId="7" fillId="18" borderId="48" xfId="0" applyFont="1" applyFill="1" applyBorder="1" applyAlignment="1">
      <alignment horizontal="center" vertical="center" wrapText="1"/>
    </xf>
    <xf numFmtId="0" fontId="7" fillId="19" borderId="48" xfId="0" applyFont="1" applyFill="1" applyBorder="1" applyAlignment="1">
      <alignment horizontal="center" vertical="center" wrapText="1"/>
    </xf>
    <xf numFmtId="0" fontId="7" fillId="20" borderId="48" xfId="0" applyFont="1" applyFill="1" applyBorder="1" applyAlignment="1">
      <alignment horizontal="center" vertical="center" wrapText="1"/>
    </xf>
    <xf numFmtId="1" fontId="7" fillId="21" borderId="48" xfId="0" applyNumberFormat="1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vertical="center" wrapText="1"/>
    </xf>
    <xf numFmtId="0" fontId="9" fillId="0" borderId="49" xfId="0" applyFont="1" applyBorder="1" applyAlignment="1">
      <alignment vertical="center" wrapText="1"/>
    </xf>
    <xf numFmtId="0" fontId="9" fillId="0" borderId="50" xfId="0" applyFont="1" applyBorder="1" applyAlignment="1">
      <alignment vertical="center" wrapText="1"/>
    </xf>
    <xf numFmtId="0" fontId="7" fillId="0" borderId="49" xfId="0" applyFont="1" applyBorder="1" applyAlignment="1">
      <alignment vertical="center" wrapText="1"/>
    </xf>
    <xf numFmtId="0" fontId="7" fillId="0" borderId="51" xfId="0" applyFont="1" applyBorder="1" applyAlignment="1">
      <alignment vertical="center" wrapText="1"/>
    </xf>
    <xf numFmtId="166" fontId="10" fillId="0" borderId="8" xfId="1" applyNumberFormat="1" applyFont="1" applyBorder="1"/>
    <xf numFmtId="164" fontId="10" fillId="0" borderId="8" xfId="1" applyFont="1" applyBorder="1"/>
    <xf numFmtId="0" fontId="10" fillId="0" borderId="2" xfId="0" applyFont="1" applyBorder="1"/>
    <xf numFmtId="0" fontId="10" fillId="23" borderId="2" xfId="0" applyFont="1" applyFill="1" applyBorder="1"/>
    <xf numFmtId="0" fontId="10" fillId="23" borderId="52" xfId="0" applyFont="1" applyFill="1" applyBorder="1"/>
    <xf numFmtId="0" fontId="21" fillId="0" borderId="0" xfId="0" applyFont="1"/>
    <xf numFmtId="0" fontId="21" fillId="4" borderId="0" xfId="0" applyFont="1" applyFill="1" applyAlignment="1"/>
    <xf numFmtId="0" fontId="22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23" fillId="8" borderId="2" xfId="0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165" fontId="5" fillId="5" borderId="6" xfId="0" applyNumberFormat="1" applyFont="1" applyFill="1" applyBorder="1" applyAlignment="1">
      <alignment horizontal="center" vertical="center"/>
    </xf>
    <xf numFmtId="165" fontId="5" fillId="5" borderId="7" xfId="0" applyNumberFormat="1" applyFont="1" applyFill="1" applyBorder="1" applyAlignment="1">
      <alignment horizontal="left" vertical="center"/>
    </xf>
    <xf numFmtId="165" fontId="5" fillId="5" borderId="8" xfId="0" applyNumberFormat="1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center" vertical="center"/>
    </xf>
    <xf numFmtId="165" fontId="5" fillId="10" borderId="10" xfId="0" applyNumberFormat="1" applyFont="1" applyFill="1" applyBorder="1" applyAlignment="1">
      <alignment horizontal="left" vertical="center"/>
    </xf>
    <xf numFmtId="165" fontId="5" fillId="6" borderId="6" xfId="0" applyNumberFormat="1" applyFont="1" applyFill="1" applyBorder="1" applyAlignment="1">
      <alignment horizontal="center" vertical="center"/>
    </xf>
    <xf numFmtId="165" fontId="5" fillId="6" borderId="7" xfId="0" applyNumberFormat="1" applyFont="1" applyFill="1" applyBorder="1" applyAlignment="1">
      <alignment horizontal="left" vertical="center"/>
    </xf>
    <xf numFmtId="165" fontId="5" fillId="6" borderId="8" xfId="0" applyNumberFormat="1" applyFont="1" applyFill="1" applyBorder="1" applyAlignment="1">
      <alignment horizontal="left" vertical="center"/>
    </xf>
    <xf numFmtId="0" fontId="5" fillId="10" borderId="11" xfId="0" applyFont="1" applyFill="1" applyBorder="1" applyAlignment="1">
      <alignment horizontal="center" vertical="center"/>
    </xf>
    <xf numFmtId="165" fontId="22" fillId="10" borderId="0" xfId="0" applyNumberFormat="1" applyFont="1" applyFill="1" applyBorder="1" applyAlignment="1">
      <alignment horizontal="left" vertical="center"/>
    </xf>
    <xf numFmtId="165" fontId="22" fillId="10" borderId="10" xfId="0" applyNumberFormat="1" applyFont="1" applyFill="1" applyBorder="1" applyAlignment="1">
      <alignment horizontal="left" vertical="center"/>
    </xf>
    <xf numFmtId="165" fontId="5" fillId="7" borderId="6" xfId="0" applyNumberFormat="1" applyFont="1" applyFill="1" applyBorder="1" applyAlignment="1">
      <alignment horizontal="center" vertical="center"/>
    </xf>
    <xf numFmtId="165" fontId="5" fillId="7" borderId="0" xfId="0" applyNumberFormat="1" applyFont="1" applyFill="1" applyBorder="1" applyAlignment="1">
      <alignment horizontal="left" vertical="center"/>
    </xf>
    <xf numFmtId="165" fontId="5" fillId="7" borderId="12" xfId="0" applyNumberFormat="1" applyFont="1" applyFill="1" applyBorder="1" applyAlignment="1">
      <alignment horizontal="left" vertical="center"/>
    </xf>
    <xf numFmtId="0" fontId="24" fillId="10" borderId="13" xfId="0" applyFont="1" applyFill="1" applyBorder="1" applyAlignment="1">
      <alignment horizontal="center" vertical="center"/>
    </xf>
    <xf numFmtId="165" fontId="25" fillId="10" borderId="0" xfId="0" applyNumberFormat="1" applyFont="1" applyFill="1" applyBorder="1" applyAlignment="1">
      <alignment horizontal="left" vertical="center"/>
    </xf>
    <xf numFmtId="165" fontId="24" fillId="10" borderId="14" xfId="0" applyNumberFormat="1" applyFont="1" applyFill="1" applyBorder="1" applyAlignment="1">
      <alignment horizontal="left" vertical="center"/>
    </xf>
    <xf numFmtId="165" fontId="23" fillId="8" borderId="15" xfId="0" applyNumberFormat="1" applyFont="1" applyFill="1" applyBorder="1" applyAlignment="1">
      <alignment horizontal="center" vertical="center"/>
    </xf>
    <xf numFmtId="165" fontId="23" fillId="8" borderId="16" xfId="0" applyNumberFormat="1" applyFont="1" applyFill="1" applyBorder="1" applyAlignment="1">
      <alignment horizontal="left" vertical="center"/>
    </xf>
    <xf numFmtId="0" fontId="5" fillId="10" borderId="17" xfId="0" applyFont="1" applyFill="1" applyBorder="1" applyAlignment="1">
      <alignment horizontal="center" vertical="center"/>
    </xf>
    <xf numFmtId="9" fontId="5" fillId="10" borderId="3" xfId="0" applyNumberFormat="1" applyFont="1" applyFill="1" applyBorder="1" applyAlignment="1">
      <alignment horizontal="center" vertical="center"/>
    </xf>
    <xf numFmtId="9" fontId="20" fillId="10" borderId="3" xfId="0" applyNumberFormat="1" applyFont="1" applyFill="1" applyBorder="1" applyAlignment="1">
      <alignment horizontal="center" vertical="center"/>
    </xf>
    <xf numFmtId="0" fontId="21" fillId="0" borderId="6" xfId="0" applyFont="1" applyBorder="1" applyAlignment="1"/>
    <xf numFmtId="0" fontId="6" fillId="0" borderId="10" xfId="0" applyFont="1" applyFill="1" applyBorder="1" applyAlignment="1"/>
    <xf numFmtId="0" fontId="6" fillId="0" borderId="18" xfId="0" applyFont="1" applyFill="1" applyBorder="1" applyAlignment="1"/>
    <xf numFmtId="0" fontId="21" fillId="0" borderId="19" xfId="0" applyFont="1" applyBorder="1" applyAlignment="1"/>
    <xf numFmtId="0" fontId="21" fillId="0" borderId="20" xfId="0" applyFont="1" applyBorder="1" applyAlignment="1"/>
    <xf numFmtId="0" fontId="21" fillId="0" borderId="21" xfId="0" applyFont="1" applyBorder="1" applyAlignment="1"/>
    <xf numFmtId="0" fontId="6" fillId="0" borderId="22" xfId="0" applyFont="1" applyBorder="1" applyAlignment="1"/>
    <xf numFmtId="0" fontId="6" fillId="0" borderId="24" xfId="0" applyFont="1" applyFill="1" applyBorder="1" applyAlignment="1"/>
    <xf numFmtId="0" fontId="6" fillId="11" borderId="25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26" fillId="12" borderId="26" xfId="0" applyFont="1" applyFill="1" applyBorder="1" applyAlignment="1">
      <alignment horizontal="justify" vertical="center"/>
    </xf>
    <xf numFmtId="0" fontId="6" fillId="11" borderId="26" xfId="0" applyFont="1" applyFill="1" applyBorder="1" applyAlignment="1">
      <alignment vertical="center"/>
    </xf>
    <xf numFmtId="0" fontId="21" fillId="0" borderId="13" xfId="0" applyFont="1" applyBorder="1" applyAlignment="1"/>
    <xf numFmtId="3" fontId="21" fillId="0" borderId="0" xfId="0" applyNumberFormat="1" applyFont="1" applyBorder="1" applyAlignment="1"/>
    <xf numFmtId="0" fontId="21" fillId="13" borderId="29" xfId="0" applyFont="1" applyFill="1" applyBorder="1" applyAlignment="1">
      <alignment horizontal="left" vertical="center"/>
    </xf>
    <xf numFmtId="0" fontId="21" fillId="13" borderId="29" xfId="0" applyFont="1" applyFill="1" applyBorder="1" applyAlignment="1">
      <alignment horizontal="center" vertical="center"/>
    </xf>
    <xf numFmtId="0" fontId="21" fillId="13" borderId="29" xfId="0" applyFont="1" applyFill="1" applyBorder="1" applyAlignment="1">
      <alignment vertical="top"/>
    </xf>
    <xf numFmtId="0" fontId="21" fillId="13" borderId="26" xfId="0" applyFont="1" applyFill="1" applyBorder="1" applyAlignment="1">
      <alignment vertical="top"/>
    </xf>
    <xf numFmtId="0" fontId="21" fillId="13" borderId="26" xfId="0" applyFont="1" applyFill="1" applyBorder="1" applyAlignment="1">
      <alignment horizontal="center" vertical="center"/>
    </xf>
    <xf numFmtId="0" fontId="21" fillId="14" borderId="29" xfId="0" applyFont="1" applyFill="1" applyBorder="1" applyAlignment="1">
      <alignment horizontal="left" vertical="center"/>
    </xf>
    <xf numFmtId="0" fontId="21" fillId="14" borderId="29" xfId="0" applyFont="1" applyFill="1" applyBorder="1" applyAlignment="1">
      <alignment horizontal="center" vertical="center"/>
    </xf>
    <xf numFmtId="0" fontId="21" fillId="14" borderId="26" xfId="0" applyFont="1" applyFill="1" applyBorder="1" applyAlignment="1">
      <alignment vertical="top"/>
    </xf>
    <xf numFmtId="0" fontId="21" fillId="14" borderId="26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left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vertical="top"/>
    </xf>
    <xf numFmtId="0" fontId="21" fillId="15" borderId="26" xfId="0" applyFont="1" applyFill="1" applyBorder="1" applyAlignment="1">
      <alignment vertical="top"/>
    </xf>
    <xf numFmtId="0" fontId="21" fillId="15" borderId="26" xfId="0" applyFont="1" applyFill="1" applyBorder="1" applyAlignment="1">
      <alignment horizontal="center" vertical="center"/>
    </xf>
    <xf numFmtId="0" fontId="28" fillId="16" borderId="29" xfId="0" applyFont="1" applyFill="1" applyBorder="1" applyAlignment="1">
      <alignment horizontal="left" vertical="center"/>
    </xf>
    <xf numFmtId="0" fontId="27" fillId="16" borderId="29" xfId="0" applyFont="1" applyFill="1" applyBorder="1" applyAlignment="1">
      <alignment horizontal="center" vertical="center"/>
    </xf>
    <xf numFmtId="0" fontId="28" fillId="16" borderId="26" xfId="0" applyFont="1" applyFill="1" applyBorder="1" applyAlignment="1">
      <alignment horizontal="left" vertical="center"/>
    </xf>
    <xf numFmtId="0" fontId="21" fillId="16" borderId="26" xfId="0" applyFont="1" applyFill="1" applyBorder="1" applyAlignment="1">
      <alignment vertical="top"/>
    </xf>
    <xf numFmtId="0" fontId="28" fillId="17" borderId="29" xfId="0" applyFont="1" applyFill="1" applyBorder="1" applyAlignment="1">
      <alignment horizontal="left" vertical="center"/>
    </xf>
    <xf numFmtId="0" fontId="27" fillId="17" borderId="29" xfId="0" applyFont="1" applyFill="1" applyBorder="1" applyAlignment="1">
      <alignment horizontal="center" vertical="center"/>
    </xf>
    <xf numFmtId="0" fontId="21" fillId="17" borderId="29" xfId="0" applyFont="1" applyFill="1" applyBorder="1" applyAlignment="1">
      <alignment vertical="top"/>
    </xf>
    <xf numFmtId="0" fontId="28" fillId="17" borderId="26" xfId="0" applyFont="1" applyFill="1" applyBorder="1" applyAlignment="1">
      <alignment horizontal="left" vertical="center"/>
    </xf>
    <xf numFmtId="0" fontId="21" fillId="17" borderId="26" xfId="0" applyFont="1" applyFill="1" applyBorder="1" applyAlignment="1">
      <alignment vertical="top"/>
    </xf>
    <xf numFmtId="0" fontId="6" fillId="0" borderId="31" xfId="0" applyFont="1" applyBorder="1" applyAlignment="1"/>
    <xf numFmtId="0" fontId="21" fillId="0" borderId="0" xfId="0" applyFont="1" applyAlignment="1"/>
    <xf numFmtId="0" fontId="20" fillId="24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21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NumberFormat="1"/>
    <xf numFmtId="166" fontId="10" fillId="0" borderId="8" xfId="1" applyNumberFormat="1" applyFont="1" applyBorder="1" applyAlignment="1">
      <alignment horizontal="left"/>
    </xf>
    <xf numFmtId="166" fontId="10" fillId="0" borderId="2" xfId="1" applyNumberFormat="1" applyFont="1" applyBorder="1" applyAlignment="1">
      <alignment horizontal="center"/>
    </xf>
    <xf numFmtId="0" fontId="7" fillId="0" borderId="45" xfId="0" applyFont="1" applyBorder="1" applyAlignment="1">
      <alignment horizontal="center" wrapText="1"/>
    </xf>
    <xf numFmtId="3" fontId="21" fillId="0" borderId="0" xfId="0" applyNumberFormat="1" applyFont="1" applyBorder="1" applyAlignment="1">
      <alignment horizontal="center"/>
    </xf>
    <xf numFmtId="167" fontId="6" fillId="0" borderId="7" xfId="1" applyNumberFormat="1" applyFont="1" applyBorder="1" applyAlignment="1">
      <alignment horizontal="center"/>
    </xf>
    <xf numFmtId="9" fontId="6" fillId="5" borderId="0" xfId="0" applyNumberFormat="1" applyFont="1" applyFill="1" applyBorder="1" applyAlignment="1">
      <alignment horizontal="center"/>
    </xf>
    <xf numFmtId="9" fontId="6" fillId="6" borderId="0" xfId="0" applyNumberFormat="1" applyFont="1" applyFill="1" applyBorder="1" applyAlignment="1">
      <alignment horizontal="center"/>
    </xf>
    <xf numFmtId="9" fontId="6" fillId="7" borderId="0" xfId="0" applyNumberFormat="1" applyFont="1" applyFill="1" applyBorder="1" applyAlignment="1">
      <alignment horizontal="center"/>
    </xf>
    <xf numFmtId="9" fontId="23" fillId="8" borderId="0" xfId="0" applyNumberFormat="1" applyFont="1" applyFill="1" applyBorder="1" applyAlignment="1">
      <alignment horizontal="center"/>
    </xf>
    <xf numFmtId="9" fontId="23" fillId="9" borderId="0" xfId="0" applyNumberFormat="1" applyFont="1" applyFill="1" applyBorder="1" applyAlignment="1">
      <alignment horizontal="center"/>
    </xf>
    <xf numFmtId="0" fontId="6" fillId="5" borderId="23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23" fillId="8" borderId="23" xfId="0" applyFont="1" applyFill="1" applyBorder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9" fontId="6" fillId="5" borderId="7" xfId="0" applyNumberFormat="1" applyFont="1" applyFill="1" applyBorder="1" applyAlignment="1">
      <alignment horizontal="center"/>
    </xf>
    <xf numFmtId="9" fontId="6" fillId="6" borderId="7" xfId="0" applyNumberFormat="1" applyFont="1" applyFill="1" applyBorder="1" applyAlignment="1">
      <alignment horizontal="center"/>
    </xf>
    <xf numFmtId="9" fontId="6" fillId="7" borderId="7" xfId="0" applyNumberFormat="1" applyFont="1" applyFill="1" applyBorder="1" applyAlignment="1">
      <alignment horizontal="center"/>
    </xf>
    <xf numFmtId="9" fontId="23" fillId="8" borderId="7" xfId="0" applyNumberFormat="1" applyFont="1" applyFill="1" applyBorder="1" applyAlignment="1">
      <alignment horizontal="center"/>
    </xf>
    <xf numFmtId="9" fontId="23" fillId="9" borderId="7" xfId="0" applyNumberFormat="1" applyFont="1" applyFill="1" applyBorder="1" applyAlignment="1">
      <alignment horizontal="center"/>
    </xf>
    <xf numFmtId="3" fontId="0" fillId="0" borderId="7" xfId="0" applyNumberFormat="1" applyBorder="1" applyAlignment="1"/>
    <xf numFmtId="9" fontId="3" fillId="5" borderId="0" xfId="0" applyNumberFormat="1" applyFont="1" applyFill="1" applyBorder="1" applyAlignment="1">
      <alignment horizontal="center"/>
    </xf>
    <xf numFmtId="9" fontId="3" fillId="6" borderId="0" xfId="0" applyNumberFormat="1" applyFont="1" applyFill="1" applyBorder="1" applyAlignment="1">
      <alignment horizontal="center"/>
    </xf>
    <xf numFmtId="9" fontId="3" fillId="7" borderId="0" xfId="0" applyNumberFormat="1" applyFont="1" applyFill="1" applyBorder="1" applyAlignment="1">
      <alignment horizontal="center"/>
    </xf>
    <xf numFmtId="9" fontId="3" fillId="5" borderId="7" xfId="0" applyNumberFormat="1" applyFont="1" applyFill="1" applyBorder="1" applyAlignment="1">
      <alignment horizontal="center"/>
    </xf>
    <xf numFmtId="9" fontId="3" fillId="6" borderId="7" xfId="0" applyNumberFormat="1" applyFont="1" applyFill="1" applyBorder="1" applyAlignment="1">
      <alignment horizontal="center"/>
    </xf>
    <xf numFmtId="9" fontId="3" fillId="7" borderId="7" xfId="0" applyNumberFormat="1" applyFont="1" applyFill="1" applyBorder="1" applyAlignment="1">
      <alignment horizontal="center"/>
    </xf>
    <xf numFmtId="9" fontId="4" fillId="8" borderId="0" xfId="0" applyNumberFormat="1" applyFont="1" applyFill="1" applyBorder="1" applyAlignment="1">
      <alignment horizontal="center"/>
    </xf>
    <xf numFmtId="9" fontId="4" fillId="9" borderId="0" xfId="0" applyNumberFormat="1" applyFont="1" applyFill="1" applyBorder="1" applyAlignment="1">
      <alignment horizontal="center"/>
    </xf>
    <xf numFmtId="9" fontId="4" fillId="8" borderId="7" xfId="0" applyNumberFormat="1" applyFont="1" applyFill="1" applyBorder="1" applyAlignment="1">
      <alignment horizontal="center"/>
    </xf>
    <xf numFmtId="9" fontId="4" fillId="9" borderId="7" xfId="0" applyNumberFormat="1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0" fontId="7" fillId="18" borderId="18" xfId="0" applyFont="1" applyFill="1" applyBorder="1" applyAlignment="1">
      <alignment horizontal="center" vertical="center" wrapText="1"/>
    </xf>
    <xf numFmtId="166" fontId="10" fillId="0" borderId="8" xfId="1" applyNumberFormat="1" applyFont="1" applyBorder="1" applyAlignment="1">
      <alignment horizontal="center"/>
    </xf>
    <xf numFmtId="0" fontId="16" fillId="10" borderId="0" xfId="0" applyFont="1" applyFill="1" applyBorder="1"/>
    <xf numFmtId="0" fontId="7" fillId="0" borderId="0" xfId="0" applyFont="1" applyBorder="1" applyAlignment="1">
      <alignment wrapText="1"/>
    </xf>
    <xf numFmtId="166" fontId="10" fillId="0" borderId="7" xfId="0" applyNumberFormat="1" applyFont="1" applyBorder="1" applyAlignment="1">
      <alignment horizontal="left"/>
    </xf>
    <xf numFmtId="166" fontId="10" fillId="0" borderId="7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center"/>
    </xf>
    <xf numFmtId="0" fontId="7" fillId="0" borderId="10" xfId="0" applyFont="1" applyBorder="1" applyAlignment="1">
      <alignment wrapText="1"/>
    </xf>
    <xf numFmtId="166" fontId="10" fillId="0" borderId="31" xfId="1" applyNumberFormat="1" applyFont="1" applyBorder="1" applyAlignment="1">
      <alignment horizontal="center"/>
    </xf>
    <xf numFmtId="166" fontId="10" fillId="0" borderId="61" xfId="1" applyNumberFormat="1" applyFont="1" applyBorder="1" applyAlignment="1">
      <alignment horizontal="center"/>
    </xf>
    <xf numFmtId="0" fontId="7" fillId="0" borderId="52" xfId="0" applyFont="1" applyBorder="1" applyAlignment="1">
      <alignment vertical="center" wrapText="1"/>
    </xf>
    <xf numFmtId="166" fontId="10" fillId="0" borderId="52" xfId="1" applyNumberFormat="1" applyFont="1" applyBorder="1" applyAlignment="1">
      <alignment horizontal="left"/>
    </xf>
    <xf numFmtId="166" fontId="10" fillId="0" borderId="60" xfId="1" applyNumberFormat="1" applyFont="1" applyBorder="1" applyAlignment="1">
      <alignment horizontal="left"/>
    </xf>
    <xf numFmtId="0" fontId="19" fillId="0" borderId="0" xfId="0" applyFont="1"/>
    <xf numFmtId="0" fontId="0" fillId="26" borderId="0" xfId="0" applyFont="1" applyFill="1" applyBorder="1"/>
    <xf numFmtId="0" fontId="0" fillId="27" borderId="0" xfId="0" applyFont="1" applyFill="1" applyBorder="1"/>
    <xf numFmtId="0" fontId="0" fillId="5" borderId="0" xfId="0" applyFont="1" applyFill="1" applyBorder="1"/>
    <xf numFmtId="0" fontId="0" fillId="7" borderId="0" xfId="0" applyFont="1" applyFill="1" applyBorder="1"/>
    <xf numFmtId="9" fontId="0" fillId="5" borderId="0" xfId="2" applyFont="1" applyFill="1" applyBorder="1"/>
    <xf numFmtId="9" fontId="0" fillId="7" borderId="0" xfId="2" applyFont="1" applyFill="1" applyBorder="1"/>
    <xf numFmtId="9" fontId="0" fillId="26" borderId="0" xfId="2" applyFont="1" applyFill="1" applyBorder="1"/>
    <xf numFmtId="0" fontId="21" fillId="0" borderId="63" xfId="0" applyFont="1" applyBorder="1" applyAlignment="1"/>
    <xf numFmtId="0" fontId="21" fillId="0" borderId="51" xfId="0" applyFont="1" applyBorder="1" applyAlignment="1"/>
    <xf numFmtId="0" fontId="21" fillId="0" borderId="65" xfId="0" applyFont="1" applyBorder="1" applyAlignment="1"/>
    <xf numFmtId="167" fontId="0" fillId="0" borderId="0" xfId="1" applyNumberFormat="1" applyFont="1"/>
    <xf numFmtId="0" fontId="0" fillId="0" borderId="57" xfId="0" applyBorder="1" applyAlignment="1">
      <alignment wrapText="1"/>
    </xf>
    <xf numFmtId="167" fontId="21" fillId="0" borderId="0" xfId="1" applyNumberFormat="1" applyFont="1" applyBorder="1" applyAlignment="1"/>
    <xf numFmtId="0" fontId="0" fillId="0" borderId="5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7" fontId="21" fillId="0" borderId="32" xfId="1" applyNumberFormat="1" applyFont="1" applyBorder="1" applyAlignment="1"/>
    <xf numFmtId="167" fontId="21" fillId="0" borderId="33" xfId="1" applyNumberFormat="1" applyFont="1" applyBorder="1" applyAlignment="1"/>
    <xf numFmtId="167" fontId="21" fillId="0" borderId="34" xfId="1" applyNumberFormat="1" applyFont="1" applyBorder="1" applyAlignment="1"/>
    <xf numFmtId="167" fontId="21" fillId="0" borderId="35" xfId="1" applyNumberFormat="1" applyFont="1" applyBorder="1" applyAlignment="1"/>
    <xf numFmtId="167" fontId="21" fillId="0" borderId="36" xfId="1" applyNumberFormat="1" applyFont="1" applyBorder="1" applyAlignment="1"/>
    <xf numFmtId="167" fontId="21" fillId="0" borderId="42" xfId="1" applyNumberFormat="1" applyFont="1" applyBorder="1" applyAlignment="1"/>
    <xf numFmtId="167" fontId="21" fillId="0" borderId="43" xfId="1" applyNumberFormat="1" applyFont="1" applyBorder="1" applyAlignment="1"/>
    <xf numFmtId="167" fontId="21" fillId="0" borderId="44" xfId="1" applyNumberFormat="1" applyFont="1" applyBorder="1" applyAlignment="1"/>
    <xf numFmtId="0" fontId="0" fillId="0" borderId="19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30" fillId="25" borderId="0" xfId="0" applyFont="1" applyFill="1" applyBorder="1"/>
    <xf numFmtId="0" fontId="30" fillId="8" borderId="0" xfId="0" applyFont="1" applyFill="1" applyBorder="1"/>
    <xf numFmtId="0" fontId="30" fillId="8" borderId="0" xfId="0" applyFont="1" applyFill="1" applyAlignment="1">
      <alignment horizontal="center"/>
    </xf>
    <xf numFmtId="0" fontId="10" fillId="0" borderId="0" xfId="0" applyFont="1" applyFill="1" applyAlignment="1">
      <alignment vertical="center"/>
    </xf>
    <xf numFmtId="9" fontId="0" fillId="0" borderId="0" xfId="2" applyFont="1" applyBorder="1"/>
    <xf numFmtId="0" fontId="0" fillId="0" borderId="0" xfId="0" applyBorder="1"/>
    <xf numFmtId="9" fontId="0" fillId="0" borderId="35" xfId="2" applyFont="1" applyBorder="1"/>
    <xf numFmtId="0" fontId="0" fillId="0" borderId="43" xfId="0" applyBorder="1"/>
    <xf numFmtId="0" fontId="7" fillId="0" borderId="67" xfId="0" applyFont="1" applyBorder="1" applyAlignment="1">
      <alignment horizontal="center" wrapText="1"/>
    </xf>
    <xf numFmtId="166" fontId="10" fillId="0" borderId="36" xfId="1" applyNumberFormat="1" applyFont="1" applyBorder="1" applyAlignment="1">
      <alignment horizontal="left"/>
    </xf>
    <xf numFmtId="166" fontId="10" fillId="0" borderId="44" xfId="1" applyNumberFormat="1" applyFont="1" applyBorder="1" applyAlignment="1">
      <alignment horizontal="left"/>
    </xf>
    <xf numFmtId="0" fontId="7" fillId="18" borderId="2" xfId="0" applyFont="1" applyFill="1" applyBorder="1" applyAlignment="1">
      <alignment horizontal="center" vertical="center" wrapText="1"/>
    </xf>
    <xf numFmtId="0" fontId="7" fillId="19" borderId="2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1" fontId="7" fillId="21" borderId="2" xfId="0" applyNumberFormat="1" applyFont="1" applyFill="1" applyBorder="1" applyAlignment="1">
      <alignment horizontal="center" vertical="center" wrapText="1"/>
    </xf>
    <xf numFmtId="0" fontId="7" fillId="22" borderId="2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wrapText="1"/>
    </xf>
    <xf numFmtId="0" fontId="7" fillId="18" borderId="47" xfId="0" applyFont="1" applyFill="1" applyBorder="1" applyAlignment="1">
      <alignment horizontal="center" vertical="center" wrapText="1"/>
    </xf>
    <xf numFmtId="0" fontId="7" fillId="0" borderId="66" xfId="0" applyFont="1" applyBorder="1" applyAlignment="1">
      <alignment horizontal="center" wrapText="1"/>
    </xf>
    <xf numFmtId="0" fontId="16" fillId="10" borderId="43" xfId="0" applyFont="1" applyFill="1" applyBorder="1"/>
    <xf numFmtId="0" fontId="10" fillId="10" borderId="35" xfId="0" applyFont="1" applyFill="1" applyBorder="1"/>
    <xf numFmtId="0" fontId="8" fillId="10" borderId="43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43" xfId="0" applyBorder="1" applyAlignment="1">
      <alignment horizontal="center"/>
    </xf>
    <xf numFmtId="167" fontId="0" fillId="7" borderId="0" xfId="1" applyNumberFormat="1" applyFont="1" applyFill="1" applyBorder="1"/>
    <xf numFmtId="0" fontId="0" fillId="0" borderId="35" xfId="0" applyBorder="1"/>
    <xf numFmtId="0" fontId="0" fillId="0" borderId="36" xfId="0" applyBorder="1"/>
    <xf numFmtId="0" fontId="0" fillId="0" borderId="42" xfId="0" applyBorder="1"/>
    <xf numFmtId="0" fontId="0" fillId="0" borderId="44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9" fontId="0" fillId="0" borderId="33" xfId="2" applyFont="1" applyBorder="1" applyAlignment="1">
      <alignment horizontal="center"/>
    </xf>
    <xf numFmtId="9" fontId="0" fillId="0" borderId="35" xfId="2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42" xfId="2" applyFont="1" applyBorder="1" applyAlignment="1">
      <alignment horizontal="center"/>
    </xf>
    <xf numFmtId="9" fontId="0" fillId="0" borderId="43" xfId="2" applyFont="1" applyBorder="1" applyAlignment="1">
      <alignment horizontal="center"/>
    </xf>
    <xf numFmtId="0" fontId="21" fillId="0" borderId="68" xfId="0" applyFont="1" applyFill="1" applyBorder="1" applyAlignment="1"/>
    <xf numFmtId="167" fontId="31" fillId="0" borderId="20" xfId="0" applyNumberFormat="1" applyFont="1" applyBorder="1"/>
    <xf numFmtId="167" fontId="31" fillId="0" borderId="21" xfId="0" applyNumberFormat="1" applyFont="1" applyBorder="1"/>
    <xf numFmtId="167" fontId="31" fillId="0" borderId="19" xfId="0" applyNumberFormat="1" applyFont="1" applyBorder="1"/>
    <xf numFmtId="167" fontId="0" fillId="0" borderId="33" xfId="1" applyNumberFormat="1" applyFont="1" applyBorder="1"/>
    <xf numFmtId="167" fontId="0" fillId="0" borderId="34" xfId="1" applyNumberFormat="1" applyFont="1" applyBorder="1"/>
    <xf numFmtId="167" fontId="0" fillId="0" borderId="0" xfId="1" applyNumberFormat="1" applyFont="1" applyBorder="1"/>
    <xf numFmtId="167" fontId="0" fillId="0" borderId="36" xfId="1" applyNumberFormat="1" applyFont="1" applyBorder="1"/>
    <xf numFmtId="167" fontId="0" fillId="0" borderId="43" xfId="1" applyNumberFormat="1" applyFont="1" applyBorder="1"/>
    <xf numFmtId="167" fontId="0" fillId="0" borderId="44" xfId="1" applyNumberFormat="1" applyFont="1" applyBorder="1"/>
    <xf numFmtId="0" fontId="0" fillId="0" borderId="33" xfId="0" applyFill="1" applyBorder="1" applyAlignment="1">
      <alignment wrapText="1"/>
    </xf>
    <xf numFmtId="167" fontId="31" fillId="0" borderId="57" xfId="0" applyNumberFormat="1" applyFont="1" applyBorder="1"/>
    <xf numFmtId="167" fontId="0" fillId="0" borderId="53" xfId="1" applyNumberFormat="1" applyFont="1" applyBorder="1" applyAlignment="1">
      <alignment horizontal="center"/>
    </xf>
    <xf numFmtId="167" fontId="0" fillId="0" borderId="54" xfId="1" applyNumberFormat="1" applyFont="1" applyBorder="1" applyAlignment="1">
      <alignment horizontal="center"/>
    </xf>
    <xf numFmtId="167" fontId="0" fillId="0" borderId="56" xfId="1" applyNumberFormat="1" applyFont="1" applyBorder="1" applyAlignment="1">
      <alignment horizontal="center"/>
    </xf>
    <xf numFmtId="167" fontId="0" fillId="0" borderId="32" xfId="1" applyNumberFormat="1" applyFont="1" applyBorder="1"/>
    <xf numFmtId="167" fontId="0" fillId="0" borderId="35" xfId="1" applyNumberFormat="1" applyFont="1" applyBorder="1"/>
    <xf numFmtId="167" fontId="0" fillId="0" borderId="42" xfId="1" applyNumberFormat="1" applyFont="1" applyBorder="1"/>
    <xf numFmtId="167" fontId="0" fillId="0" borderId="19" xfId="0" applyNumberFormat="1" applyBorder="1"/>
    <xf numFmtId="167" fontId="0" fillId="0" borderId="20" xfId="0" applyNumberFormat="1" applyBorder="1"/>
    <xf numFmtId="167" fontId="0" fillId="0" borderId="21" xfId="0" applyNumberFormat="1" applyBorder="1"/>
    <xf numFmtId="3" fontId="5" fillId="10" borderId="17" xfId="0" applyNumberFormat="1" applyFont="1" applyFill="1" applyBorder="1" applyAlignment="1">
      <alignment horizontal="center" vertical="center"/>
    </xf>
    <xf numFmtId="3" fontId="20" fillId="10" borderId="17" xfId="0" applyNumberFormat="1" applyFont="1" applyFill="1" applyBorder="1" applyAlignment="1">
      <alignment horizontal="center" vertical="center"/>
    </xf>
    <xf numFmtId="0" fontId="18" fillId="0" borderId="0" xfId="0" applyFont="1" applyFill="1"/>
    <xf numFmtId="0" fontId="0" fillId="0" borderId="0" xfId="0" applyFill="1"/>
    <xf numFmtId="0" fontId="0" fillId="0" borderId="54" xfId="0" applyBorder="1"/>
    <xf numFmtId="0" fontId="0" fillId="0" borderId="0" xfId="0" applyFill="1" applyBorder="1"/>
    <xf numFmtId="167" fontId="0" fillId="0" borderId="0" xfId="1" applyNumberFormat="1" applyFont="1" applyFill="1" applyBorder="1"/>
    <xf numFmtId="167" fontId="0" fillId="0" borderId="0" xfId="0" applyNumberFormat="1"/>
    <xf numFmtId="9" fontId="0" fillId="0" borderId="0" xfId="2" applyFont="1"/>
    <xf numFmtId="3" fontId="21" fillId="4" borderId="0" xfId="0" applyNumberFormat="1" applyFont="1" applyFill="1" applyAlignme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32" xfId="0" applyFont="1" applyBorder="1"/>
    <xf numFmtId="0" fontId="14" fillId="0" borderId="33" xfId="0" applyFont="1" applyBorder="1"/>
    <xf numFmtId="0" fontId="14" fillId="0" borderId="34" xfId="0" applyFont="1" applyBorder="1"/>
    <xf numFmtId="3" fontId="13" fillId="0" borderId="37" xfId="0" applyNumberFormat="1" applyFont="1" applyBorder="1"/>
    <xf numFmtId="3" fontId="13" fillId="0" borderId="38" xfId="0" applyNumberFormat="1" applyFont="1" applyBorder="1"/>
    <xf numFmtId="3" fontId="13" fillId="0" borderId="39" xfId="0" applyNumberFormat="1" applyFont="1" applyBorder="1"/>
    <xf numFmtId="0" fontId="14" fillId="0" borderId="23" xfId="0" applyFont="1" applyBorder="1" applyAlignment="1">
      <alignment horizontal="left" wrapText="1"/>
    </xf>
    <xf numFmtId="0" fontId="14" fillId="0" borderId="23" xfId="0" applyFont="1" applyBorder="1" applyAlignment="1">
      <alignment horizontal="right" wrapText="1"/>
    </xf>
    <xf numFmtId="0" fontId="14" fillId="0" borderId="40" xfId="0" applyFont="1" applyBorder="1" applyAlignment="1">
      <alignment horizontal="right" wrapText="1"/>
    </xf>
    <xf numFmtId="0" fontId="14" fillId="0" borderId="41" xfId="0" applyFont="1" applyBorder="1" applyAlignment="1">
      <alignment horizontal="right" wrapText="1"/>
    </xf>
    <xf numFmtId="0" fontId="14" fillId="0" borderId="20" xfId="0" applyFont="1" applyBorder="1" applyAlignment="1">
      <alignment horizontal="right" wrapText="1"/>
    </xf>
    <xf numFmtId="0" fontId="14" fillId="0" borderId="21" xfId="0" applyFont="1" applyBorder="1" applyAlignment="1">
      <alignment horizontal="right" wrapText="1"/>
    </xf>
    <xf numFmtId="0" fontId="14" fillId="0" borderId="0" xfId="0" applyFont="1" applyAlignment="1">
      <alignment wrapText="1"/>
    </xf>
    <xf numFmtId="3" fontId="13" fillId="0" borderId="0" xfId="0" applyNumberFormat="1" applyFont="1"/>
    <xf numFmtId="3" fontId="13" fillId="0" borderId="35" xfId="0" applyNumberFormat="1" applyFont="1" applyBorder="1"/>
    <xf numFmtId="3" fontId="13" fillId="0" borderId="36" xfId="0" applyNumberFormat="1" applyFont="1" applyBorder="1"/>
    <xf numFmtId="3" fontId="13" fillId="0" borderId="42" xfId="0" applyNumberFormat="1" applyFont="1" applyBorder="1"/>
    <xf numFmtId="3" fontId="13" fillId="0" borderId="43" xfId="0" applyNumberFormat="1" applyFont="1" applyBorder="1"/>
    <xf numFmtId="3" fontId="13" fillId="0" borderId="44" xfId="0" applyNumberFormat="1" applyFont="1" applyBorder="1"/>
    <xf numFmtId="0" fontId="0" fillId="0" borderId="0" xfId="0" applyAlignment="1">
      <alignment horizontal="center"/>
    </xf>
    <xf numFmtId="0" fontId="32" fillId="28" borderId="6" xfId="0" applyFont="1" applyFill="1" applyBorder="1" applyAlignment="1">
      <alignment horizontal="center" vertical="center"/>
    </xf>
    <xf numFmtId="0" fontId="32" fillId="5" borderId="6" xfId="0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/>
    </xf>
    <xf numFmtId="0" fontId="32" fillId="7" borderId="6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9" borderId="6" xfId="0" applyFont="1" applyFill="1" applyBorder="1" applyAlignment="1">
      <alignment horizontal="center" vertical="center"/>
    </xf>
    <xf numFmtId="0" fontId="0" fillId="0" borderId="69" xfId="0" applyFont="1" applyBorder="1" applyAlignment="1"/>
    <xf numFmtId="0" fontId="0" fillId="0" borderId="70" xfId="0" applyFont="1" applyBorder="1" applyAlignment="1"/>
    <xf numFmtId="0" fontId="0" fillId="29" borderId="69" xfId="0" applyFont="1" applyFill="1" applyBorder="1" applyAlignment="1"/>
    <xf numFmtId="0" fontId="0" fillId="29" borderId="70" xfId="0" applyFont="1" applyFill="1" applyBorder="1" applyAlignment="1"/>
    <xf numFmtId="0" fontId="33" fillId="0" borderId="0" xfId="0" applyFont="1" applyFill="1"/>
    <xf numFmtId="167" fontId="33" fillId="0" borderId="0" xfId="1" applyNumberFormat="1" applyFont="1" applyFill="1"/>
    <xf numFmtId="0" fontId="6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0" fontId="27" fillId="16" borderId="28" xfId="0" applyFont="1" applyFill="1" applyBorder="1" applyAlignment="1">
      <alignment horizontal="center" vertical="center"/>
    </xf>
    <xf numFmtId="0" fontId="27" fillId="16" borderId="30" xfId="0" applyFont="1" applyFill="1" applyBorder="1" applyAlignment="1">
      <alignment horizontal="center" vertical="center"/>
    </xf>
    <xf numFmtId="0" fontId="27" fillId="16" borderId="25" xfId="0" applyFont="1" applyFill="1" applyBorder="1" applyAlignment="1">
      <alignment horizontal="center" vertical="center"/>
    </xf>
    <xf numFmtId="0" fontId="27" fillId="17" borderId="28" xfId="0" applyFont="1" applyFill="1" applyBorder="1" applyAlignment="1">
      <alignment horizontal="center" vertical="center"/>
    </xf>
    <xf numFmtId="0" fontId="27" fillId="17" borderId="30" xfId="0" applyFont="1" applyFill="1" applyBorder="1" applyAlignment="1">
      <alignment horizontal="center" vertical="center"/>
    </xf>
    <xf numFmtId="0" fontId="27" fillId="17" borderId="25" xfId="0" applyFont="1" applyFill="1" applyBorder="1" applyAlignment="1">
      <alignment horizontal="center" vertical="center"/>
    </xf>
    <xf numFmtId="0" fontId="21" fillId="13" borderId="28" xfId="0" applyFont="1" applyFill="1" applyBorder="1" applyAlignment="1">
      <alignment horizontal="center" vertical="center"/>
    </xf>
    <xf numFmtId="0" fontId="21" fillId="13" borderId="30" xfId="0" applyFont="1" applyFill="1" applyBorder="1" applyAlignment="1">
      <alignment horizontal="center" vertical="center"/>
    </xf>
    <xf numFmtId="0" fontId="21" fillId="13" borderId="25" xfId="0" applyFont="1" applyFill="1" applyBorder="1" applyAlignment="1">
      <alignment horizontal="center" vertical="center"/>
    </xf>
    <xf numFmtId="0" fontId="21" fillId="14" borderId="28" xfId="0" applyFont="1" applyFill="1" applyBorder="1" applyAlignment="1">
      <alignment horizontal="center" vertical="center"/>
    </xf>
    <xf numFmtId="0" fontId="21" fillId="14" borderId="30" xfId="0" applyFont="1" applyFill="1" applyBorder="1" applyAlignment="1">
      <alignment horizontal="center" vertical="center"/>
    </xf>
    <xf numFmtId="0" fontId="21" fillId="14" borderId="25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25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0" fillId="0" borderId="64" xfId="0" applyBorder="1" applyAlignment="1">
      <alignment horizontal="center" vertical="center" textRotation="90"/>
    </xf>
    <xf numFmtId="0" fontId="8" fillId="0" borderId="0" xfId="0" applyFont="1" applyAlignment="1">
      <alignment horizontal="left" vertical="center" wrapText="1"/>
    </xf>
    <xf numFmtId="0" fontId="8" fillId="10" borderId="45" xfId="0" applyFont="1" applyFill="1" applyBorder="1" applyAlignment="1">
      <alignment horizontal="center" vertical="center" wrapText="1"/>
    </xf>
    <xf numFmtId="0" fontId="7" fillId="0" borderId="58" xfId="0" applyFont="1" applyBorder="1" applyAlignment="1">
      <alignment horizontal="center" wrapText="1"/>
    </xf>
    <xf numFmtId="0" fontId="7" fillId="0" borderId="45" xfId="0" applyFont="1" applyBorder="1" applyAlignment="1">
      <alignment horizontal="center" wrapText="1"/>
    </xf>
    <xf numFmtId="0" fontId="7" fillId="0" borderId="59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</cellXfs>
  <cellStyles count="6">
    <cellStyle name="Accent1" xfId="3" builtinId="29"/>
    <cellStyle name="Accent5" xfId="4" builtinId="45"/>
    <cellStyle name="Comma" xfId="1" builtinId="3"/>
    <cellStyle name="Normal" xfId="0" builtinId="0"/>
    <cellStyle name="Normal 2" xfId="5"/>
    <cellStyle name="Percent" xfId="2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OM_HNO_PiN_Calc_CCCM_2020_v1-7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SOM_HNO_PiN_Calc_CCCM_2020_v1-7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91.780070717592" createdVersion="6" refreshedVersion="6" minRefreshableVersion="3" recordCount="2344">
  <cacheSource type="worksheet">
    <worksheetSource ref="M2:M2346" sheet="B-Site_data" r:id="rId2"/>
  </cacheSource>
  <cacheFields count="1">
    <cacheField name="Driving Indicators" numFmtId="0">
      <sharedItems count="6">
        <s v="Sev-score: AAP feedback mechanism"/>
        <s v="Sev-score: Site capacity"/>
        <s v="Sev-score: Floods"/>
        <s v="Sev-score Access Max 8"/>
        <s v="Sev-score: Camp Committees"/>
        <s v="Sev-score: Tenure and evic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433.651878703706" createdVersion="7" refreshedVersion="6" minRefreshableVersion="3" recordCount="2373">
  <cacheSource type="worksheet">
    <worksheetSource ref="A1:R2374" sheet="C-HH_AL_Aggregation" r:id="rId2"/>
  </cacheSource>
  <cacheFields count="18">
    <cacheField name="uuid" numFmtId="0">
      <sharedItems/>
    </cacheField>
    <cacheField name="KEY" numFmtId="0">
      <sharedItems/>
    </cacheField>
    <cacheField name="Area" numFmtId="0">
      <sharedItems count="46">
        <s v="Borama"/>
        <s v="Baki"/>
        <s v="Lughaye"/>
        <s v="Zeylac"/>
        <s v="Hargeysa"/>
        <s v="Berbera"/>
        <s v="Gebiley"/>
        <s v="Burco"/>
        <s v="Buuhoodle"/>
        <s v="Owdweyne"/>
        <s v="Sheikh"/>
        <s v="Laas_Caanood"/>
        <s v="Caynabo"/>
        <s v="Xudun"/>
        <s v="Ceerigaabo"/>
        <s v="Ceel_Afweyn"/>
        <s v="Laasqoray"/>
        <s v="Bossaso"/>
        <s v="Qardho"/>
        <s v="Garowe"/>
        <s v="Burtinle"/>
        <s v="Eyl"/>
        <s v="Galdogob"/>
        <s v="Hobyo"/>
        <s v="Dhuusamarreeb"/>
        <s v="Cabudwaaq"/>
        <s v="Cadaado"/>
        <s v="Belet_Weyne"/>
        <s v="Jowhar"/>
        <s v="Marka"/>
        <s v="Afgooye"/>
        <s v="Banadir"/>
        <s v="Wanla_Weyn"/>
        <s v="Baidoa"/>
        <s v="Diinsoor"/>
        <s v="Xudur"/>
        <s v="Ceel_Barde"/>
        <s v="Waajid"/>
        <s v="Garbahaarey"/>
        <s v="Baardheere"/>
        <s v="Ceel_Waaq"/>
        <s v="Doolow"/>
        <s v="Luuq"/>
        <s v="Kismayo"/>
        <s v="Afmadow"/>
        <s v="Zdummy"/>
      </sharedItems>
    </cacheField>
    <cacheField name="Population group" numFmtId="0">
      <sharedItems count="2">
        <s v="IDP"/>
        <s v="HC"/>
      </sharedItems>
    </cacheField>
    <cacheField name="Sev-score: Camp Committees" numFmtId="0">
      <sharedItems containsSemiMixedTypes="0" containsString="0" containsNumber="1" containsInteger="1" minValue="1" maxValue="5"/>
    </cacheField>
    <cacheField name="Sev-score: AAP feedback mechanism" numFmtId="0">
      <sharedItems containsSemiMixedTypes="0" containsString="0" containsNumber="1" containsInteger="1" minValue="1" maxValue="5"/>
    </cacheField>
    <cacheField name="Sev-score: Site capacity" numFmtId="0">
      <sharedItems containsSemiMixedTypes="0" containsString="0" containsNumber="1" containsInteger="1" minValue="1" maxValue="5"/>
    </cacheField>
    <cacheField name="Sev-score: Floods" numFmtId="0">
      <sharedItems containsSemiMixedTypes="0" containsString="0" containsNumber="1" containsInteger="1" minValue="1" maxValue="5"/>
    </cacheField>
    <cacheField name="Sev-score Access Max 8" numFmtId="0">
      <sharedItems containsSemiMixedTypes="0" containsString="0" containsNumber="1" containsInteger="1" minValue="1" maxValue="5"/>
    </cacheField>
    <cacheField name="Sev-score: Tenure and eviction" numFmtId="0">
      <sharedItems containsSemiMixedTypes="0" containsString="0" containsNumber="1" containsInteger="1" minValue="1" maxValue="5"/>
    </cacheField>
    <cacheField name="% of IDP sites that are able to accommodate new arrivals" numFmtId="0">
      <sharedItems containsSemiMixedTypes="0" containsString="0" containsNumber="1" containsInteger="1" minValue="1" maxValue="5"/>
    </cacheField>
    <cacheField name="% of IDP sites that have received new arrivals in the past 30 days" numFmtId="0">
      <sharedItems containsSemiMixedTypes="0" containsString="0" containsNumber="1" containsInteger="1" minValue="1" maxValue="5"/>
    </cacheField>
    <cacheField name="1" numFmtId="0">
      <sharedItems containsSemiMixedTypes="0" containsString="0" containsNumber="1" containsInteger="1" minValue="1" maxValue="5"/>
    </cacheField>
    <cacheField name="2" numFmtId="0">
      <sharedItems containsSemiMixedTypes="0" containsString="0" containsNumber="1" containsInteger="1" minValue="1" maxValue="5"/>
    </cacheField>
    <cacheField name="3" numFmtId="0">
      <sharedItems containsSemiMixedTypes="0" containsString="0" containsNumber="1" containsInteger="1" minValue="1" maxValue="5"/>
    </cacheField>
    <cacheField name="4" numFmtId="0">
      <sharedItems containsSemiMixedTypes="0" containsString="0" containsNumber="1" containsInteger="1" minValue="1" maxValue="5"/>
    </cacheField>
    <cacheField name="Mean of max 50%" numFmtId="0">
      <sharedItems containsSemiMixedTypes="0" containsString="0" containsNumber="1" containsInteger="1" minValue="1" maxValue="5"/>
    </cacheField>
    <cacheField name="FINAL_HH_Score" numFmtId="0">
      <sharedItems containsSemiMixedTypes="0" containsString="0" containsNumber="1" containsInteger="1" minValue="1" maxValue="5" count="5">
        <n v="2"/>
        <n v="3"/>
        <n v="1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44">
  <r>
    <x v="0"/>
  </r>
  <r>
    <x v="1"/>
  </r>
  <r>
    <x v="2"/>
  </r>
  <r>
    <x v="3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2"/>
  </r>
  <r>
    <x v="0"/>
  </r>
  <r>
    <x v="4"/>
  </r>
  <r>
    <x v="0"/>
  </r>
  <r>
    <x v="0"/>
  </r>
  <r>
    <x v="0"/>
  </r>
  <r>
    <x v="2"/>
  </r>
  <r>
    <x v="3"/>
  </r>
  <r>
    <x v="0"/>
  </r>
  <r>
    <x v="4"/>
  </r>
  <r>
    <x v="0"/>
  </r>
  <r>
    <x v="0"/>
  </r>
  <r>
    <x v="0"/>
  </r>
  <r>
    <x v="3"/>
  </r>
  <r>
    <x v="0"/>
  </r>
  <r>
    <x v="0"/>
  </r>
  <r>
    <x v="0"/>
  </r>
  <r>
    <x v="2"/>
  </r>
  <r>
    <x v="3"/>
  </r>
  <r>
    <x v="2"/>
  </r>
  <r>
    <x v="3"/>
  </r>
  <r>
    <x v="0"/>
  </r>
  <r>
    <x v="2"/>
  </r>
  <r>
    <x v="4"/>
  </r>
  <r>
    <x v="0"/>
  </r>
  <r>
    <x v="0"/>
  </r>
  <r>
    <x v="4"/>
  </r>
  <r>
    <x v="3"/>
  </r>
  <r>
    <x v="0"/>
  </r>
  <r>
    <x v="0"/>
  </r>
  <r>
    <x v="0"/>
  </r>
  <r>
    <x v="0"/>
  </r>
  <r>
    <x v="2"/>
  </r>
  <r>
    <x v="2"/>
  </r>
  <r>
    <x v="0"/>
  </r>
  <r>
    <x v="0"/>
  </r>
  <r>
    <x v="4"/>
  </r>
  <r>
    <x v="0"/>
  </r>
  <r>
    <x v="0"/>
  </r>
  <r>
    <x v="4"/>
  </r>
  <r>
    <x v="1"/>
  </r>
  <r>
    <x v="0"/>
  </r>
  <r>
    <x v="4"/>
  </r>
  <r>
    <x v="0"/>
  </r>
  <r>
    <x v="4"/>
  </r>
  <r>
    <x v="0"/>
  </r>
  <r>
    <x v="0"/>
  </r>
  <r>
    <x v="4"/>
  </r>
  <r>
    <x v="0"/>
  </r>
  <r>
    <x v="0"/>
  </r>
  <r>
    <x v="3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4"/>
  </r>
  <r>
    <x v="0"/>
  </r>
  <r>
    <x v="2"/>
  </r>
  <r>
    <x v="0"/>
  </r>
  <r>
    <x v="2"/>
  </r>
  <r>
    <x v="0"/>
  </r>
  <r>
    <x v="0"/>
  </r>
  <r>
    <x v="3"/>
  </r>
  <r>
    <x v="1"/>
  </r>
  <r>
    <x v="4"/>
  </r>
  <r>
    <x v="0"/>
  </r>
  <r>
    <x v="0"/>
  </r>
  <r>
    <x v="2"/>
  </r>
  <r>
    <x v="4"/>
  </r>
  <r>
    <x v="0"/>
  </r>
  <r>
    <x v="0"/>
  </r>
  <r>
    <x v="0"/>
  </r>
  <r>
    <x v="0"/>
  </r>
  <r>
    <x v="0"/>
  </r>
  <r>
    <x v="0"/>
  </r>
  <r>
    <x v="4"/>
  </r>
  <r>
    <x v="0"/>
  </r>
  <r>
    <x v="4"/>
  </r>
  <r>
    <x v="2"/>
  </r>
  <r>
    <x v="4"/>
  </r>
  <r>
    <x v="3"/>
  </r>
  <r>
    <x v="2"/>
  </r>
  <r>
    <x v="0"/>
  </r>
  <r>
    <x v="0"/>
  </r>
  <r>
    <x v="0"/>
  </r>
  <r>
    <x v="0"/>
  </r>
  <r>
    <x v="0"/>
  </r>
  <r>
    <x v="0"/>
  </r>
  <r>
    <x v="4"/>
  </r>
  <r>
    <x v="4"/>
  </r>
  <r>
    <x v="0"/>
  </r>
  <r>
    <x v="4"/>
  </r>
  <r>
    <x v="4"/>
  </r>
  <r>
    <x v="0"/>
  </r>
  <r>
    <x v="4"/>
  </r>
  <r>
    <x v="0"/>
  </r>
  <r>
    <x v="0"/>
  </r>
  <r>
    <x v="0"/>
  </r>
  <r>
    <x v="4"/>
  </r>
  <r>
    <x v="0"/>
  </r>
  <r>
    <x v="0"/>
  </r>
  <r>
    <x v="0"/>
  </r>
  <r>
    <x v="2"/>
  </r>
  <r>
    <x v="0"/>
  </r>
  <r>
    <x v="0"/>
  </r>
  <r>
    <x v="4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2"/>
  </r>
  <r>
    <x v="0"/>
  </r>
  <r>
    <x v="0"/>
  </r>
  <r>
    <x v="3"/>
  </r>
  <r>
    <x v="4"/>
  </r>
  <r>
    <x v="0"/>
  </r>
  <r>
    <x v="0"/>
  </r>
  <r>
    <x v="3"/>
  </r>
  <r>
    <x v="4"/>
  </r>
  <r>
    <x v="1"/>
  </r>
  <r>
    <x v="0"/>
  </r>
  <r>
    <x v="1"/>
  </r>
  <r>
    <x v="0"/>
  </r>
  <r>
    <x v="0"/>
  </r>
  <r>
    <x v="2"/>
  </r>
  <r>
    <x v="1"/>
  </r>
  <r>
    <x v="0"/>
  </r>
  <r>
    <x v="3"/>
  </r>
  <r>
    <x v="2"/>
  </r>
  <r>
    <x v="0"/>
  </r>
  <r>
    <x v="2"/>
  </r>
  <r>
    <x v="0"/>
  </r>
  <r>
    <x v="0"/>
  </r>
  <r>
    <x v="0"/>
  </r>
  <r>
    <x v="0"/>
  </r>
  <r>
    <x v="3"/>
  </r>
  <r>
    <x v="2"/>
  </r>
  <r>
    <x v="1"/>
  </r>
  <r>
    <x v="0"/>
  </r>
  <r>
    <x v="4"/>
  </r>
  <r>
    <x v="0"/>
  </r>
  <r>
    <x v="2"/>
  </r>
  <r>
    <x v="4"/>
  </r>
  <r>
    <x v="0"/>
  </r>
  <r>
    <x v="0"/>
  </r>
  <r>
    <x v="0"/>
  </r>
  <r>
    <x v="5"/>
  </r>
  <r>
    <x v="2"/>
  </r>
  <r>
    <x v="0"/>
  </r>
  <r>
    <x v="0"/>
  </r>
  <r>
    <x v="0"/>
  </r>
  <r>
    <x v="3"/>
  </r>
  <r>
    <x v="0"/>
  </r>
  <r>
    <x v="4"/>
  </r>
  <r>
    <x v="0"/>
  </r>
  <r>
    <x v="4"/>
  </r>
  <r>
    <x v="1"/>
  </r>
  <r>
    <x v="1"/>
  </r>
  <r>
    <x v="0"/>
  </r>
  <r>
    <x v="0"/>
  </r>
  <r>
    <x v="3"/>
  </r>
  <r>
    <x v="0"/>
  </r>
  <r>
    <x v="0"/>
  </r>
  <r>
    <x v="3"/>
  </r>
  <r>
    <x v="4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1"/>
  </r>
  <r>
    <x v="0"/>
  </r>
  <r>
    <x v="1"/>
  </r>
  <r>
    <x v="0"/>
  </r>
  <r>
    <x v="2"/>
  </r>
  <r>
    <x v="2"/>
  </r>
  <r>
    <x v="1"/>
  </r>
  <r>
    <x v="0"/>
  </r>
  <r>
    <x v="0"/>
  </r>
  <r>
    <x v="0"/>
  </r>
  <r>
    <x v="2"/>
  </r>
  <r>
    <x v="0"/>
  </r>
  <r>
    <x v="0"/>
  </r>
  <r>
    <x v="1"/>
  </r>
  <r>
    <x v="2"/>
  </r>
  <r>
    <x v="4"/>
  </r>
  <r>
    <x v="0"/>
  </r>
  <r>
    <x v="0"/>
  </r>
  <r>
    <x v="2"/>
  </r>
  <r>
    <x v="0"/>
  </r>
  <r>
    <x v="0"/>
  </r>
  <r>
    <x v="1"/>
  </r>
  <r>
    <x v="4"/>
  </r>
  <r>
    <x v="1"/>
  </r>
  <r>
    <x v="3"/>
  </r>
  <r>
    <x v="1"/>
  </r>
  <r>
    <x v="0"/>
  </r>
  <r>
    <x v="2"/>
  </r>
  <r>
    <x v="4"/>
  </r>
  <r>
    <x v="0"/>
  </r>
  <r>
    <x v="4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3"/>
  </r>
  <r>
    <x v="2"/>
  </r>
  <r>
    <x v="0"/>
  </r>
  <r>
    <x v="0"/>
  </r>
  <r>
    <x v="3"/>
  </r>
  <r>
    <x v="0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2"/>
  </r>
  <r>
    <x v="2"/>
  </r>
  <r>
    <x v="1"/>
  </r>
  <r>
    <x v="2"/>
  </r>
  <r>
    <x v="2"/>
  </r>
  <r>
    <x v="0"/>
  </r>
  <r>
    <x v="0"/>
  </r>
  <r>
    <x v="4"/>
  </r>
  <r>
    <x v="2"/>
  </r>
  <r>
    <x v="0"/>
  </r>
  <r>
    <x v="0"/>
  </r>
  <r>
    <x v="5"/>
  </r>
  <r>
    <x v="0"/>
  </r>
  <r>
    <x v="1"/>
  </r>
  <r>
    <x v="0"/>
  </r>
  <r>
    <x v="0"/>
  </r>
  <r>
    <x v="0"/>
  </r>
  <r>
    <x v="4"/>
  </r>
  <r>
    <x v="3"/>
  </r>
  <r>
    <x v="1"/>
  </r>
  <r>
    <x v="4"/>
  </r>
  <r>
    <x v="4"/>
  </r>
  <r>
    <x v="3"/>
  </r>
  <r>
    <x v="0"/>
  </r>
  <r>
    <x v="0"/>
  </r>
  <r>
    <x v="5"/>
  </r>
  <r>
    <x v="0"/>
  </r>
  <r>
    <x v="2"/>
  </r>
  <r>
    <x v="3"/>
  </r>
  <r>
    <x v="0"/>
  </r>
  <r>
    <x v="0"/>
  </r>
  <r>
    <x v="2"/>
  </r>
  <r>
    <x v="1"/>
  </r>
  <r>
    <x v="3"/>
  </r>
  <r>
    <x v="0"/>
  </r>
  <r>
    <x v="0"/>
  </r>
  <r>
    <x v="1"/>
  </r>
  <r>
    <x v="3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3"/>
  </r>
  <r>
    <x v="0"/>
  </r>
  <r>
    <x v="5"/>
  </r>
  <r>
    <x v="0"/>
  </r>
  <r>
    <x v="1"/>
  </r>
  <r>
    <x v="1"/>
  </r>
  <r>
    <x v="4"/>
  </r>
  <r>
    <x v="2"/>
  </r>
  <r>
    <x v="1"/>
  </r>
  <r>
    <x v="1"/>
  </r>
  <r>
    <x v="1"/>
  </r>
  <r>
    <x v="0"/>
  </r>
  <r>
    <x v="2"/>
  </r>
  <r>
    <x v="1"/>
  </r>
  <r>
    <x v="4"/>
  </r>
  <r>
    <x v="0"/>
  </r>
  <r>
    <x v="0"/>
  </r>
  <r>
    <x v="0"/>
  </r>
  <r>
    <x v="2"/>
  </r>
  <r>
    <x v="4"/>
  </r>
  <r>
    <x v="0"/>
  </r>
  <r>
    <x v="1"/>
  </r>
  <r>
    <x v="0"/>
  </r>
  <r>
    <x v="0"/>
  </r>
  <r>
    <x v="4"/>
  </r>
  <r>
    <x v="0"/>
  </r>
  <r>
    <x v="0"/>
  </r>
  <r>
    <x v="0"/>
  </r>
  <r>
    <x v="1"/>
  </r>
  <r>
    <x v="0"/>
  </r>
  <r>
    <x v="0"/>
  </r>
  <r>
    <x v="4"/>
  </r>
  <r>
    <x v="4"/>
  </r>
  <r>
    <x v="1"/>
  </r>
  <r>
    <x v="0"/>
  </r>
  <r>
    <x v="0"/>
  </r>
  <r>
    <x v="0"/>
  </r>
  <r>
    <x v="0"/>
  </r>
  <r>
    <x v="1"/>
  </r>
  <r>
    <x v="3"/>
  </r>
  <r>
    <x v="0"/>
  </r>
  <r>
    <x v="2"/>
  </r>
  <r>
    <x v="2"/>
  </r>
  <r>
    <x v="0"/>
  </r>
  <r>
    <x v="4"/>
  </r>
  <r>
    <x v="0"/>
  </r>
  <r>
    <x v="3"/>
  </r>
  <r>
    <x v="0"/>
  </r>
  <r>
    <x v="0"/>
  </r>
  <r>
    <x v="4"/>
  </r>
  <r>
    <x v="0"/>
  </r>
  <r>
    <x v="0"/>
  </r>
  <r>
    <x v="2"/>
  </r>
  <r>
    <x v="0"/>
  </r>
  <r>
    <x v="0"/>
  </r>
  <r>
    <x v="4"/>
  </r>
  <r>
    <x v="4"/>
  </r>
  <r>
    <x v="4"/>
  </r>
  <r>
    <x v="1"/>
  </r>
  <r>
    <x v="4"/>
  </r>
  <r>
    <x v="0"/>
  </r>
  <r>
    <x v="2"/>
  </r>
  <r>
    <x v="0"/>
  </r>
  <r>
    <x v="1"/>
  </r>
  <r>
    <x v="4"/>
  </r>
  <r>
    <x v="0"/>
  </r>
  <r>
    <x v="0"/>
  </r>
  <r>
    <x v="3"/>
  </r>
  <r>
    <x v="0"/>
  </r>
  <r>
    <x v="3"/>
  </r>
  <r>
    <x v="3"/>
  </r>
  <r>
    <x v="4"/>
  </r>
  <r>
    <x v="0"/>
  </r>
  <r>
    <x v="0"/>
  </r>
  <r>
    <x v="4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5"/>
  </r>
  <r>
    <x v="0"/>
  </r>
  <r>
    <x v="0"/>
  </r>
  <r>
    <x v="0"/>
  </r>
  <r>
    <x v="4"/>
  </r>
  <r>
    <x v="0"/>
  </r>
  <r>
    <x v="5"/>
  </r>
  <r>
    <x v="0"/>
  </r>
  <r>
    <x v="0"/>
  </r>
  <r>
    <x v="0"/>
  </r>
  <r>
    <x v="0"/>
  </r>
  <r>
    <x v="0"/>
  </r>
  <r>
    <x v="2"/>
  </r>
  <r>
    <x v="0"/>
  </r>
  <r>
    <x v="4"/>
  </r>
  <r>
    <x v="1"/>
  </r>
  <r>
    <x v="2"/>
  </r>
  <r>
    <x v="4"/>
  </r>
  <r>
    <x v="0"/>
  </r>
  <r>
    <x v="4"/>
  </r>
  <r>
    <x v="4"/>
  </r>
  <r>
    <x v="1"/>
  </r>
  <r>
    <x v="0"/>
  </r>
  <r>
    <x v="0"/>
  </r>
  <r>
    <x v="3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4"/>
  </r>
  <r>
    <x v="2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4"/>
  </r>
  <r>
    <x v="0"/>
  </r>
  <r>
    <x v="2"/>
  </r>
  <r>
    <x v="2"/>
  </r>
  <r>
    <x v="0"/>
  </r>
  <r>
    <x v="0"/>
  </r>
  <r>
    <x v="0"/>
  </r>
  <r>
    <x v="0"/>
  </r>
  <r>
    <x v="0"/>
  </r>
  <r>
    <x v="5"/>
  </r>
  <r>
    <x v="1"/>
  </r>
  <r>
    <x v="0"/>
  </r>
  <r>
    <x v="2"/>
  </r>
  <r>
    <x v="0"/>
  </r>
  <r>
    <x v="2"/>
  </r>
  <r>
    <x v="4"/>
  </r>
  <r>
    <x v="4"/>
  </r>
  <r>
    <x v="0"/>
  </r>
  <r>
    <x v="0"/>
  </r>
  <r>
    <x v="2"/>
  </r>
  <r>
    <x v="0"/>
  </r>
  <r>
    <x v="0"/>
  </r>
  <r>
    <x v="2"/>
  </r>
  <r>
    <x v="2"/>
  </r>
  <r>
    <x v="0"/>
  </r>
  <r>
    <x v="2"/>
  </r>
  <r>
    <x v="2"/>
  </r>
  <r>
    <x v="0"/>
  </r>
  <r>
    <x v="0"/>
  </r>
  <r>
    <x v="4"/>
  </r>
  <r>
    <x v="0"/>
  </r>
  <r>
    <x v="2"/>
  </r>
  <r>
    <x v="0"/>
  </r>
  <r>
    <x v="0"/>
  </r>
  <r>
    <x v="3"/>
  </r>
  <r>
    <x v="3"/>
  </r>
  <r>
    <x v="4"/>
  </r>
  <r>
    <x v="1"/>
  </r>
  <r>
    <x v="0"/>
  </r>
  <r>
    <x v="0"/>
  </r>
  <r>
    <x v="4"/>
  </r>
  <r>
    <x v="2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3"/>
  </r>
  <r>
    <x v="0"/>
  </r>
  <r>
    <x v="0"/>
  </r>
  <r>
    <x v="2"/>
  </r>
  <r>
    <x v="3"/>
  </r>
  <r>
    <x v="1"/>
  </r>
  <r>
    <x v="0"/>
  </r>
  <r>
    <x v="0"/>
  </r>
  <r>
    <x v="4"/>
  </r>
  <r>
    <x v="3"/>
  </r>
  <r>
    <x v="0"/>
  </r>
  <r>
    <x v="0"/>
  </r>
  <r>
    <x v="0"/>
  </r>
  <r>
    <x v="0"/>
  </r>
  <r>
    <x v="0"/>
  </r>
  <r>
    <x v="0"/>
  </r>
  <r>
    <x v="4"/>
  </r>
  <r>
    <x v="0"/>
  </r>
  <r>
    <x v="4"/>
  </r>
  <r>
    <x v="0"/>
  </r>
  <r>
    <x v="0"/>
  </r>
  <r>
    <x v="0"/>
  </r>
  <r>
    <x v="3"/>
  </r>
  <r>
    <x v="4"/>
  </r>
  <r>
    <x v="4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2"/>
  </r>
  <r>
    <x v="0"/>
  </r>
  <r>
    <x v="5"/>
  </r>
  <r>
    <x v="2"/>
  </r>
  <r>
    <x v="0"/>
  </r>
  <r>
    <x v="0"/>
  </r>
  <r>
    <x v="4"/>
  </r>
  <r>
    <x v="0"/>
  </r>
  <r>
    <x v="0"/>
  </r>
  <r>
    <x v="3"/>
  </r>
  <r>
    <x v="0"/>
  </r>
  <r>
    <x v="2"/>
  </r>
  <r>
    <x v="0"/>
  </r>
  <r>
    <x v="0"/>
  </r>
  <r>
    <x v="0"/>
  </r>
  <r>
    <x v="2"/>
  </r>
  <r>
    <x v="0"/>
  </r>
  <r>
    <x v="0"/>
  </r>
  <r>
    <x v="3"/>
  </r>
  <r>
    <x v="4"/>
  </r>
  <r>
    <x v="0"/>
  </r>
  <r>
    <x v="0"/>
  </r>
  <r>
    <x v="0"/>
  </r>
  <r>
    <x v="0"/>
  </r>
  <r>
    <x v="0"/>
  </r>
  <r>
    <x v="2"/>
  </r>
  <r>
    <x v="0"/>
  </r>
  <r>
    <x v="1"/>
  </r>
  <r>
    <x v="3"/>
  </r>
  <r>
    <x v="4"/>
  </r>
  <r>
    <x v="0"/>
  </r>
  <r>
    <x v="0"/>
  </r>
  <r>
    <x v="0"/>
  </r>
  <r>
    <x v="0"/>
  </r>
  <r>
    <x v="4"/>
  </r>
  <r>
    <x v="2"/>
  </r>
  <r>
    <x v="3"/>
  </r>
  <r>
    <x v="3"/>
  </r>
  <r>
    <x v="0"/>
  </r>
  <r>
    <x v="0"/>
  </r>
  <r>
    <x v="4"/>
  </r>
  <r>
    <x v="0"/>
  </r>
  <r>
    <x v="0"/>
  </r>
  <r>
    <x v="4"/>
  </r>
  <r>
    <x v="2"/>
  </r>
  <r>
    <x v="0"/>
  </r>
  <r>
    <x v="2"/>
  </r>
  <r>
    <x v="0"/>
  </r>
  <r>
    <x v="0"/>
  </r>
  <r>
    <x v="0"/>
  </r>
  <r>
    <x v="3"/>
  </r>
  <r>
    <x v="2"/>
  </r>
  <r>
    <x v="0"/>
  </r>
  <r>
    <x v="4"/>
  </r>
  <r>
    <x v="0"/>
  </r>
  <r>
    <x v="3"/>
  </r>
  <r>
    <x v="0"/>
  </r>
  <r>
    <x v="4"/>
  </r>
  <r>
    <x v="0"/>
  </r>
  <r>
    <x v="2"/>
  </r>
  <r>
    <x v="0"/>
  </r>
  <r>
    <x v="0"/>
  </r>
  <r>
    <x v="0"/>
  </r>
  <r>
    <x v="2"/>
  </r>
  <r>
    <x v="3"/>
  </r>
  <r>
    <x v="4"/>
  </r>
  <r>
    <x v="3"/>
  </r>
  <r>
    <x v="0"/>
  </r>
  <r>
    <x v="0"/>
  </r>
  <r>
    <x v="0"/>
  </r>
  <r>
    <x v="0"/>
  </r>
  <r>
    <x v="2"/>
  </r>
  <r>
    <x v="2"/>
  </r>
  <r>
    <x v="0"/>
  </r>
  <r>
    <x v="0"/>
  </r>
  <r>
    <x v="1"/>
  </r>
  <r>
    <x v="4"/>
  </r>
  <r>
    <x v="4"/>
  </r>
  <r>
    <x v="1"/>
  </r>
  <r>
    <x v="0"/>
  </r>
  <r>
    <x v="1"/>
  </r>
  <r>
    <x v="0"/>
  </r>
  <r>
    <x v="0"/>
  </r>
  <r>
    <x v="4"/>
  </r>
  <r>
    <x v="1"/>
  </r>
  <r>
    <x v="0"/>
  </r>
  <r>
    <x v="2"/>
  </r>
  <r>
    <x v="4"/>
  </r>
  <r>
    <x v="0"/>
  </r>
  <r>
    <x v="1"/>
  </r>
  <r>
    <x v="2"/>
  </r>
  <r>
    <x v="0"/>
  </r>
  <r>
    <x v="2"/>
  </r>
  <r>
    <x v="0"/>
  </r>
  <r>
    <x v="0"/>
  </r>
  <r>
    <x v="0"/>
  </r>
  <r>
    <x v="1"/>
  </r>
  <r>
    <x v="0"/>
  </r>
  <r>
    <x v="3"/>
  </r>
  <r>
    <x v="3"/>
  </r>
  <r>
    <x v="0"/>
  </r>
  <r>
    <x v="0"/>
  </r>
  <r>
    <x v="0"/>
  </r>
  <r>
    <x v="0"/>
  </r>
  <r>
    <x v="3"/>
  </r>
  <r>
    <x v="0"/>
  </r>
  <r>
    <x v="1"/>
  </r>
  <r>
    <x v="2"/>
  </r>
  <r>
    <x v="0"/>
  </r>
  <r>
    <x v="3"/>
  </r>
  <r>
    <x v="4"/>
  </r>
  <r>
    <x v="4"/>
  </r>
  <r>
    <x v="0"/>
  </r>
  <r>
    <x v="0"/>
  </r>
  <r>
    <x v="0"/>
  </r>
  <r>
    <x v="1"/>
  </r>
  <r>
    <x v="0"/>
  </r>
  <r>
    <x v="2"/>
  </r>
  <r>
    <x v="2"/>
  </r>
  <r>
    <x v="3"/>
  </r>
  <r>
    <x v="4"/>
  </r>
  <r>
    <x v="0"/>
  </r>
  <r>
    <x v="1"/>
  </r>
  <r>
    <x v="0"/>
  </r>
  <r>
    <x v="4"/>
  </r>
  <r>
    <x v="0"/>
  </r>
  <r>
    <x v="4"/>
  </r>
  <r>
    <x v="0"/>
  </r>
  <r>
    <x v="1"/>
  </r>
  <r>
    <x v="4"/>
  </r>
  <r>
    <x v="0"/>
  </r>
  <r>
    <x v="3"/>
  </r>
  <r>
    <x v="0"/>
  </r>
  <r>
    <x v="2"/>
  </r>
  <r>
    <x v="4"/>
  </r>
  <r>
    <x v="0"/>
  </r>
  <r>
    <x v="2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4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4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5"/>
  </r>
  <r>
    <x v="4"/>
  </r>
  <r>
    <x v="4"/>
  </r>
  <r>
    <x v="4"/>
  </r>
  <r>
    <x v="4"/>
  </r>
  <r>
    <x v="2"/>
  </r>
  <r>
    <x v="0"/>
  </r>
  <r>
    <x v="0"/>
  </r>
  <r>
    <x v="0"/>
  </r>
  <r>
    <x v="3"/>
  </r>
  <r>
    <x v="4"/>
  </r>
  <r>
    <x v="0"/>
  </r>
  <r>
    <x v="0"/>
  </r>
  <r>
    <x v="2"/>
  </r>
  <r>
    <x v="0"/>
  </r>
  <r>
    <x v="0"/>
  </r>
  <r>
    <x v="0"/>
  </r>
  <r>
    <x v="0"/>
  </r>
  <r>
    <x v="0"/>
  </r>
  <r>
    <x v="1"/>
  </r>
  <r>
    <x v="4"/>
  </r>
  <r>
    <x v="0"/>
  </r>
  <r>
    <x v="2"/>
  </r>
  <r>
    <x v="3"/>
  </r>
  <r>
    <x v="2"/>
  </r>
  <r>
    <x v="0"/>
  </r>
  <r>
    <x v="0"/>
  </r>
  <r>
    <x v="0"/>
  </r>
  <r>
    <x v="0"/>
  </r>
  <r>
    <x v="0"/>
  </r>
  <r>
    <x v="4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4"/>
  </r>
  <r>
    <x v="1"/>
  </r>
  <r>
    <x v="0"/>
  </r>
  <r>
    <x v="0"/>
  </r>
  <r>
    <x v="2"/>
  </r>
  <r>
    <x v="4"/>
  </r>
  <r>
    <x v="4"/>
  </r>
  <r>
    <x v="0"/>
  </r>
  <r>
    <x v="0"/>
  </r>
  <r>
    <x v="0"/>
  </r>
  <r>
    <x v="0"/>
  </r>
  <r>
    <x v="0"/>
  </r>
  <r>
    <x v="3"/>
  </r>
  <r>
    <x v="0"/>
  </r>
  <r>
    <x v="2"/>
  </r>
  <r>
    <x v="4"/>
  </r>
  <r>
    <x v="2"/>
  </r>
  <r>
    <x v="0"/>
  </r>
  <r>
    <x v="1"/>
  </r>
  <r>
    <x v="0"/>
  </r>
  <r>
    <x v="0"/>
  </r>
  <r>
    <x v="0"/>
  </r>
  <r>
    <x v="4"/>
  </r>
  <r>
    <x v="3"/>
  </r>
  <r>
    <x v="0"/>
  </r>
  <r>
    <x v="3"/>
  </r>
  <r>
    <x v="0"/>
  </r>
  <r>
    <x v="3"/>
  </r>
  <r>
    <x v="2"/>
  </r>
  <r>
    <x v="0"/>
  </r>
  <r>
    <x v="0"/>
  </r>
  <r>
    <x v="4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1"/>
  </r>
  <r>
    <x v="4"/>
  </r>
  <r>
    <x v="0"/>
  </r>
  <r>
    <x v="2"/>
  </r>
  <r>
    <x v="2"/>
  </r>
  <r>
    <x v="0"/>
  </r>
  <r>
    <x v="0"/>
  </r>
  <r>
    <x v="0"/>
  </r>
  <r>
    <x v="1"/>
  </r>
  <r>
    <x v="2"/>
  </r>
  <r>
    <x v="4"/>
  </r>
  <r>
    <x v="0"/>
  </r>
  <r>
    <x v="0"/>
  </r>
  <r>
    <x v="4"/>
  </r>
  <r>
    <x v="3"/>
  </r>
  <r>
    <x v="2"/>
  </r>
  <r>
    <x v="0"/>
  </r>
  <r>
    <x v="5"/>
  </r>
  <r>
    <x v="0"/>
  </r>
  <r>
    <x v="1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3"/>
  </r>
  <r>
    <x v="0"/>
  </r>
  <r>
    <x v="3"/>
  </r>
  <r>
    <x v="3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4"/>
  </r>
  <r>
    <x v="0"/>
  </r>
  <r>
    <x v="2"/>
  </r>
  <r>
    <x v="0"/>
  </r>
  <r>
    <x v="4"/>
  </r>
  <r>
    <x v="0"/>
  </r>
  <r>
    <x v="2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4"/>
  </r>
  <r>
    <x v="1"/>
  </r>
  <r>
    <x v="0"/>
  </r>
  <r>
    <x v="0"/>
  </r>
  <r>
    <x v="4"/>
  </r>
  <r>
    <x v="0"/>
  </r>
  <r>
    <x v="3"/>
  </r>
  <r>
    <x v="2"/>
  </r>
  <r>
    <x v="0"/>
  </r>
  <r>
    <x v="0"/>
  </r>
  <r>
    <x v="2"/>
  </r>
  <r>
    <x v="0"/>
  </r>
  <r>
    <x v="4"/>
  </r>
  <r>
    <x v="0"/>
  </r>
  <r>
    <x v="0"/>
  </r>
  <r>
    <x v="0"/>
  </r>
  <r>
    <x v="0"/>
  </r>
  <r>
    <x v="0"/>
  </r>
  <r>
    <x v="2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4"/>
  </r>
  <r>
    <x v="0"/>
  </r>
  <r>
    <x v="0"/>
  </r>
  <r>
    <x v="2"/>
  </r>
  <r>
    <x v="2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4"/>
  </r>
  <r>
    <x v="0"/>
  </r>
  <r>
    <x v="0"/>
  </r>
  <r>
    <x v="2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5"/>
  </r>
  <r>
    <x v="2"/>
  </r>
  <r>
    <x v="0"/>
  </r>
  <r>
    <x v="4"/>
  </r>
  <r>
    <x v="0"/>
  </r>
  <r>
    <x v="0"/>
  </r>
  <r>
    <x v="4"/>
  </r>
  <r>
    <x v="0"/>
  </r>
  <r>
    <x v="4"/>
  </r>
  <r>
    <x v="2"/>
  </r>
  <r>
    <x v="0"/>
  </r>
  <r>
    <x v="0"/>
  </r>
  <r>
    <x v="4"/>
  </r>
  <r>
    <x v="0"/>
  </r>
  <r>
    <x v="4"/>
  </r>
  <r>
    <x v="3"/>
  </r>
  <r>
    <x v="0"/>
  </r>
  <r>
    <x v="0"/>
  </r>
  <r>
    <x v="2"/>
  </r>
  <r>
    <x v="0"/>
  </r>
  <r>
    <x v="0"/>
  </r>
  <r>
    <x v="4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2"/>
  </r>
  <r>
    <x v="3"/>
  </r>
  <r>
    <x v="0"/>
  </r>
  <r>
    <x v="2"/>
  </r>
  <r>
    <x v="1"/>
  </r>
  <r>
    <x v="0"/>
  </r>
  <r>
    <x v="0"/>
  </r>
  <r>
    <x v="0"/>
  </r>
  <r>
    <x v="4"/>
  </r>
  <r>
    <x v="1"/>
  </r>
  <r>
    <x v="4"/>
  </r>
  <r>
    <x v="0"/>
  </r>
  <r>
    <x v="1"/>
  </r>
  <r>
    <x v="2"/>
  </r>
  <r>
    <x v="0"/>
  </r>
  <r>
    <x v="3"/>
  </r>
  <r>
    <x v="4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4"/>
  </r>
  <r>
    <x v="0"/>
  </r>
  <r>
    <x v="4"/>
  </r>
  <r>
    <x v="0"/>
  </r>
  <r>
    <x v="1"/>
  </r>
  <r>
    <x v="2"/>
  </r>
  <r>
    <x v="0"/>
  </r>
  <r>
    <x v="0"/>
  </r>
  <r>
    <x v="1"/>
  </r>
  <r>
    <x v="4"/>
  </r>
  <r>
    <x v="0"/>
  </r>
  <r>
    <x v="0"/>
  </r>
  <r>
    <x v="0"/>
  </r>
  <r>
    <x v="0"/>
  </r>
  <r>
    <x v="0"/>
  </r>
  <r>
    <x v="4"/>
  </r>
  <r>
    <x v="0"/>
  </r>
  <r>
    <x v="0"/>
  </r>
  <r>
    <x v="1"/>
  </r>
  <r>
    <x v="4"/>
  </r>
  <r>
    <x v="1"/>
  </r>
  <r>
    <x v="0"/>
  </r>
  <r>
    <x v="0"/>
  </r>
  <r>
    <x v="0"/>
  </r>
  <r>
    <x v="0"/>
  </r>
  <r>
    <x v="2"/>
  </r>
  <r>
    <x v="0"/>
  </r>
  <r>
    <x v="4"/>
  </r>
  <r>
    <x v="0"/>
  </r>
  <r>
    <x v="0"/>
  </r>
  <r>
    <x v="0"/>
  </r>
  <r>
    <x v="1"/>
  </r>
  <r>
    <x v="4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2"/>
  </r>
  <r>
    <x v="0"/>
  </r>
  <r>
    <x v="0"/>
  </r>
  <r>
    <x v="4"/>
  </r>
  <r>
    <x v="2"/>
  </r>
  <r>
    <x v="0"/>
  </r>
  <r>
    <x v="2"/>
  </r>
  <r>
    <x v="0"/>
  </r>
  <r>
    <x v="4"/>
  </r>
  <r>
    <x v="1"/>
  </r>
  <r>
    <x v="0"/>
  </r>
  <r>
    <x v="5"/>
  </r>
  <r>
    <x v="0"/>
  </r>
  <r>
    <x v="4"/>
  </r>
  <r>
    <x v="0"/>
  </r>
  <r>
    <x v="4"/>
  </r>
  <r>
    <x v="0"/>
  </r>
  <r>
    <x v="0"/>
  </r>
  <r>
    <x v="3"/>
  </r>
  <r>
    <x v="4"/>
  </r>
  <r>
    <x v="4"/>
  </r>
  <r>
    <x v="2"/>
  </r>
  <r>
    <x v="0"/>
  </r>
  <r>
    <x v="0"/>
  </r>
  <r>
    <x v="4"/>
  </r>
  <r>
    <x v="4"/>
  </r>
  <r>
    <x v="0"/>
  </r>
  <r>
    <x v="3"/>
  </r>
  <r>
    <x v="0"/>
  </r>
  <r>
    <x v="0"/>
  </r>
  <r>
    <x v="0"/>
  </r>
  <r>
    <x v="4"/>
  </r>
  <r>
    <x v="4"/>
  </r>
  <r>
    <x v="2"/>
  </r>
  <r>
    <x v="2"/>
  </r>
  <r>
    <x v="0"/>
  </r>
  <r>
    <x v="0"/>
  </r>
  <r>
    <x v="3"/>
  </r>
  <r>
    <x v="4"/>
  </r>
  <r>
    <x v="2"/>
  </r>
  <r>
    <x v="3"/>
  </r>
  <r>
    <x v="0"/>
  </r>
  <r>
    <x v="5"/>
  </r>
  <r>
    <x v="0"/>
  </r>
  <r>
    <x v="0"/>
  </r>
  <r>
    <x v="2"/>
  </r>
  <r>
    <x v="0"/>
  </r>
  <r>
    <x v="5"/>
  </r>
  <r>
    <x v="2"/>
  </r>
  <r>
    <x v="4"/>
  </r>
  <r>
    <x v="2"/>
  </r>
  <r>
    <x v="0"/>
  </r>
  <r>
    <x v="0"/>
  </r>
  <r>
    <x v="1"/>
  </r>
  <r>
    <x v="0"/>
  </r>
  <r>
    <x v="4"/>
  </r>
  <r>
    <x v="0"/>
  </r>
  <r>
    <x v="0"/>
  </r>
  <r>
    <x v="3"/>
  </r>
  <r>
    <x v="0"/>
  </r>
  <r>
    <x v="0"/>
  </r>
  <r>
    <x v="3"/>
  </r>
  <r>
    <x v="4"/>
  </r>
  <r>
    <x v="4"/>
  </r>
  <r>
    <x v="0"/>
  </r>
  <r>
    <x v="1"/>
  </r>
  <r>
    <x v="4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4"/>
  </r>
  <r>
    <x v="0"/>
  </r>
  <r>
    <x v="2"/>
  </r>
  <r>
    <x v="4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4"/>
  </r>
  <r>
    <x v="2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5"/>
  </r>
  <r>
    <x v="2"/>
  </r>
  <r>
    <x v="2"/>
  </r>
  <r>
    <x v="3"/>
  </r>
  <r>
    <x v="1"/>
  </r>
  <r>
    <x v="5"/>
  </r>
  <r>
    <x v="0"/>
  </r>
  <r>
    <x v="0"/>
  </r>
  <r>
    <x v="0"/>
  </r>
  <r>
    <x v="0"/>
  </r>
  <r>
    <x v="4"/>
  </r>
  <r>
    <x v="0"/>
  </r>
  <r>
    <x v="0"/>
  </r>
  <r>
    <x v="0"/>
  </r>
  <r>
    <x v="3"/>
  </r>
  <r>
    <x v="4"/>
  </r>
  <r>
    <x v="0"/>
  </r>
  <r>
    <x v="2"/>
  </r>
  <r>
    <x v="4"/>
  </r>
  <r>
    <x v="1"/>
  </r>
  <r>
    <x v="0"/>
  </r>
  <r>
    <x v="2"/>
  </r>
  <r>
    <x v="2"/>
  </r>
  <r>
    <x v="1"/>
  </r>
  <r>
    <x v="0"/>
  </r>
  <r>
    <x v="0"/>
  </r>
  <r>
    <x v="2"/>
  </r>
  <r>
    <x v="4"/>
  </r>
  <r>
    <x v="4"/>
  </r>
  <r>
    <x v="1"/>
  </r>
  <r>
    <x v="4"/>
  </r>
  <r>
    <x v="0"/>
  </r>
  <r>
    <x v="0"/>
  </r>
  <r>
    <x v="0"/>
  </r>
  <r>
    <x v="4"/>
  </r>
  <r>
    <x v="4"/>
  </r>
  <r>
    <x v="3"/>
  </r>
  <r>
    <x v="4"/>
  </r>
  <r>
    <x v="0"/>
  </r>
  <r>
    <x v="2"/>
  </r>
  <r>
    <x v="3"/>
  </r>
  <r>
    <x v="0"/>
  </r>
  <r>
    <x v="0"/>
  </r>
  <r>
    <x v="3"/>
  </r>
  <r>
    <x v="3"/>
  </r>
  <r>
    <x v="3"/>
  </r>
  <r>
    <x v="0"/>
  </r>
  <r>
    <x v="4"/>
  </r>
  <r>
    <x v="1"/>
  </r>
  <r>
    <x v="4"/>
  </r>
  <r>
    <x v="4"/>
  </r>
  <r>
    <x v="0"/>
  </r>
  <r>
    <x v="4"/>
  </r>
  <r>
    <x v="0"/>
  </r>
  <r>
    <x v="2"/>
  </r>
  <r>
    <x v="1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4"/>
  </r>
  <r>
    <x v="0"/>
  </r>
  <r>
    <x v="0"/>
  </r>
  <r>
    <x v="4"/>
  </r>
  <r>
    <x v="0"/>
  </r>
  <r>
    <x v="3"/>
  </r>
  <r>
    <x v="0"/>
  </r>
  <r>
    <x v="0"/>
  </r>
  <r>
    <x v="2"/>
  </r>
  <r>
    <x v="1"/>
  </r>
  <r>
    <x v="4"/>
  </r>
  <r>
    <x v="0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4"/>
  </r>
  <r>
    <x v="2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2"/>
  </r>
  <r>
    <x v="0"/>
  </r>
  <r>
    <x v="0"/>
  </r>
  <r>
    <x v="1"/>
  </r>
  <r>
    <x v="0"/>
  </r>
  <r>
    <x v="4"/>
  </r>
  <r>
    <x v="2"/>
  </r>
  <r>
    <x v="0"/>
  </r>
  <r>
    <x v="0"/>
  </r>
  <r>
    <x v="0"/>
  </r>
  <r>
    <x v="0"/>
  </r>
  <r>
    <x v="2"/>
  </r>
  <r>
    <x v="0"/>
  </r>
  <r>
    <x v="4"/>
  </r>
  <r>
    <x v="0"/>
  </r>
  <r>
    <x v="0"/>
  </r>
  <r>
    <x v="4"/>
  </r>
  <r>
    <x v="0"/>
  </r>
  <r>
    <x v="4"/>
  </r>
  <r>
    <x v="0"/>
  </r>
  <r>
    <x v="0"/>
  </r>
  <r>
    <x v="0"/>
  </r>
  <r>
    <x v="4"/>
  </r>
  <r>
    <x v="2"/>
  </r>
  <r>
    <x v="0"/>
  </r>
  <r>
    <x v="0"/>
  </r>
  <r>
    <x v="0"/>
  </r>
  <r>
    <x v="3"/>
  </r>
  <r>
    <x v="0"/>
  </r>
  <r>
    <x v="0"/>
  </r>
  <r>
    <x v="4"/>
  </r>
  <r>
    <x v="0"/>
  </r>
  <r>
    <x v="0"/>
  </r>
  <r>
    <x v="0"/>
  </r>
  <r>
    <x v="3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4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1"/>
  </r>
  <r>
    <x v="4"/>
  </r>
  <r>
    <x v="2"/>
  </r>
  <r>
    <x v="0"/>
  </r>
  <r>
    <x v="0"/>
  </r>
  <r>
    <x v="0"/>
  </r>
  <r>
    <x v="0"/>
  </r>
  <r>
    <x v="0"/>
  </r>
  <r>
    <x v="1"/>
  </r>
  <r>
    <x v="3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4"/>
  </r>
  <r>
    <x v="0"/>
  </r>
  <r>
    <x v="0"/>
  </r>
  <r>
    <x v="0"/>
  </r>
  <r>
    <x v="0"/>
  </r>
  <r>
    <x v="0"/>
  </r>
  <r>
    <x v="2"/>
  </r>
  <r>
    <x v="4"/>
  </r>
  <r>
    <x v="2"/>
  </r>
  <r>
    <x v="0"/>
  </r>
  <r>
    <x v="3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4"/>
  </r>
  <r>
    <x v="0"/>
  </r>
  <r>
    <x v="0"/>
  </r>
  <r>
    <x v="4"/>
  </r>
  <r>
    <x v="3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3"/>
  </r>
  <r>
    <x v="4"/>
  </r>
  <r>
    <x v="0"/>
  </r>
  <r>
    <x v="4"/>
  </r>
  <r>
    <x v="0"/>
  </r>
  <r>
    <x v="0"/>
  </r>
  <r>
    <x v="3"/>
  </r>
  <r>
    <x v="4"/>
  </r>
  <r>
    <x v="0"/>
  </r>
  <r>
    <x v="0"/>
  </r>
  <r>
    <x v="2"/>
  </r>
  <r>
    <x v="0"/>
  </r>
  <r>
    <x v="1"/>
  </r>
  <r>
    <x v="0"/>
  </r>
  <r>
    <x v="0"/>
  </r>
  <r>
    <x v="0"/>
  </r>
  <r>
    <x v="3"/>
  </r>
  <r>
    <x v="0"/>
  </r>
  <r>
    <x v="3"/>
  </r>
  <r>
    <x v="4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1"/>
  </r>
  <r>
    <x v="3"/>
  </r>
  <r>
    <x v="0"/>
  </r>
  <r>
    <x v="2"/>
  </r>
  <r>
    <x v="0"/>
  </r>
  <r>
    <x v="0"/>
  </r>
  <r>
    <x v="0"/>
  </r>
  <r>
    <x v="4"/>
  </r>
  <r>
    <x v="0"/>
  </r>
  <r>
    <x v="0"/>
  </r>
  <r>
    <x v="0"/>
  </r>
  <r>
    <x v="0"/>
  </r>
  <r>
    <x v="5"/>
  </r>
  <r>
    <x v="0"/>
  </r>
  <r>
    <x v="0"/>
  </r>
  <r>
    <x v="2"/>
  </r>
  <r>
    <x v="0"/>
  </r>
  <r>
    <x v="0"/>
  </r>
  <r>
    <x v="0"/>
  </r>
  <r>
    <x v="2"/>
  </r>
  <r>
    <x v="0"/>
  </r>
  <r>
    <x v="3"/>
  </r>
  <r>
    <x v="2"/>
  </r>
  <r>
    <x v="0"/>
  </r>
  <r>
    <x v="3"/>
  </r>
  <r>
    <x v="0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4"/>
  </r>
  <r>
    <x v="4"/>
  </r>
  <r>
    <x v="0"/>
  </r>
  <r>
    <x v="4"/>
  </r>
  <r>
    <x v="3"/>
  </r>
  <r>
    <x v="0"/>
  </r>
  <r>
    <x v="2"/>
  </r>
  <r>
    <x v="0"/>
  </r>
  <r>
    <x v="0"/>
  </r>
  <r>
    <x v="0"/>
  </r>
  <r>
    <x v="0"/>
  </r>
  <r>
    <x v="2"/>
  </r>
  <r>
    <x v="0"/>
  </r>
  <r>
    <x v="0"/>
  </r>
  <r>
    <x v="3"/>
  </r>
  <r>
    <x v="0"/>
  </r>
  <r>
    <x v="4"/>
  </r>
  <r>
    <x v="2"/>
  </r>
  <r>
    <x v="0"/>
  </r>
  <r>
    <x v="0"/>
  </r>
  <r>
    <x v="0"/>
  </r>
  <r>
    <x v="4"/>
  </r>
  <r>
    <x v="3"/>
  </r>
  <r>
    <x v="4"/>
  </r>
  <r>
    <x v="0"/>
  </r>
  <r>
    <x v="0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2"/>
  </r>
  <r>
    <x v="0"/>
  </r>
  <r>
    <x v="1"/>
  </r>
  <r>
    <x v="3"/>
  </r>
  <r>
    <x v="1"/>
  </r>
  <r>
    <x v="0"/>
  </r>
  <r>
    <x v="1"/>
  </r>
  <r>
    <x v="0"/>
  </r>
  <r>
    <x v="3"/>
  </r>
  <r>
    <x v="0"/>
  </r>
  <r>
    <x v="4"/>
  </r>
  <r>
    <x v="0"/>
  </r>
  <r>
    <x v="0"/>
  </r>
  <r>
    <x v="5"/>
  </r>
  <r>
    <x v="0"/>
  </r>
  <r>
    <x v="4"/>
  </r>
  <r>
    <x v="4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4"/>
  </r>
  <r>
    <x v="3"/>
  </r>
  <r>
    <x v="4"/>
  </r>
  <r>
    <x v="2"/>
  </r>
  <r>
    <x v="2"/>
  </r>
  <r>
    <x v="4"/>
  </r>
  <r>
    <x v="4"/>
  </r>
  <r>
    <x v="0"/>
  </r>
  <r>
    <x v="0"/>
  </r>
  <r>
    <x v="0"/>
  </r>
  <r>
    <x v="0"/>
  </r>
  <r>
    <x v="1"/>
  </r>
  <r>
    <x v="0"/>
  </r>
  <r>
    <x v="2"/>
  </r>
  <r>
    <x v="3"/>
  </r>
  <r>
    <x v="1"/>
  </r>
  <r>
    <x v="2"/>
  </r>
  <r>
    <x v="2"/>
  </r>
  <r>
    <x v="0"/>
  </r>
  <r>
    <x v="2"/>
  </r>
  <r>
    <x v="3"/>
  </r>
  <r>
    <x v="4"/>
  </r>
  <r>
    <x v="3"/>
  </r>
  <r>
    <x v="4"/>
  </r>
  <r>
    <x v="4"/>
  </r>
  <r>
    <x v="1"/>
  </r>
  <r>
    <x v="1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1"/>
  </r>
  <r>
    <x v="2"/>
  </r>
  <r>
    <x v="2"/>
  </r>
  <r>
    <x v="1"/>
  </r>
  <r>
    <x v="2"/>
  </r>
  <r>
    <x v="2"/>
  </r>
  <r>
    <x v="2"/>
  </r>
  <r>
    <x v="0"/>
  </r>
  <r>
    <x v="0"/>
  </r>
  <r>
    <x v="1"/>
  </r>
  <r>
    <x v="3"/>
  </r>
  <r>
    <x v="4"/>
  </r>
  <r>
    <x v="4"/>
  </r>
  <r>
    <x v="0"/>
  </r>
  <r>
    <x v="4"/>
  </r>
  <r>
    <x v="0"/>
  </r>
  <r>
    <x v="0"/>
  </r>
  <r>
    <x v="0"/>
  </r>
  <r>
    <x v="0"/>
  </r>
  <r>
    <x v="4"/>
  </r>
  <r>
    <x v="0"/>
  </r>
  <r>
    <x v="4"/>
  </r>
  <r>
    <x v="0"/>
  </r>
  <r>
    <x v="0"/>
  </r>
  <r>
    <x v="0"/>
  </r>
  <r>
    <x v="0"/>
  </r>
  <r>
    <x v="0"/>
  </r>
  <r>
    <x v="3"/>
  </r>
  <r>
    <x v="0"/>
  </r>
  <r>
    <x v="1"/>
  </r>
  <r>
    <x v="4"/>
  </r>
  <r>
    <x v="2"/>
  </r>
  <r>
    <x v="0"/>
  </r>
  <r>
    <x v="0"/>
  </r>
  <r>
    <x v="0"/>
  </r>
  <r>
    <x v="0"/>
  </r>
  <r>
    <x v="1"/>
  </r>
  <r>
    <x v="3"/>
  </r>
  <r>
    <x v="0"/>
  </r>
  <r>
    <x v="0"/>
  </r>
  <r>
    <x v="2"/>
  </r>
  <r>
    <x v="4"/>
  </r>
  <r>
    <x v="5"/>
  </r>
  <r>
    <x v="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4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3"/>
  </r>
  <r>
    <x v="1"/>
  </r>
  <r>
    <x v="0"/>
  </r>
  <r>
    <x v="2"/>
  </r>
  <r>
    <x v="2"/>
  </r>
  <r>
    <x v="0"/>
  </r>
  <r>
    <x v="0"/>
  </r>
  <r>
    <x v="1"/>
  </r>
  <r>
    <x v="0"/>
  </r>
  <r>
    <x v="1"/>
  </r>
  <r>
    <x v="0"/>
  </r>
  <r>
    <x v="4"/>
  </r>
  <r>
    <x v="4"/>
  </r>
  <r>
    <x v="3"/>
  </r>
  <r>
    <x v="0"/>
  </r>
  <r>
    <x v="2"/>
  </r>
  <r>
    <x v="0"/>
  </r>
  <r>
    <x v="4"/>
  </r>
  <r>
    <x v="0"/>
  </r>
  <r>
    <x v="0"/>
  </r>
  <r>
    <x v="4"/>
  </r>
  <r>
    <x v="3"/>
  </r>
  <r>
    <x v="0"/>
  </r>
  <r>
    <x v="0"/>
  </r>
  <r>
    <x v="0"/>
  </r>
  <r>
    <x v="0"/>
  </r>
  <r>
    <x v="4"/>
  </r>
  <r>
    <x v="0"/>
  </r>
  <r>
    <x v="0"/>
  </r>
  <r>
    <x v="0"/>
  </r>
  <r>
    <x v="4"/>
  </r>
  <r>
    <x v="0"/>
  </r>
  <r>
    <x v="0"/>
  </r>
  <r>
    <x v="0"/>
  </r>
  <r>
    <x v="3"/>
  </r>
  <r>
    <x v="2"/>
  </r>
  <r>
    <x v="2"/>
  </r>
  <r>
    <x v="0"/>
  </r>
  <r>
    <x v="0"/>
  </r>
  <r>
    <x v="0"/>
  </r>
  <r>
    <x v="0"/>
  </r>
  <r>
    <x v="0"/>
  </r>
  <r>
    <x v="0"/>
  </r>
  <r>
    <x v="2"/>
  </r>
  <r>
    <x v="4"/>
  </r>
  <r>
    <x v="0"/>
  </r>
  <r>
    <x v="4"/>
  </r>
  <r>
    <x v="0"/>
  </r>
  <r>
    <x v="0"/>
  </r>
  <r>
    <x v="0"/>
  </r>
  <r>
    <x v="1"/>
  </r>
  <r>
    <x v="0"/>
  </r>
  <r>
    <x v="3"/>
  </r>
  <r>
    <x v="0"/>
  </r>
  <r>
    <x v="0"/>
  </r>
  <r>
    <x v="2"/>
  </r>
  <r>
    <x v="0"/>
  </r>
  <r>
    <x v="0"/>
  </r>
  <r>
    <x v="0"/>
  </r>
  <r>
    <x v="0"/>
  </r>
  <r>
    <x v="2"/>
  </r>
  <r>
    <x v="1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4"/>
  </r>
  <r>
    <x v="0"/>
  </r>
  <r>
    <x v="0"/>
  </r>
  <r>
    <x v="0"/>
  </r>
  <r>
    <x v="2"/>
  </r>
  <r>
    <x v="0"/>
  </r>
  <r>
    <x v="4"/>
  </r>
  <r>
    <x v="0"/>
  </r>
  <r>
    <x v="0"/>
  </r>
  <r>
    <x v="0"/>
  </r>
  <r>
    <x v="0"/>
  </r>
  <r>
    <x v="0"/>
  </r>
  <r>
    <x v="0"/>
  </r>
  <r>
    <x v="4"/>
  </r>
  <r>
    <x v="0"/>
  </r>
  <r>
    <x v="2"/>
  </r>
  <r>
    <x v="4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3"/>
  </r>
  <r>
    <x v="0"/>
  </r>
  <r>
    <x v="3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3"/>
  </r>
  <r>
    <x v="0"/>
  </r>
  <r>
    <x v="3"/>
  </r>
  <r>
    <x v="0"/>
  </r>
  <r>
    <x v="4"/>
  </r>
  <r>
    <x v="0"/>
  </r>
  <r>
    <x v="3"/>
  </r>
  <r>
    <x v="0"/>
  </r>
  <r>
    <x v="4"/>
  </r>
  <r>
    <x v="0"/>
  </r>
  <r>
    <x v="0"/>
  </r>
  <r>
    <x v="0"/>
  </r>
  <r>
    <x v="0"/>
  </r>
  <r>
    <x v="0"/>
  </r>
  <r>
    <x v="4"/>
  </r>
  <r>
    <x v="0"/>
  </r>
  <r>
    <x v="0"/>
  </r>
  <r>
    <x v="4"/>
  </r>
  <r>
    <x v="3"/>
  </r>
  <r>
    <x v="0"/>
  </r>
  <r>
    <x v="0"/>
  </r>
  <r>
    <x v="0"/>
  </r>
  <r>
    <x v="0"/>
  </r>
  <r>
    <x v="2"/>
  </r>
  <r>
    <x v="1"/>
  </r>
  <r>
    <x v="3"/>
  </r>
  <r>
    <x v="0"/>
  </r>
  <r>
    <x v="4"/>
  </r>
  <r>
    <x v="0"/>
  </r>
  <r>
    <x v="0"/>
  </r>
  <r>
    <x v="0"/>
  </r>
  <r>
    <x v="2"/>
  </r>
  <r>
    <x v="4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4"/>
  </r>
  <r>
    <x v="0"/>
  </r>
  <r>
    <x v="0"/>
  </r>
  <r>
    <x v="0"/>
  </r>
  <r>
    <x v="4"/>
  </r>
  <r>
    <x v="0"/>
  </r>
  <r>
    <x v="3"/>
  </r>
  <r>
    <x v="1"/>
  </r>
  <r>
    <x v="4"/>
  </r>
  <r>
    <x v="0"/>
  </r>
  <r>
    <x v="0"/>
  </r>
  <r>
    <x v="0"/>
  </r>
  <r>
    <x v="2"/>
  </r>
  <r>
    <x v="0"/>
  </r>
  <r>
    <x v="0"/>
  </r>
  <r>
    <x v="0"/>
  </r>
  <r>
    <x v="0"/>
  </r>
  <r>
    <x v="0"/>
  </r>
  <r>
    <x v="4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4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3"/>
  </r>
  <r>
    <x v="0"/>
  </r>
  <r>
    <x v="4"/>
  </r>
  <r>
    <x v="0"/>
  </r>
  <r>
    <x v="5"/>
  </r>
  <r>
    <x v="2"/>
  </r>
  <r>
    <x v="0"/>
  </r>
  <r>
    <x v="3"/>
  </r>
  <r>
    <x v="0"/>
  </r>
  <r>
    <x v="4"/>
  </r>
  <r>
    <x v="0"/>
  </r>
  <r>
    <x v="4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4"/>
  </r>
  <r>
    <x v="1"/>
  </r>
  <r>
    <x v="4"/>
  </r>
  <r>
    <x v="0"/>
  </r>
  <r>
    <x v="2"/>
  </r>
  <r>
    <x v="0"/>
  </r>
  <r>
    <x v="2"/>
  </r>
  <r>
    <x v="0"/>
  </r>
  <r>
    <x v="0"/>
  </r>
  <r>
    <x v="3"/>
  </r>
  <r>
    <x v="3"/>
  </r>
  <r>
    <x v="3"/>
  </r>
  <r>
    <x v="4"/>
  </r>
  <r>
    <x v="0"/>
  </r>
  <r>
    <x v="1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4"/>
  </r>
  <r>
    <x v="4"/>
  </r>
  <r>
    <x v="0"/>
  </r>
  <r>
    <x v="0"/>
  </r>
  <r>
    <x v="4"/>
  </r>
  <r>
    <x v="0"/>
  </r>
  <r>
    <x v="4"/>
  </r>
  <r>
    <x v="0"/>
  </r>
  <r>
    <x v="0"/>
  </r>
  <r>
    <x v="1"/>
  </r>
  <r>
    <x v="0"/>
  </r>
  <r>
    <x v="2"/>
  </r>
  <r>
    <x v="1"/>
  </r>
  <r>
    <x v="1"/>
  </r>
  <r>
    <x v="0"/>
  </r>
  <r>
    <x v="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0"/>
  </r>
  <r>
    <x v="4"/>
  </r>
  <r>
    <x v="1"/>
  </r>
  <r>
    <x v="0"/>
  </r>
  <r>
    <x v="0"/>
  </r>
  <r>
    <x v="0"/>
  </r>
  <r>
    <x v="4"/>
  </r>
  <r>
    <x v="0"/>
  </r>
  <r>
    <x v="2"/>
  </r>
  <r>
    <x v="0"/>
  </r>
  <r>
    <x v="0"/>
  </r>
  <r>
    <x v="0"/>
  </r>
  <r>
    <x v="4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4"/>
  </r>
  <r>
    <x v="4"/>
  </r>
  <r>
    <x v="0"/>
  </r>
  <r>
    <x v="0"/>
  </r>
  <r>
    <x v="4"/>
  </r>
  <r>
    <x v="0"/>
  </r>
  <r>
    <x v="0"/>
  </r>
  <r>
    <x v="0"/>
  </r>
  <r>
    <x v="4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4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3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2"/>
  </r>
  <r>
    <x v="4"/>
  </r>
  <r>
    <x v="0"/>
  </r>
  <r>
    <x v="4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4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4"/>
  </r>
  <r>
    <x v="0"/>
  </r>
  <r>
    <x v="4"/>
  </r>
  <r>
    <x v="0"/>
  </r>
  <r>
    <x v="5"/>
  </r>
  <r>
    <x v="0"/>
  </r>
  <r>
    <x v="0"/>
  </r>
  <r>
    <x v="2"/>
  </r>
  <r>
    <x v="0"/>
  </r>
  <r>
    <x v="0"/>
  </r>
  <r>
    <x v="0"/>
  </r>
  <r>
    <x v="4"/>
  </r>
  <r>
    <x v="0"/>
  </r>
  <r>
    <x v="0"/>
  </r>
  <r>
    <x v="0"/>
  </r>
  <r>
    <x v="1"/>
  </r>
  <r>
    <x v="4"/>
  </r>
  <r>
    <x v="0"/>
  </r>
  <r>
    <x v="2"/>
  </r>
  <r>
    <x v="4"/>
  </r>
  <r>
    <x v="0"/>
  </r>
  <r>
    <x v="0"/>
  </r>
  <r>
    <x v="3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4"/>
  </r>
  <r>
    <x v="1"/>
  </r>
  <r>
    <x v="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0"/>
  </r>
  <r>
    <x v="4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73">
  <r>
    <s v="OUD76VgdwNlQSwGdcchVQ1sBppjiku"/>
    <s v="Borama_IDP"/>
    <x v="0"/>
    <x v="0"/>
    <n v="1"/>
    <n v="1"/>
    <n v="3"/>
    <n v="1"/>
    <n v="1"/>
    <n v="1"/>
    <n v="1"/>
    <n v="2"/>
    <n v="3"/>
    <n v="2"/>
    <n v="1"/>
    <n v="1"/>
    <n v="2"/>
    <x v="0"/>
  </r>
  <r>
    <s v="6ARMfFgPvtkc2zGn9TfREFIcCZT5zx"/>
    <s v="Borama_IDP"/>
    <x v="0"/>
    <x v="0"/>
    <n v="1"/>
    <n v="1"/>
    <n v="3"/>
    <n v="2"/>
    <n v="1"/>
    <n v="1"/>
    <n v="3"/>
    <n v="2"/>
    <n v="3"/>
    <n v="3"/>
    <n v="2"/>
    <n v="2"/>
    <n v="3"/>
    <x v="1"/>
  </r>
  <r>
    <s v="3DpDv9EdXg03TFfMX4XBXdfegvXFRW"/>
    <s v="Borama_IDP"/>
    <x v="0"/>
    <x v="0"/>
    <n v="1"/>
    <n v="1"/>
    <n v="3"/>
    <n v="1"/>
    <n v="3"/>
    <n v="1"/>
    <n v="1"/>
    <n v="2"/>
    <n v="3"/>
    <n v="3"/>
    <n v="2"/>
    <n v="1"/>
    <n v="3"/>
    <x v="1"/>
  </r>
  <r>
    <s v="iDihuPCo5ourVOlim75PeUHhnq5Gos"/>
    <s v="Borama_IDP"/>
    <x v="0"/>
    <x v="0"/>
    <n v="1"/>
    <n v="1"/>
    <n v="3"/>
    <n v="1"/>
    <n v="3"/>
    <n v="3"/>
    <n v="3"/>
    <n v="1"/>
    <n v="3"/>
    <n v="3"/>
    <n v="3"/>
    <n v="3"/>
    <n v="3"/>
    <x v="1"/>
  </r>
  <r>
    <s v="h0CEuMJMwFrZ84mOESOVQR0Z79HvRV"/>
    <s v="Borama_IDP"/>
    <x v="0"/>
    <x v="0"/>
    <n v="1"/>
    <n v="1"/>
    <n v="1"/>
    <n v="2"/>
    <n v="3"/>
    <n v="1"/>
    <n v="3"/>
    <n v="2"/>
    <n v="3"/>
    <n v="3"/>
    <n v="2"/>
    <n v="2"/>
    <n v="3"/>
    <x v="1"/>
  </r>
  <r>
    <s v="SSGfu2DWFA6ST36A01aRYJGg3DyKSZ"/>
    <s v="Borama_IDP"/>
    <x v="0"/>
    <x v="0"/>
    <n v="1"/>
    <n v="1"/>
    <n v="3"/>
    <n v="1"/>
    <n v="1"/>
    <n v="3"/>
    <n v="3"/>
    <n v="2"/>
    <n v="3"/>
    <n v="3"/>
    <n v="3"/>
    <n v="2"/>
    <n v="3"/>
    <x v="1"/>
  </r>
  <r>
    <s v="7LoTNTL2cKdec5l6qyrO23hH1xVxrM"/>
    <s v="Borama_IDP"/>
    <x v="0"/>
    <x v="0"/>
    <n v="1"/>
    <n v="1"/>
    <n v="1"/>
    <n v="3"/>
    <n v="3"/>
    <n v="1"/>
    <n v="3"/>
    <n v="2"/>
    <n v="3"/>
    <n v="3"/>
    <n v="3"/>
    <n v="2"/>
    <n v="3"/>
    <x v="1"/>
  </r>
  <r>
    <s v="YMTW47jhy8dCgbSkGgKSxVMl0G7dkv"/>
    <s v="Borama_IDP"/>
    <x v="0"/>
    <x v="0"/>
    <n v="1"/>
    <n v="1"/>
    <n v="3"/>
    <n v="1"/>
    <n v="1"/>
    <n v="1"/>
    <n v="3"/>
    <n v="1"/>
    <n v="3"/>
    <n v="3"/>
    <n v="1"/>
    <n v="1"/>
    <n v="2"/>
    <x v="0"/>
  </r>
  <r>
    <s v="lBmO7saAKurDE5FaOaOsTrPh9QJKoj"/>
    <s v="Borama_IDP"/>
    <x v="0"/>
    <x v="0"/>
    <n v="1"/>
    <n v="1"/>
    <n v="3"/>
    <n v="1"/>
    <n v="3"/>
    <n v="1"/>
    <n v="3"/>
    <n v="2"/>
    <n v="3"/>
    <n v="3"/>
    <n v="3"/>
    <n v="2"/>
    <n v="3"/>
    <x v="1"/>
  </r>
  <r>
    <s v="eyCB00OVSZHTP9oKzCOH4pvvXYJf2V"/>
    <s v="Borama_IDP"/>
    <x v="0"/>
    <x v="0"/>
    <n v="1"/>
    <n v="3"/>
    <n v="3"/>
    <n v="3"/>
    <n v="3"/>
    <n v="1"/>
    <n v="3"/>
    <n v="2"/>
    <n v="3"/>
    <n v="3"/>
    <n v="3"/>
    <n v="3"/>
    <n v="3"/>
    <x v="1"/>
  </r>
  <r>
    <s v="Lx0jv7PacYeTdFNrSMxOUH1ZsGNt9E"/>
    <s v="Borama_IDP"/>
    <x v="0"/>
    <x v="0"/>
    <n v="1"/>
    <n v="1"/>
    <n v="1"/>
    <n v="3"/>
    <n v="3"/>
    <n v="1"/>
    <n v="3"/>
    <n v="2"/>
    <n v="3"/>
    <n v="3"/>
    <n v="3"/>
    <n v="2"/>
    <n v="3"/>
    <x v="1"/>
  </r>
  <r>
    <s v="KldX5tXedy0QC8TzklJwGy4ytnaL14"/>
    <s v="Baki_IDP"/>
    <x v="1"/>
    <x v="0"/>
    <n v="1"/>
    <n v="3"/>
    <n v="3"/>
    <n v="1"/>
    <n v="3"/>
    <n v="1"/>
    <n v="1"/>
    <n v="2"/>
    <n v="3"/>
    <n v="3"/>
    <n v="3"/>
    <n v="2"/>
    <n v="3"/>
    <x v="1"/>
  </r>
  <r>
    <s v="GcYcQQ1jKeQBSWRCCeJ3I8KCILr5aR"/>
    <s v="Baki_IDP"/>
    <x v="1"/>
    <x v="0"/>
    <n v="1"/>
    <n v="3"/>
    <n v="3"/>
    <n v="1"/>
    <n v="3"/>
    <n v="1"/>
    <n v="1"/>
    <n v="2"/>
    <n v="3"/>
    <n v="3"/>
    <n v="3"/>
    <n v="2"/>
    <n v="3"/>
    <x v="1"/>
  </r>
  <r>
    <s v="bazeEef54Ei73ZdrgvlpsmqtHAepcT"/>
    <s v="Baki_IDP"/>
    <x v="1"/>
    <x v="0"/>
    <n v="1"/>
    <n v="1"/>
    <n v="3"/>
    <n v="1"/>
    <n v="1"/>
    <n v="3"/>
    <n v="1"/>
    <n v="2"/>
    <n v="3"/>
    <n v="3"/>
    <n v="2"/>
    <n v="1"/>
    <n v="3"/>
    <x v="1"/>
  </r>
  <r>
    <s v="RAnoiUONwDVi4bZvOObjDj47wmsWfx"/>
    <s v="Baki_IDP"/>
    <x v="1"/>
    <x v="0"/>
    <n v="1"/>
    <n v="3"/>
    <n v="3"/>
    <n v="1"/>
    <n v="1"/>
    <n v="1"/>
    <n v="3"/>
    <n v="2"/>
    <n v="3"/>
    <n v="3"/>
    <n v="3"/>
    <n v="2"/>
    <n v="3"/>
    <x v="1"/>
  </r>
  <r>
    <s v="ryYy7oh6ZCYsN0Z454JY4UA7FU6TqV"/>
    <s v="Baki_IDP"/>
    <x v="1"/>
    <x v="0"/>
    <n v="1"/>
    <n v="3"/>
    <n v="3"/>
    <n v="1"/>
    <n v="1"/>
    <n v="3"/>
    <n v="1"/>
    <n v="3"/>
    <n v="3"/>
    <n v="3"/>
    <n v="3"/>
    <n v="3"/>
    <n v="3"/>
    <x v="1"/>
  </r>
  <r>
    <s v="YwPlnz5DIriPKxB5u6EHKVI3la9klP"/>
    <s v="Baki_IDP"/>
    <x v="1"/>
    <x v="0"/>
    <n v="1"/>
    <n v="1"/>
    <n v="3"/>
    <n v="1"/>
    <n v="1"/>
    <n v="1"/>
    <n v="3"/>
    <n v="1"/>
    <n v="3"/>
    <n v="3"/>
    <n v="1"/>
    <n v="1"/>
    <n v="2"/>
    <x v="0"/>
  </r>
  <r>
    <s v="xLifSpIVPotYzDGglyYAiAYLWGRzb9"/>
    <s v="Baki_IDP"/>
    <x v="1"/>
    <x v="0"/>
    <n v="1"/>
    <n v="1"/>
    <n v="3"/>
    <n v="1"/>
    <n v="1"/>
    <n v="1"/>
    <n v="1"/>
    <n v="2"/>
    <n v="3"/>
    <n v="2"/>
    <n v="1"/>
    <n v="1"/>
    <n v="2"/>
    <x v="0"/>
  </r>
  <r>
    <s v="uziOUANchs7zHdrJJVoEBAeoNiOzlD"/>
    <s v="Baki_IDP"/>
    <x v="1"/>
    <x v="0"/>
    <n v="1"/>
    <n v="1"/>
    <n v="3"/>
    <n v="1"/>
    <n v="1"/>
    <n v="1"/>
    <n v="1"/>
    <n v="1"/>
    <n v="3"/>
    <n v="1"/>
    <n v="1"/>
    <n v="1"/>
    <n v="2"/>
    <x v="0"/>
  </r>
  <r>
    <s v="ueAZaU3iBbSHMee1PBLk5szj3pUtaZ"/>
    <s v="Baki_IDP"/>
    <x v="1"/>
    <x v="0"/>
    <n v="1"/>
    <n v="1"/>
    <n v="3"/>
    <n v="3"/>
    <n v="3"/>
    <n v="1"/>
    <n v="3"/>
    <n v="2"/>
    <n v="3"/>
    <n v="3"/>
    <n v="3"/>
    <n v="3"/>
    <n v="3"/>
    <x v="1"/>
  </r>
  <r>
    <s v="PyhyodPKUMV0l93jzQN6dwVYoZlJZM"/>
    <s v="Baki_IDP"/>
    <x v="1"/>
    <x v="0"/>
    <n v="1"/>
    <n v="1"/>
    <n v="3"/>
    <n v="3"/>
    <n v="3"/>
    <n v="1"/>
    <n v="3"/>
    <n v="1"/>
    <n v="3"/>
    <n v="3"/>
    <n v="3"/>
    <n v="3"/>
    <n v="3"/>
    <x v="1"/>
  </r>
  <r>
    <s v="jNxuGdVRUB4BQsrxQoUt3OMvhxd4rJ"/>
    <s v="Baki_IDP"/>
    <x v="1"/>
    <x v="0"/>
    <n v="1"/>
    <n v="3"/>
    <n v="1"/>
    <n v="1"/>
    <n v="1"/>
    <n v="1"/>
    <n v="1"/>
    <n v="2"/>
    <n v="3"/>
    <n v="2"/>
    <n v="1"/>
    <n v="1"/>
    <n v="2"/>
    <x v="0"/>
  </r>
  <r>
    <s v="qSCu1kTcSCf78hXIDq8H2068bPAibX"/>
    <s v="Baki_IDP"/>
    <x v="1"/>
    <x v="0"/>
    <n v="1"/>
    <n v="1"/>
    <n v="3"/>
    <n v="1"/>
    <n v="3"/>
    <n v="1"/>
    <n v="1"/>
    <n v="2"/>
    <n v="3"/>
    <n v="3"/>
    <n v="2"/>
    <n v="1"/>
    <n v="3"/>
    <x v="1"/>
  </r>
  <r>
    <s v="qi3SgHVHgdQxq5UQjuoMrdG1V2E8IU"/>
    <s v="Baki_IDP"/>
    <x v="1"/>
    <x v="0"/>
    <n v="1"/>
    <n v="1"/>
    <n v="3"/>
    <n v="3"/>
    <n v="1"/>
    <n v="1"/>
    <n v="3"/>
    <n v="1"/>
    <n v="3"/>
    <n v="3"/>
    <n v="3"/>
    <n v="1"/>
    <n v="3"/>
    <x v="1"/>
  </r>
  <r>
    <s v="4Ke9s9Y2N4P4XoJwWBJfigIoh9NFc4"/>
    <s v="Baki_IDP"/>
    <x v="1"/>
    <x v="0"/>
    <n v="1"/>
    <n v="1"/>
    <n v="3"/>
    <n v="1"/>
    <n v="3"/>
    <n v="1"/>
    <n v="3"/>
    <n v="1"/>
    <n v="3"/>
    <n v="3"/>
    <n v="3"/>
    <n v="1"/>
    <n v="3"/>
    <x v="1"/>
  </r>
  <r>
    <s v="qkgYSHplBkpitUTWTCtmLeD4GsqUTy"/>
    <s v="Lughaye_IDP"/>
    <x v="2"/>
    <x v="0"/>
    <n v="1"/>
    <n v="1"/>
    <n v="3"/>
    <n v="3"/>
    <n v="3"/>
    <n v="1"/>
    <n v="1"/>
    <n v="1"/>
    <n v="3"/>
    <n v="3"/>
    <n v="3"/>
    <n v="1"/>
    <n v="3"/>
    <x v="1"/>
  </r>
  <r>
    <s v="6PzJHoY0QUufkhR2giqs86mACtZQM6"/>
    <s v="Lughaye_IDP"/>
    <x v="2"/>
    <x v="0"/>
    <n v="1"/>
    <n v="1"/>
    <n v="3"/>
    <n v="1"/>
    <n v="3"/>
    <n v="3"/>
    <n v="3"/>
    <n v="1"/>
    <n v="3"/>
    <n v="3"/>
    <n v="3"/>
    <n v="3"/>
    <n v="3"/>
    <x v="1"/>
  </r>
  <r>
    <s v="uN0KeRFXPAuIE2biRyKpv0Ui0QLDsN"/>
    <s v="Lughaye_IDP"/>
    <x v="2"/>
    <x v="0"/>
    <n v="1"/>
    <n v="1"/>
    <n v="3"/>
    <n v="3"/>
    <n v="1"/>
    <n v="3"/>
    <n v="1"/>
    <n v="2"/>
    <n v="3"/>
    <n v="3"/>
    <n v="3"/>
    <n v="2"/>
    <n v="3"/>
    <x v="1"/>
  </r>
  <r>
    <s v="7EJLJ9RdShqnTKXvx8jcCHog6qOhfo"/>
    <s v="Lughaye_IDP"/>
    <x v="2"/>
    <x v="0"/>
    <n v="1"/>
    <n v="1"/>
    <n v="3"/>
    <n v="1"/>
    <n v="3"/>
    <n v="1"/>
    <n v="3"/>
    <n v="2"/>
    <n v="3"/>
    <n v="3"/>
    <n v="3"/>
    <n v="2"/>
    <n v="3"/>
    <x v="1"/>
  </r>
  <r>
    <s v="iiFrb6yiGNGsQPQKDLqm4Pi7l44Erq"/>
    <s v="Lughaye_IDP"/>
    <x v="2"/>
    <x v="0"/>
    <n v="1"/>
    <n v="1"/>
    <n v="3"/>
    <n v="1"/>
    <n v="3"/>
    <n v="1"/>
    <n v="1"/>
    <n v="2"/>
    <n v="3"/>
    <n v="3"/>
    <n v="2"/>
    <n v="1"/>
    <n v="3"/>
    <x v="1"/>
  </r>
  <r>
    <s v="dfcOEHUN9M53y21EUgY4ldT0AXdmR9"/>
    <s v="Lughaye_IDP"/>
    <x v="2"/>
    <x v="0"/>
    <n v="1"/>
    <n v="1"/>
    <n v="3"/>
    <n v="1"/>
    <n v="1"/>
    <n v="1"/>
    <n v="3"/>
    <n v="1"/>
    <n v="3"/>
    <n v="3"/>
    <n v="1"/>
    <n v="1"/>
    <n v="2"/>
    <x v="0"/>
  </r>
  <r>
    <s v="73reobuxBel33Z18B9xj1HGz5JYySG"/>
    <s v="Lughaye_IDP"/>
    <x v="2"/>
    <x v="0"/>
    <n v="1"/>
    <n v="1"/>
    <n v="3"/>
    <n v="3"/>
    <n v="3"/>
    <n v="3"/>
    <n v="3"/>
    <n v="1"/>
    <n v="3"/>
    <n v="3"/>
    <n v="3"/>
    <n v="3"/>
    <n v="3"/>
    <x v="1"/>
  </r>
  <r>
    <s v="JgxAqxVtJ1qJb5cj9Y7plT0rQdjKYg"/>
    <s v="Lughaye_IDP"/>
    <x v="2"/>
    <x v="0"/>
    <n v="1"/>
    <n v="1"/>
    <n v="3"/>
    <n v="1"/>
    <n v="1"/>
    <n v="3"/>
    <n v="1"/>
    <n v="2"/>
    <n v="3"/>
    <n v="3"/>
    <n v="2"/>
    <n v="1"/>
    <n v="3"/>
    <x v="1"/>
  </r>
  <r>
    <s v="dvoVOrw2UhI3Mv0RgdnJ42CtjsVCb1"/>
    <s v="Zeylac_IDP"/>
    <x v="3"/>
    <x v="0"/>
    <n v="1"/>
    <n v="3"/>
    <n v="3"/>
    <n v="1"/>
    <n v="1"/>
    <n v="1"/>
    <n v="1"/>
    <n v="2"/>
    <n v="3"/>
    <n v="3"/>
    <n v="2"/>
    <n v="1"/>
    <n v="3"/>
    <x v="1"/>
  </r>
  <r>
    <s v="Ck6Oo9HJL1NcmTqT4iCF89LJR1ltEw"/>
    <s v="Zeylac_IDP"/>
    <x v="3"/>
    <x v="0"/>
    <n v="1"/>
    <n v="3"/>
    <n v="3"/>
    <n v="1"/>
    <n v="1"/>
    <n v="1"/>
    <n v="3"/>
    <n v="2"/>
    <n v="3"/>
    <n v="3"/>
    <n v="3"/>
    <n v="2"/>
    <n v="3"/>
    <x v="1"/>
  </r>
  <r>
    <s v="X6fV4OClXu6nSFDEICYosNvL2AtwXP"/>
    <s v="Zeylac_IDP"/>
    <x v="3"/>
    <x v="0"/>
    <n v="1"/>
    <n v="3"/>
    <n v="3"/>
    <n v="1"/>
    <n v="3"/>
    <n v="1"/>
    <n v="1"/>
    <n v="3"/>
    <n v="3"/>
    <n v="3"/>
    <n v="3"/>
    <n v="3"/>
    <n v="3"/>
    <x v="1"/>
  </r>
  <r>
    <s v="Q1kLgSvXqUEV6xn8XX90GIPejibSkX"/>
    <s v="Zeylac_IDP"/>
    <x v="3"/>
    <x v="0"/>
    <n v="1"/>
    <n v="3"/>
    <n v="3"/>
    <n v="1"/>
    <n v="1"/>
    <n v="1"/>
    <n v="1"/>
    <n v="2"/>
    <n v="3"/>
    <n v="3"/>
    <n v="2"/>
    <n v="1"/>
    <n v="3"/>
    <x v="1"/>
  </r>
  <r>
    <s v="NOttUsZQBGzDGtdbSNDw0senAdHANq"/>
    <s v="Zeylac_IDP"/>
    <x v="3"/>
    <x v="0"/>
    <n v="1"/>
    <n v="1"/>
    <n v="3"/>
    <n v="1"/>
    <n v="1"/>
    <n v="3"/>
    <n v="1"/>
    <n v="2"/>
    <n v="3"/>
    <n v="3"/>
    <n v="2"/>
    <n v="1"/>
    <n v="3"/>
    <x v="1"/>
  </r>
  <r>
    <s v="CJjw5RGVGe6eeQq73unkjXa0cLSmu3"/>
    <s v="Hargeysa_IDP"/>
    <x v="4"/>
    <x v="0"/>
    <n v="1"/>
    <n v="1"/>
    <n v="3"/>
    <n v="1"/>
    <n v="1"/>
    <n v="1"/>
    <n v="1"/>
    <n v="2"/>
    <n v="3"/>
    <n v="2"/>
    <n v="1"/>
    <n v="1"/>
    <n v="2"/>
    <x v="0"/>
  </r>
  <r>
    <s v="Kie4jCzvysRjMLzf2rKlRoAC4dKS26"/>
    <s v="Hargeysa_IDP"/>
    <x v="4"/>
    <x v="0"/>
    <n v="1"/>
    <n v="1"/>
    <n v="1"/>
    <n v="3"/>
    <n v="3"/>
    <n v="1"/>
    <n v="3"/>
    <n v="1"/>
    <n v="3"/>
    <n v="3"/>
    <n v="3"/>
    <n v="1"/>
    <n v="3"/>
    <x v="1"/>
  </r>
  <r>
    <s v="xIPNIkVakQeFbumaBEmc0we1IPBGp7"/>
    <s v="Hargeysa_IDP"/>
    <x v="4"/>
    <x v="0"/>
    <n v="1"/>
    <n v="1"/>
    <n v="3"/>
    <n v="3"/>
    <n v="1"/>
    <n v="3"/>
    <n v="3"/>
    <n v="2"/>
    <n v="3"/>
    <n v="3"/>
    <n v="3"/>
    <n v="3"/>
    <n v="3"/>
    <x v="1"/>
  </r>
  <r>
    <s v="u1UY4ISP24GJycQITlnAQHSYqzLab9"/>
    <s v="Hargeysa_IDP"/>
    <x v="4"/>
    <x v="0"/>
    <n v="1"/>
    <n v="1"/>
    <n v="1"/>
    <n v="1"/>
    <n v="1"/>
    <n v="1"/>
    <n v="3"/>
    <n v="2"/>
    <n v="3"/>
    <n v="2"/>
    <n v="1"/>
    <n v="1"/>
    <n v="2"/>
    <x v="0"/>
  </r>
  <r>
    <s v="zcT7K8g9eQYWvLPPx2Tmk5tbZ10j0T"/>
    <s v="Hargeysa_IDP"/>
    <x v="4"/>
    <x v="0"/>
    <n v="1"/>
    <n v="1"/>
    <n v="1"/>
    <n v="1"/>
    <n v="1"/>
    <n v="3"/>
    <n v="3"/>
    <n v="1"/>
    <n v="3"/>
    <n v="3"/>
    <n v="1"/>
    <n v="1"/>
    <n v="2"/>
    <x v="0"/>
  </r>
  <r>
    <s v="ICCBnTQhkTyaVWqEXvvUE6cKzI9J66"/>
    <s v="Hargeysa_IDP"/>
    <x v="4"/>
    <x v="0"/>
    <n v="1"/>
    <n v="1"/>
    <n v="1"/>
    <n v="1"/>
    <n v="1"/>
    <n v="1"/>
    <n v="3"/>
    <n v="2"/>
    <n v="3"/>
    <n v="2"/>
    <n v="1"/>
    <n v="1"/>
    <n v="2"/>
    <x v="0"/>
  </r>
  <r>
    <s v="odCFjRBIuqzH8TUB9pLhvctjVagmZx"/>
    <s v="Hargeysa_IDP"/>
    <x v="4"/>
    <x v="0"/>
    <n v="1"/>
    <n v="1"/>
    <n v="1"/>
    <n v="1"/>
    <n v="1"/>
    <n v="3"/>
    <n v="3"/>
    <n v="2"/>
    <n v="3"/>
    <n v="3"/>
    <n v="2"/>
    <n v="1"/>
    <n v="3"/>
    <x v="1"/>
  </r>
  <r>
    <s v="kZYlbbiFRVBV3ZXjt4Zbb1yG62f2ry"/>
    <s v="Hargeysa_IDP"/>
    <x v="4"/>
    <x v="0"/>
    <n v="1"/>
    <n v="3"/>
    <n v="1"/>
    <n v="3"/>
    <n v="1"/>
    <n v="1"/>
    <n v="3"/>
    <n v="2"/>
    <n v="3"/>
    <n v="3"/>
    <n v="3"/>
    <n v="2"/>
    <n v="3"/>
    <x v="1"/>
  </r>
  <r>
    <s v="hxtUmh8WVNLTGwvlrhp0MR854btMBI"/>
    <s v="Hargeysa_IDP"/>
    <x v="4"/>
    <x v="0"/>
    <n v="1"/>
    <n v="1"/>
    <n v="1"/>
    <n v="1"/>
    <n v="3"/>
    <n v="1"/>
    <n v="3"/>
    <n v="2"/>
    <n v="3"/>
    <n v="3"/>
    <n v="2"/>
    <n v="1"/>
    <n v="3"/>
    <x v="1"/>
  </r>
  <r>
    <s v="vg2xPw5cmbvyqoR2ZNlm7Lh34KLn9d"/>
    <s v="Hargeysa_IDP"/>
    <x v="4"/>
    <x v="0"/>
    <n v="1"/>
    <n v="3"/>
    <n v="1"/>
    <n v="1"/>
    <n v="1"/>
    <n v="1"/>
    <n v="3"/>
    <n v="2"/>
    <n v="3"/>
    <n v="3"/>
    <n v="2"/>
    <n v="1"/>
    <n v="3"/>
    <x v="1"/>
  </r>
  <r>
    <s v="NUFs5mgTeX1jUdzI9bRGe9CNNN1Rlh"/>
    <s v="Hargeysa_IDP"/>
    <x v="4"/>
    <x v="0"/>
    <n v="1"/>
    <n v="1"/>
    <n v="1"/>
    <n v="1"/>
    <n v="1"/>
    <n v="1"/>
    <n v="3"/>
    <n v="2"/>
    <n v="3"/>
    <n v="2"/>
    <n v="1"/>
    <n v="1"/>
    <n v="2"/>
    <x v="0"/>
  </r>
  <r>
    <s v="NnAc1chfKvJXNRZcUgZSi7ArFpHLhi"/>
    <s v="Hargeysa_IDP"/>
    <x v="4"/>
    <x v="0"/>
    <n v="1"/>
    <n v="3"/>
    <n v="3"/>
    <n v="1"/>
    <n v="3"/>
    <n v="1"/>
    <n v="3"/>
    <n v="1"/>
    <n v="3"/>
    <n v="3"/>
    <n v="3"/>
    <n v="3"/>
    <n v="3"/>
    <x v="1"/>
  </r>
  <r>
    <s v="BtcvL6akYX4i9SVaxjLRnpzptkAzR9"/>
    <s v="Hargeysa_IDP"/>
    <x v="4"/>
    <x v="0"/>
    <n v="1"/>
    <n v="1"/>
    <n v="1"/>
    <n v="1"/>
    <n v="1"/>
    <n v="1"/>
    <n v="3"/>
    <n v="1"/>
    <n v="3"/>
    <n v="1"/>
    <n v="1"/>
    <n v="1"/>
    <n v="2"/>
    <x v="0"/>
  </r>
  <r>
    <s v="zMF0pDIUbs1uIkvjYD5EqSq5JlS9hF"/>
    <s v="Hargeysa_IDP"/>
    <x v="4"/>
    <x v="0"/>
    <n v="1"/>
    <n v="1"/>
    <n v="1"/>
    <n v="1"/>
    <n v="1"/>
    <n v="1"/>
    <n v="3"/>
    <n v="2"/>
    <n v="3"/>
    <n v="2"/>
    <n v="1"/>
    <n v="1"/>
    <n v="2"/>
    <x v="0"/>
  </r>
  <r>
    <s v="2ZCI0f8SXQ2eput3lRusDT7PBPaiBj"/>
    <s v="Hargeysa_IDP"/>
    <x v="4"/>
    <x v="0"/>
    <n v="1"/>
    <n v="3"/>
    <n v="1"/>
    <n v="1"/>
    <n v="1"/>
    <n v="1"/>
    <n v="3"/>
    <n v="2"/>
    <n v="3"/>
    <n v="3"/>
    <n v="2"/>
    <n v="1"/>
    <n v="3"/>
    <x v="1"/>
  </r>
  <r>
    <s v="AvBpPs1wR8Km0UcnPbXOxMZN3QDcse"/>
    <s v="Hargeysa_IDP"/>
    <x v="4"/>
    <x v="0"/>
    <n v="1"/>
    <n v="1"/>
    <n v="1"/>
    <n v="1"/>
    <n v="1"/>
    <n v="1"/>
    <n v="3"/>
    <n v="2"/>
    <n v="3"/>
    <n v="2"/>
    <n v="1"/>
    <n v="1"/>
    <n v="2"/>
    <x v="0"/>
  </r>
  <r>
    <s v="TeOfkrIMXVyHc876oQXFC61DYNDdPt"/>
    <s v="Hargeysa_IDP"/>
    <x v="4"/>
    <x v="0"/>
    <n v="1"/>
    <n v="1"/>
    <n v="3"/>
    <n v="1"/>
    <n v="3"/>
    <n v="1"/>
    <n v="1"/>
    <n v="3"/>
    <n v="3"/>
    <n v="3"/>
    <n v="3"/>
    <n v="1"/>
    <n v="3"/>
    <x v="1"/>
  </r>
  <r>
    <s v="fQmocVXaTR7s1aaBtz6PzDW7Y6e3kj"/>
    <s v="Hargeysa_IDP"/>
    <x v="4"/>
    <x v="0"/>
    <n v="1"/>
    <n v="3"/>
    <n v="3"/>
    <n v="1"/>
    <n v="3"/>
    <n v="3"/>
    <n v="3"/>
    <n v="2"/>
    <n v="3"/>
    <n v="3"/>
    <n v="3"/>
    <n v="3"/>
    <n v="3"/>
    <x v="1"/>
  </r>
  <r>
    <s v="V4oiablZ959kWM3z4JRP8dDVosgbHb"/>
    <s v="Hargeysa_IDP"/>
    <x v="4"/>
    <x v="0"/>
    <n v="1"/>
    <n v="1"/>
    <n v="1"/>
    <n v="1"/>
    <n v="1"/>
    <n v="1"/>
    <n v="3"/>
    <n v="2"/>
    <n v="3"/>
    <n v="2"/>
    <n v="1"/>
    <n v="1"/>
    <n v="2"/>
    <x v="0"/>
  </r>
  <r>
    <s v="dc5ktWmymQU1Et8kMjMugnqaMpxWDZ"/>
    <s v="Hargeysa_IDP"/>
    <x v="4"/>
    <x v="0"/>
    <n v="1"/>
    <n v="1"/>
    <n v="1"/>
    <n v="1"/>
    <n v="1"/>
    <n v="1"/>
    <n v="3"/>
    <n v="1"/>
    <n v="3"/>
    <n v="1"/>
    <n v="1"/>
    <n v="1"/>
    <n v="2"/>
    <x v="0"/>
  </r>
  <r>
    <s v="ADdF49OSfglvXkqUe3QdRPG0AalGl1"/>
    <s v="Hargeysa_IDP"/>
    <x v="4"/>
    <x v="0"/>
    <n v="1"/>
    <n v="1"/>
    <n v="1"/>
    <n v="3"/>
    <n v="1"/>
    <n v="1"/>
    <n v="3"/>
    <n v="2"/>
    <n v="3"/>
    <n v="3"/>
    <n v="2"/>
    <n v="1"/>
    <n v="3"/>
    <x v="1"/>
  </r>
  <r>
    <s v="TQSQdfo6hvO3NwpdZfspUUyPH1XOqa"/>
    <s v="Hargeysa_IDP"/>
    <x v="4"/>
    <x v="0"/>
    <n v="1"/>
    <n v="3"/>
    <n v="1"/>
    <n v="1"/>
    <n v="1"/>
    <n v="1"/>
    <n v="3"/>
    <n v="1"/>
    <n v="3"/>
    <n v="3"/>
    <n v="1"/>
    <n v="1"/>
    <n v="2"/>
    <x v="0"/>
  </r>
  <r>
    <s v="kiFPuWSc5EQCPugT9HKctiA3TpN6jX"/>
    <s v="Hargeysa_IDP"/>
    <x v="4"/>
    <x v="0"/>
    <n v="1"/>
    <n v="1"/>
    <n v="1"/>
    <n v="3"/>
    <n v="3"/>
    <n v="1"/>
    <n v="3"/>
    <n v="2"/>
    <n v="3"/>
    <n v="3"/>
    <n v="3"/>
    <n v="2"/>
    <n v="3"/>
    <x v="1"/>
  </r>
  <r>
    <s v="tTZEHHIizJxR8Ol8Ulq49zuynn7wvv"/>
    <s v="Hargeysa_IDP"/>
    <x v="4"/>
    <x v="0"/>
    <n v="1"/>
    <n v="3"/>
    <n v="1"/>
    <n v="1"/>
    <n v="1"/>
    <n v="3"/>
    <n v="3"/>
    <n v="2"/>
    <n v="3"/>
    <n v="3"/>
    <n v="3"/>
    <n v="2"/>
    <n v="3"/>
    <x v="1"/>
  </r>
  <r>
    <s v="uEsAcwfcrUBxoTiTYo1Pg2rnhAqW5q"/>
    <s v="Hargeysa_IDP"/>
    <x v="4"/>
    <x v="0"/>
    <n v="1"/>
    <n v="3"/>
    <n v="1"/>
    <n v="1"/>
    <n v="1"/>
    <n v="1"/>
    <n v="3"/>
    <n v="1"/>
    <n v="3"/>
    <n v="3"/>
    <n v="1"/>
    <n v="1"/>
    <n v="2"/>
    <x v="0"/>
  </r>
  <r>
    <s v="hh1SCcoy1dEIqDUrNtYa35j6kLY9dQ"/>
    <s v="Hargeysa_IDP"/>
    <x v="4"/>
    <x v="0"/>
    <n v="1"/>
    <n v="1"/>
    <n v="1"/>
    <n v="1"/>
    <n v="1"/>
    <n v="1"/>
    <n v="3"/>
    <n v="1"/>
    <n v="3"/>
    <n v="1"/>
    <n v="1"/>
    <n v="1"/>
    <n v="2"/>
    <x v="0"/>
  </r>
  <r>
    <s v="QMBZoAph1BmUr5AInxqwWuU0sk1mwJ"/>
    <s v="Hargeysa_IDP"/>
    <x v="4"/>
    <x v="0"/>
    <n v="1"/>
    <n v="1"/>
    <n v="3"/>
    <n v="1"/>
    <n v="1"/>
    <n v="1"/>
    <n v="1"/>
    <n v="2"/>
    <n v="3"/>
    <n v="2"/>
    <n v="1"/>
    <n v="1"/>
    <n v="2"/>
    <x v="0"/>
  </r>
  <r>
    <s v="kHJkr1VSSSk9Q4Hg5XcGl22yrFnIaJ"/>
    <s v="Hargeysa_IDP"/>
    <x v="4"/>
    <x v="0"/>
    <n v="3"/>
    <n v="1"/>
    <n v="1"/>
    <n v="1"/>
    <n v="1"/>
    <n v="1"/>
    <n v="3"/>
    <n v="2"/>
    <n v="3"/>
    <n v="2"/>
    <n v="1"/>
    <n v="1"/>
    <n v="2"/>
    <x v="0"/>
  </r>
  <r>
    <s v="UtBCiXjcxnYDTirTqJ2fX1f1oVwKK9"/>
    <s v="Hargeysa_IDP"/>
    <x v="4"/>
    <x v="0"/>
    <n v="1"/>
    <n v="1"/>
    <n v="3"/>
    <n v="1"/>
    <n v="1"/>
    <n v="1"/>
    <n v="1"/>
    <n v="2"/>
    <n v="3"/>
    <n v="2"/>
    <n v="1"/>
    <n v="1"/>
    <n v="2"/>
    <x v="0"/>
  </r>
  <r>
    <s v="SYpzYrugkiExRH4gPln4y7UiJ7wcb5"/>
    <s v="Hargeysa_IDP"/>
    <x v="4"/>
    <x v="0"/>
    <n v="1"/>
    <n v="1"/>
    <n v="1"/>
    <n v="3"/>
    <n v="1"/>
    <n v="1"/>
    <n v="3"/>
    <n v="2"/>
    <n v="3"/>
    <n v="3"/>
    <n v="2"/>
    <n v="1"/>
    <n v="3"/>
    <x v="1"/>
  </r>
  <r>
    <s v="PQKkc2nBXkPteMFqVLu9z5f3KuH4ik"/>
    <s v="Berbera_IDP"/>
    <x v="5"/>
    <x v="0"/>
    <n v="1"/>
    <n v="1"/>
    <n v="3"/>
    <n v="1"/>
    <n v="1"/>
    <n v="3"/>
    <n v="1"/>
    <n v="2"/>
    <n v="3"/>
    <n v="3"/>
    <n v="2"/>
    <n v="1"/>
    <n v="3"/>
    <x v="1"/>
  </r>
  <r>
    <s v="tWONHUMGpIhsLXNur8Ale4MoFzBXDs"/>
    <s v="Berbera_IDP"/>
    <x v="5"/>
    <x v="0"/>
    <n v="1"/>
    <n v="1"/>
    <n v="3"/>
    <n v="3"/>
    <n v="3"/>
    <n v="1"/>
    <n v="1"/>
    <n v="2"/>
    <n v="3"/>
    <n v="3"/>
    <n v="3"/>
    <n v="2"/>
    <n v="3"/>
    <x v="1"/>
  </r>
  <r>
    <s v="fAjAZCrgAEmDalg9xr1EVQDP6z1Uwy"/>
    <s v="Berbera_IDP"/>
    <x v="5"/>
    <x v="0"/>
    <n v="1"/>
    <n v="1"/>
    <n v="3"/>
    <n v="1"/>
    <n v="1"/>
    <n v="1"/>
    <n v="3"/>
    <n v="2"/>
    <n v="3"/>
    <n v="3"/>
    <n v="2"/>
    <n v="1"/>
    <n v="3"/>
    <x v="1"/>
  </r>
  <r>
    <s v="V1Ree0eBISDIDlyTyop64GmWUhFgwS"/>
    <s v="Berbera_IDP"/>
    <x v="5"/>
    <x v="0"/>
    <n v="1"/>
    <n v="1"/>
    <n v="3"/>
    <n v="1"/>
    <n v="1"/>
    <n v="1"/>
    <n v="1"/>
    <n v="3"/>
    <n v="3"/>
    <n v="3"/>
    <n v="1"/>
    <n v="1"/>
    <n v="2"/>
    <x v="0"/>
  </r>
  <r>
    <s v="JxtCxMB4uj8qHTbu2n1TANsEVs3SNV"/>
    <s v="Berbera_IDP"/>
    <x v="5"/>
    <x v="0"/>
    <n v="1"/>
    <n v="1"/>
    <n v="3"/>
    <n v="3"/>
    <n v="3"/>
    <n v="1"/>
    <n v="3"/>
    <n v="2"/>
    <n v="3"/>
    <n v="3"/>
    <n v="3"/>
    <n v="3"/>
    <n v="3"/>
    <x v="1"/>
  </r>
  <r>
    <s v="0ta6p3RvIKOs62fqT9r5jS6od4C2n5"/>
    <s v="Berbera_IDP"/>
    <x v="5"/>
    <x v="0"/>
    <n v="1"/>
    <n v="1"/>
    <n v="3"/>
    <n v="1"/>
    <n v="1"/>
    <n v="1"/>
    <n v="3"/>
    <n v="1"/>
    <n v="3"/>
    <n v="3"/>
    <n v="1"/>
    <n v="1"/>
    <n v="2"/>
    <x v="0"/>
  </r>
  <r>
    <s v="Cg6FEPvUmpsIQBAXFvfsIsyNeDcXWx"/>
    <s v="Berbera_IDP"/>
    <x v="5"/>
    <x v="0"/>
    <n v="1"/>
    <n v="1"/>
    <n v="3"/>
    <n v="3"/>
    <n v="1"/>
    <n v="1"/>
    <n v="1"/>
    <n v="2"/>
    <n v="3"/>
    <n v="3"/>
    <n v="2"/>
    <n v="1"/>
    <n v="3"/>
    <x v="1"/>
  </r>
  <r>
    <s v="Xn0v2MXhEX72PRHMUhnzVRMNvY6ES9"/>
    <s v="Gebiley_IDP"/>
    <x v="6"/>
    <x v="0"/>
    <n v="1"/>
    <n v="1"/>
    <n v="3"/>
    <n v="1"/>
    <n v="1"/>
    <n v="3"/>
    <n v="1"/>
    <n v="3"/>
    <n v="3"/>
    <n v="3"/>
    <n v="3"/>
    <n v="1"/>
    <n v="3"/>
    <x v="1"/>
  </r>
  <r>
    <s v="Qep5taJGjPjln1oYy66xxzJWSokWoQ"/>
    <s v="Gebiley_IDP"/>
    <x v="6"/>
    <x v="0"/>
    <n v="1"/>
    <n v="1"/>
    <n v="3"/>
    <n v="1"/>
    <n v="1"/>
    <n v="3"/>
    <n v="1"/>
    <n v="2"/>
    <n v="3"/>
    <n v="3"/>
    <n v="2"/>
    <n v="1"/>
    <n v="3"/>
    <x v="1"/>
  </r>
  <r>
    <s v="VUuLEiKQz7OfMglIqGkB9Js7wZxTc1"/>
    <s v="Gebiley_IDP"/>
    <x v="6"/>
    <x v="0"/>
    <n v="1"/>
    <n v="1"/>
    <n v="1"/>
    <n v="1"/>
    <n v="1"/>
    <n v="1"/>
    <n v="1"/>
    <n v="3"/>
    <n v="3"/>
    <n v="1"/>
    <n v="1"/>
    <n v="1"/>
    <n v="2"/>
    <x v="0"/>
  </r>
  <r>
    <s v="JBRkRheNAP8Lc9DcA4JdwfS6l9ITg8"/>
    <s v="Gebiley_IDP"/>
    <x v="6"/>
    <x v="0"/>
    <n v="1"/>
    <n v="3"/>
    <n v="3"/>
    <n v="3"/>
    <n v="1"/>
    <n v="1"/>
    <n v="3"/>
    <n v="2"/>
    <n v="3"/>
    <n v="3"/>
    <n v="3"/>
    <n v="3"/>
    <n v="3"/>
    <x v="1"/>
  </r>
  <r>
    <s v="Je6RbZ7RDyJaX0nSwLR4maCuyL9pN4"/>
    <s v="Gebiley_IDP"/>
    <x v="6"/>
    <x v="0"/>
    <n v="1"/>
    <n v="1"/>
    <n v="1"/>
    <n v="1"/>
    <n v="1"/>
    <n v="1"/>
    <n v="3"/>
    <n v="1"/>
    <n v="3"/>
    <n v="1"/>
    <n v="1"/>
    <n v="1"/>
    <n v="2"/>
    <x v="0"/>
  </r>
  <r>
    <s v="fj4WJHWd0WpoP9ungPQTFY3Pv1JEOl"/>
    <s v="Gebiley_IDP"/>
    <x v="6"/>
    <x v="0"/>
    <n v="1"/>
    <n v="3"/>
    <n v="1"/>
    <n v="3"/>
    <n v="1"/>
    <n v="1"/>
    <n v="3"/>
    <n v="1"/>
    <n v="3"/>
    <n v="3"/>
    <n v="3"/>
    <n v="1"/>
    <n v="3"/>
    <x v="1"/>
  </r>
  <r>
    <s v="IWHtPfHatMHsbU46JxF8cU5Zkiq4WM"/>
    <s v="Burco_IDP"/>
    <x v="7"/>
    <x v="0"/>
    <n v="1"/>
    <n v="3"/>
    <n v="3"/>
    <n v="1"/>
    <n v="3"/>
    <n v="1"/>
    <n v="3"/>
    <n v="2"/>
    <n v="3"/>
    <n v="3"/>
    <n v="3"/>
    <n v="3"/>
    <n v="3"/>
    <x v="1"/>
  </r>
  <r>
    <s v="36ynjW6LGK0FmR6APCtEJvcbDW5vhT"/>
    <s v="Burco_IDP"/>
    <x v="7"/>
    <x v="0"/>
    <n v="1"/>
    <n v="1"/>
    <n v="3"/>
    <n v="1"/>
    <n v="3"/>
    <n v="1"/>
    <n v="3"/>
    <n v="2"/>
    <n v="3"/>
    <n v="3"/>
    <n v="3"/>
    <n v="2"/>
    <n v="3"/>
    <x v="1"/>
  </r>
  <r>
    <s v="Y13X21gyoTMmMzWDsqhKIavWzLrumF"/>
    <s v="Burco_IDP"/>
    <x v="7"/>
    <x v="0"/>
    <n v="1"/>
    <n v="3"/>
    <n v="3"/>
    <n v="1"/>
    <n v="3"/>
    <n v="1"/>
    <n v="3"/>
    <n v="3"/>
    <n v="3"/>
    <n v="3"/>
    <n v="3"/>
    <n v="3"/>
    <n v="3"/>
    <x v="1"/>
  </r>
  <r>
    <s v="OVYMau5kWPt2xFgmkei0FIUAjJUjde"/>
    <s v="Burco_IDP"/>
    <x v="7"/>
    <x v="0"/>
    <n v="1"/>
    <n v="3"/>
    <n v="3"/>
    <n v="1"/>
    <n v="3"/>
    <n v="1"/>
    <n v="3"/>
    <n v="1"/>
    <n v="3"/>
    <n v="3"/>
    <n v="3"/>
    <n v="3"/>
    <n v="3"/>
    <x v="1"/>
  </r>
  <r>
    <s v="UlEZidu07X5BGQdzbpfLxSyDJdctEU"/>
    <s v="Burco_IDP"/>
    <x v="7"/>
    <x v="0"/>
    <n v="1"/>
    <n v="3"/>
    <n v="3"/>
    <n v="1"/>
    <n v="3"/>
    <n v="3"/>
    <n v="3"/>
    <n v="2"/>
    <n v="3"/>
    <n v="3"/>
    <n v="3"/>
    <n v="3"/>
    <n v="3"/>
    <x v="1"/>
  </r>
  <r>
    <s v="Esfxpx2lIIm71CcQK3Ip8CmfQQWC1m"/>
    <s v="Burco_IDP"/>
    <x v="7"/>
    <x v="0"/>
    <n v="1"/>
    <n v="3"/>
    <n v="1"/>
    <n v="1"/>
    <n v="3"/>
    <n v="1"/>
    <n v="3"/>
    <n v="2"/>
    <n v="3"/>
    <n v="3"/>
    <n v="3"/>
    <n v="2"/>
    <n v="3"/>
    <x v="1"/>
  </r>
  <r>
    <s v="8RUjAVnXmgnGQxgGvZ0cyNxI4RnZGg"/>
    <s v="Burco_IDP"/>
    <x v="7"/>
    <x v="0"/>
    <n v="1"/>
    <n v="1"/>
    <n v="1"/>
    <n v="1"/>
    <n v="3"/>
    <n v="1"/>
    <n v="3"/>
    <n v="1"/>
    <n v="3"/>
    <n v="3"/>
    <n v="1"/>
    <n v="1"/>
    <n v="2"/>
    <x v="0"/>
  </r>
  <r>
    <s v="y8rrkbzs6AsNC5DjihXvtP8B7SuBh5"/>
    <s v="Burco_IDP"/>
    <x v="7"/>
    <x v="0"/>
    <n v="1"/>
    <n v="3"/>
    <n v="1"/>
    <n v="1"/>
    <n v="3"/>
    <n v="3"/>
    <n v="3"/>
    <n v="2"/>
    <n v="3"/>
    <n v="3"/>
    <n v="3"/>
    <n v="3"/>
    <n v="3"/>
    <x v="1"/>
  </r>
  <r>
    <s v="J8nB21ZJ4Hj4Y4JdSj09bK8q2kXfsI"/>
    <s v="Burco_IDP"/>
    <x v="7"/>
    <x v="0"/>
    <n v="1"/>
    <n v="3"/>
    <n v="1"/>
    <n v="1"/>
    <n v="3"/>
    <n v="1"/>
    <n v="3"/>
    <n v="2"/>
    <n v="3"/>
    <n v="3"/>
    <n v="3"/>
    <n v="2"/>
    <n v="3"/>
    <x v="1"/>
  </r>
  <r>
    <s v="ZsbFJmi8tHIaIKlOwmpIy8XpavDF6Q"/>
    <s v="Burco_IDP"/>
    <x v="7"/>
    <x v="0"/>
    <n v="1"/>
    <n v="3"/>
    <n v="1"/>
    <n v="1"/>
    <n v="3"/>
    <n v="1"/>
    <n v="3"/>
    <n v="2"/>
    <n v="3"/>
    <n v="3"/>
    <n v="3"/>
    <n v="2"/>
    <n v="3"/>
    <x v="1"/>
  </r>
  <r>
    <s v="5thKrtppW2b9MnjkVD0p84bUXjNFNr"/>
    <s v="Burco_IDP"/>
    <x v="7"/>
    <x v="0"/>
    <n v="1"/>
    <n v="3"/>
    <n v="3"/>
    <n v="1"/>
    <n v="3"/>
    <n v="1"/>
    <n v="3"/>
    <n v="2"/>
    <n v="3"/>
    <n v="3"/>
    <n v="3"/>
    <n v="3"/>
    <n v="3"/>
    <x v="1"/>
  </r>
  <r>
    <s v="4chG5NIWwYI8cTL3Fyom9YOchKY0hO"/>
    <s v="Burco_IDP"/>
    <x v="7"/>
    <x v="0"/>
    <n v="1"/>
    <n v="3"/>
    <n v="1"/>
    <n v="1"/>
    <n v="3"/>
    <n v="1"/>
    <n v="3"/>
    <n v="2"/>
    <n v="3"/>
    <n v="3"/>
    <n v="3"/>
    <n v="2"/>
    <n v="3"/>
    <x v="1"/>
  </r>
  <r>
    <s v="KSQCm7IkHI0vCxwLmOdoc9E5jrqJEC"/>
    <s v="Burco_IDP"/>
    <x v="7"/>
    <x v="0"/>
    <n v="1"/>
    <n v="3"/>
    <n v="1"/>
    <n v="1"/>
    <n v="3"/>
    <n v="1"/>
    <n v="3"/>
    <n v="2"/>
    <n v="3"/>
    <n v="3"/>
    <n v="3"/>
    <n v="2"/>
    <n v="3"/>
    <x v="1"/>
  </r>
  <r>
    <s v="Rau2Z3SuoRmCcghwjqs1AkduMFycQ2"/>
    <s v="Burco_IDP"/>
    <x v="7"/>
    <x v="0"/>
    <n v="1"/>
    <n v="3"/>
    <n v="1"/>
    <n v="1"/>
    <n v="3"/>
    <n v="1"/>
    <n v="3"/>
    <n v="2"/>
    <n v="3"/>
    <n v="3"/>
    <n v="3"/>
    <n v="2"/>
    <n v="3"/>
    <x v="1"/>
  </r>
  <r>
    <s v="xRzSwesyDHeC1w5ezOVxFfsVm7PvuO"/>
    <s v="Burco_IDP"/>
    <x v="7"/>
    <x v="0"/>
    <n v="1"/>
    <n v="1"/>
    <n v="1"/>
    <n v="1"/>
    <n v="1"/>
    <n v="1"/>
    <n v="1"/>
    <n v="2"/>
    <n v="2"/>
    <n v="1"/>
    <n v="1"/>
    <n v="1"/>
    <n v="2"/>
    <x v="0"/>
  </r>
  <r>
    <s v="7xAZACSSOVSqzVHHBX5iMU0wEhinUW"/>
    <s v="Burco_IDP"/>
    <x v="7"/>
    <x v="0"/>
    <n v="1"/>
    <n v="1"/>
    <n v="3"/>
    <n v="1"/>
    <n v="3"/>
    <n v="3"/>
    <n v="3"/>
    <n v="2"/>
    <n v="3"/>
    <n v="3"/>
    <n v="3"/>
    <n v="3"/>
    <n v="3"/>
    <x v="1"/>
  </r>
  <r>
    <s v="qd26dnWVa2TBQxz9Hj8f8xI9dywVEw"/>
    <s v="Burco_IDP"/>
    <x v="7"/>
    <x v="0"/>
    <n v="1"/>
    <n v="1"/>
    <n v="3"/>
    <n v="1"/>
    <n v="1"/>
    <n v="1"/>
    <n v="1"/>
    <n v="1"/>
    <n v="3"/>
    <n v="1"/>
    <n v="1"/>
    <n v="1"/>
    <n v="2"/>
    <x v="0"/>
  </r>
  <r>
    <s v="JcyyLKNTM914SsMQn4h1ezswBTAzZL"/>
    <s v="Burco_IDP"/>
    <x v="7"/>
    <x v="0"/>
    <n v="1"/>
    <n v="1"/>
    <n v="3"/>
    <n v="1"/>
    <n v="1"/>
    <n v="1"/>
    <n v="3"/>
    <n v="2"/>
    <n v="3"/>
    <n v="3"/>
    <n v="2"/>
    <n v="1"/>
    <n v="3"/>
    <x v="1"/>
  </r>
  <r>
    <s v="Va8iBWrMJANimHCIOa4STF8Xq4GINF"/>
    <s v="Buuhoodle_IDP"/>
    <x v="8"/>
    <x v="0"/>
    <n v="1"/>
    <n v="1"/>
    <n v="3"/>
    <n v="1"/>
    <n v="1"/>
    <n v="1"/>
    <n v="3"/>
    <n v="2"/>
    <n v="3"/>
    <n v="3"/>
    <n v="2"/>
    <n v="1"/>
    <n v="3"/>
    <x v="1"/>
  </r>
  <r>
    <s v="NVLZQOSUrli2x6gQiOxGr9OiCThOkt"/>
    <s v="Buuhoodle_IDP"/>
    <x v="8"/>
    <x v="0"/>
    <n v="1"/>
    <n v="1"/>
    <n v="3"/>
    <n v="3"/>
    <n v="1"/>
    <n v="1"/>
    <n v="1"/>
    <n v="2"/>
    <n v="3"/>
    <n v="3"/>
    <n v="2"/>
    <n v="1"/>
    <n v="3"/>
    <x v="1"/>
  </r>
  <r>
    <s v="2SK7Ni5N5a3beQ8ldg9LXnD0iR61iO"/>
    <s v="Buuhoodle_IDP"/>
    <x v="8"/>
    <x v="0"/>
    <n v="1"/>
    <n v="1"/>
    <n v="3"/>
    <n v="1"/>
    <n v="3"/>
    <n v="3"/>
    <n v="1"/>
    <n v="2"/>
    <n v="3"/>
    <n v="3"/>
    <n v="3"/>
    <n v="2"/>
    <n v="3"/>
    <x v="1"/>
  </r>
  <r>
    <s v="AxZjqm72HuFXFqbVCQ0gtkQd1y6Vbh"/>
    <s v="Buuhoodle_IDP"/>
    <x v="8"/>
    <x v="0"/>
    <n v="1"/>
    <n v="1"/>
    <n v="3"/>
    <n v="1"/>
    <n v="1"/>
    <n v="1"/>
    <n v="3"/>
    <n v="1"/>
    <n v="3"/>
    <n v="3"/>
    <n v="1"/>
    <n v="1"/>
    <n v="2"/>
    <x v="0"/>
  </r>
  <r>
    <s v="r8eZu9TY7NN89dcVG6i4MA62GA7xFt"/>
    <s v="Buuhoodle_IDP"/>
    <x v="8"/>
    <x v="0"/>
    <n v="1"/>
    <n v="1"/>
    <n v="3"/>
    <n v="1"/>
    <n v="3"/>
    <n v="1"/>
    <n v="1"/>
    <n v="2"/>
    <n v="3"/>
    <n v="3"/>
    <n v="2"/>
    <n v="1"/>
    <n v="3"/>
    <x v="1"/>
  </r>
  <r>
    <s v="FZeirjbn84kjpCctuXr2sUX164zTvj"/>
    <s v="Buuhoodle_IDP"/>
    <x v="8"/>
    <x v="0"/>
    <n v="1"/>
    <n v="1"/>
    <n v="3"/>
    <n v="1"/>
    <n v="1"/>
    <n v="3"/>
    <n v="1"/>
    <n v="2"/>
    <n v="3"/>
    <n v="3"/>
    <n v="2"/>
    <n v="1"/>
    <n v="3"/>
    <x v="1"/>
  </r>
  <r>
    <s v="N1MFSwkzH5VdPViNr1QlffTgsf7Ljf"/>
    <s v="Buuhoodle_IDP"/>
    <x v="8"/>
    <x v="0"/>
    <n v="1"/>
    <n v="1"/>
    <n v="1"/>
    <n v="1"/>
    <n v="1"/>
    <n v="1"/>
    <n v="1"/>
    <n v="1"/>
    <n v="1"/>
    <n v="1"/>
    <n v="1"/>
    <n v="1"/>
    <n v="1"/>
    <x v="2"/>
  </r>
  <r>
    <s v="NebclYD5QrPQbLdmn7ssrUvD9YAhT4"/>
    <s v="Buuhoodle_IDP"/>
    <x v="8"/>
    <x v="0"/>
    <n v="1"/>
    <n v="1"/>
    <n v="3"/>
    <n v="1"/>
    <n v="3"/>
    <n v="1"/>
    <n v="1"/>
    <n v="2"/>
    <n v="3"/>
    <n v="3"/>
    <n v="2"/>
    <n v="1"/>
    <n v="3"/>
    <x v="1"/>
  </r>
  <r>
    <s v="wr5BQVog9zUdiCuLHWB7HGV4d9e78d"/>
    <s v="Buuhoodle_IDP"/>
    <x v="8"/>
    <x v="0"/>
    <n v="1"/>
    <n v="1"/>
    <n v="3"/>
    <n v="1"/>
    <n v="1"/>
    <n v="3"/>
    <n v="1"/>
    <n v="1"/>
    <n v="3"/>
    <n v="3"/>
    <n v="1"/>
    <n v="1"/>
    <n v="2"/>
    <x v="0"/>
  </r>
  <r>
    <s v="hfgjPfNDhyQTNo9Hggkl0UaFa4n36s"/>
    <s v="Buuhoodle_IDP"/>
    <x v="8"/>
    <x v="0"/>
    <n v="1"/>
    <n v="1"/>
    <n v="3"/>
    <n v="1"/>
    <n v="3"/>
    <n v="1"/>
    <n v="1"/>
    <n v="2"/>
    <n v="3"/>
    <n v="3"/>
    <n v="2"/>
    <n v="1"/>
    <n v="3"/>
    <x v="1"/>
  </r>
  <r>
    <s v="1hrvQoC1szslzH65TwPLYD9VxFlLCH"/>
    <s v="Buuhoodle_IDP"/>
    <x v="8"/>
    <x v="0"/>
    <n v="1"/>
    <n v="3"/>
    <n v="1"/>
    <n v="1"/>
    <n v="1"/>
    <n v="1"/>
    <n v="1"/>
    <n v="2"/>
    <n v="3"/>
    <n v="2"/>
    <n v="1"/>
    <n v="1"/>
    <n v="2"/>
    <x v="0"/>
  </r>
  <r>
    <s v="ZKCJeE8VGZisBZfEj9XX3GxofA6C12"/>
    <s v="Buuhoodle_IDP"/>
    <x v="8"/>
    <x v="0"/>
    <n v="1"/>
    <n v="1"/>
    <n v="3"/>
    <n v="3"/>
    <n v="3"/>
    <n v="1"/>
    <n v="1"/>
    <n v="1"/>
    <n v="3"/>
    <n v="3"/>
    <n v="3"/>
    <n v="1"/>
    <n v="3"/>
    <x v="1"/>
  </r>
  <r>
    <s v="7BC3LSTeNkVXYvljQWT4q39tTbUwv2"/>
    <s v="Buuhoodle_IDP"/>
    <x v="8"/>
    <x v="0"/>
    <n v="1"/>
    <n v="3"/>
    <n v="3"/>
    <n v="1"/>
    <n v="1"/>
    <n v="1"/>
    <n v="1"/>
    <n v="2"/>
    <n v="3"/>
    <n v="3"/>
    <n v="2"/>
    <n v="1"/>
    <n v="3"/>
    <x v="1"/>
  </r>
  <r>
    <s v="4pZQCr0tPyzpHr172xIB0DXXUaFTcu"/>
    <s v="Buuhoodle_IDP"/>
    <x v="8"/>
    <x v="0"/>
    <n v="1"/>
    <n v="1"/>
    <n v="3"/>
    <n v="1"/>
    <n v="1"/>
    <n v="1"/>
    <n v="3"/>
    <n v="2"/>
    <n v="3"/>
    <n v="3"/>
    <n v="2"/>
    <n v="1"/>
    <n v="3"/>
    <x v="1"/>
  </r>
  <r>
    <s v="dfrrpjdtvxjbZkTYawIR0kgpJEA2cB"/>
    <s v="Buuhoodle_IDP"/>
    <x v="8"/>
    <x v="0"/>
    <n v="1"/>
    <n v="1"/>
    <n v="3"/>
    <n v="1"/>
    <n v="3"/>
    <n v="1"/>
    <n v="3"/>
    <n v="2"/>
    <n v="3"/>
    <n v="3"/>
    <n v="3"/>
    <n v="2"/>
    <n v="3"/>
    <x v="1"/>
  </r>
  <r>
    <s v="spiFk3QmSUkr3h8k1KzUktniByv1O3"/>
    <s v="Buuhoodle_IDP"/>
    <x v="8"/>
    <x v="0"/>
    <n v="1"/>
    <n v="1"/>
    <n v="3"/>
    <n v="1"/>
    <n v="1"/>
    <n v="1"/>
    <n v="3"/>
    <n v="2"/>
    <n v="3"/>
    <n v="3"/>
    <n v="2"/>
    <n v="1"/>
    <n v="3"/>
    <x v="1"/>
  </r>
  <r>
    <s v="vFpxRXosMtLo5mvne10r7G6UK0p35H"/>
    <s v="Buuhoodle_IDP"/>
    <x v="8"/>
    <x v="0"/>
    <n v="1"/>
    <n v="1"/>
    <n v="1"/>
    <n v="1"/>
    <n v="3"/>
    <n v="3"/>
    <n v="3"/>
    <n v="2"/>
    <n v="3"/>
    <n v="3"/>
    <n v="3"/>
    <n v="2"/>
    <n v="3"/>
    <x v="1"/>
  </r>
  <r>
    <s v="EzKr9WdKEb5rxzu0CIRVUpjqK99Pkq"/>
    <s v="Buuhoodle_IDP"/>
    <x v="8"/>
    <x v="0"/>
    <n v="1"/>
    <n v="1"/>
    <n v="3"/>
    <n v="1"/>
    <n v="3"/>
    <n v="1"/>
    <n v="1"/>
    <n v="2"/>
    <n v="3"/>
    <n v="3"/>
    <n v="2"/>
    <n v="1"/>
    <n v="3"/>
    <x v="1"/>
  </r>
  <r>
    <s v="R2g188F5N52dvuXeP3RdzLlJVS3Mz9"/>
    <s v="Buuhoodle_IDP"/>
    <x v="8"/>
    <x v="0"/>
    <n v="1"/>
    <n v="1"/>
    <n v="3"/>
    <n v="1"/>
    <n v="1"/>
    <n v="1"/>
    <n v="1"/>
    <n v="2"/>
    <n v="3"/>
    <n v="2"/>
    <n v="1"/>
    <n v="1"/>
    <n v="2"/>
    <x v="0"/>
  </r>
  <r>
    <s v="wym6Y61W78hWLBVhhchwtwNYop0i1q"/>
    <s v="Buuhoodle_IDP"/>
    <x v="8"/>
    <x v="0"/>
    <n v="1"/>
    <n v="3"/>
    <n v="3"/>
    <n v="3"/>
    <n v="1"/>
    <n v="1"/>
    <n v="3"/>
    <n v="1"/>
    <n v="3"/>
    <n v="3"/>
    <n v="3"/>
    <n v="3"/>
    <n v="3"/>
    <x v="1"/>
  </r>
  <r>
    <s v="PRcXARHaWQWk6smQNdTYq8XiHt1kMx"/>
    <s v="Owdweyne_IDP"/>
    <x v="9"/>
    <x v="0"/>
    <n v="1"/>
    <n v="3"/>
    <n v="3"/>
    <n v="1"/>
    <n v="1"/>
    <n v="1"/>
    <n v="1"/>
    <n v="2"/>
    <n v="3"/>
    <n v="3"/>
    <n v="2"/>
    <n v="1"/>
    <n v="3"/>
    <x v="1"/>
  </r>
  <r>
    <s v="iNqX6kM72A2C6Adn6UF0yM9iZKwR9I"/>
    <s v="Owdweyne_IDP"/>
    <x v="9"/>
    <x v="0"/>
    <n v="1"/>
    <n v="3"/>
    <n v="3"/>
    <n v="3"/>
    <n v="3"/>
    <n v="1"/>
    <n v="1"/>
    <n v="2"/>
    <n v="3"/>
    <n v="3"/>
    <n v="3"/>
    <n v="3"/>
    <n v="3"/>
    <x v="1"/>
  </r>
  <r>
    <s v="mbmVeHko7i9HPOtfDfFaCsDoT1xQOv"/>
    <s v="Owdweyne_IDP"/>
    <x v="9"/>
    <x v="0"/>
    <n v="1"/>
    <n v="1"/>
    <n v="3"/>
    <n v="3"/>
    <n v="3"/>
    <n v="1"/>
    <n v="1"/>
    <n v="2"/>
    <n v="3"/>
    <n v="3"/>
    <n v="3"/>
    <n v="2"/>
    <n v="3"/>
    <x v="1"/>
  </r>
  <r>
    <s v="DGF90LQGMLlXJNInWrRC3ixpAQDbQ5"/>
    <s v="Owdweyne_IDP"/>
    <x v="9"/>
    <x v="0"/>
    <n v="1"/>
    <n v="3"/>
    <n v="3"/>
    <n v="3"/>
    <n v="1"/>
    <n v="1"/>
    <n v="3"/>
    <n v="2"/>
    <n v="3"/>
    <n v="3"/>
    <n v="3"/>
    <n v="3"/>
    <n v="3"/>
    <x v="1"/>
  </r>
  <r>
    <s v="0Iqp16GLFp7iQ5wj12Db8GA5HGOq00"/>
    <s v="Owdweyne_IDP"/>
    <x v="9"/>
    <x v="0"/>
    <n v="1"/>
    <n v="1"/>
    <n v="3"/>
    <n v="1"/>
    <n v="1"/>
    <n v="1"/>
    <n v="1"/>
    <n v="2"/>
    <n v="3"/>
    <n v="2"/>
    <n v="1"/>
    <n v="1"/>
    <n v="2"/>
    <x v="0"/>
  </r>
  <r>
    <s v="0VNlYlxtkKYxqT3tNfSWUjRHbvgoQJ"/>
    <s v="Owdweyne_IDP"/>
    <x v="9"/>
    <x v="0"/>
    <n v="1"/>
    <n v="3"/>
    <n v="3"/>
    <n v="1"/>
    <n v="3"/>
    <n v="1"/>
    <n v="1"/>
    <n v="2"/>
    <n v="3"/>
    <n v="3"/>
    <n v="3"/>
    <n v="2"/>
    <n v="3"/>
    <x v="1"/>
  </r>
  <r>
    <s v="EZMXI18loYdOndLhsVnM0A3kELYTuF"/>
    <s v="Owdweyne_IDP"/>
    <x v="9"/>
    <x v="0"/>
    <n v="1"/>
    <n v="3"/>
    <n v="3"/>
    <n v="1"/>
    <n v="1"/>
    <n v="1"/>
    <n v="1"/>
    <n v="2"/>
    <n v="3"/>
    <n v="3"/>
    <n v="2"/>
    <n v="1"/>
    <n v="3"/>
    <x v="1"/>
  </r>
  <r>
    <s v="d6PvLRFlwU16gfA5ugEFjSjmzivdVk"/>
    <s v="Owdweyne_IDP"/>
    <x v="9"/>
    <x v="0"/>
    <n v="1"/>
    <n v="1"/>
    <n v="3"/>
    <n v="1"/>
    <n v="1"/>
    <n v="1"/>
    <n v="1"/>
    <n v="2"/>
    <n v="3"/>
    <n v="2"/>
    <n v="1"/>
    <n v="1"/>
    <n v="2"/>
    <x v="0"/>
  </r>
  <r>
    <s v="jqJRmLRwUw1lp80zwAyjuS4ex59M31"/>
    <s v="Owdweyne_IDP"/>
    <x v="9"/>
    <x v="0"/>
    <n v="1"/>
    <n v="1"/>
    <n v="3"/>
    <n v="3"/>
    <n v="3"/>
    <n v="1"/>
    <n v="1"/>
    <n v="2"/>
    <n v="3"/>
    <n v="3"/>
    <n v="3"/>
    <n v="2"/>
    <n v="3"/>
    <x v="1"/>
  </r>
  <r>
    <s v="kIQSsxOGqaCH4E725fQDmrASklRTMw"/>
    <s v="Owdweyne_IDP"/>
    <x v="9"/>
    <x v="0"/>
    <n v="1"/>
    <n v="3"/>
    <n v="3"/>
    <n v="1"/>
    <n v="1"/>
    <n v="1"/>
    <n v="1"/>
    <n v="2"/>
    <n v="3"/>
    <n v="3"/>
    <n v="2"/>
    <n v="1"/>
    <n v="3"/>
    <x v="1"/>
  </r>
  <r>
    <s v="lF1LUZxyLWXy9ngwexjQJhZpQGh6n7"/>
    <s v="Owdweyne_IDP"/>
    <x v="9"/>
    <x v="0"/>
    <n v="1"/>
    <n v="1"/>
    <n v="3"/>
    <n v="1"/>
    <n v="1"/>
    <n v="1"/>
    <n v="1"/>
    <n v="2"/>
    <n v="3"/>
    <n v="2"/>
    <n v="1"/>
    <n v="1"/>
    <n v="2"/>
    <x v="0"/>
  </r>
  <r>
    <s v="YHr7LZlVvoKMDoTVYIYmtG4GXvthtT"/>
    <s v="Owdweyne_IDP"/>
    <x v="9"/>
    <x v="0"/>
    <n v="1"/>
    <n v="1"/>
    <n v="3"/>
    <n v="1"/>
    <n v="1"/>
    <n v="1"/>
    <n v="1"/>
    <n v="2"/>
    <n v="3"/>
    <n v="2"/>
    <n v="1"/>
    <n v="1"/>
    <n v="2"/>
    <x v="0"/>
  </r>
  <r>
    <s v="RLPbqxulgSQbl5eYdpJSvRYvXbizaM"/>
    <s v="Owdweyne_IDP"/>
    <x v="9"/>
    <x v="0"/>
    <n v="1"/>
    <n v="3"/>
    <n v="3"/>
    <n v="3"/>
    <n v="3"/>
    <n v="1"/>
    <n v="3"/>
    <n v="2"/>
    <n v="3"/>
    <n v="3"/>
    <n v="3"/>
    <n v="3"/>
    <n v="3"/>
    <x v="1"/>
  </r>
  <r>
    <s v="7Tam4ourzGz2eH1j9xzmCgwo1RTREQ"/>
    <s v="Owdweyne_IDP"/>
    <x v="9"/>
    <x v="0"/>
    <n v="1"/>
    <n v="1"/>
    <n v="3"/>
    <n v="1"/>
    <n v="1"/>
    <n v="1"/>
    <n v="1"/>
    <n v="1"/>
    <n v="3"/>
    <n v="1"/>
    <n v="1"/>
    <n v="1"/>
    <n v="2"/>
    <x v="0"/>
  </r>
  <r>
    <s v="EolVJQAxfHkJHugJ2s8yUB7kBRsSDr"/>
    <s v="Owdweyne_IDP"/>
    <x v="9"/>
    <x v="0"/>
    <n v="1"/>
    <n v="1"/>
    <n v="3"/>
    <n v="2"/>
    <n v="3"/>
    <n v="1"/>
    <n v="1"/>
    <n v="2"/>
    <n v="3"/>
    <n v="3"/>
    <n v="2"/>
    <n v="2"/>
    <n v="3"/>
    <x v="1"/>
  </r>
  <r>
    <s v="nXPz7RPr2l0o1uoXWx5HwepYRoGab8"/>
    <s v="Owdweyne_IDP"/>
    <x v="9"/>
    <x v="0"/>
    <n v="1"/>
    <n v="1"/>
    <n v="3"/>
    <n v="1"/>
    <n v="1"/>
    <n v="1"/>
    <n v="1"/>
    <n v="1"/>
    <n v="3"/>
    <n v="1"/>
    <n v="1"/>
    <n v="1"/>
    <n v="2"/>
    <x v="0"/>
  </r>
  <r>
    <s v="CFmjmaquteVqhrXaFfIGamvsSjoieK"/>
    <s v="Owdweyne_IDP"/>
    <x v="9"/>
    <x v="0"/>
    <n v="1"/>
    <n v="1"/>
    <n v="3"/>
    <n v="1"/>
    <n v="3"/>
    <n v="1"/>
    <n v="1"/>
    <n v="1"/>
    <n v="3"/>
    <n v="3"/>
    <n v="1"/>
    <n v="1"/>
    <n v="2"/>
    <x v="0"/>
  </r>
  <r>
    <s v="cSj2QB8R9pWYIcDl7V1Pcre6g2AGOV"/>
    <s v="Owdweyne_IDP"/>
    <x v="9"/>
    <x v="0"/>
    <n v="1"/>
    <n v="1"/>
    <n v="3"/>
    <n v="1"/>
    <n v="1"/>
    <n v="1"/>
    <n v="1"/>
    <n v="1"/>
    <n v="3"/>
    <n v="1"/>
    <n v="1"/>
    <n v="1"/>
    <n v="2"/>
    <x v="0"/>
  </r>
  <r>
    <s v="sl709TpsGGBACrLL58rj7NMJ1DVFoV"/>
    <s v="Owdweyne_IDP"/>
    <x v="9"/>
    <x v="0"/>
    <n v="1"/>
    <n v="1"/>
    <n v="3"/>
    <n v="1"/>
    <n v="1"/>
    <n v="1"/>
    <n v="1"/>
    <n v="2"/>
    <n v="3"/>
    <n v="2"/>
    <n v="1"/>
    <n v="1"/>
    <n v="2"/>
    <x v="0"/>
  </r>
  <r>
    <s v="zpy05vXJtYdbWAMVx4SaImlT7AB8Kq"/>
    <s v="Sheikh_IDP"/>
    <x v="10"/>
    <x v="0"/>
    <n v="1"/>
    <n v="1"/>
    <n v="3"/>
    <n v="1"/>
    <n v="1"/>
    <n v="1"/>
    <n v="1"/>
    <n v="2"/>
    <n v="3"/>
    <n v="2"/>
    <n v="1"/>
    <n v="1"/>
    <n v="2"/>
    <x v="0"/>
  </r>
  <r>
    <s v="gxjTKMf1ddndMkRNkFEeJ6ODXcStVe"/>
    <s v="Sheikh_IDP"/>
    <x v="10"/>
    <x v="0"/>
    <n v="1"/>
    <n v="1"/>
    <n v="3"/>
    <n v="1"/>
    <n v="1"/>
    <n v="1"/>
    <n v="1"/>
    <n v="2"/>
    <n v="3"/>
    <n v="2"/>
    <n v="1"/>
    <n v="1"/>
    <n v="2"/>
    <x v="0"/>
  </r>
  <r>
    <s v="4X1Vq6VlGi0wNDisWaBALpwVv5xZG8"/>
    <s v="Sheikh_IDP"/>
    <x v="10"/>
    <x v="0"/>
    <n v="1"/>
    <n v="1"/>
    <n v="3"/>
    <n v="1"/>
    <n v="1"/>
    <n v="1"/>
    <n v="1"/>
    <n v="2"/>
    <n v="3"/>
    <n v="2"/>
    <n v="1"/>
    <n v="1"/>
    <n v="2"/>
    <x v="0"/>
  </r>
  <r>
    <s v="jrdo5Rj8Vd0XN9iddKqlHajQLA3myS"/>
    <s v="Sheikh_IDP"/>
    <x v="10"/>
    <x v="0"/>
    <n v="1"/>
    <n v="1"/>
    <n v="3"/>
    <n v="1"/>
    <n v="1"/>
    <n v="1"/>
    <n v="1"/>
    <n v="1"/>
    <n v="3"/>
    <n v="1"/>
    <n v="1"/>
    <n v="1"/>
    <n v="2"/>
    <x v="0"/>
  </r>
  <r>
    <s v="EPVmIXaVT2bodJHKeQXduWmGaFkhGb"/>
    <s v="Sheikh_IDP"/>
    <x v="10"/>
    <x v="0"/>
    <n v="1"/>
    <n v="3"/>
    <n v="1"/>
    <n v="1"/>
    <n v="1"/>
    <n v="1"/>
    <n v="1"/>
    <n v="1"/>
    <n v="3"/>
    <n v="1"/>
    <n v="1"/>
    <n v="1"/>
    <n v="2"/>
    <x v="0"/>
  </r>
  <r>
    <s v="udx4J7XEefKsnJPJdsJXM60mVwYCGR"/>
    <s v="Sheikh_IDP"/>
    <x v="10"/>
    <x v="0"/>
    <n v="1"/>
    <n v="1"/>
    <n v="3"/>
    <n v="3"/>
    <n v="1"/>
    <n v="1"/>
    <n v="1"/>
    <n v="2"/>
    <n v="3"/>
    <n v="3"/>
    <n v="2"/>
    <n v="1"/>
    <n v="3"/>
    <x v="1"/>
  </r>
  <r>
    <s v="DnpUPNazzZo9XRIRqvq0pSLRbkI0zx"/>
    <s v="Sheikh_IDP"/>
    <x v="10"/>
    <x v="0"/>
    <n v="1"/>
    <n v="1"/>
    <n v="3"/>
    <n v="1"/>
    <n v="3"/>
    <n v="1"/>
    <n v="1"/>
    <n v="1"/>
    <n v="3"/>
    <n v="3"/>
    <n v="1"/>
    <n v="1"/>
    <n v="2"/>
    <x v="0"/>
  </r>
  <r>
    <s v="1r6xoplKvKGlsI7Xc6qFayRfSzDXxL"/>
    <s v="Laas_Caanood_IDP"/>
    <x v="11"/>
    <x v="0"/>
    <n v="1"/>
    <n v="1"/>
    <n v="3"/>
    <n v="1"/>
    <n v="3"/>
    <n v="1"/>
    <n v="3"/>
    <n v="3"/>
    <n v="3"/>
    <n v="3"/>
    <n v="3"/>
    <n v="3"/>
    <n v="3"/>
    <x v="1"/>
  </r>
  <r>
    <s v="YajPBtuU0x7pBEnrDfs1KZNx6hk6DV"/>
    <s v="Laas_Caanood_IDP"/>
    <x v="11"/>
    <x v="0"/>
    <n v="1"/>
    <n v="1"/>
    <n v="3"/>
    <n v="1"/>
    <n v="1"/>
    <n v="3"/>
    <n v="3"/>
    <n v="2"/>
    <n v="3"/>
    <n v="3"/>
    <n v="3"/>
    <n v="2"/>
    <n v="3"/>
    <x v="1"/>
  </r>
  <r>
    <s v="ZzT3imQVZPGannOLadmTB4kmJ2iuCo"/>
    <s v="Laas_Caanood_IDP"/>
    <x v="11"/>
    <x v="0"/>
    <n v="1"/>
    <n v="3"/>
    <n v="3"/>
    <n v="1"/>
    <n v="3"/>
    <n v="3"/>
    <n v="3"/>
    <n v="2"/>
    <n v="3"/>
    <n v="3"/>
    <n v="3"/>
    <n v="3"/>
    <n v="3"/>
    <x v="1"/>
  </r>
  <r>
    <s v="ccI7e68FBqznaOhVesgVqBFw8GzE6m"/>
    <s v="Laas_Caanood_IDP"/>
    <x v="11"/>
    <x v="0"/>
    <n v="1"/>
    <n v="1"/>
    <n v="1"/>
    <n v="1"/>
    <n v="3"/>
    <n v="3"/>
    <n v="3"/>
    <n v="2"/>
    <n v="3"/>
    <n v="3"/>
    <n v="3"/>
    <n v="2"/>
    <n v="3"/>
    <x v="1"/>
  </r>
  <r>
    <s v="HdTc2sHDGTgZMGk5mrfDxrYlVtWu08"/>
    <s v="Laas_Caanood_IDP"/>
    <x v="11"/>
    <x v="0"/>
    <n v="1"/>
    <n v="1"/>
    <n v="3"/>
    <n v="1"/>
    <n v="1"/>
    <n v="3"/>
    <n v="3"/>
    <n v="2"/>
    <n v="3"/>
    <n v="3"/>
    <n v="3"/>
    <n v="2"/>
    <n v="3"/>
    <x v="1"/>
  </r>
  <r>
    <s v="v4dUBu5h9VAXO9XtThGgi8h4gaqo2N"/>
    <s v="Laas_Caanood_IDP"/>
    <x v="11"/>
    <x v="0"/>
    <n v="1"/>
    <n v="1"/>
    <n v="3"/>
    <n v="1"/>
    <n v="3"/>
    <n v="3"/>
    <n v="3"/>
    <n v="2"/>
    <n v="3"/>
    <n v="3"/>
    <n v="3"/>
    <n v="3"/>
    <n v="3"/>
    <x v="1"/>
  </r>
  <r>
    <s v="cyjympuTAtTe3NfhxxEEe8Bun2bVWB"/>
    <s v="Laas_Caanood_IDP"/>
    <x v="11"/>
    <x v="0"/>
    <n v="1"/>
    <n v="1"/>
    <n v="3"/>
    <n v="1"/>
    <n v="3"/>
    <n v="1"/>
    <n v="3"/>
    <n v="2"/>
    <n v="3"/>
    <n v="3"/>
    <n v="3"/>
    <n v="2"/>
    <n v="3"/>
    <x v="1"/>
  </r>
  <r>
    <s v="PADVqAvVpm8XtO1G8mnMlwwpyT3uUb"/>
    <s v="Laas_Caanood_IDP"/>
    <x v="11"/>
    <x v="0"/>
    <n v="1"/>
    <n v="1"/>
    <n v="3"/>
    <n v="1"/>
    <n v="1"/>
    <n v="1"/>
    <n v="3"/>
    <n v="2"/>
    <n v="3"/>
    <n v="3"/>
    <n v="2"/>
    <n v="1"/>
    <n v="3"/>
    <x v="1"/>
  </r>
  <r>
    <s v="u9vrjyzhGNmqLx9h4RjO7oas4wV9T9"/>
    <s v="Laas_Caanood_IDP"/>
    <x v="11"/>
    <x v="0"/>
    <n v="1"/>
    <n v="1"/>
    <n v="1"/>
    <n v="1"/>
    <n v="3"/>
    <n v="3"/>
    <n v="3"/>
    <n v="2"/>
    <n v="3"/>
    <n v="3"/>
    <n v="3"/>
    <n v="2"/>
    <n v="3"/>
    <x v="1"/>
  </r>
  <r>
    <s v="391xOWKyLBMDMPC4E5NDmJXfppjtDG"/>
    <s v="Laas_Caanood_IDP"/>
    <x v="11"/>
    <x v="0"/>
    <n v="1"/>
    <n v="1"/>
    <n v="3"/>
    <n v="1"/>
    <n v="3"/>
    <n v="3"/>
    <n v="3"/>
    <n v="2"/>
    <n v="3"/>
    <n v="3"/>
    <n v="3"/>
    <n v="3"/>
    <n v="3"/>
    <x v="1"/>
  </r>
  <r>
    <s v="qxyCFZRUaCJLohv4HncCOEIxsuf6YT"/>
    <s v="Laas_Caanood_IDP"/>
    <x v="11"/>
    <x v="0"/>
    <n v="1"/>
    <n v="1"/>
    <n v="3"/>
    <n v="1"/>
    <n v="1"/>
    <n v="1"/>
    <n v="1"/>
    <n v="2"/>
    <n v="3"/>
    <n v="2"/>
    <n v="1"/>
    <n v="1"/>
    <n v="2"/>
    <x v="0"/>
  </r>
  <r>
    <s v="AlSn72A4mm70spLp2f9vxObXU1G8Xx"/>
    <s v="Laas_Caanood_IDP"/>
    <x v="11"/>
    <x v="0"/>
    <n v="1"/>
    <n v="1"/>
    <n v="3"/>
    <n v="1"/>
    <n v="3"/>
    <n v="1"/>
    <n v="1"/>
    <n v="2"/>
    <n v="3"/>
    <n v="3"/>
    <n v="2"/>
    <n v="1"/>
    <n v="3"/>
    <x v="1"/>
  </r>
  <r>
    <s v="QISUfC0nSufUCyvBjRPZz7h0ogU5ZG"/>
    <s v="Laas_Caanood_IDP"/>
    <x v="11"/>
    <x v="0"/>
    <n v="1"/>
    <n v="1"/>
    <n v="3"/>
    <n v="1"/>
    <n v="3"/>
    <n v="1"/>
    <n v="1"/>
    <n v="2"/>
    <n v="3"/>
    <n v="3"/>
    <n v="2"/>
    <n v="1"/>
    <n v="3"/>
    <x v="1"/>
  </r>
  <r>
    <s v="UyEkw8sNFEVyKoayVQOg5CUrGzUN1s"/>
    <s v="Caynabo_IDP"/>
    <x v="12"/>
    <x v="0"/>
    <n v="1"/>
    <n v="3"/>
    <n v="3"/>
    <n v="1"/>
    <n v="1"/>
    <n v="1"/>
    <n v="3"/>
    <n v="2"/>
    <n v="3"/>
    <n v="3"/>
    <n v="3"/>
    <n v="2"/>
    <n v="3"/>
    <x v="1"/>
  </r>
  <r>
    <s v="u9JxhXiLB5BMY6MJeRh37JyzkXU8Oy"/>
    <s v="Caynabo_IDP"/>
    <x v="12"/>
    <x v="0"/>
    <n v="1"/>
    <n v="1"/>
    <n v="3"/>
    <n v="3"/>
    <n v="3"/>
    <n v="1"/>
    <n v="3"/>
    <n v="1"/>
    <n v="3"/>
    <n v="3"/>
    <n v="3"/>
    <n v="3"/>
    <n v="3"/>
    <x v="1"/>
  </r>
  <r>
    <s v="x7qTuVq6R8hkneRqmleJ5hClqDkc1M"/>
    <s v="Caynabo_IDP"/>
    <x v="12"/>
    <x v="0"/>
    <n v="1"/>
    <n v="1"/>
    <n v="3"/>
    <n v="1"/>
    <n v="3"/>
    <n v="1"/>
    <n v="3"/>
    <n v="2"/>
    <n v="3"/>
    <n v="3"/>
    <n v="3"/>
    <n v="2"/>
    <n v="3"/>
    <x v="1"/>
  </r>
  <r>
    <s v="SSsZocfybG4uoT3Zs0I19PBWDSYdJZ"/>
    <s v="Caynabo_IDP"/>
    <x v="12"/>
    <x v="0"/>
    <n v="1"/>
    <n v="1"/>
    <n v="1"/>
    <n v="1"/>
    <n v="3"/>
    <n v="1"/>
    <n v="3"/>
    <n v="2"/>
    <n v="3"/>
    <n v="3"/>
    <n v="2"/>
    <n v="1"/>
    <n v="3"/>
    <x v="1"/>
  </r>
  <r>
    <s v="DDg47GdT317TbkCwuZ5dujMprMfgHS"/>
    <s v="Caynabo_IDP"/>
    <x v="12"/>
    <x v="0"/>
    <n v="1"/>
    <n v="3"/>
    <n v="1"/>
    <n v="3"/>
    <n v="1"/>
    <n v="1"/>
    <n v="3"/>
    <n v="2"/>
    <n v="3"/>
    <n v="3"/>
    <n v="3"/>
    <n v="2"/>
    <n v="3"/>
    <x v="1"/>
  </r>
  <r>
    <s v="ASeFXeM5LS6nquqLcaaVE2VmnKspIh"/>
    <s v="Caynabo_IDP"/>
    <x v="12"/>
    <x v="0"/>
    <n v="1"/>
    <n v="1"/>
    <n v="3"/>
    <n v="1"/>
    <n v="1"/>
    <n v="3"/>
    <n v="3"/>
    <n v="1"/>
    <n v="3"/>
    <n v="3"/>
    <n v="3"/>
    <n v="1"/>
    <n v="3"/>
    <x v="1"/>
  </r>
  <r>
    <s v="xxxyJw6XzlXlBPVooPB6vM9itH04IY"/>
    <s v="Caynabo_IDP"/>
    <x v="12"/>
    <x v="0"/>
    <n v="1"/>
    <n v="1"/>
    <n v="3"/>
    <n v="1"/>
    <n v="3"/>
    <n v="3"/>
    <n v="3"/>
    <n v="2"/>
    <n v="3"/>
    <n v="3"/>
    <n v="3"/>
    <n v="3"/>
    <n v="3"/>
    <x v="1"/>
  </r>
  <r>
    <s v="J1p6Us9dke7VpuuwxdAIIYvb7iDZCv"/>
    <s v="Caynabo_IDP"/>
    <x v="12"/>
    <x v="0"/>
    <n v="1"/>
    <n v="1"/>
    <n v="3"/>
    <n v="3"/>
    <n v="3"/>
    <n v="1"/>
    <n v="3"/>
    <n v="2"/>
    <n v="3"/>
    <n v="3"/>
    <n v="3"/>
    <n v="3"/>
    <n v="3"/>
    <x v="1"/>
  </r>
  <r>
    <s v="hoIQ6pNpJUtdTNjzx4paizh2WvfO6m"/>
    <s v="Caynabo_IDP"/>
    <x v="12"/>
    <x v="0"/>
    <n v="1"/>
    <n v="1"/>
    <n v="3"/>
    <n v="1"/>
    <n v="3"/>
    <n v="1"/>
    <n v="1"/>
    <n v="1"/>
    <n v="3"/>
    <n v="3"/>
    <n v="1"/>
    <n v="1"/>
    <n v="2"/>
    <x v="0"/>
  </r>
  <r>
    <s v="34aqpCpLLpBDkgHSNr75k3ccLve10n"/>
    <s v="Xudun_IDP"/>
    <x v="13"/>
    <x v="0"/>
    <n v="1"/>
    <n v="1"/>
    <n v="3"/>
    <n v="1"/>
    <n v="1"/>
    <n v="1"/>
    <n v="3"/>
    <n v="3"/>
    <n v="3"/>
    <n v="3"/>
    <n v="3"/>
    <n v="1"/>
    <n v="3"/>
    <x v="1"/>
  </r>
  <r>
    <s v="30cLc9X7R6JRINHc7igXqOlKiGdvGe"/>
    <s v="Xudun_IDP"/>
    <x v="13"/>
    <x v="0"/>
    <n v="1"/>
    <n v="1"/>
    <n v="3"/>
    <n v="1"/>
    <n v="1"/>
    <n v="1"/>
    <n v="3"/>
    <n v="2"/>
    <n v="3"/>
    <n v="3"/>
    <n v="2"/>
    <n v="1"/>
    <n v="3"/>
    <x v="1"/>
  </r>
  <r>
    <s v="TigyK2TzUVBIrSjHXh8vFuW1wjgKtH"/>
    <s v="Xudun_IDP"/>
    <x v="13"/>
    <x v="0"/>
    <n v="1"/>
    <n v="1"/>
    <n v="3"/>
    <n v="1"/>
    <n v="1"/>
    <n v="1"/>
    <n v="3"/>
    <n v="2"/>
    <n v="3"/>
    <n v="3"/>
    <n v="2"/>
    <n v="1"/>
    <n v="3"/>
    <x v="1"/>
  </r>
  <r>
    <s v="dKEOADXNu04v0XmP7Q8rFNuPNEAiUB"/>
    <s v="Xudun_IDP"/>
    <x v="13"/>
    <x v="0"/>
    <n v="1"/>
    <n v="1"/>
    <n v="3"/>
    <n v="1"/>
    <n v="1"/>
    <n v="1"/>
    <n v="3"/>
    <n v="2"/>
    <n v="3"/>
    <n v="3"/>
    <n v="2"/>
    <n v="1"/>
    <n v="3"/>
    <x v="1"/>
  </r>
  <r>
    <s v="Y33C1k3cxBuVuIgxfHIB6o5rI0TeSo"/>
    <s v="Xudun_IDP"/>
    <x v="13"/>
    <x v="0"/>
    <n v="1"/>
    <n v="1"/>
    <n v="3"/>
    <n v="1"/>
    <n v="1"/>
    <n v="1"/>
    <n v="1"/>
    <n v="2"/>
    <n v="3"/>
    <n v="2"/>
    <n v="1"/>
    <n v="1"/>
    <n v="2"/>
    <x v="0"/>
  </r>
  <r>
    <s v="WzbhWOJzAW9y6pKreDxQrVSfaWFXog"/>
    <s v="Xudun_IDP"/>
    <x v="13"/>
    <x v="0"/>
    <n v="1"/>
    <n v="1"/>
    <n v="3"/>
    <n v="1"/>
    <n v="1"/>
    <n v="1"/>
    <n v="3"/>
    <n v="2"/>
    <n v="3"/>
    <n v="3"/>
    <n v="2"/>
    <n v="1"/>
    <n v="3"/>
    <x v="1"/>
  </r>
  <r>
    <s v="ri2qmXVAkeDKP99mXrtt41q3gECsSq"/>
    <s v="Xudun_IDP"/>
    <x v="13"/>
    <x v="0"/>
    <n v="1"/>
    <n v="3"/>
    <n v="3"/>
    <n v="3"/>
    <n v="1"/>
    <n v="1"/>
    <n v="3"/>
    <n v="2"/>
    <n v="3"/>
    <n v="3"/>
    <n v="3"/>
    <n v="3"/>
    <n v="3"/>
    <x v="1"/>
  </r>
  <r>
    <s v="bTFJD1mAZv7mczB77ysLVIcg3nRrvk"/>
    <s v="Xudun_IDP"/>
    <x v="13"/>
    <x v="0"/>
    <n v="1"/>
    <n v="1"/>
    <n v="3"/>
    <n v="1"/>
    <n v="1"/>
    <n v="1"/>
    <n v="1"/>
    <n v="1"/>
    <n v="3"/>
    <n v="1"/>
    <n v="1"/>
    <n v="1"/>
    <n v="2"/>
    <x v="0"/>
  </r>
  <r>
    <s v="c7sDoG6c1CLLrI9NAr2T9xg39yzjek"/>
    <s v="Xudun_IDP"/>
    <x v="13"/>
    <x v="0"/>
    <n v="1"/>
    <n v="1"/>
    <n v="3"/>
    <n v="1"/>
    <n v="1"/>
    <n v="1"/>
    <n v="1"/>
    <n v="2"/>
    <n v="3"/>
    <n v="2"/>
    <n v="1"/>
    <n v="1"/>
    <n v="2"/>
    <x v="0"/>
  </r>
  <r>
    <s v="qMF2n6ZgHJsXw3KJ6hOQjr15ZOaSBH"/>
    <s v="Ceerigaabo_IDP"/>
    <x v="14"/>
    <x v="0"/>
    <n v="1"/>
    <n v="1"/>
    <n v="1"/>
    <n v="1"/>
    <n v="1"/>
    <n v="3"/>
    <n v="3"/>
    <n v="2"/>
    <n v="3"/>
    <n v="3"/>
    <n v="2"/>
    <n v="1"/>
    <n v="3"/>
    <x v="1"/>
  </r>
  <r>
    <s v="5IO7Wo6wH6iRiSGt0kJgNaJ19IbU3v"/>
    <s v="Ceerigaabo_IDP"/>
    <x v="14"/>
    <x v="0"/>
    <n v="1"/>
    <n v="1"/>
    <n v="3"/>
    <n v="1"/>
    <n v="1"/>
    <n v="1"/>
    <n v="3"/>
    <n v="2"/>
    <n v="3"/>
    <n v="3"/>
    <n v="2"/>
    <n v="1"/>
    <n v="3"/>
    <x v="1"/>
  </r>
  <r>
    <s v="buoG9H3ECfXjfIWE2qss2zZW3r3GhG"/>
    <s v="Ceerigaabo_IDP"/>
    <x v="14"/>
    <x v="0"/>
    <n v="1"/>
    <n v="3"/>
    <n v="3"/>
    <n v="1"/>
    <n v="1"/>
    <n v="1"/>
    <n v="3"/>
    <n v="2"/>
    <n v="3"/>
    <n v="3"/>
    <n v="3"/>
    <n v="2"/>
    <n v="3"/>
    <x v="1"/>
  </r>
  <r>
    <s v="iSroXKjYrhn3KtAtFJoft4qVinhbJx"/>
    <s v="Ceerigaabo_IDP"/>
    <x v="14"/>
    <x v="0"/>
    <n v="1"/>
    <n v="1"/>
    <n v="1"/>
    <n v="1"/>
    <n v="3"/>
    <n v="1"/>
    <n v="3"/>
    <n v="1"/>
    <n v="3"/>
    <n v="3"/>
    <n v="1"/>
    <n v="1"/>
    <n v="2"/>
    <x v="0"/>
  </r>
  <r>
    <s v="rFT2vJbwfb2f7vUvrNozj1rdh2AG7C"/>
    <s v="Ceerigaabo_IDP"/>
    <x v="14"/>
    <x v="0"/>
    <n v="1"/>
    <n v="3"/>
    <n v="3"/>
    <n v="1"/>
    <n v="3"/>
    <n v="1"/>
    <n v="3"/>
    <n v="2"/>
    <n v="3"/>
    <n v="3"/>
    <n v="3"/>
    <n v="3"/>
    <n v="3"/>
    <x v="1"/>
  </r>
  <r>
    <s v="CBfK4URGJZ7Z4KLzUw8Gfy9Z1Vd87d"/>
    <s v="Ceerigaabo_IDP"/>
    <x v="14"/>
    <x v="0"/>
    <n v="1"/>
    <n v="1"/>
    <n v="3"/>
    <n v="1"/>
    <n v="1"/>
    <n v="1"/>
    <n v="3"/>
    <n v="2"/>
    <n v="3"/>
    <n v="3"/>
    <n v="2"/>
    <n v="1"/>
    <n v="3"/>
    <x v="1"/>
  </r>
  <r>
    <s v="mnp1DtKf2nMUX9DA3ZBLCAHz4ZgeHQ"/>
    <s v="Ceerigaabo_IDP"/>
    <x v="14"/>
    <x v="0"/>
    <n v="1"/>
    <n v="1"/>
    <n v="1"/>
    <n v="1"/>
    <n v="1"/>
    <n v="1"/>
    <n v="3"/>
    <n v="2"/>
    <n v="3"/>
    <n v="2"/>
    <n v="1"/>
    <n v="1"/>
    <n v="2"/>
    <x v="0"/>
  </r>
  <r>
    <s v="X4cwyHSplwxkXBzU7o0eBl2Yi0w6Ma"/>
    <s v="Ceerigaabo_IDP"/>
    <x v="14"/>
    <x v="0"/>
    <n v="1"/>
    <n v="1"/>
    <n v="3"/>
    <n v="1"/>
    <n v="1"/>
    <n v="1"/>
    <n v="3"/>
    <n v="2"/>
    <n v="3"/>
    <n v="3"/>
    <n v="2"/>
    <n v="1"/>
    <n v="3"/>
    <x v="1"/>
  </r>
  <r>
    <s v="azZdi3eKppOnbvAVmto3OGiImn4h8x"/>
    <s v="Ceerigaabo_IDP"/>
    <x v="14"/>
    <x v="0"/>
    <n v="1"/>
    <n v="1"/>
    <n v="1"/>
    <n v="1"/>
    <n v="1"/>
    <n v="1"/>
    <n v="3"/>
    <n v="2"/>
    <n v="3"/>
    <n v="2"/>
    <n v="1"/>
    <n v="1"/>
    <n v="2"/>
    <x v="0"/>
  </r>
  <r>
    <s v="51DTZXYiJ3q9y0dC1fjfJOFbBXouo2"/>
    <s v="Ceerigaabo_IDP"/>
    <x v="14"/>
    <x v="0"/>
    <n v="1"/>
    <n v="3"/>
    <n v="3"/>
    <n v="1"/>
    <n v="1"/>
    <n v="1"/>
    <n v="3"/>
    <n v="2"/>
    <n v="3"/>
    <n v="3"/>
    <n v="3"/>
    <n v="2"/>
    <n v="3"/>
    <x v="1"/>
  </r>
  <r>
    <s v="4v1R8OOQLyFrj4UzqP7UFVUInmqEYU"/>
    <s v="Ceerigaabo_IDP"/>
    <x v="14"/>
    <x v="0"/>
    <n v="1"/>
    <n v="1"/>
    <n v="3"/>
    <n v="1"/>
    <n v="1"/>
    <n v="1"/>
    <n v="3"/>
    <n v="2"/>
    <n v="3"/>
    <n v="3"/>
    <n v="2"/>
    <n v="1"/>
    <n v="3"/>
    <x v="1"/>
  </r>
  <r>
    <s v="OjaBEvzlQVrxPUmQUvca2Z2aTwjtX6"/>
    <s v="Ceerigaabo_IDP"/>
    <x v="14"/>
    <x v="0"/>
    <n v="1"/>
    <n v="3"/>
    <n v="3"/>
    <n v="1"/>
    <n v="1"/>
    <n v="1"/>
    <n v="3"/>
    <n v="2"/>
    <n v="3"/>
    <n v="3"/>
    <n v="3"/>
    <n v="2"/>
    <n v="3"/>
    <x v="1"/>
  </r>
  <r>
    <s v="sEltU3WaHKJ2THRaBrAv6VtnYt0Iao"/>
    <s v="Ceel_Afweyn_IDP"/>
    <x v="15"/>
    <x v="0"/>
    <n v="1"/>
    <n v="3"/>
    <n v="1"/>
    <n v="3"/>
    <n v="3"/>
    <n v="1"/>
    <n v="3"/>
    <n v="2"/>
    <n v="3"/>
    <n v="3"/>
    <n v="3"/>
    <n v="3"/>
    <n v="3"/>
    <x v="1"/>
  </r>
  <r>
    <s v="fpUeuKj02tE2z5jgGroTzWCUYbnyEo"/>
    <s v="Ceel_Afweyn_IDP"/>
    <x v="15"/>
    <x v="0"/>
    <n v="1"/>
    <n v="1"/>
    <n v="3"/>
    <n v="3"/>
    <n v="3"/>
    <n v="1"/>
    <n v="1"/>
    <n v="2"/>
    <n v="3"/>
    <n v="3"/>
    <n v="3"/>
    <n v="2"/>
    <n v="3"/>
    <x v="1"/>
  </r>
  <r>
    <s v="AbAg5Hq3GiedpvbMhpZGYl9dlOulqS"/>
    <s v="Ceel_Afweyn_IDP"/>
    <x v="15"/>
    <x v="0"/>
    <n v="1"/>
    <n v="3"/>
    <n v="3"/>
    <n v="3"/>
    <n v="3"/>
    <n v="1"/>
    <n v="3"/>
    <n v="3"/>
    <n v="3"/>
    <n v="3"/>
    <n v="3"/>
    <n v="3"/>
    <n v="3"/>
    <x v="1"/>
  </r>
  <r>
    <s v="RBR6RfpkxstlB7aJuOcV9cIjUuH13L"/>
    <s v="Ceel_Afweyn_IDP"/>
    <x v="15"/>
    <x v="0"/>
    <n v="1"/>
    <n v="3"/>
    <n v="1"/>
    <n v="3"/>
    <n v="3"/>
    <n v="1"/>
    <n v="3"/>
    <n v="2"/>
    <n v="3"/>
    <n v="3"/>
    <n v="3"/>
    <n v="3"/>
    <n v="3"/>
    <x v="1"/>
  </r>
  <r>
    <s v="gHAEF4RfdAu8utiXJW1Fa9XMPFjUAr"/>
    <s v="Ceel_Afweyn_IDP"/>
    <x v="15"/>
    <x v="0"/>
    <n v="1"/>
    <n v="1"/>
    <n v="1"/>
    <n v="3"/>
    <n v="3"/>
    <n v="1"/>
    <n v="1"/>
    <n v="2"/>
    <n v="3"/>
    <n v="3"/>
    <n v="2"/>
    <n v="1"/>
    <n v="3"/>
    <x v="1"/>
  </r>
  <r>
    <s v="9cs6seG3smaEYwRZMGE9Ghlowax5WV"/>
    <s v="Ceel_Afweyn_IDP"/>
    <x v="15"/>
    <x v="0"/>
    <n v="1"/>
    <n v="1"/>
    <n v="3"/>
    <n v="3"/>
    <n v="3"/>
    <n v="1"/>
    <n v="3"/>
    <n v="1"/>
    <n v="3"/>
    <n v="3"/>
    <n v="3"/>
    <n v="3"/>
    <n v="3"/>
    <x v="1"/>
  </r>
  <r>
    <s v="uyrSks3X7ltnbeqIUcjC2PjyglY3CX"/>
    <s v="Ceel_Afweyn_IDP"/>
    <x v="15"/>
    <x v="0"/>
    <n v="1"/>
    <n v="1"/>
    <n v="1"/>
    <n v="3"/>
    <n v="3"/>
    <n v="1"/>
    <n v="1"/>
    <n v="2"/>
    <n v="3"/>
    <n v="3"/>
    <n v="2"/>
    <n v="1"/>
    <n v="3"/>
    <x v="1"/>
  </r>
  <r>
    <s v="AFQqLVDlsSm8KLYXo3lhueTjwrylst"/>
    <s v="Laasqoray_IDP"/>
    <x v="16"/>
    <x v="0"/>
    <n v="1"/>
    <n v="1"/>
    <n v="3"/>
    <n v="1"/>
    <n v="1"/>
    <n v="1"/>
    <n v="3"/>
    <n v="2"/>
    <n v="3"/>
    <n v="3"/>
    <n v="2"/>
    <n v="1"/>
    <n v="3"/>
    <x v="1"/>
  </r>
  <r>
    <s v="8MXOVJ3lsyrlygKiRKo8DdqVSFZd4G"/>
    <s v="Laasqoray_IDP"/>
    <x v="16"/>
    <x v="0"/>
    <n v="1"/>
    <n v="1"/>
    <n v="1"/>
    <n v="1"/>
    <n v="1"/>
    <n v="1"/>
    <n v="3"/>
    <n v="1"/>
    <n v="3"/>
    <n v="1"/>
    <n v="1"/>
    <n v="1"/>
    <n v="2"/>
    <x v="0"/>
  </r>
  <r>
    <s v="N0ROrJth1mQNohRfe3pFcRw7F0qzH2"/>
    <s v="Laasqoray_IDP"/>
    <x v="16"/>
    <x v="0"/>
    <n v="1"/>
    <n v="1"/>
    <n v="3"/>
    <n v="1"/>
    <n v="1"/>
    <n v="1"/>
    <n v="3"/>
    <n v="2"/>
    <n v="3"/>
    <n v="3"/>
    <n v="2"/>
    <n v="1"/>
    <n v="3"/>
    <x v="1"/>
  </r>
  <r>
    <s v="fnXyL4oQGAWffXRn9zLPyQdz6a6Amf"/>
    <s v="Laasqoray_IDP"/>
    <x v="16"/>
    <x v="0"/>
    <n v="1"/>
    <n v="1"/>
    <n v="1"/>
    <n v="1"/>
    <n v="1"/>
    <n v="1"/>
    <n v="3"/>
    <n v="2"/>
    <n v="3"/>
    <n v="2"/>
    <n v="1"/>
    <n v="1"/>
    <n v="2"/>
    <x v="0"/>
  </r>
  <r>
    <s v="h1CvG9f6pnG2Ae5v7xtQNfERiCegux"/>
    <s v="Laasqoray_IDP"/>
    <x v="16"/>
    <x v="0"/>
    <n v="1"/>
    <n v="1"/>
    <n v="3"/>
    <n v="1"/>
    <n v="1"/>
    <n v="1"/>
    <n v="3"/>
    <n v="2"/>
    <n v="3"/>
    <n v="3"/>
    <n v="2"/>
    <n v="1"/>
    <n v="3"/>
    <x v="1"/>
  </r>
  <r>
    <s v="xJFwW4r0nWHNJYCGUNA8HR4h7RiL0k"/>
    <s v="Laasqoray_IDP"/>
    <x v="16"/>
    <x v="0"/>
    <n v="1"/>
    <n v="1"/>
    <n v="1"/>
    <n v="1"/>
    <n v="1"/>
    <n v="1"/>
    <n v="3"/>
    <n v="2"/>
    <n v="3"/>
    <n v="2"/>
    <n v="1"/>
    <n v="1"/>
    <n v="2"/>
    <x v="0"/>
  </r>
  <r>
    <s v="wg6Szuu6Oma5AShKWzRfkVkfSucs1d"/>
    <s v="Laasqoray_IDP"/>
    <x v="16"/>
    <x v="0"/>
    <n v="1"/>
    <n v="1"/>
    <n v="1"/>
    <n v="1"/>
    <n v="1"/>
    <n v="1"/>
    <n v="3"/>
    <n v="2"/>
    <n v="3"/>
    <n v="2"/>
    <n v="1"/>
    <n v="1"/>
    <n v="2"/>
    <x v="0"/>
  </r>
  <r>
    <s v="sWv0nyqzQVUobzh3fzoxxKFpiY76fo"/>
    <s v="Laasqoray_IDP"/>
    <x v="16"/>
    <x v="0"/>
    <n v="1"/>
    <n v="1"/>
    <n v="1"/>
    <n v="1"/>
    <n v="1"/>
    <n v="3"/>
    <n v="3"/>
    <n v="2"/>
    <n v="3"/>
    <n v="3"/>
    <n v="2"/>
    <n v="1"/>
    <n v="3"/>
    <x v="1"/>
  </r>
  <r>
    <s v="LHU5fS9koHa4hdFMhoxWHL6RLprEqp"/>
    <s v="Laasqoray_IDP"/>
    <x v="16"/>
    <x v="0"/>
    <n v="1"/>
    <n v="1"/>
    <n v="3"/>
    <n v="1"/>
    <n v="1"/>
    <n v="3"/>
    <n v="1"/>
    <n v="2"/>
    <n v="3"/>
    <n v="3"/>
    <n v="2"/>
    <n v="1"/>
    <n v="3"/>
    <x v="1"/>
  </r>
  <r>
    <s v="WGizkGwGYuTRYfepRXxJpLC6LAChZH"/>
    <s v="Laasqoray_IDP"/>
    <x v="16"/>
    <x v="0"/>
    <n v="1"/>
    <n v="1"/>
    <n v="3"/>
    <n v="1"/>
    <n v="1"/>
    <n v="3"/>
    <n v="3"/>
    <n v="2"/>
    <n v="3"/>
    <n v="3"/>
    <n v="3"/>
    <n v="2"/>
    <n v="3"/>
    <x v="1"/>
  </r>
  <r>
    <s v="2TXXsPnkTT95YJzlPp9ScyUo6AcAs8"/>
    <s v="Laasqoray_IDP"/>
    <x v="16"/>
    <x v="0"/>
    <n v="1"/>
    <n v="1"/>
    <n v="3"/>
    <n v="1"/>
    <n v="1"/>
    <n v="3"/>
    <n v="1"/>
    <n v="2"/>
    <n v="3"/>
    <n v="3"/>
    <n v="2"/>
    <n v="1"/>
    <n v="3"/>
    <x v="1"/>
  </r>
  <r>
    <s v="zdM6lQx3Gqkr2aF0IJD9rHFQAC5oXh"/>
    <s v="Laasqoray_IDP"/>
    <x v="16"/>
    <x v="0"/>
    <n v="1"/>
    <n v="1"/>
    <n v="3"/>
    <n v="1"/>
    <n v="1"/>
    <n v="3"/>
    <n v="3"/>
    <n v="2"/>
    <n v="3"/>
    <n v="3"/>
    <n v="3"/>
    <n v="2"/>
    <n v="3"/>
    <x v="1"/>
  </r>
  <r>
    <s v="s4oUwMuWNMVYXxq2uXZeOIkeo454c8"/>
    <s v="Bossaso_IDP"/>
    <x v="17"/>
    <x v="0"/>
    <n v="1"/>
    <n v="3"/>
    <n v="1"/>
    <n v="2"/>
    <n v="3"/>
    <n v="1"/>
    <n v="3"/>
    <n v="2"/>
    <n v="3"/>
    <n v="3"/>
    <n v="3"/>
    <n v="2"/>
    <n v="3"/>
    <x v="1"/>
  </r>
  <r>
    <s v="carPgsBUAhhdyjcKe0fy5OsNAYSkbw"/>
    <s v="Bossaso_IDP"/>
    <x v="17"/>
    <x v="0"/>
    <n v="1"/>
    <n v="3"/>
    <n v="1"/>
    <n v="3"/>
    <n v="3"/>
    <n v="1"/>
    <n v="3"/>
    <n v="2"/>
    <n v="3"/>
    <n v="3"/>
    <n v="3"/>
    <n v="3"/>
    <n v="3"/>
    <x v="1"/>
  </r>
  <r>
    <s v="c81LcbXmqv98lVPVzBkRpfaAaaUMWB"/>
    <s v="Bossaso_IDP"/>
    <x v="17"/>
    <x v="0"/>
    <n v="1"/>
    <n v="3"/>
    <n v="1"/>
    <n v="1"/>
    <n v="3"/>
    <n v="1"/>
    <n v="3"/>
    <n v="2"/>
    <n v="3"/>
    <n v="3"/>
    <n v="3"/>
    <n v="2"/>
    <n v="3"/>
    <x v="1"/>
  </r>
  <r>
    <s v="JO33npy52uNudMxo9GP7nbZ1qwpbJQ"/>
    <s v="Bossaso_IDP"/>
    <x v="17"/>
    <x v="0"/>
    <n v="1"/>
    <n v="3"/>
    <n v="1"/>
    <n v="3"/>
    <n v="3"/>
    <n v="1"/>
    <n v="3"/>
    <n v="2"/>
    <n v="3"/>
    <n v="3"/>
    <n v="3"/>
    <n v="3"/>
    <n v="3"/>
    <x v="1"/>
  </r>
  <r>
    <s v="sun4D2mC5BWEuP3onB0vNT5ZX2I5vZ"/>
    <s v="Bossaso_IDP"/>
    <x v="17"/>
    <x v="0"/>
    <n v="1"/>
    <n v="3"/>
    <n v="1"/>
    <n v="2"/>
    <n v="3"/>
    <n v="1"/>
    <n v="1"/>
    <n v="2"/>
    <n v="3"/>
    <n v="3"/>
    <n v="2"/>
    <n v="2"/>
    <n v="3"/>
    <x v="1"/>
  </r>
  <r>
    <s v="Yj6UIGPYD4jHdgyri6hlSXby9wtoDe"/>
    <s v="Bossaso_IDP"/>
    <x v="17"/>
    <x v="0"/>
    <n v="1"/>
    <n v="3"/>
    <n v="1"/>
    <n v="3"/>
    <n v="3"/>
    <n v="1"/>
    <n v="1"/>
    <n v="2"/>
    <n v="3"/>
    <n v="3"/>
    <n v="3"/>
    <n v="2"/>
    <n v="3"/>
    <x v="1"/>
  </r>
  <r>
    <s v="NTDqn0t0TRHaGRzZaB4dXIzi4xIR6X"/>
    <s v="Bossaso_IDP"/>
    <x v="17"/>
    <x v="0"/>
    <n v="1"/>
    <n v="3"/>
    <n v="1"/>
    <n v="2"/>
    <n v="3"/>
    <n v="1"/>
    <n v="3"/>
    <n v="2"/>
    <n v="3"/>
    <n v="3"/>
    <n v="3"/>
    <n v="2"/>
    <n v="3"/>
    <x v="1"/>
  </r>
  <r>
    <s v="hTRuTYeq2GfPVnLikqgKitkXuIXiZ0"/>
    <s v="Bossaso_IDP"/>
    <x v="17"/>
    <x v="0"/>
    <n v="1"/>
    <n v="3"/>
    <n v="3"/>
    <n v="3"/>
    <n v="3"/>
    <n v="1"/>
    <n v="1"/>
    <n v="2"/>
    <n v="3"/>
    <n v="3"/>
    <n v="3"/>
    <n v="3"/>
    <n v="3"/>
    <x v="1"/>
  </r>
  <r>
    <s v="47V4o93t271uIUDtEwvx9g2hTwnzuy"/>
    <s v="Bossaso_IDP"/>
    <x v="17"/>
    <x v="0"/>
    <n v="1"/>
    <n v="3"/>
    <n v="1"/>
    <n v="3"/>
    <n v="3"/>
    <n v="1"/>
    <n v="3"/>
    <n v="2"/>
    <n v="3"/>
    <n v="3"/>
    <n v="3"/>
    <n v="3"/>
    <n v="3"/>
    <x v="1"/>
  </r>
  <r>
    <s v="fLlNYSJRv7ahW7oTP9w1syQp3REASK"/>
    <s v="Bossaso_IDP"/>
    <x v="17"/>
    <x v="0"/>
    <n v="1"/>
    <n v="3"/>
    <n v="1"/>
    <n v="3"/>
    <n v="3"/>
    <n v="1"/>
    <n v="3"/>
    <n v="2"/>
    <n v="3"/>
    <n v="3"/>
    <n v="3"/>
    <n v="3"/>
    <n v="3"/>
    <x v="1"/>
  </r>
  <r>
    <s v="l8hdjSy9pn1UmCfmdpbxK940wFjFmn"/>
    <s v="Bossaso_IDP"/>
    <x v="17"/>
    <x v="0"/>
    <n v="1"/>
    <n v="3"/>
    <n v="1"/>
    <n v="3"/>
    <n v="3"/>
    <n v="1"/>
    <n v="3"/>
    <n v="2"/>
    <n v="3"/>
    <n v="3"/>
    <n v="3"/>
    <n v="3"/>
    <n v="3"/>
    <x v="1"/>
  </r>
  <r>
    <s v="yeWxRDif6xU1oMSdrKXjt516abouEI"/>
    <s v="Bossaso_IDP"/>
    <x v="17"/>
    <x v="0"/>
    <n v="1"/>
    <n v="3"/>
    <n v="1"/>
    <n v="1"/>
    <n v="3"/>
    <n v="1"/>
    <n v="1"/>
    <n v="2"/>
    <n v="3"/>
    <n v="3"/>
    <n v="2"/>
    <n v="1"/>
    <n v="3"/>
    <x v="1"/>
  </r>
  <r>
    <s v="IxEGS2fKjHzSrlGLxoV4fMjyRfBaae"/>
    <s v="Bossaso_IDP"/>
    <x v="17"/>
    <x v="0"/>
    <n v="1"/>
    <n v="3"/>
    <n v="3"/>
    <n v="3"/>
    <n v="3"/>
    <n v="1"/>
    <n v="1"/>
    <n v="2"/>
    <n v="3"/>
    <n v="3"/>
    <n v="3"/>
    <n v="3"/>
    <n v="3"/>
    <x v="1"/>
  </r>
  <r>
    <s v="BKzFpOFqNDMcB9tklCJtJ8BqCnyy4v"/>
    <s v="Bossaso_IDP"/>
    <x v="17"/>
    <x v="0"/>
    <n v="1"/>
    <n v="3"/>
    <n v="1"/>
    <n v="2"/>
    <n v="3"/>
    <n v="1"/>
    <n v="3"/>
    <n v="2"/>
    <n v="3"/>
    <n v="3"/>
    <n v="3"/>
    <n v="2"/>
    <n v="3"/>
    <x v="1"/>
  </r>
  <r>
    <s v="ArKTLLZojopRaAaxdSqeVqLkOD2xxY"/>
    <s v="Bossaso_IDP"/>
    <x v="17"/>
    <x v="0"/>
    <n v="1"/>
    <n v="3"/>
    <n v="1"/>
    <n v="3"/>
    <n v="3"/>
    <n v="1"/>
    <n v="1"/>
    <n v="2"/>
    <n v="3"/>
    <n v="3"/>
    <n v="3"/>
    <n v="2"/>
    <n v="3"/>
    <x v="1"/>
  </r>
  <r>
    <s v="xzFK0WadhvxYBpimn7pYg4TiJV7hZU"/>
    <s v="Bossaso_IDP"/>
    <x v="17"/>
    <x v="0"/>
    <n v="1"/>
    <n v="3"/>
    <n v="3"/>
    <n v="1"/>
    <n v="3"/>
    <n v="1"/>
    <n v="3"/>
    <n v="2"/>
    <n v="3"/>
    <n v="3"/>
    <n v="3"/>
    <n v="3"/>
    <n v="3"/>
    <x v="1"/>
  </r>
  <r>
    <s v="vrPX2CgO9MAzipNuD93iQrnwfxB9oB"/>
    <s v="Bossaso_IDP"/>
    <x v="17"/>
    <x v="0"/>
    <n v="1"/>
    <n v="3"/>
    <n v="3"/>
    <n v="3"/>
    <n v="3"/>
    <n v="1"/>
    <n v="3"/>
    <n v="2"/>
    <n v="3"/>
    <n v="3"/>
    <n v="3"/>
    <n v="3"/>
    <n v="3"/>
    <x v="1"/>
  </r>
  <r>
    <s v="egSEVPx2ppCPjc1bEDdrlw8mXDCmkI"/>
    <s v="Bossaso_IDP"/>
    <x v="17"/>
    <x v="0"/>
    <n v="1"/>
    <n v="3"/>
    <n v="1"/>
    <n v="3"/>
    <n v="3"/>
    <n v="1"/>
    <n v="3"/>
    <n v="2"/>
    <n v="3"/>
    <n v="3"/>
    <n v="3"/>
    <n v="3"/>
    <n v="3"/>
    <x v="1"/>
  </r>
  <r>
    <s v="Kq0AcXNbYhzBxYOktktD49H3K2xzT4"/>
    <s v="Bossaso_IDP"/>
    <x v="17"/>
    <x v="0"/>
    <n v="1"/>
    <n v="3"/>
    <n v="1"/>
    <n v="2"/>
    <n v="3"/>
    <n v="1"/>
    <n v="3"/>
    <n v="2"/>
    <n v="3"/>
    <n v="3"/>
    <n v="3"/>
    <n v="2"/>
    <n v="3"/>
    <x v="1"/>
  </r>
  <r>
    <s v="8rSDw7hQ7Dv0ngUzP8NclUGx2g9DNx"/>
    <s v="Bossaso_IDP"/>
    <x v="17"/>
    <x v="0"/>
    <n v="1"/>
    <n v="3"/>
    <n v="1"/>
    <n v="1"/>
    <n v="3"/>
    <n v="1"/>
    <n v="1"/>
    <n v="2"/>
    <n v="3"/>
    <n v="3"/>
    <n v="2"/>
    <n v="1"/>
    <n v="3"/>
    <x v="1"/>
  </r>
  <r>
    <s v="oR4S3ZkTE6plNc61U5cKpzJPKYk7E9"/>
    <s v="Bossaso_IDP"/>
    <x v="17"/>
    <x v="0"/>
    <n v="1"/>
    <n v="3"/>
    <n v="3"/>
    <n v="2"/>
    <n v="3"/>
    <n v="1"/>
    <n v="1"/>
    <n v="2"/>
    <n v="3"/>
    <n v="3"/>
    <n v="3"/>
    <n v="2"/>
    <n v="3"/>
    <x v="1"/>
  </r>
  <r>
    <s v="47NWbVdKwch9ZLektLWGjvlqzfXWYP"/>
    <s v="Bossaso_IDP"/>
    <x v="17"/>
    <x v="0"/>
    <n v="1"/>
    <n v="3"/>
    <n v="3"/>
    <n v="1"/>
    <n v="3"/>
    <n v="1"/>
    <n v="3"/>
    <n v="1"/>
    <n v="3"/>
    <n v="3"/>
    <n v="3"/>
    <n v="3"/>
    <n v="3"/>
    <x v="1"/>
  </r>
  <r>
    <s v="d1sC47qzYIZ5BgFDONF7zjYbCh7u6M"/>
    <s v="Qardho_IDP"/>
    <x v="18"/>
    <x v="0"/>
    <n v="1"/>
    <n v="3"/>
    <n v="3"/>
    <n v="1"/>
    <n v="1"/>
    <n v="1"/>
    <n v="3"/>
    <n v="2"/>
    <n v="3"/>
    <n v="3"/>
    <n v="3"/>
    <n v="2"/>
    <n v="3"/>
    <x v="1"/>
  </r>
  <r>
    <s v="aXSKXVwr0XTNBVTaRogRSbpZK2w8Vs"/>
    <s v="Qardho_IDP"/>
    <x v="18"/>
    <x v="0"/>
    <n v="1"/>
    <n v="3"/>
    <n v="3"/>
    <n v="1"/>
    <n v="1"/>
    <n v="1"/>
    <n v="3"/>
    <n v="2"/>
    <n v="3"/>
    <n v="3"/>
    <n v="3"/>
    <n v="2"/>
    <n v="3"/>
    <x v="1"/>
  </r>
  <r>
    <s v="HawPgJX4OBDOdz6iPe4ie6alyNnIim"/>
    <s v="Qardho_IDP"/>
    <x v="18"/>
    <x v="0"/>
    <n v="1"/>
    <n v="3"/>
    <n v="1"/>
    <n v="1"/>
    <n v="1"/>
    <n v="1"/>
    <n v="3"/>
    <n v="2"/>
    <n v="3"/>
    <n v="3"/>
    <n v="2"/>
    <n v="1"/>
    <n v="3"/>
    <x v="1"/>
  </r>
  <r>
    <s v="zgVXT4exbfAdP0COv8HXgRLG2tQNQb"/>
    <s v="Qardho_IDP"/>
    <x v="18"/>
    <x v="0"/>
    <n v="1"/>
    <n v="3"/>
    <n v="3"/>
    <n v="1"/>
    <n v="1"/>
    <n v="1"/>
    <n v="1"/>
    <n v="2"/>
    <n v="3"/>
    <n v="3"/>
    <n v="2"/>
    <n v="1"/>
    <n v="3"/>
    <x v="1"/>
  </r>
  <r>
    <s v="0qipr9NfQmwv2I2q8lz4NtqMfJQt6s"/>
    <s v="Qardho_IDP"/>
    <x v="18"/>
    <x v="0"/>
    <n v="1"/>
    <n v="3"/>
    <n v="1"/>
    <n v="2"/>
    <n v="1"/>
    <n v="1"/>
    <n v="3"/>
    <n v="2"/>
    <n v="3"/>
    <n v="3"/>
    <n v="2"/>
    <n v="2"/>
    <n v="3"/>
    <x v="1"/>
  </r>
  <r>
    <s v="GGYCDEXfYDfUMfBKDjiIPtF3MKl05J"/>
    <s v="Qardho_IDP"/>
    <x v="18"/>
    <x v="0"/>
    <n v="1"/>
    <n v="3"/>
    <n v="1"/>
    <n v="1"/>
    <n v="1"/>
    <n v="1"/>
    <n v="3"/>
    <n v="2"/>
    <n v="3"/>
    <n v="3"/>
    <n v="2"/>
    <n v="1"/>
    <n v="3"/>
    <x v="1"/>
  </r>
  <r>
    <s v="DsBuwnSjKk5OJEHV2wKkENyxsIJQxP"/>
    <s v="Qardho_IDP"/>
    <x v="18"/>
    <x v="0"/>
    <n v="1"/>
    <n v="3"/>
    <n v="3"/>
    <n v="1"/>
    <n v="1"/>
    <n v="1"/>
    <n v="1"/>
    <n v="2"/>
    <n v="3"/>
    <n v="3"/>
    <n v="2"/>
    <n v="1"/>
    <n v="3"/>
    <x v="1"/>
  </r>
  <r>
    <s v="3X7jMjVcTqDribjEdT2r7vLeoGj4m0"/>
    <s v="Qardho_IDP"/>
    <x v="18"/>
    <x v="0"/>
    <n v="1"/>
    <n v="3"/>
    <n v="1"/>
    <n v="1"/>
    <n v="1"/>
    <n v="1"/>
    <n v="3"/>
    <n v="2"/>
    <n v="3"/>
    <n v="3"/>
    <n v="2"/>
    <n v="1"/>
    <n v="3"/>
    <x v="1"/>
  </r>
  <r>
    <s v="66r8u2cfDwyhKsrMshbFciB1tGGbCO"/>
    <s v="Qardho_IDP"/>
    <x v="18"/>
    <x v="0"/>
    <n v="1"/>
    <n v="1"/>
    <n v="1"/>
    <n v="1"/>
    <n v="1"/>
    <n v="1"/>
    <n v="3"/>
    <n v="2"/>
    <n v="3"/>
    <n v="2"/>
    <n v="1"/>
    <n v="1"/>
    <n v="2"/>
    <x v="0"/>
  </r>
  <r>
    <s v="90xT6eajb97YMZFAlVppLGbLY7EVnb"/>
    <s v="Qardho_IDP"/>
    <x v="18"/>
    <x v="0"/>
    <n v="1"/>
    <n v="1"/>
    <n v="1"/>
    <n v="1"/>
    <n v="1"/>
    <n v="1"/>
    <n v="3"/>
    <n v="2"/>
    <n v="3"/>
    <n v="2"/>
    <n v="1"/>
    <n v="1"/>
    <n v="2"/>
    <x v="0"/>
  </r>
  <r>
    <s v="lbKX5VzbwQCiTaFBt0JEETiA9SaQJV"/>
    <s v="Qardho_IDP"/>
    <x v="18"/>
    <x v="0"/>
    <n v="1"/>
    <n v="3"/>
    <n v="1"/>
    <n v="1"/>
    <n v="1"/>
    <n v="1"/>
    <n v="3"/>
    <n v="2"/>
    <n v="3"/>
    <n v="3"/>
    <n v="2"/>
    <n v="1"/>
    <n v="3"/>
    <x v="1"/>
  </r>
  <r>
    <s v="G933KIJ5R6ryOYZEwSfspWPTKy5GPk"/>
    <s v="Qardho_IDP"/>
    <x v="18"/>
    <x v="0"/>
    <n v="1"/>
    <n v="3"/>
    <n v="1"/>
    <n v="1"/>
    <n v="1"/>
    <n v="1"/>
    <n v="1"/>
    <n v="2"/>
    <n v="3"/>
    <n v="2"/>
    <n v="1"/>
    <n v="1"/>
    <n v="2"/>
    <x v="0"/>
  </r>
  <r>
    <s v="V22IAwBrb7GW0cXvZCLFPBqaPIUuUL"/>
    <s v="Garowe_IDP"/>
    <x v="19"/>
    <x v="0"/>
    <n v="1"/>
    <n v="1"/>
    <n v="3"/>
    <n v="1"/>
    <n v="3"/>
    <n v="1"/>
    <n v="3"/>
    <n v="1"/>
    <n v="3"/>
    <n v="3"/>
    <n v="3"/>
    <n v="1"/>
    <n v="3"/>
    <x v="1"/>
  </r>
  <r>
    <s v="lVF7UBltXVUmLX9KE13Jut9LU24znE"/>
    <s v="Garowe_IDP"/>
    <x v="19"/>
    <x v="0"/>
    <n v="1"/>
    <n v="3"/>
    <n v="1"/>
    <n v="1"/>
    <n v="3"/>
    <n v="1"/>
    <n v="3"/>
    <n v="2"/>
    <n v="3"/>
    <n v="3"/>
    <n v="3"/>
    <n v="2"/>
    <n v="3"/>
    <x v="1"/>
  </r>
  <r>
    <s v="CUTYquxGNwAQu3MLhPKTk8KleL7CTY"/>
    <s v="Garowe_IDP"/>
    <x v="19"/>
    <x v="0"/>
    <n v="1"/>
    <n v="1"/>
    <n v="1"/>
    <n v="1"/>
    <n v="3"/>
    <n v="1"/>
    <n v="3"/>
    <n v="3"/>
    <n v="3"/>
    <n v="3"/>
    <n v="3"/>
    <n v="1"/>
    <n v="3"/>
    <x v="1"/>
  </r>
  <r>
    <s v="1BuXq9rysV3xGHaOLQ4cvnA4EsB6Tn"/>
    <s v="Garowe_IDP"/>
    <x v="19"/>
    <x v="0"/>
    <n v="1"/>
    <n v="1"/>
    <n v="3"/>
    <n v="1"/>
    <n v="3"/>
    <n v="1"/>
    <n v="3"/>
    <n v="2"/>
    <n v="3"/>
    <n v="3"/>
    <n v="3"/>
    <n v="2"/>
    <n v="3"/>
    <x v="1"/>
  </r>
  <r>
    <s v="JwGOuI5O40mA4ryEoTycLbrLwDqxtx"/>
    <s v="Garowe_IDP"/>
    <x v="19"/>
    <x v="0"/>
    <n v="1"/>
    <n v="1"/>
    <n v="1"/>
    <n v="1"/>
    <n v="3"/>
    <n v="1"/>
    <n v="3"/>
    <n v="2"/>
    <n v="3"/>
    <n v="3"/>
    <n v="2"/>
    <n v="1"/>
    <n v="3"/>
    <x v="1"/>
  </r>
  <r>
    <s v="NdF5UJdmFuCWpc0m85Q7b59dU1eBit"/>
    <s v="Garowe_IDP"/>
    <x v="19"/>
    <x v="0"/>
    <n v="1"/>
    <n v="3"/>
    <n v="1"/>
    <n v="1"/>
    <n v="1"/>
    <n v="1"/>
    <n v="3"/>
    <n v="2"/>
    <n v="3"/>
    <n v="3"/>
    <n v="2"/>
    <n v="1"/>
    <n v="3"/>
    <x v="1"/>
  </r>
  <r>
    <s v="gAaTzmfoWbXhGbLcf3Yx2lfOVtSqz8"/>
    <s v="Garowe_IDP"/>
    <x v="19"/>
    <x v="0"/>
    <n v="1"/>
    <n v="3"/>
    <n v="1"/>
    <n v="2"/>
    <n v="3"/>
    <n v="1"/>
    <n v="3"/>
    <n v="2"/>
    <n v="3"/>
    <n v="3"/>
    <n v="3"/>
    <n v="2"/>
    <n v="3"/>
    <x v="1"/>
  </r>
  <r>
    <s v="GWHnQ4mYqeSQkFqEHGhogHSeJ4gd87"/>
    <s v="Garowe_IDP"/>
    <x v="19"/>
    <x v="0"/>
    <n v="1"/>
    <n v="3"/>
    <n v="3"/>
    <n v="3"/>
    <n v="3"/>
    <n v="1"/>
    <n v="3"/>
    <n v="2"/>
    <n v="3"/>
    <n v="3"/>
    <n v="3"/>
    <n v="3"/>
    <n v="3"/>
    <x v="1"/>
  </r>
  <r>
    <s v="RsX5Oq7wzXrZne3Hn9bs4Jwb1eD0MH"/>
    <s v="Garowe_IDP"/>
    <x v="19"/>
    <x v="0"/>
    <n v="1"/>
    <n v="3"/>
    <n v="1"/>
    <n v="1"/>
    <n v="3"/>
    <n v="1"/>
    <n v="3"/>
    <n v="2"/>
    <n v="3"/>
    <n v="3"/>
    <n v="3"/>
    <n v="2"/>
    <n v="3"/>
    <x v="1"/>
  </r>
  <r>
    <s v="5uVxwLp8Z2Acu2dj8HwJZVoGUwCT6I"/>
    <s v="Garowe_IDP"/>
    <x v="19"/>
    <x v="0"/>
    <n v="1"/>
    <n v="1"/>
    <n v="3"/>
    <n v="1"/>
    <n v="3"/>
    <n v="1"/>
    <n v="3"/>
    <n v="2"/>
    <n v="3"/>
    <n v="3"/>
    <n v="3"/>
    <n v="2"/>
    <n v="3"/>
    <x v="1"/>
  </r>
  <r>
    <s v="9LLVMNGjIDXxOaRGtwYb1vnuuvz7H7"/>
    <s v="Garowe_IDP"/>
    <x v="19"/>
    <x v="0"/>
    <n v="1"/>
    <n v="1"/>
    <n v="3"/>
    <n v="1"/>
    <n v="1"/>
    <n v="1"/>
    <n v="3"/>
    <n v="2"/>
    <n v="3"/>
    <n v="3"/>
    <n v="2"/>
    <n v="1"/>
    <n v="3"/>
    <x v="1"/>
  </r>
  <r>
    <s v="vcUHBE3IxLvHB298XeGvhFsc94UVTZ"/>
    <s v="Garowe_IDP"/>
    <x v="19"/>
    <x v="0"/>
    <n v="1"/>
    <n v="3"/>
    <n v="1"/>
    <n v="2"/>
    <n v="3"/>
    <n v="1"/>
    <n v="3"/>
    <n v="2"/>
    <n v="3"/>
    <n v="3"/>
    <n v="3"/>
    <n v="2"/>
    <n v="3"/>
    <x v="1"/>
  </r>
  <r>
    <s v="iYvEsfFabi7ZOEJI1CqWAbMuCdxGra"/>
    <s v="Garowe_IDP"/>
    <x v="19"/>
    <x v="0"/>
    <n v="1"/>
    <n v="3"/>
    <n v="1"/>
    <n v="1"/>
    <n v="1"/>
    <n v="1"/>
    <n v="3"/>
    <n v="2"/>
    <n v="3"/>
    <n v="3"/>
    <n v="2"/>
    <n v="1"/>
    <n v="3"/>
    <x v="1"/>
  </r>
  <r>
    <s v="85q3mRucZ3o3bfYja0GqRyeVHfr6W8"/>
    <s v="Garowe_IDP"/>
    <x v="19"/>
    <x v="0"/>
    <n v="1"/>
    <n v="3"/>
    <n v="1"/>
    <n v="1"/>
    <n v="1"/>
    <n v="1"/>
    <n v="3"/>
    <n v="1"/>
    <n v="3"/>
    <n v="3"/>
    <n v="1"/>
    <n v="1"/>
    <n v="2"/>
    <x v="0"/>
  </r>
  <r>
    <s v="theK16ZdWJ88asSLjZHzZDL0oO66In"/>
    <s v="Garowe_IDP"/>
    <x v="19"/>
    <x v="0"/>
    <n v="1"/>
    <n v="1"/>
    <n v="1"/>
    <n v="1"/>
    <n v="3"/>
    <n v="1"/>
    <n v="3"/>
    <n v="1"/>
    <n v="3"/>
    <n v="3"/>
    <n v="1"/>
    <n v="1"/>
    <n v="2"/>
    <x v="0"/>
  </r>
  <r>
    <s v="NpMQhPm4hHJHmR8Fy1u6jt2t9lQens"/>
    <s v="Garowe_IDP"/>
    <x v="19"/>
    <x v="0"/>
    <n v="1"/>
    <n v="3"/>
    <n v="3"/>
    <n v="1"/>
    <n v="3"/>
    <n v="1"/>
    <n v="3"/>
    <n v="2"/>
    <n v="3"/>
    <n v="3"/>
    <n v="3"/>
    <n v="3"/>
    <n v="3"/>
    <x v="1"/>
  </r>
  <r>
    <s v="8kHSaQ88dKJZ2kjfg6tSJH0l18M6Io"/>
    <s v="Garowe_IDP"/>
    <x v="19"/>
    <x v="0"/>
    <n v="1"/>
    <n v="3"/>
    <n v="1"/>
    <n v="1"/>
    <n v="3"/>
    <n v="1"/>
    <n v="3"/>
    <n v="2"/>
    <n v="3"/>
    <n v="3"/>
    <n v="3"/>
    <n v="2"/>
    <n v="3"/>
    <x v="1"/>
  </r>
  <r>
    <s v="gJFFRhOA7bfJTSXej2Xj3hgCRW47nK"/>
    <s v="Garowe_IDP"/>
    <x v="19"/>
    <x v="0"/>
    <n v="1"/>
    <n v="1"/>
    <n v="3"/>
    <n v="3"/>
    <n v="1"/>
    <n v="1"/>
    <n v="3"/>
    <n v="1"/>
    <n v="3"/>
    <n v="3"/>
    <n v="3"/>
    <n v="1"/>
    <n v="3"/>
    <x v="1"/>
  </r>
  <r>
    <s v="ECwzAc1rgSgcCOCxLpFynwsG4ReKr8"/>
    <s v="Garowe_IDP"/>
    <x v="19"/>
    <x v="0"/>
    <n v="1"/>
    <n v="1"/>
    <n v="1"/>
    <n v="3"/>
    <n v="3"/>
    <n v="1"/>
    <n v="3"/>
    <n v="1"/>
    <n v="3"/>
    <n v="3"/>
    <n v="3"/>
    <n v="1"/>
    <n v="3"/>
    <x v="1"/>
  </r>
  <r>
    <s v="7GDL968FMz7akZcVQp1ZOw5NdiGGiY"/>
    <s v="Garowe_IDP"/>
    <x v="19"/>
    <x v="0"/>
    <n v="1"/>
    <n v="1"/>
    <n v="3"/>
    <n v="1"/>
    <n v="1"/>
    <n v="1"/>
    <n v="3"/>
    <n v="1"/>
    <n v="3"/>
    <n v="3"/>
    <n v="1"/>
    <n v="1"/>
    <n v="2"/>
    <x v="0"/>
  </r>
  <r>
    <s v="QnIQUVqFDUcAVNnaqXuUNYagq9yJa3"/>
    <s v="Garowe_IDP"/>
    <x v="19"/>
    <x v="0"/>
    <n v="1"/>
    <n v="3"/>
    <n v="1"/>
    <n v="3"/>
    <n v="3"/>
    <n v="1"/>
    <n v="3"/>
    <n v="2"/>
    <n v="3"/>
    <n v="3"/>
    <n v="3"/>
    <n v="3"/>
    <n v="3"/>
    <x v="1"/>
  </r>
  <r>
    <s v="HTqyggyPHKjBRL8fuOvpQqiUzLGks8"/>
    <s v="Garowe_IDP"/>
    <x v="19"/>
    <x v="0"/>
    <n v="1"/>
    <n v="1"/>
    <n v="3"/>
    <n v="3"/>
    <n v="3"/>
    <n v="1"/>
    <n v="3"/>
    <n v="2"/>
    <n v="3"/>
    <n v="3"/>
    <n v="3"/>
    <n v="3"/>
    <n v="3"/>
    <x v="1"/>
  </r>
  <r>
    <s v="3r0gwp7X2iIexZeGklZeyVdE8MWpzP"/>
    <s v="Garowe_IDP"/>
    <x v="19"/>
    <x v="0"/>
    <n v="1"/>
    <n v="1"/>
    <n v="3"/>
    <n v="1"/>
    <n v="1"/>
    <n v="1"/>
    <n v="3"/>
    <n v="2"/>
    <n v="3"/>
    <n v="3"/>
    <n v="2"/>
    <n v="1"/>
    <n v="3"/>
    <x v="1"/>
  </r>
  <r>
    <s v="Xrnq30uiFFIcolY3EtjBJIhLoVUrVb"/>
    <s v="Garowe_IDP"/>
    <x v="19"/>
    <x v="0"/>
    <n v="1"/>
    <n v="1"/>
    <n v="1"/>
    <n v="1"/>
    <n v="3"/>
    <n v="1"/>
    <n v="3"/>
    <n v="2"/>
    <n v="3"/>
    <n v="3"/>
    <n v="2"/>
    <n v="1"/>
    <n v="3"/>
    <x v="1"/>
  </r>
  <r>
    <s v="UiwxGV1fzOMxnemfVOHbWoZG7qRWUr"/>
    <s v="Garowe_IDP"/>
    <x v="19"/>
    <x v="0"/>
    <n v="1"/>
    <n v="3"/>
    <n v="1"/>
    <n v="3"/>
    <n v="3"/>
    <n v="1"/>
    <n v="1"/>
    <n v="2"/>
    <n v="3"/>
    <n v="3"/>
    <n v="3"/>
    <n v="2"/>
    <n v="3"/>
    <x v="1"/>
  </r>
  <r>
    <s v="UxcU58VFU733tFtbJiNKZRwZDy6iA1"/>
    <s v="Burtinle_IDP"/>
    <x v="20"/>
    <x v="0"/>
    <n v="1"/>
    <n v="1"/>
    <n v="3"/>
    <n v="1"/>
    <n v="3"/>
    <n v="1"/>
    <n v="3"/>
    <n v="2"/>
    <n v="3"/>
    <n v="3"/>
    <n v="3"/>
    <n v="2"/>
    <n v="3"/>
    <x v="1"/>
  </r>
  <r>
    <s v="ay5TVZHJexmk71QQYrjVHvcHBovJoV"/>
    <s v="Burtinle_IDP"/>
    <x v="20"/>
    <x v="0"/>
    <n v="1"/>
    <n v="3"/>
    <n v="1"/>
    <n v="1"/>
    <n v="3"/>
    <n v="1"/>
    <n v="3"/>
    <n v="2"/>
    <n v="3"/>
    <n v="3"/>
    <n v="3"/>
    <n v="2"/>
    <n v="3"/>
    <x v="1"/>
  </r>
  <r>
    <s v="TcYTXCPDyecAWXisdALLopDutXJ2GE"/>
    <s v="Burtinle_IDP"/>
    <x v="20"/>
    <x v="0"/>
    <n v="1"/>
    <n v="3"/>
    <n v="1"/>
    <n v="1"/>
    <n v="3"/>
    <n v="1"/>
    <n v="3"/>
    <n v="2"/>
    <n v="3"/>
    <n v="3"/>
    <n v="3"/>
    <n v="2"/>
    <n v="3"/>
    <x v="1"/>
  </r>
  <r>
    <s v="dGffjO4LI6xmlzEpfBWbB6xx2aLdUh"/>
    <s v="Burtinle_IDP"/>
    <x v="20"/>
    <x v="0"/>
    <n v="1"/>
    <n v="1"/>
    <n v="3"/>
    <n v="1"/>
    <n v="3"/>
    <n v="1"/>
    <n v="3"/>
    <n v="2"/>
    <n v="3"/>
    <n v="3"/>
    <n v="3"/>
    <n v="2"/>
    <n v="3"/>
    <x v="1"/>
  </r>
  <r>
    <s v="eGqNwQX9lwsHWbDxJcIKwOuEz9zR9F"/>
    <s v="Eyl_IDP"/>
    <x v="21"/>
    <x v="0"/>
    <n v="1"/>
    <n v="3"/>
    <n v="3"/>
    <n v="1"/>
    <n v="1"/>
    <n v="1"/>
    <n v="3"/>
    <n v="2"/>
    <n v="3"/>
    <n v="3"/>
    <n v="3"/>
    <n v="2"/>
    <n v="3"/>
    <x v="1"/>
  </r>
  <r>
    <s v="EMsnEYddiYluo2rnyQGmUP4XfQoTah"/>
    <s v="Eyl_IDP"/>
    <x v="21"/>
    <x v="0"/>
    <n v="1"/>
    <n v="3"/>
    <n v="1"/>
    <n v="2"/>
    <n v="1"/>
    <n v="1"/>
    <n v="3"/>
    <n v="2"/>
    <n v="3"/>
    <n v="3"/>
    <n v="2"/>
    <n v="2"/>
    <n v="3"/>
    <x v="1"/>
  </r>
  <r>
    <s v="Q1zvyGEXchWMLxKojYnzJMYgRUGUyx"/>
    <s v="Eyl_IDP"/>
    <x v="21"/>
    <x v="0"/>
    <n v="1"/>
    <n v="1"/>
    <n v="1"/>
    <n v="3"/>
    <n v="1"/>
    <n v="1"/>
    <n v="3"/>
    <n v="2"/>
    <n v="3"/>
    <n v="3"/>
    <n v="2"/>
    <n v="1"/>
    <n v="3"/>
    <x v="1"/>
  </r>
  <r>
    <s v="NnspKeklL59xo1pGnRDt4FBvMRSdA2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UTIYVYmyGhp5qYNWFaj60zTwwGbN48"/>
    <s v="Eyl_IDP"/>
    <x v="21"/>
    <x v="0"/>
    <n v="1"/>
    <n v="1"/>
    <n v="1"/>
    <n v="1"/>
    <n v="1"/>
    <n v="1"/>
    <n v="3"/>
    <n v="1"/>
    <n v="3"/>
    <n v="1"/>
    <n v="1"/>
    <n v="1"/>
    <n v="2"/>
    <x v="0"/>
  </r>
  <r>
    <s v="6HmhI7xiPWgtwcKbpRzDDOwqhu1L0N"/>
    <s v="Eyl_IDP"/>
    <x v="21"/>
    <x v="0"/>
    <n v="1"/>
    <n v="1"/>
    <n v="1"/>
    <n v="1"/>
    <n v="1"/>
    <n v="1"/>
    <n v="3"/>
    <n v="2"/>
    <n v="3"/>
    <n v="2"/>
    <n v="1"/>
    <n v="1"/>
    <n v="2"/>
    <x v="0"/>
  </r>
  <r>
    <s v="pqhnKpbvj2f3k2qluDh3WcYQVyXkHv"/>
    <s v="Eyl_IDP"/>
    <x v="21"/>
    <x v="0"/>
    <n v="1"/>
    <n v="1"/>
    <n v="1"/>
    <n v="1"/>
    <n v="1"/>
    <n v="1"/>
    <n v="3"/>
    <n v="2"/>
    <n v="3"/>
    <n v="2"/>
    <n v="1"/>
    <n v="1"/>
    <n v="2"/>
    <x v="0"/>
  </r>
  <r>
    <s v="SeKpPS0CKVWWGLCOEnTDKYwcqbFsrS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TXkmJUTKClyHLiH9BryKZTAwPXvr6C"/>
    <s v="Eyl_IDP"/>
    <x v="21"/>
    <x v="0"/>
    <n v="1"/>
    <n v="1"/>
    <n v="1"/>
    <n v="1"/>
    <n v="3"/>
    <n v="1"/>
    <n v="3"/>
    <n v="2"/>
    <n v="3"/>
    <n v="3"/>
    <n v="2"/>
    <n v="1"/>
    <n v="3"/>
    <x v="1"/>
  </r>
  <r>
    <s v="iCrBSlt8YRxrRqoBj3bXR1ZxH7LUAK"/>
    <s v="Eyl_IDP"/>
    <x v="21"/>
    <x v="0"/>
    <n v="1"/>
    <n v="1"/>
    <n v="1"/>
    <n v="1"/>
    <n v="1"/>
    <n v="1"/>
    <n v="3"/>
    <n v="2"/>
    <n v="3"/>
    <n v="2"/>
    <n v="1"/>
    <n v="1"/>
    <n v="2"/>
    <x v="0"/>
  </r>
  <r>
    <s v="s8iEPAh7w7NjKmlDr7RYzSbEHQNAP5"/>
    <s v="Eyl_IDP"/>
    <x v="21"/>
    <x v="0"/>
    <n v="1"/>
    <n v="1"/>
    <n v="1"/>
    <n v="1"/>
    <n v="1"/>
    <n v="1"/>
    <n v="3"/>
    <n v="2"/>
    <n v="3"/>
    <n v="2"/>
    <n v="1"/>
    <n v="1"/>
    <n v="2"/>
    <x v="0"/>
  </r>
  <r>
    <s v="eFfUkMAud8VElrHVMwf0L7fJ59lchO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kaWeAIKH4ZHOCY6CioyPtzU1ZlHPrQ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p1KNxYYJuWx5fkKjwsixJHgI0Yk5Cy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gx5rQmSizw0ktrFSvDGxT1Gm3NNbqt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8Pd4YTXBe05Hy5X4me5ZkNcv2A4jcq"/>
    <s v="Eyl_IDP"/>
    <x v="21"/>
    <x v="0"/>
    <n v="1"/>
    <n v="3"/>
    <n v="3"/>
    <n v="1"/>
    <n v="3"/>
    <n v="1"/>
    <n v="3"/>
    <n v="2"/>
    <n v="3"/>
    <n v="3"/>
    <n v="3"/>
    <n v="3"/>
    <n v="3"/>
    <x v="1"/>
  </r>
  <r>
    <s v="1qjUJCdK5P7eCZ9lNNVKZaXxEdR5P3"/>
    <s v="Eyl_IDP"/>
    <x v="21"/>
    <x v="0"/>
    <n v="1"/>
    <n v="1"/>
    <n v="3"/>
    <n v="1"/>
    <n v="1"/>
    <n v="3"/>
    <n v="1"/>
    <n v="1"/>
    <n v="3"/>
    <n v="3"/>
    <n v="1"/>
    <n v="1"/>
    <n v="2"/>
    <x v="0"/>
  </r>
  <r>
    <s v="RwoTcdJYVIZszfcMVYDWAv35yiWCRR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Xx22K1IWXyxdpaRauXg3OhsK11hlIR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Fg5kutChkWHNWlTFmrATcuG0rjGd7L"/>
    <s v="Eyl_IDP"/>
    <x v="21"/>
    <x v="0"/>
    <n v="1"/>
    <n v="1"/>
    <n v="1"/>
    <n v="1"/>
    <n v="3"/>
    <n v="1"/>
    <n v="3"/>
    <n v="2"/>
    <n v="3"/>
    <n v="3"/>
    <n v="2"/>
    <n v="1"/>
    <n v="3"/>
    <x v="1"/>
  </r>
  <r>
    <s v="6xbzPj1xXnnT4bvGQXIEBEct4tIxe3"/>
    <s v="Eyl_IDP"/>
    <x v="21"/>
    <x v="0"/>
    <n v="1"/>
    <n v="1"/>
    <n v="3"/>
    <n v="1"/>
    <n v="3"/>
    <n v="1"/>
    <n v="1"/>
    <n v="2"/>
    <n v="3"/>
    <n v="3"/>
    <n v="2"/>
    <n v="1"/>
    <n v="3"/>
    <x v="1"/>
  </r>
  <r>
    <s v="iaEulmcmxWiPQkKmo2izQmelid4b3u"/>
    <s v="Eyl_IDP"/>
    <x v="21"/>
    <x v="0"/>
    <n v="1"/>
    <n v="3"/>
    <n v="3"/>
    <n v="1"/>
    <n v="3"/>
    <n v="1"/>
    <n v="3"/>
    <n v="2"/>
    <n v="3"/>
    <n v="3"/>
    <n v="3"/>
    <n v="3"/>
    <n v="3"/>
    <x v="1"/>
  </r>
  <r>
    <s v="zBtqK6xYwgk2mpTfvIAaY4LXnbwuwm"/>
    <s v="Eyl_IDP"/>
    <x v="21"/>
    <x v="0"/>
    <n v="1"/>
    <n v="3"/>
    <n v="3"/>
    <n v="2"/>
    <n v="1"/>
    <n v="1"/>
    <n v="3"/>
    <n v="1"/>
    <n v="3"/>
    <n v="3"/>
    <n v="3"/>
    <n v="2"/>
    <n v="3"/>
    <x v="1"/>
  </r>
  <r>
    <s v="Da589A891HbNK8QjOWxH4LsCTruFZa"/>
    <s v="Eyl_IDP"/>
    <x v="21"/>
    <x v="0"/>
    <n v="1"/>
    <n v="3"/>
    <n v="3"/>
    <n v="2"/>
    <n v="1"/>
    <n v="1"/>
    <n v="3"/>
    <n v="2"/>
    <n v="3"/>
    <n v="3"/>
    <n v="3"/>
    <n v="2"/>
    <n v="3"/>
    <x v="1"/>
  </r>
  <r>
    <s v="kPpSPG7M5kWgIMqGrB0ubSByJmn8TI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T1rCho8PicerMMzzofrzLgyQbIvvpp"/>
    <s v="Eyl_IDP"/>
    <x v="21"/>
    <x v="0"/>
    <n v="1"/>
    <n v="1"/>
    <n v="1"/>
    <n v="1"/>
    <n v="1"/>
    <n v="1"/>
    <n v="3"/>
    <n v="2"/>
    <n v="3"/>
    <n v="2"/>
    <n v="1"/>
    <n v="1"/>
    <n v="2"/>
    <x v="0"/>
  </r>
  <r>
    <s v="0JtnMKAtJ9cBFdrdeWikDDC5a9VB9y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FJaCf5dzpvjmv7UWJj4CNgbtm9iefJ"/>
    <s v="Eyl_IDP"/>
    <x v="21"/>
    <x v="0"/>
    <n v="1"/>
    <n v="1"/>
    <n v="3"/>
    <n v="1"/>
    <n v="3"/>
    <n v="1"/>
    <n v="3"/>
    <n v="1"/>
    <n v="3"/>
    <n v="3"/>
    <n v="3"/>
    <n v="1"/>
    <n v="3"/>
    <x v="1"/>
  </r>
  <r>
    <s v="nYPkfzSHd6YMwIKIxh8WYTI3uvX0kp"/>
    <s v="Eyl_IDP"/>
    <x v="21"/>
    <x v="0"/>
    <n v="1"/>
    <n v="1"/>
    <n v="3"/>
    <n v="1"/>
    <n v="1"/>
    <n v="1"/>
    <n v="1"/>
    <n v="2"/>
    <n v="3"/>
    <n v="2"/>
    <n v="1"/>
    <n v="1"/>
    <n v="2"/>
    <x v="0"/>
  </r>
  <r>
    <s v="Nqp6wTEnkWEDyu9W7OAHv2oPNFdgM4"/>
    <s v="Eyl_IDP"/>
    <x v="21"/>
    <x v="0"/>
    <n v="1"/>
    <n v="1"/>
    <n v="1"/>
    <n v="1"/>
    <n v="1"/>
    <n v="1"/>
    <n v="3"/>
    <n v="1"/>
    <n v="3"/>
    <n v="1"/>
    <n v="1"/>
    <n v="1"/>
    <n v="2"/>
    <x v="0"/>
  </r>
  <r>
    <s v="fXD6h0kui8CaaNMklzVVQPg3M7s7nd"/>
    <s v="Eyl_IDP"/>
    <x v="21"/>
    <x v="0"/>
    <n v="1"/>
    <n v="3"/>
    <n v="3"/>
    <n v="1"/>
    <n v="1"/>
    <n v="1"/>
    <n v="3"/>
    <n v="2"/>
    <n v="3"/>
    <n v="3"/>
    <n v="3"/>
    <n v="2"/>
    <n v="3"/>
    <x v="1"/>
  </r>
  <r>
    <s v="Abx4yv52lAmOvisyvHCpGssnGYrDw9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6DoFN31blZ8bkyjHID7PmSZJYmsTZ3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cwjfbftZtTorMrTYihax6T5vpZZnTn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miXB2yMHWk1JdMPUs2A36yHX4hXReo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FNVI5eQAgy0DAbxY1pooyuODvtPb1b"/>
    <s v="Eyl_IDP"/>
    <x v="21"/>
    <x v="0"/>
    <n v="1"/>
    <n v="3"/>
    <n v="3"/>
    <n v="2"/>
    <n v="3"/>
    <n v="1"/>
    <n v="1"/>
    <n v="2"/>
    <n v="3"/>
    <n v="3"/>
    <n v="3"/>
    <n v="2"/>
    <n v="3"/>
    <x v="1"/>
  </r>
  <r>
    <s v="yDp77Z7vohrVk80IhlBaJXumI3cEGi"/>
    <s v="Eyl_IDP"/>
    <x v="21"/>
    <x v="0"/>
    <n v="1"/>
    <n v="1"/>
    <n v="1"/>
    <n v="1"/>
    <n v="3"/>
    <n v="1"/>
    <n v="3"/>
    <n v="2"/>
    <n v="3"/>
    <n v="3"/>
    <n v="2"/>
    <n v="1"/>
    <n v="3"/>
    <x v="1"/>
  </r>
  <r>
    <s v="6Y5jiaGLFRxhnTuheE7FA6byadAhw4"/>
    <s v="Eyl_IDP"/>
    <x v="21"/>
    <x v="0"/>
    <n v="1"/>
    <n v="1"/>
    <n v="3"/>
    <n v="2"/>
    <n v="1"/>
    <n v="1"/>
    <n v="3"/>
    <n v="2"/>
    <n v="3"/>
    <n v="3"/>
    <n v="2"/>
    <n v="2"/>
    <n v="3"/>
    <x v="1"/>
  </r>
  <r>
    <s v="w0iNu7PF6jQkt8QxdWvQUCB1lwH5qQ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Ipb7fD0TXU0SOfaHBqRrtDZjanNuXx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ra9fyfrYgEpTrARlT4jnnanNUTJqdI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6cV4Hk0gegMuxNC2CuZ0cLATepNamE"/>
    <s v="Eyl_IDP"/>
    <x v="21"/>
    <x v="0"/>
    <n v="1"/>
    <n v="1"/>
    <n v="1"/>
    <n v="1"/>
    <n v="1"/>
    <n v="1"/>
    <n v="3"/>
    <n v="2"/>
    <n v="3"/>
    <n v="2"/>
    <n v="1"/>
    <n v="1"/>
    <n v="2"/>
    <x v="0"/>
  </r>
  <r>
    <s v="wjJI9F50bmryBlYzekDeqjfYPJwUWP"/>
    <s v="Eyl_IDP"/>
    <x v="21"/>
    <x v="0"/>
    <n v="1"/>
    <n v="1"/>
    <n v="3"/>
    <n v="1"/>
    <n v="3"/>
    <n v="1"/>
    <n v="1"/>
    <n v="1"/>
    <n v="3"/>
    <n v="3"/>
    <n v="1"/>
    <n v="1"/>
    <n v="2"/>
    <x v="0"/>
  </r>
  <r>
    <s v="CovqryEbvEzUnqcHZlJIEsEmRyoV7U"/>
    <s v="Eyl_IDP"/>
    <x v="21"/>
    <x v="0"/>
    <n v="1"/>
    <n v="1"/>
    <n v="3"/>
    <n v="1"/>
    <n v="3"/>
    <n v="1"/>
    <n v="1"/>
    <n v="1"/>
    <n v="3"/>
    <n v="3"/>
    <n v="1"/>
    <n v="1"/>
    <n v="2"/>
    <x v="0"/>
  </r>
  <r>
    <s v="A0O6B25iSGi9mdTq8qwWdg5xv5K8zn"/>
    <s v="Eyl_IDP"/>
    <x v="21"/>
    <x v="0"/>
    <n v="1"/>
    <n v="1"/>
    <n v="3"/>
    <n v="1"/>
    <n v="3"/>
    <n v="1"/>
    <n v="3"/>
    <n v="1"/>
    <n v="3"/>
    <n v="3"/>
    <n v="3"/>
    <n v="1"/>
    <n v="3"/>
    <x v="1"/>
  </r>
  <r>
    <s v="1TaG1ez5xVUOw7pI2cwZiwgg0Xzfdd"/>
    <s v="Eyl_IDP"/>
    <x v="21"/>
    <x v="0"/>
    <n v="1"/>
    <n v="1"/>
    <n v="3"/>
    <n v="1"/>
    <n v="1"/>
    <n v="1"/>
    <n v="3"/>
    <n v="1"/>
    <n v="3"/>
    <n v="3"/>
    <n v="1"/>
    <n v="1"/>
    <n v="2"/>
    <x v="0"/>
  </r>
  <r>
    <s v="WHIeluozCuB1d2wNqibcCa2DEuqgAm"/>
    <s v="Eyl_IDP"/>
    <x v="21"/>
    <x v="0"/>
    <n v="1"/>
    <n v="1"/>
    <n v="1"/>
    <n v="1"/>
    <n v="1"/>
    <n v="1"/>
    <n v="1"/>
    <n v="1"/>
    <n v="1"/>
    <n v="1"/>
    <n v="1"/>
    <n v="1"/>
    <n v="1"/>
    <x v="2"/>
  </r>
  <r>
    <s v="CFagDjCYGBGHqpTRIQWvHrJBeZkz4D"/>
    <s v="Eyl_IDP"/>
    <x v="21"/>
    <x v="0"/>
    <n v="1"/>
    <n v="1"/>
    <n v="3"/>
    <n v="1"/>
    <n v="1"/>
    <n v="1"/>
    <n v="1"/>
    <n v="1"/>
    <n v="3"/>
    <n v="1"/>
    <n v="1"/>
    <n v="1"/>
    <n v="2"/>
    <x v="0"/>
  </r>
  <r>
    <s v="8mj11kksRPtdgUlZNojakje3gIIHOL"/>
    <s v="Eyl_IDP"/>
    <x v="21"/>
    <x v="0"/>
    <n v="1"/>
    <n v="1"/>
    <n v="3"/>
    <n v="1"/>
    <n v="1"/>
    <n v="1"/>
    <n v="1"/>
    <n v="1"/>
    <n v="3"/>
    <n v="1"/>
    <n v="1"/>
    <n v="1"/>
    <n v="2"/>
    <x v="0"/>
  </r>
  <r>
    <s v="nzYq86i3lKX1n9FKZyOnTVWcZPjqxx"/>
    <s v="Eyl_IDP"/>
    <x v="21"/>
    <x v="0"/>
    <n v="1"/>
    <n v="1"/>
    <n v="3"/>
    <n v="1"/>
    <n v="1"/>
    <n v="1"/>
    <n v="1"/>
    <n v="1"/>
    <n v="3"/>
    <n v="1"/>
    <n v="1"/>
    <n v="1"/>
    <n v="2"/>
    <x v="0"/>
  </r>
  <r>
    <s v="aUZgn6571tDM8150YS1aIfRKRQSjVl"/>
    <s v="Eyl_IDP"/>
    <x v="21"/>
    <x v="0"/>
    <n v="1"/>
    <n v="1"/>
    <n v="3"/>
    <n v="1"/>
    <n v="1"/>
    <n v="1"/>
    <n v="3"/>
    <n v="1"/>
    <n v="3"/>
    <n v="3"/>
    <n v="1"/>
    <n v="1"/>
    <n v="2"/>
    <x v="0"/>
  </r>
  <r>
    <s v="m7DuzHgcUFJj4UIwqWPWVzetjLWUuy"/>
    <s v="Eyl_IDP"/>
    <x v="21"/>
    <x v="0"/>
    <n v="1"/>
    <n v="1"/>
    <n v="3"/>
    <n v="1"/>
    <n v="3"/>
    <n v="1"/>
    <n v="1"/>
    <n v="1"/>
    <n v="3"/>
    <n v="3"/>
    <n v="1"/>
    <n v="1"/>
    <n v="2"/>
    <x v="0"/>
  </r>
  <r>
    <s v="xP65aWPC3NKeX7JRF6SSfqU7nGC5rP"/>
    <s v="Eyl_IDP"/>
    <x v="21"/>
    <x v="0"/>
    <n v="1"/>
    <n v="1"/>
    <n v="1"/>
    <n v="1"/>
    <n v="1"/>
    <n v="1"/>
    <n v="3"/>
    <n v="1"/>
    <n v="3"/>
    <n v="1"/>
    <n v="1"/>
    <n v="1"/>
    <n v="2"/>
    <x v="0"/>
  </r>
  <r>
    <s v="sG3mIFtIeWMLXoaxThGVeXCLK0zeMg"/>
    <s v="Eyl_IDP"/>
    <x v="21"/>
    <x v="0"/>
    <n v="1"/>
    <n v="1"/>
    <n v="3"/>
    <n v="1"/>
    <n v="1"/>
    <n v="1"/>
    <n v="1"/>
    <n v="2"/>
    <n v="3"/>
    <n v="2"/>
    <n v="1"/>
    <n v="1"/>
    <n v="2"/>
    <x v="0"/>
  </r>
  <r>
    <s v="xlJhJu7aUixFCJlsKL51GWQXYyssO5"/>
    <s v="Eyl_IDP"/>
    <x v="21"/>
    <x v="0"/>
    <n v="1"/>
    <n v="1"/>
    <n v="3"/>
    <n v="1"/>
    <n v="1"/>
    <n v="1"/>
    <n v="1"/>
    <n v="2"/>
    <n v="3"/>
    <n v="2"/>
    <n v="1"/>
    <n v="1"/>
    <n v="2"/>
    <x v="0"/>
  </r>
  <r>
    <s v="1H7GjNWzAHXvkVtQsOV33oqw4mcVjg"/>
    <s v="Eyl_IDP"/>
    <x v="21"/>
    <x v="0"/>
    <n v="1"/>
    <n v="1"/>
    <n v="3"/>
    <n v="1"/>
    <n v="1"/>
    <n v="1"/>
    <n v="1"/>
    <n v="2"/>
    <n v="3"/>
    <n v="2"/>
    <n v="1"/>
    <n v="1"/>
    <n v="2"/>
    <x v="0"/>
  </r>
  <r>
    <s v="lqXux8AdFpfIAUw93rxWzcIDA9a9Pe"/>
    <s v="Eyl_IDP"/>
    <x v="21"/>
    <x v="0"/>
    <n v="1"/>
    <n v="1"/>
    <n v="1"/>
    <n v="1"/>
    <n v="1"/>
    <n v="1"/>
    <n v="3"/>
    <n v="1"/>
    <n v="3"/>
    <n v="1"/>
    <n v="1"/>
    <n v="1"/>
    <n v="2"/>
    <x v="0"/>
  </r>
  <r>
    <s v="PYxXP1Js0BGnCzTjPSmSyJPZKNEfZ7"/>
    <s v="Eyl_IDP"/>
    <x v="21"/>
    <x v="0"/>
    <n v="1"/>
    <n v="1"/>
    <n v="3"/>
    <n v="1"/>
    <n v="3"/>
    <n v="1"/>
    <n v="3"/>
    <n v="1"/>
    <n v="3"/>
    <n v="3"/>
    <n v="3"/>
    <n v="1"/>
    <n v="3"/>
    <x v="1"/>
  </r>
  <r>
    <s v="aQoz6aS5z6RcOhD9e7kLrJA46UKEW6"/>
    <s v="Eyl_IDP"/>
    <x v="21"/>
    <x v="0"/>
    <n v="1"/>
    <n v="1"/>
    <n v="3"/>
    <n v="1"/>
    <n v="3"/>
    <n v="1"/>
    <n v="1"/>
    <n v="1"/>
    <n v="3"/>
    <n v="3"/>
    <n v="1"/>
    <n v="1"/>
    <n v="2"/>
    <x v="0"/>
  </r>
  <r>
    <s v="xfp6h9hDQJOEpC8opOCIqHutdvcGrf"/>
    <s v="Eyl_IDP"/>
    <x v="21"/>
    <x v="0"/>
    <n v="1"/>
    <n v="1"/>
    <n v="3"/>
    <n v="1"/>
    <n v="1"/>
    <n v="1"/>
    <n v="1"/>
    <n v="2"/>
    <n v="3"/>
    <n v="2"/>
    <n v="1"/>
    <n v="1"/>
    <n v="2"/>
    <x v="0"/>
  </r>
  <r>
    <s v="jsXTHIWYSbHygBemN5noTBZUL4wYxf"/>
    <s v="Eyl_IDP"/>
    <x v="21"/>
    <x v="0"/>
    <n v="1"/>
    <n v="1"/>
    <n v="3"/>
    <n v="1"/>
    <n v="1"/>
    <n v="1"/>
    <n v="3"/>
    <n v="1"/>
    <n v="3"/>
    <n v="3"/>
    <n v="1"/>
    <n v="1"/>
    <n v="2"/>
    <x v="0"/>
  </r>
  <r>
    <s v="I7zPZYgT235UhtIa0gYQHMMFcF4m0j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FRmJdd4wcvVQ4S9VZslKQ1OCALxt2n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XsKp5x6IvSJtyqrLSvXvjYTtYZxY7i"/>
    <s v="Eyl_IDP"/>
    <x v="21"/>
    <x v="0"/>
    <n v="1"/>
    <n v="1"/>
    <n v="3"/>
    <n v="1"/>
    <n v="3"/>
    <n v="1"/>
    <n v="1"/>
    <n v="1"/>
    <n v="3"/>
    <n v="3"/>
    <n v="1"/>
    <n v="1"/>
    <n v="2"/>
    <x v="0"/>
  </r>
  <r>
    <s v="HNVuzXkTMVO1Zy1uZUnmqG1HAkMAXY"/>
    <s v="Eyl_IDP"/>
    <x v="21"/>
    <x v="0"/>
    <n v="1"/>
    <n v="1"/>
    <n v="3"/>
    <n v="1"/>
    <n v="1"/>
    <n v="1"/>
    <n v="3"/>
    <n v="1"/>
    <n v="3"/>
    <n v="3"/>
    <n v="1"/>
    <n v="1"/>
    <n v="2"/>
    <x v="0"/>
  </r>
  <r>
    <s v="NdIHiUsdXNXgnq0hzOrLe5lhRdnnDP"/>
    <s v="Eyl_IDP"/>
    <x v="21"/>
    <x v="0"/>
    <n v="1"/>
    <n v="1"/>
    <n v="3"/>
    <n v="1"/>
    <n v="1"/>
    <n v="1"/>
    <n v="3"/>
    <n v="1"/>
    <n v="3"/>
    <n v="3"/>
    <n v="1"/>
    <n v="1"/>
    <n v="2"/>
    <x v="0"/>
  </r>
  <r>
    <s v="qT2kbeKLwPQE7xUAnWUFwlRZwqE4OA"/>
    <s v="Eyl_IDP"/>
    <x v="21"/>
    <x v="0"/>
    <n v="1"/>
    <n v="1"/>
    <n v="3"/>
    <n v="1"/>
    <n v="1"/>
    <n v="1"/>
    <n v="3"/>
    <n v="1"/>
    <n v="3"/>
    <n v="3"/>
    <n v="1"/>
    <n v="1"/>
    <n v="2"/>
    <x v="0"/>
  </r>
  <r>
    <s v="W7yhjxp14Frr4O5Mhv7gXTa18644kP"/>
    <s v="Eyl_IDP"/>
    <x v="21"/>
    <x v="0"/>
    <n v="1"/>
    <n v="1"/>
    <n v="3"/>
    <n v="1"/>
    <n v="1"/>
    <n v="1"/>
    <n v="3"/>
    <n v="1"/>
    <n v="3"/>
    <n v="3"/>
    <n v="1"/>
    <n v="1"/>
    <n v="2"/>
    <x v="0"/>
  </r>
  <r>
    <s v="APRFOVaVGtU95jjjucbpAz8XEpJnye"/>
    <s v="Eyl_IDP"/>
    <x v="21"/>
    <x v="0"/>
    <n v="1"/>
    <n v="1"/>
    <n v="3"/>
    <n v="1"/>
    <n v="3"/>
    <n v="1"/>
    <n v="1"/>
    <n v="1"/>
    <n v="3"/>
    <n v="3"/>
    <n v="1"/>
    <n v="1"/>
    <n v="2"/>
    <x v="0"/>
  </r>
  <r>
    <s v="8VahIWC0qkhhdsQyvVv0mStfYZG61j"/>
    <s v="Eyl_IDP"/>
    <x v="21"/>
    <x v="0"/>
    <n v="1"/>
    <n v="1"/>
    <n v="3"/>
    <n v="1"/>
    <n v="3"/>
    <n v="1"/>
    <n v="1"/>
    <n v="1"/>
    <n v="3"/>
    <n v="3"/>
    <n v="1"/>
    <n v="1"/>
    <n v="2"/>
    <x v="0"/>
  </r>
  <r>
    <s v="PCHARIYzWVjCZ5YSZ48PY7Tbc1RsjE"/>
    <s v="Eyl_IDP"/>
    <x v="21"/>
    <x v="0"/>
    <n v="1"/>
    <n v="1"/>
    <n v="3"/>
    <n v="1"/>
    <n v="1"/>
    <n v="1"/>
    <n v="3"/>
    <n v="1"/>
    <n v="3"/>
    <n v="3"/>
    <n v="1"/>
    <n v="1"/>
    <n v="2"/>
    <x v="0"/>
  </r>
  <r>
    <s v="ec4gJnPDG7rSzSN8FNuTlqtI7CVIkG"/>
    <s v="Eyl_IDP"/>
    <x v="21"/>
    <x v="0"/>
    <n v="1"/>
    <n v="1"/>
    <n v="3"/>
    <n v="1"/>
    <n v="1"/>
    <n v="1"/>
    <n v="3"/>
    <n v="1"/>
    <n v="3"/>
    <n v="3"/>
    <n v="1"/>
    <n v="1"/>
    <n v="2"/>
    <x v="0"/>
  </r>
  <r>
    <s v="SAQzoPQss7mpOefE9kjl8xIS1Ps4Vs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lEnpJX8FwOicxr2BabCcjrcYIdz89g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uwS6R8xm8lljoVKmQlRHAVeQnJRPVU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tN6zNg7A6DD7vrd8lXAnYNsrriWGEP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K9wcvpDhUusZbk4NO2zhq2QD5FU2Sg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zScZ7mup9Jdv3Qv88sIS2v5JUErWTD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036a5puMbRusGmJfbUqIbVbwl1YMdw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digV6j9bsAyN5v4POK671F6lwxcmCF"/>
    <s v="Eyl_IDP"/>
    <x v="21"/>
    <x v="0"/>
    <n v="1"/>
    <n v="1"/>
    <n v="1"/>
    <n v="1"/>
    <n v="1"/>
    <n v="1"/>
    <n v="3"/>
    <n v="1"/>
    <n v="3"/>
    <n v="1"/>
    <n v="1"/>
    <n v="1"/>
    <n v="2"/>
    <x v="0"/>
  </r>
  <r>
    <s v="qCsLfr6rGZIGnnODKNzdmdgwn2QeAd"/>
    <s v="Eyl_IDP"/>
    <x v="21"/>
    <x v="0"/>
    <n v="1"/>
    <n v="1"/>
    <n v="3"/>
    <n v="1"/>
    <n v="1"/>
    <n v="1"/>
    <n v="1"/>
    <n v="2"/>
    <n v="3"/>
    <n v="2"/>
    <n v="1"/>
    <n v="1"/>
    <n v="2"/>
    <x v="0"/>
  </r>
  <r>
    <s v="lTMlIE1l1GgIMUiD8hdXRczeyqMPlN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Sp9d0YbuPWWWtL6NyoMeo9ONAQIcrS"/>
    <s v="Eyl_IDP"/>
    <x v="21"/>
    <x v="0"/>
    <n v="1"/>
    <n v="1"/>
    <n v="3"/>
    <n v="1"/>
    <n v="1"/>
    <n v="1"/>
    <n v="3"/>
    <n v="2"/>
    <n v="3"/>
    <n v="3"/>
    <n v="2"/>
    <n v="1"/>
    <n v="3"/>
    <x v="1"/>
  </r>
  <r>
    <s v="yKtryvHWKdoFil0awNefvcPeHJ2LvZ"/>
    <s v="Eyl_IDP"/>
    <x v="21"/>
    <x v="0"/>
    <n v="1"/>
    <n v="1"/>
    <n v="1"/>
    <n v="1"/>
    <n v="1"/>
    <n v="1"/>
    <n v="3"/>
    <n v="1"/>
    <n v="3"/>
    <n v="1"/>
    <n v="1"/>
    <n v="1"/>
    <n v="2"/>
    <x v="0"/>
  </r>
  <r>
    <s v="xHMZGQ02kJZFkNZhYWQ1DNxbgUDfjv"/>
    <s v="Eyl_IDP"/>
    <x v="21"/>
    <x v="0"/>
    <n v="1"/>
    <n v="1"/>
    <n v="3"/>
    <n v="1"/>
    <n v="3"/>
    <n v="1"/>
    <n v="3"/>
    <n v="2"/>
    <n v="3"/>
    <n v="3"/>
    <n v="3"/>
    <n v="2"/>
    <n v="3"/>
    <x v="1"/>
  </r>
  <r>
    <s v="4olnNrs75trvrbo8YeZTQZbmGPesHH"/>
    <s v="Eyl_IDP"/>
    <x v="21"/>
    <x v="0"/>
    <n v="1"/>
    <n v="1"/>
    <n v="3"/>
    <n v="1"/>
    <n v="3"/>
    <n v="1"/>
    <n v="3"/>
    <n v="1"/>
    <n v="3"/>
    <n v="3"/>
    <n v="3"/>
    <n v="1"/>
    <n v="3"/>
    <x v="1"/>
  </r>
  <r>
    <s v="yFYa8Ws7sNiiQzXlYu8nupWHDOmzMn"/>
    <s v="Eyl_IDP"/>
    <x v="21"/>
    <x v="0"/>
    <n v="1"/>
    <n v="1"/>
    <n v="3"/>
    <n v="1"/>
    <n v="1"/>
    <n v="1"/>
    <n v="1"/>
    <n v="1"/>
    <n v="3"/>
    <n v="1"/>
    <n v="1"/>
    <n v="1"/>
    <n v="2"/>
    <x v="0"/>
  </r>
  <r>
    <s v="spCGAlkepQxZNvi8ss8jvTChvquWrI"/>
    <s v="Eyl_IDP"/>
    <x v="21"/>
    <x v="0"/>
    <n v="1"/>
    <n v="1"/>
    <n v="3"/>
    <n v="1"/>
    <n v="1"/>
    <n v="1"/>
    <n v="1"/>
    <n v="1"/>
    <n v="3"/>
    <n v="1"/>
    <n v="1"/>
    <n v="1"/>
    <n v="2"/>
    <x v="0"/>
  </r>
  <r>
    <s v="XRfEeqPR5XYC8VNTnR51qP95X975lZ"/>
    <s v="Galdogob_IDP"/>
    <x v="22"/>
    <x v="0"/>
    <n v="1"/>
    <n v="3"/>
    <n v="3"/>
    <n v="2"/>
    <n v="3"/>
    <n v="1"/>
    <n v="3"/>
    <n v="2"/>
    <n v="3"/>
    <n v="3"/>
    <n v="3"/>
    <n v="3"/>
    <n v="3"/>
    <x v="1"/>
  </r>
  <r>
    <s v="lPyUrfY1UdO0r7e7TpUcQyDX0yAVHL"/>
    <s v="Galdogob_IDP"/>
    <x v="22"/>
    <x v="0"/>
    <n v="1"/>
    <n v="1"/>
    <n v="3"/>
    <n v="1"/>
    <n v="3"/>
    <n v="1"/>
    <n v="3"/>
    <n v="2"/>
    <n v="3"/>
    <n v="3"/>
    <n v="3"/>
    <n v="2"/>
    <n v="3"/>
    <x v="1"/>
  </r>
  <r>
    <s v="EMvRXAlwqpitSgb1rIm690cTX6nLEa"/>
    <s v="Galdogob_IDP"/>
    <x v="22"/>
    <x v="0"/>
    <n v="1"/>
    <n v="3"/>
    <n v="3"/>
    <n v="2"/>
    <n v="3"/>
    <n v="1"/>
    <n v="3"/>
    <n v="1"/>
    <n v="3"/>
    <n v="3"/>
    <n v="3"/>
    <n v="3"/>
    <n v="3"/>
    <x v="1"/>
  </r>
  <r>
    <s v="H5IPhKSdWzx505Jw9r7u54rGSAxMs7"/>
    <s v="Galdogob_IDP"/>
    <x v="22"/>
    <x v="0"/>
    <n v="1"/>
    <n v="3"/>
    <n v="3"/>
    <n v="1"/>
    <n v="3"/>
    <n v="1"/>
    <n v="3"/>
    <n v="2"/>
    <n v="3"/>
    <n v="3"/>
    <n v="3"/>
    <n v="3"/>
    <n v="3"/>
    <x v="1"/>
  </r>
  <r>
    <s v="rj4tHWaFcepYosNEW0ptpDtUnvkNoG"/>
    <s v="Galdogob_IDP"/>
    <x v="22"/>
    <x v="0"/>
    <n v="1"/>
    <n v="3"/>
    <n v="3"/>
    <n v="1"/>
    <n v="3"/>
    <n v="1"/>
    <n v="3"/>
    <n v="1"/>
    <n v="3"/>
    <n v="3"/>
    <n v="3"/>
    <n v="3"/>
    <n v="3"/>
    <x v="1"/>
  </r>
  <r>
    <s v="u4NcapEVX5B8SRza8NdqmXyA71N0UN"/>
    <s v="Hobyo_IDP"/>
    <x v="23"/>
    <x v="0"/>
    <n v="1"/>
    <n v="1"/>
    <n v="3"/>
    <n v="1"/>
    <n v="3"/>
    <n v="1"/>
    <n v="3"/>
    <n v="1"/>
    <n v="3"/>
    <n v="3"/>
    <n v="3"/>
    <n v="1"/>
    <n v="3"/>
    <x v="1"/>
  </r>
  <r>
    <s v="OeJt3m913BzTFr25FtB4EkOQR0ZCXc"/>
    <s v="Hobyo_IDP"/>
    <x v="23"/>
    <x v="0"/>
    <n v="1"/>
    <n v="1"/>
    <n v="1"/>
    <n v="1"/>
    <n v="3"/>
    <n v="1"/>
    <n v="3"/>
    <n v="1"/>
    <n v="3"/>
    <n v="3"/>
    <n v="1"/>
    <n v="1"/>
    <n v="2"/>
    <x v="0"/>
  </r>
  <r>
    <s v="2FfrZlD50NZQZDQYba9hyYYjbZ6g70"/>
    <s v="Hobyo_IDP"/>
    <x v="23"/>
    <x v="0"/>
    <n v="1"/>
    <n v="1"/>
    <n v="3"/>
    <n v="2"/>
    <n v="1"/>
    <n v="1"/>
    <n v="3"/>
    <n v="2"/>
    <n v="3"/>
    <n v="3"/>
    <n v="2"/>
    <n v="2"/>
    <n v="3"/>
    <x v="1"/>
  </r>
  <r>
    <s v="AlYr2rgVjth52R98Rti2sq5ESVNdi1"/>
    <s v="Dhuusamarreeb_IDP"/>
    <x v="24"/>
    <x v="0"/>
    <n v="1"/>
    <n v="1"/>
    <n v="1"/>
    <n v="1"/>
    <n v="3"/>
    <n v="1"/>
    <n v="3"/>
    <n v="2"/>
    <n v="3"/>
    <n v="3"/>
    <n v="2"/>
    <n v="1"/>
    <n v="3"/>
    <x v="1"/>
  </r>
  <r>
    <s v="k2kVPhCkF50sG7BKwsYlXDfbPf4mj7"/>
    <s v="Dhuusamarreeb_IDP"/>
    <x v="24"/>
    <x v="0"/>
    <n v="1"/>
    <n v="3"/>
    <n v="3"/>
    <n v="1"/>
    <n v="3"/>
    <n v="1"/>
    <n v="1"/>
    <n v="2"/>
    <n v="3"/>
    <n v="3"/>
    <n v="3"/>
    <n v="2"/>
    <n v="3"/>
    <x v="1"/>
  </r>
  <r>
    <s v="rDFHs5oBNUPBtyw2RRzNueHWoCwdKc"/>
    <s v="Dhuusamarreeb_IDP"/>
    <x v="24"/>
    <x v="0"/>
    <n v="1"/>
    <n v="1"/>
    <n v="1"/>
    <n v="1"/>
    <n v="3"/>
    <n v="1"/>
    <n v="1"/>
    <n v="2"/>
    <n v="3"/>
    <n v="2"/>
    <n v="1"/>
    <n v="1"/>
    <n v="2"/>
    <x v="0"/>
  </r>
  <r>
    <s v="d0uHtbsP2x7gnuxPgvsVgiKu0Sjwu7"/>
    <s v="Dhuusamarreeb_IDP"/>
    <x v="24"/>
    <x v="0"/>
    <n v="1"/>
    <n v="3"/>
    <n v="3"/>
    <n v="1"/>
    <n v="1"/>
    <n v="1"/>
    <n v="1"/>
    <n v="2"/>
    <n v="3"/>
    <n v="3"/>
    <n v="2"/>
    <n v="1"/>
    <n v="3"/>
    <x v="1"/>
  </r>
  <r>
    <s v="uzQSl5roURfBsOcv3SleIuCMbRH5Xi"/>
    <s v="Dhuusamarreeb_IDP"/>
    <x v="24"/>
    <x v="0"/>
    <n v="1"/>
    <n v="3"/>
    <n v="3"/>
    <n v="1"/>
    <n v="3"/>
    <n v="1"/>
    <n v="1"/>
    <n v="2"/>
    <n v="3"/>
    <n v="3"/>
    <n v="3"/>
    <n v="2"/>
    <n v="3"/>
    <x v="1"/>
  </r>
  <r>
    <s v="LJzgfpdajAz0D66KWLxtM0ffCU6lsp"/>
    <s v="Dhuusamarreeb_IDP"/>
    <x v="24"/>
    <x v="0"/>
    <n v="1"/>
    <n v="1"/>
    <n v="3"/>
    <n v="1"/>
    <n v="3"/>
    <n v="1"/>
    <n v="3"/>
    <n v="2"/>
    <n v="3"/>
    <n v="3"/>
    <n v="3"/>
    <n v="2"/>
    <n v="3"/>
    <x v="1"/>
  </r>
  <r>
    <s v="7yNHHEg1H0vOT4yIlRHjN8FTFfTtR4"/>
    <s v="Dhuusamarreeb_IDP"/>
    <x v="24"/>
    <x v="0"/>
    <n v="1"/>
    <n v="1"/>
    <n v="3"/>
    <n v="1"/>
    <n v="1"/>
    <n v="1"/>
    <n v="1"/>
    <n v="2"/>
    <n v="3"/>
    <n v="2"/>
    <n v="1"/>
    <n v="1"/>
    <n v="2"/>
    <x v="0"/>
  </r>
  <r>
    <s v="eggrWYvc8De6y1qt8e1oUG05FXujHQ"/>
    <s v="Dhuusamarreeb_IDP"/>
    <x v="24"/>
    <x v="0"/>
    <n v="1"/>
    <n v="1"/>
    <n v="3"/>
    <n v="1"/>
    <n v="1"/>
    <n v="1"/>
    <n v="1"/>
    <n v="2"/>
    <n v="3"/>
    <n v="2"/>
    <n v="1"/>
    <n v="1"/>
    <n v="2"/>
    <x v="0"/>
  </r>
  <r>
    <s v="I578Lhe0UAOdkXUlzBr7PmFqMImlSh"/>
    <s v="Dhuusamarreeb_IDP"/>
    <x v="24"/>
    <x v="0"/>
    <n v="1"/>
    <n v="1"/>
    <n v="3"/>
    <n v="1"/>
    <n v="1"/>
    <n v="1"/>
    <n v="1"/>
    <n v="2"/>
    <n v="3"/>
    <n v="2"/>
    <n v="1"/>
    <n v="1"/>
    <n v="2"/>
    <x v="0"/>
  </r>
  <r>
    <s v="ttvYB3eXPGOlHYDbE0C1luWyZ7Aa2D"/>
    <s v="Dhuusamarreeb_IDP"/>
    <x v="24"/>
    <x v="0"/>
    <n v="1"/>
    <n v="1"/>
    <n v="3"/>
    <n v="1"/>
    <n v="1"/>
    <n v="1"/>
    <n v="1"/>
    <n v="2"/>
    <n v="3"/>
    <n v="2"/>
    <n v="1"/>
    <n v="1"/>
    <n v="2"/>
    <x v="0"/>
  </r>
  <r>
    <s v="40YQybT6oXfPCINOxVi79Idu5JzfPY"/>
    <s v="Cabudwaaq_IDP"/>
    <x v="25"/>
    <x v="0"/>
    <n v="1"/>
    <n v="1"/>
    <n v="3"/>
    <n v="1"/>
    <n v="3"/>
    <n v="1"/>
    <n v="1"/>
    <n v="3"/>
    <n v="3"/>
    <n v="3"/>
    <n v="3"/>
    <n v="1"/>
    <n v="3"/>
    <x v="1"/>
  </r>
  <r>
    <s v="N8mYfHZ27AaDrLNE8Wzq30pBq6T80Z"/>
    <s v="Cabudwaaq_IDP"/>
    <x v="25"/>
    <x v="0"/>
    <n v="1"/>
    <n v="1"/>
    <n v="3"/>
    <n v="1"/>
    <n v="3"/>
    <n v="1"/>
    <n v="1"/>
    <n v="2"/>
    <n v="3"/>
    <n v="3"/>
    <n v="2"/>
    <n v="1"/>
    <n v="3"/>
    <x v="1"/>
  </r>
  <r>
    <s v="WeAsYZKnFWUnOJRO9WlyH7Eidoyhd0"/>
    <s v="Cabudwaaq_IDP"/>
    <x v="25"/>
    <x v="0"/>
    <n v="1"/>
    <n v="3"/>
    <n v="3"/>
    <n v="1"/>
    <n v="3"/>
    <n v="1"/>
    <n v="3"/>
    <n v="2"/>
    <n v="3"/>
    <n v="3"/>
    <n v="3"/>
    <n v="3"/>
    <n v="3"/>
    <x v="1"/>
  </r>
  <r>
    <s v="nbwcdl8Y3EidaBX4uWFyI3EGr5JXjg"/>
    <s v="Cabudwaaq_IDP"/>
    <x v="25"/>
    <x v="0"/>
    <n v="1"/>
    <n v="1"/>
    <n v="3"/>
    <n v="1"/>
    <n v="3"/>
    <n v="1"/>
    <n v="3"/>
    <n v="2"/>
    <n v="3"/>
    <n v="3"/>
    <n v="3"/>
    <n v="2"/>
    <n v="3"/>
    <x v="1"/>
  </r>
  <r>
    <s v="b1Ue1tO24NJWWVBR1Mvo6dxPWnItAP"/>
    <s v="Cabudwaaq_IDP"/>
    <x v="25"/>
    <x v="0"/>
    <n v="1"/>
    <n v="1"/>
    <n v="3"/>
    <n v="1"/>
    <n v="3"/>
    <n v="1"/>
    <n v="1"/>
    <n v="2"/>
    <n v="3"/>
    <n v="3"/>
    <n v="2"/>
    <n v="1"/>
    <n v="3"/>
    <x v="1"/>
  </r>
  <r>
    <s v="cApcWVZTjb0uCNJj2loMz1R2f1ZEdS"/>
    <s v="Cabudwaaq_IDP"/>
    <x v="25"/>
    <x v="0"/>
    <n v="1"/>
    <n v="3"/>
    <n v="3"/>
    <n v="1"/>
    <n v="1"/>
    <n v="1"/>
    <n v="3"/>
    <n v="2"/>
    <n v="3"/>
    <n v="3"/>
    <n v="3"/>
    <n v="2"/>
    <n v="3"/>
    <x v="1"/>
  </r>
  <r>
    <s v="NQkI5U3JCPhepNup61DuUWntMTtKkO"/>
    <s v="Cabudwaaq_IDP"/>
    <x v="25"/>
    <x v="0"/>
    <n v="1"/>
    <n v="3"/>
    <n v="3"/>
    <n v="1"/>
    <n v="1"/>
    <n v="1"/>
    <n v="3"/>
    <n v="2"/>
    <n v="3"/>
    <n v="3"/>
    <n v="3"/>
    <n v="2"/>
    <n v="3"/>
    <x v="1"/>
  </r>
  <r>
    <s v="OQSMC3Ou04KekxzJeVwnIIjgg5clwo"/>
    <s v="Cabudwaaq_IDP"/>
    <x v="25"/>
    <x v="0"/>
    <n v="1"/>
    <n v="3"/>
    <n v="3"/>
    <n v="2"/>
    <n v="3"/>
    <n v="1"/>
    <n v="3"/>
    <n v="2"/>
    <n v="3"/>
    <n v="3"/>
    <n v="3"/>
    <n v="3"/>
    <n v="3"/>
    <x v="1"/>
  </r>
  <r>
    <s v="MYCIjHD00e6FJgSeO0pATCAqjUZfgE"/>
    <s v="Cadaado_IDP"/>
    <x v="26"/>
    <x v="0"/>
    <n v="1"/>
    <n v="3"/>
    <n v="1"/>
    <n v="1"/>
    <n v="3"/>
    <n v="1"/>
    <n v="3"/>
    <n v="2"/>
    <n v="3"/>
    <n v="3"/>
    <n v="3"/>
    <n v="2"/>
    <n v="3"/>
    <x v="1"/>
  </r>
  <r>
    <s v="Zb6ePU95wzxoLRCxX2OzerrmG5jWtH"/>
    <s v="Cadaado_IDP"/>
    <x v="26"/>
    <x v="0"/>
    <n v="1"/>
    <n v="3"/>
    <n v="1"/>
    <n v="1"/>
    <n v="3"/>
    <n v="1"/>
    <n v="3"/>
    <n v="1"/>
    <n v="3"/>
    <n v="3"/>
    <n v="3"/>
    <n v="1"/>
    <n v="3"/>
    <x v="1"/>
  </r>
  <r>
    <s v="GTfYcRbRl9BlVCVugj7ZKjEF1rcpH5"/>
    <s v="Cadaado_IDP"/>
    <x v="26"/>
    <x v="0"/>
    <n v="1"/>
    <n v="3"/>
    <n v="1"/>
    <n v="1"/>
    <n v="3"/>
    <n v="1"/>
    <n v="3"/>
    <n v="2"/>
    <n v="3"/>
    <n v="3"/>
    <n v="3"/>
    <n v="2"/>
    <n v="3"/>
    <x v="1"/>
  </r>
  <r>
    <s v="RhUWwkpLJUAWdn4bFzMKCs01fnVBGv"/>
    <s v="Cadaado_IDP"/>
    <x v="26"/>
    <x v="0"/>
    <n v="1"/>
    <n v="3"/>
    <n v="1"/>
    <n v="1"/>
    <n v="3"/>
    <n v="1"/>
    <n v="3"/>
    <n v="2"/>
    <n v="3"/>
    <n v="3"/>
    <n v="3"/>
    <n v="2"/>
    <n v="3"/>
    <x v="1"/>
  </r>
  <r>
    <s v="pbJqzgLUIZhTmWbZ54BStWAUCebhNv"/>
    <s v="Cadaado_IDP"/>
    <x v="26"/>
    <x v="0"/>
    <n v="1"/>
    <n v="3"/>
    <n v="1"/>
    <n v="1"/>
    <n v="3"/>
    <n v="1"/>
    <n v="3"/>
    <n v="2"/>
    <n v="3"/>
    <n v="3"/>
    <n v="3"/>
    <n v="2"/>
    <n v="3"/>
    <x v="1"/>
  </r>
  <r>
    <s v="nTR98mdGavxnYM5yCyuNAqVfZE1xX8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xGyLAOZ2hBu85AL3UIx9VRfUVia35d"/>
    <s v="Belet_Weyne_IDP"/>
    <x v="27"/>
    <x v="0"/>
    <n v="1"/>
    <n v="3"/>
    <n v="3"/>
    <n v="1"/>
    <n v="3"/>
    <n v="1"/>
    <n v="1"/>
    <n v="2"/>
    <n v="3"/>
    <n v="3"/>
    <n v="3"/>
    <n v="2"/>
    <n v="3"/>
    <x v="1"/>
  </r>
  <r>
    <s v="zzlrHRG4Plhfp05HljxZLMRDj96M3M"/>
    <s v="Belet_Weyne_IDP"/>
    <x v="27"/>
    <x v="0"/>
    <n v="1"/>
    <n v="1"/>
    <n v="3"/>
    <n v="1"/>
    <n v="3"/>
    <n v="1"/>
    <n v="1"/>
    <n v="2"/>
    <n v="3"/>
    <n v="3"/>
    <n v="2"/>
    <n v="1"/>
    <n v="3"/>
    <x v="1"/>
  </r>
  <r>
    <s v="ILC4gz9qkIpJflkkHXT6kkviyoz4Ys"/>
    <s v="Belet_Weyne_IDP"/>
    <x v="27"/>
    <x v="0"/>
    <n v="1"/>
    <n v="3"/>
    <n v="1"/>
    <n v="3"/>
    <n v="3"/>
    <n v="1"/>
    <n v="1"/>
    <n v="2"/>
    <n v="3"/>
    <n v="3"/>
    <n v="3"/>
    <n v="2"/>
    <n v="3"/>
    <x v="1"/>
  </r>
  <r>
    <s v="pPybOjxiLORLnuI6tuRXDVaq08wqId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ovBK1QxvpErTaZBAdzDR6FDdHRocxw"/>
    <s v="Belet_Weyne_IDP"/>
    <x v="27"/>
    <x v="0"/>
    <n v="1"/>
    <n v="3"/>
    <n v="3"/>
    <n v="1"/>
    <n v="1"/>
    <n v="1"/>
    <n v="1"/>
    <n v="4"/>
    <n v="4"/>
    <n v="3"/>
    <n v="3"/>
    <n v="1"/>
    <n v="3"/>
    <x v="1"/>
  </r>
  <r>
    <s v="LypzCS1guZvFCa4YzHJ90dD96f5zCm"/>
    <s v="Belet_Weyne_IDP"/>
    <x v="27"/>
    <x v="0"/>
    <n v="1"/>
    <n v="3"/>
    <n v="1"/>
    <n v="1"/>
    <n v="1"/>
    <n v="1"/>
    <n v="1"/>
    <n v="2"/>
    <n v="3"/>
    <n v="2"/>
    <n v="1"/>
    <n v="1"/>
    <n v="2"/>
    <x v="0"/>
  </r>
  <r>
    <s v="CYw1kKVWUTvvLo39PV2OopFqnRuSzx"/>
    <s v="Belet_Weyne_IDP"/>
    <x v="27"/>
    <x v="0"/>
    <n v="1"/>
    <n v="1"/>
    <n v="3"/>
    <n v="1"/>
    <n v="3"/>
    <n v="1"/>
    <n v="1"/>
    <n v="3"/>
    <n v="3"/>
    <n v="3"/>
    <n v="3"/>
    <n v="1"/>
    <n v="3"/>
    <x v="1"/>
  </r>
  <r>
    <s v="HKTBpGx3DBDK4XjdpBckrebzGjY5ms"/>
    <s v="Belet_Weyne_IDP"/>
    <x v="27"/>
    <x v="0"/>
    <n v="1"/>
    <n v="3"/>
    <n v="3"/>
    <n v="1"/>
    <n v="3"/>
    <n v="1"/>
    <n v="1"/>
    <n v="2"/>
    <n v="3"/>
    <n v="3"/>
    <n v="3"/>
    <n v="2"/>
    <n v="3"/>
    <x v="1"/>
  </r>
  <r>
    <s v="6QSWYHapC1FpB8DekjIGZ4f9O8bwR6"/>
    <s v="Belet_Weyne_IDP"/>
    <x v="27"/>
    <x v="0"/>
    <n v="1"/>
    <n v="3"/>
    <n v="3"/>
    <n v="1"/>
    <n v="3"/>
    <n v="1"/>
    <n v="1"/>
    <n v="2"/>
    <n v="3"/>
    <n v="3"/>
    <n v="3"/>
    <n v="2"/>
    <n v="3"/>
    <x v="1"/>
  </r>
  <r>
    <s v="CIYR1xltUXJBOwpus53TPFhePNuWL8"/>
    <s v="Belet_Weyne_IDP"/>
    <x v="27"/>
    <x v="0"/>
    <n v="1"/>
    <n v="3"/>
    <n v="1"/>
    <n v="1"/>
    <n v="1"/>
    <n v="1"/>
    <n v="1"/>
    <n v="1"/>
    <n v="3"/>
    <n v="1"/>
    <n v="1"/>
    <n v="1"/>
    <n v="2"/>
    <x v="0"/>
  </r>
  <r>
    <s v="t5Ymjxy5IskHSjB2B6vRwIfbJLZmqu"/>
    <s v="Belet_Weyne_IDP"/>
    <x v="27"/>
    <x v="0"/>
    <n v="1"/>
    <n v="3"/>
    <n v="3"/>
    <n v="1"/>
    <n v="1"/>
    <n v="1"/>
    <n v="1"/>
    <n v="3"/>
    <n v="3"/>
    <n v="3"/>
    <n v="3"/>
    <n v="1"/>
    <n v="3"/>
    <x v="1"/>
  </r>
  <r>
    <s v="JAUBkoko9JpLvRESZi1KVZlNDzcjy1"/>
    <s v="Belet_Weyne_IDP"/>
    <x v="27"/>
    <x v="0"/>
    <n v="1"/>
    <n v="3"/>
    <n v="1"/>
    <n v="1"/>
    <n v="1"/>
    <n v="1"/>
    <n v="1"/>
    <n v="2"/>
    <n v="3"/>
    <n v="2"/>
    <n v="1"/>
    <n v="1"/>
    <n v="2"/>
    <x v="0"/>
  </r>
  <r>
    <s v="wk7qnKn0xNDP6swbGJQ0l9MXlH6ySC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xIStaIYuXPiXEJNsqq3D4wkipH0UAt"/>
    <s v="Belet_Weyne_IDP"/>
    <x v="27"/>
    <x v="0"/>
    <n v="1"/>
    <n v="3"/>
    <n v="3"/>
    <n v="1"/>
    <n v="1"/>
    <n v="1"/>
    <n v="1"/>
    <n v="1"/>
    <n v="3"/>
    <n v="3"/>
    <n v="1"/>
    <n v="1"/>
    <n v="2"/>
    <x v="0"/>
  </r>
  <r>
    <s v="gxRh92cNqyyIyI6uJvJhmrounhMWJQ"/>
    <s v="Belet_Weyne_IDP"/>
    <x v="27"/>
    <x v="0"/>
    <n v="1"/>
    <n v="1"/>
    <n v="1"/>
    <n v="1"/>
    <n v="1"/>
    <n v="1"/>
    <n v="3"/>
    <n v="2"/>
    <n v="3"/>
    <n v="2"/>
    <n v="1"/>
    <n v="1"/>
    <n v="2"/>
    <x v="0"/>
  </r>
  <r>
    <s v="A0KGb7COAjsbjek18bQz3d7OlqTQME"/>
    <s v="Belet_Weyne_IDP"/>
    <x v="27"/>
    <x v="0"/>
    <n v="1"/>
    <n v="3"/>
    <n v="1"/>
    <n v="1"/>
    <n v="1"/>
    <n v="1"/>
    <n v="1"/>
    <n v="2"/>
    <n v="3"/>
    <n v="2"/>
    <n v="1"/>
    <n v="1"/>
    <n v="2"/>
    <x v="0"/>
  </r>
  <r>
    <s v="IGsJjXYbvrTulxYuuU7WWhLjBtRiEw"/>
    <s v="Belet_Weyne_IDP"/>
    <x v="27"/>
    <x v="0"/>
    <n v="1"/>
    <n v="1"/>
    <n v="1"/>
    <n v="1"/>
    <n v="1"/>
    <n v="1"/>
    <n v="1"/>
    <n v="2"/>
    <n v="2"/>
    <n v="1"/>
    <n v="1"/>
    <n v="1"/>
    <n v="2"/>
    <x v="0"/>
  </r>
  <r>
    <s v="Z6NSyZvM3ZihodmOJRTz0QqDD4X4HQ"/>
    <s v="Belet_Weyne_IDP"/>
    <x v="27"/>
    <x v="0"/>
    <n v="1"/>
    <n v="1"/>
    <n v="3"/>
    <n v="1"/>
    <n v="3"/>
    <n v="1"/>
    <n v="3"/>
    <n v="2"/>
    <n v="3"/>
    <n v="3"/>
    <n v="3"/>
    <n v="2"/>
    <n v="3"/>
    <x v="1"/>
  </r>
  <r>
    <s v="2OvrnVH7YZOXUfqiWAq5FQUdI7WpCL"/>
    <s v="Belet_Weyne_IDP"/>
    <x v="27"/>
    <x v="0"/>
    <n v="1"/>
    <n v="3"/>
    <n v="1"/>
    <n v="1"/>
    <n v="1"/>
    <n v="1"/>
    <n v="1"/>
    <n v="2"/>
    <n v="3"/>
    <n v="2"/>
    <n v="1"/>
    <n v="1"/>
    <n v="2"/>
    <x v="0"/>
  </r>
  <r>
    <s v="OoywENSdqkShTuZOpQOWkQMBiykeE2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9i3kgTvXXXPeVDTrBhmfycWrSaI3HE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u0pwrzBuEenKcOR2a9QZCIg4HWNwk6"/>
    <s v="Belet_Weyne_IDP"/>
    <x v="27"/>
    <x v="0"/>
    <n v="1"/>
    <n v="1"/>
    <n v="1"/>
    <n v="1"/>
    <n v="1"/>
    <n v="1"/>
    <n v="1"/>
    <n v="3"/>
    <n v="3"/>
    <n v="1"/>
    <n v="1"/>
    <n v="1"/>
    <n v="2"/>
    <x v="0"/>
  </r>
  <r>
    <s v="iOyeAPiLgH68tZ8mNbwbQHzzEutFSX"/>
    <s v="Belet_Weyne_IDP"/>
    <x v="27"/>
    <x v="0"/>
    <n v="1"/>
    <n v="1"/>
    <n v="1"/>
    <n v="1"/>
    <n v="1"/>
    <n v="1"/>
    <n v="3"/>
    <n v="2"/>
    <n v="3"/>
    <n v="2"/>
    <n v="1"/>
    <n v="1"/>
    <n v="2"/>
    <x v="0"/>
  </r>
  <r>
    <s v="nTyAj5glFUJg49aOWcdcmo22piL2pe"/>
    <s v="Belet_Weyne_IDP"/>
    <x v="27"/>
    <x v="0"/>
    <n v="1"/>
    <n v="3"/>
    <n v="3"/>
    <n v="1"/>
    <n v="3"/>
    <n v="1"/>
    <n v="1"/>
    <n v="3"/>
    <n v="3"/>
    <n v="3"/>
    <n v="3"/>
    <n v="3"/>
    <n v="3"/>
    <x v="1"/>
  </r>
  <r>
    <s v="RKOJ2ntijuvBrMOQztfaAvSmTLxE7C"/>
    <s v="Belet_Weyne_IDP"/>
    <x v="27"/>
    <x v="0"/>
    <n v="1"/>
    <n v="3"/>
    <n v="1"/>
    <n v="1"/>
    <n v="1"/>
    <n v="1"/>
    <n v="1"/>
    <n v="2"/>
    <n v="3"/>
    <n v="2"/>
    <n v="1"/>
    <n v="1"/>
    <n v="2"/>
    <x v="0"/>
  </r>
  <r>
    <s v="ReZeFQ6xS4IqoGeWV9ySltNs4gGnLk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I4V5NiuqTkce3RJxhemrhfX4i5Oliv"/>
    <s v="Belet_Weyne_IDP"/>
    <x v="27"/>
    <x v="0"/>
    <n v="1"/>
    <n v="3"/>
    <n v="1"/>
    <n v="1"/>
    <n v="1"/>
    <n v="1"/>
    <n v="1"/>
    <n v="2"/>
    <n v="3"/>
    <n v="2"/>
    <n v="1"/>
    <n v="1"/>
    <n v="2"/>
    <x v="0"/>
  </r>
  <r>
    <s v="aGFihhkK1xsr6GJDiGorpwdMzt2QFK"/>
    <s v="Belet_Weyne_IDP"/>
    <x v="27"/>
    <x v="0"/>
    <n v="1"/>
    <n v="3"/>
    <n v="1"/>
    <n v="1"/>
    <n v="3"/>
    <n v="3"/>
    <n v="1"/>
    <n v="2"/>
    <n v="3"/>
    <n v="3"/>
    <n v="3"/>
    <n v="2"/>
    <n v="3"/>
    <x v="1"/>
  </r>
  <r>
    <s v="4cb1VAp2958ffKmHnJufRGqSYdunGR"/>
    <s v="Belet_Weyne_IDP"/>
    <x v="27"/>
    <x v="0"/>
    <n v="1"/>
    <n v="3"/>
    <n v="3"/>
    <n v="1"/>
    <n v="1"/>
    <n v="1"/>
    <n v="1"/>
    <n v="1"/>
    <n v="3"/>
    <n v="3"/>
    <n v="1"/>
    <n v="1"/>
    <n v="2"/>
    <x v="0"/>
  </r>
  <r>
    <s v="E60EafAdcMU13P51DIrWqLt7u1lPcG"/>
    <s v="Belet_Weyne_IDP"/>
    <x v="27"/>
    <x v="0"/>
    <n v="1"/>
    <n v="3"/>
    <n v="1"/>
    <n v="1"/>
    <n v="3"/>
    <n v="1"/>
    <n v="1"/>
    <n v="2"/>
    <n v="3"/>
    <n v="3"/>
    <n v="2"/>
    <n v="1"/>
    <n v="3"/>
    <x v="1"/>
  </r>
  <r>
    <s v="zIvuIHPp6fJumpQOuxsLE1DO0r8cYJ"/>
    <s v="Belet_Weyne_IDP"/>
    <x v="27"/>
    <x v="0"/>
    <n v="1"/>
    <n v="3"/>
    <n v="3"/>
    <n v="1"/>
    <n v="1"/>
    <n v="1"/>
    <n v="1"/>
    <n v="4"/>
    <n v="4"/>
    <n v="3"/>
    <n v="3"/>
    <n v="1"/>
    <n v="3"/>
    <x v="1"/>
  </r>
  <r>
    <s v="yCldksKI69yLHfjv8PqNup4qDxVMwQ"/>
    <s v="Belet_Weyne_IDP"/>
    <x v="27"/>
    <x v="0"/>
    <n v="1"/>
    <n v="3"/>
    <n v="3"/>
    <n v="1"/>
    <n v="1"/>
    <n v="1"/>
    <n v="1"/>
    <n v="1"/>
    <n v="3"/>
    <n v="3"/>
    <n v="1"/>
    <n v="1"/>
    <n v="2"/>
    <x v="0"/>
  </r>
  <r>
    <s v="eL8SB7EuzYBT43SwjQ8Qga5BqcIm1w"/>
    <s v="Belet_Weyne_IDP"/>
    <x v="27"/>
    <x v="0"/>
    <n v="1"/>
    <n v="3"/>
    <n v="3"/>
    <n v="1"/>
    <n v="3"/>
    <n v="1"/>
    <n v="1"/>
    <n v="1"/>
    <n v="3"/>
    <n v="3"/>
    <n v="3"/>
    <n v="1"/>
    <n v="3"/>
    <x v="1"/>
  </r>
  <r>
    <s v="59pJvYzaVWoCAkIGy7a5lHzFoIZaEo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1LWeinK7uBvNzwg12nXexPBdJ1ICF1"/>
    <s v="Belet_Weyne_IDP"/>
    <x v="27"/>
    <x v="0"/>
    <n v="1"/>
    <n v="3"/>
    <n v="1"/>
    <n v="1"/>
    <n v="1"/>
    <n v="1"/>
    <n v="1"/>
    <n v="1"/>
    <n v="3"/>
    <n v="1"/>
    <n v="1"/>
    <n v="1"/>
    <n v="2"/>
    <x v="0"/>
  </r>
  <r>
    <s v="3hS4f6LqUAZ1TYMutsiaYAmGxpNjLj"/>
    <s v="Belet_Weyne_IDP"/>
    <x v="27"/>
    <x v="0"/>
    <n v="1"/>
    <n v="1"/>
    <n v="1"/>
    <n v="1"/>
    <n v="1"/>
    <n v="1"/>
    <n v="3"/>
    <n v="2"/>
    <n v="3"/>
    <n v="2"/>
    <n v="1"/>
    <n v="1"/>
    <n v="2"/>
    <x v="0"/>
  </r>
  <r>
    <s v="zxxx90LKb59yYIZ6yZjSxSDN1AhcqV"/>
    <s v="Belet_Weyne_IDP"/>
    <x v="27"/>
    <x v="0"/>
    <n v="1"/>
    <n v="1"/>
    <n v="1"/>
    <n v="1"/>
    <n v="1"/>
    <n v="1"/>
    <n v="1"/>
    <n v="3"/>
    <n v="3"/>
    <n v="1"/>
    <n v="1"/>
    <n v="1"/>
    <n v="2"/>
    <x v="0"/>
  </r>
  <r>
    <s v="nCk3SKH3CRwyvIwMT74xBUqGS2Ietx"/>
    <s v="Belet_Weyne_IDP"/>
    <x v="27"/>
    <x v="0"/>
    <n v="1"/>
    <n v="3"/>
    <n v="3"/>
    <n v="1"/>
    <n v="3"/>
    <n v="1"/>
    <n v="1"/>
    <n v="2"/>
    <n v="3"/>
    <n v="3"/>
    <n v="3"/>
    <n v="2"/>
    <n v="3"/>
    <x v="1"/>
  </r>
  <r>
    <s v="QQcbjlLEPsahTJBpcVILyYM4fTbqZa"/>
    <s v="Belet_Weyne_IDP"/>
    <x v="27"/>
    <x v="0"/>
    <n v="1"/>
    <n v="3"/>
    <n v="1"/>
    <n v="1"/>
    <n v="1"/>
    <n v="1"/>
    <n v="3"/>
    <n v="2"/>
    <n v="3"/>
    <n v="3"/>
    <n v="2"/>
    <n v="1"/>
    <n v="3"/>
    <x v="1"/>
  </r>
  <r>
    <s v="wy3PnVFMXeomAkZKwGEk9TvL3bCCaY"/>
    <s v="Belet_Weyne_IDP"/>
    <x v="27"/>
    <x v="0"/>
    <n v="1"/>
    <n v="3"/>
    <n v="1"/>
    <n v="1"/>
    <n v="3"/>
    <n v="1"/>
    <n v="1"/>
    <n v="2"/>
    <n v="3"/>
    <n v="3"/>
    <n v="2"/>
    <n v="1"/>
    <n v="3"/>
    <x v="1"/>
  </r>
  <r>
    <s v="sU9oQ3JY9XxLUL6xRKjymND3jLU40w"/>
    <s v="Belet_Weyne_IDP"/>
    <x v="27"/>
    <x v="0"/>
    <n v="1"/>
    <n v="1"/>
    <n v="3"/>
    <n v="1"/>
    <n v="1"/>
    <n v="1"/>
    <n v="3"/>
    <n v="2"/>
    <n v="3"/>
    <n v="3"/>
    <n v="2"/>
    <n v="1"/>
    <n v="3"/>
    <x v="1"/>
  </r>
  <r>
    <s v="pHhQ2dTVK2hjlGEad5Hepnd3G748BW"/>
    <s v="Belet_Weyne_IDP"/>
    <x v="27"/>
    <x v="0"/>
    <n v="1"/>
    <n v="3"/>
    <n v="3"/>
    <n v="1"/>
    <n v="3"/>
    <n v="1"/>
    <n v="1"/>
    <n v="3"/>
    <n v="3"/>
    <n v="3"/>
    <n v="3"/>
    <n v="3"/>
    <n v="3"/>
    <x v="1"/>
  </r>
  <r>
    <s v="wC3TLdGpAjByGRbBNGGosZXnJrnWBj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Adh9nNIMaS2cb5OfMpIOqbKgcnPsIB"/>
    <s v="Belet_Weyne_IDP"/>
    <x v="27"/>
    <x v="0"/>
    <n v="1"/>
    <n v="1"/>
    <n v="1"/>
    <n v="1"/>
    <n v="3"/>
    <n v="1"/>
    <n v="3"/>
    <n v="2"/>
    <n v="3"/>
    <n v="3"/>
    <n v="2"/>
    <n v="1"/>
    <n v="3"/>
    <x v="1"/>
  </r>
  <r>
    <s v="D8Fobc61sMm8Njicqp6hjmjzh2wxMZ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MBq58o0veUc4nfveDvjveWKaMZoAP0"/>
    <s v="Belet_Weyne_IDP"/>
    <x v="27"/>
    <x v="0"/>
    <n v="1"/>
    <n v="3"/>
    <n v="1"/>
    <n v="1"/>
    <n v="3"/>
    <n v="1"/>
    <n v="1"/>
    <n v="2"/>
    <n v="3"/>
    <n v="3"/>
    <n v="2"/>
    <n v="1"/>
    <n v="3"/>
    <x v="1"/>
  </r>
  <r>
    <s v="pmRDBmasSGnL2zEGhvuEvKne3RUvjp"/>
    <s v="Belet_Weyne_IDP"/>
    <x v="27"/>
    <x v="0"/>
    <n v="1"/>
    <n v="1"/>
    <n v="1"/>
    <n v="1"/>
    <n v="1"/>
    <n v="1"/>
    <n v="1"/>
    <n v="2"/>
    <n v="2"/>
    <n v="1"/>
    <n v="1"/>
    <n v="1"/>
    <n v="2"/>
    <x v="0"/>
  </r>
  <r>
    <s v="Gvw4Vc4EJEM0wC3A7piNEx3i9auzSe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eSbQ2O7htcJnk3huulXcmZw58M4I5p"/>
    <s v="Belet_Weyne_IDP"/>
    <x v="27"/>
    <x v="0"/>
    <n v="1"/>
    <n v="3"/>
    <n v="1"/>
    <n v="1"/>
    <n v="3"/>
    <n v="1"/>
    <n v="3"/>
    <n v="2"/>
    <n v="3"/>
    <n v="3"/>
    <n v="3"/>
    <n v="2"/>
    <n v="3"/>
    <x v="1"/>
  </r>
  <r>
    <s v="FKHQUXDflfpFFqJOOonlU3Yi88eNgy"/>
    <s v="Belet_Weyne_IDP"/>
    <x v="27"/>
    <x v="0"/>
    <n v="1"/>
    <n v="1"/>
    <n v="3"/>
    <n v="1"/>
    <n v="1"/>
    <n v="1"/>
    <n v="1"/>
    <n v="2"/>
    <n v="3"/>
    <n v="2"/>
    <n v="1"/>
    <n v="1"/>
    <n v="2"/>
    <x v="0"/>
  </r>
  <r>
    <s v="GovSja4nrUsvMRSQB0e9nBBByd5Cm3"/>
    <s v="Belet_Weyne_IDP"/>
    <x v="27"/>
    <x v="0"/>
    <n v="1"/>
    <n v="3"/>
    <n v="3"/>
    <n v="1"/>
    <n v="1"/>
    <n v="1"/>
    <n v="3"/>
    <n v="1"/>
    <n v="3"/>
    <n v="3"/>
    <n v="3"/>
    <n v="1"/>
    <n v="3"/>
    <x v="1"/>
  </r>
  <r>
    <s v="hmU0kaJZxk8tYSC9vQnG11XKYzxlx3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wWGN4ZWFTOxqcaNmVYLUyodGlBuRso"/>
    <s v="Belet_Weyne_IDP"/>
    <x v="27"/>
    <x v="0"/>
    <n v="1"/>
    <n v="3"/>
    <n v="1"/>
    <n v="1"/>
    <n v="1"/>
    <n v="1"/>
    <n v="1"/>
    <n v="2"/>
    <n v="3"/>
    <n v="2"/>
    <n v="1"/>
    <n v="1"/>
    <n v="2"/>
    <x v="0"/>
  </r>
  <r>
    <s v="r6xYuOPjDaU6FKH2oYy3smXaQlmWKP"/>
    <s v="Belet_Weyne_IDP"/>
    <x v="27"/>
    <x v="0"/>
    <n v="1"/>
    <n v="3"/>
    <n v="3"/>
    <n v="1"/>
    <n v="3"/>
    <n v="1"/>
    <n v="1"/>
    <n v="2"/>
    <n v="3"/>
    <n v="3"/>
    <n v="3"/>
    <n v="2"/>
    <n v="3"/>
    <x v="1"/>
  </r>
  <r>
    <s v="84uPaRh3H94dpfkPjf8A0toxohvmN3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ztTHX8LwkphcNUIy5neQroYYDfAiVb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MjUW7TeuwWMRsYApDF60k3yNHigItp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0AQyPgroU8UAAWoeWF27cgtRGO7Yl9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DLbGCsDC0xlvRGKHYD3hEcIcNtkRJ8"/>
    <s v="Belet_Weyne_IDP"/>
    <x v="27"/>
    <x v="0"/>
    <n v="1"/>
    <n v="3"/>
    <n v="3"/>
    <n v="1"/>
    <n v="3"/>
    <n v="1"/>
    <n v="3"/>
    <n v="2"/>
    <n v="3"/>
    <n v="3"/>
    <n v="3"/>
    <n v="3"/>
    <n v="3"/>
    <x v="1"/>
  </r>
  <r>
    <s v="axMn8AFywjSzLtOlAuUuWW1svgoycN"/>
    <s v="Belet_Weyne_IDP"/>
    <x v="27"/>
    <x v="0"/>
    <n v="1"/>
    <n v="3"/>
    <n v="3"/>
    <n v="1"/>
    <n v="1"/>
    <n v="1"/>
    <n v="1"/>
    <n v="3"/>
    <n v="3"/>
    <n v="3"/>
    <n v="3"/>
    <n v="1"/>
    <n v="3"/>
    <x v="1"/>
  </r>
  <r>
    <s v="M6Us9o3Sv92lgh6R6USRh7UoSYeYjB"/>
    <s v="Belet_Weyne_IDP"/>
    <x v="27"/>
    <x v="0"/>
    <n v="1"/>
    <n v="1"/>
    <n v="1"/>
    <n v="1"/>
    <n v="1"/>
    <n v="1"/>
    <n v="1"/>
    <n v="2"/>
    <n v="2"/>
    <n v="1"/>
    <n v="1"/>
    <n v="1"/>
    <n v="2"/>
    <x v="0"/>
  </r>
  <r>
    <s v="zPvHabc4aeFYvgt6TyZnw1cX9kJUTG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QVcy7rCUCff55ubRfVK36B3KrKBv0L"/>
    <s v="Belet_Weyne_IDP"/>
    <x v="27"/>
    <x v="0"/>
    <n v="1"/>
    <n v="3"/>
    <n v="1"/>
    <n v="1"/>
    <n v="3"/>
    <n v="1"/>
    <n v="1"/>
    <n v="4"/>
    <n v="4"/>
    <n v="3"/>
    <n v="3"/>
    <n v="1"/>
    <n v="3"/>
    <x v="1"/>
  </r>
  <r>
    <s v="Ohx6tj03Ah1ZJSxdWvumG8FUHVC4yV"/>
    <s v="Belet_Weyne_IDP"/>
    <x v="27"/>
    <x v="0"/>
    <n v="1"/>
    <n v="3"/>
    <n v="3"/>
    <n v="1"/>
    <n v="1"/>
    <n v="1"/>
    <n v="1"/>
    <n v="3"/>
    <n v="3"/>
    <n v="3"/>
    <n v="3"/>
    <n v="1"/>
    <n v="3"/>
    <x v="1"/>
  </r>
  <r>
    <s v="rIEGV8Fg80WVb1bjc6U6TXIxqorhZ7"/>
    <s v="Belet_Weyne_IDP"/>
    <x v="27"/>
    <x v="0"/>
    <n v="1"/>
    <n v="3"/>
    <n v="3"/>
    <n v="1"/>
    <n v="1"/>
    <n v="1"/>
    <n v="1"/>
    <n v="2"/>
    <n v="3"/>
    <n v="3"/>
    <n v="2"/>
    <n v="1"/>
    <n v="3"/>
    <x v="1"/>
  </r>
  <r>
    <s v="wYCcr4evLR5V3kQY7PpC3uC2nFCsk0"/>
    <s v="Belet_Weyne_IDP"/>
    <x v="27"/>
    <x v="0"/>
    <n v="1"/>
    <n v="1"/>
    <n v="3"/>
    <n v="1"/>
    <n v="1"/>
    <n v="1"/>
    <n v="1"/>
    <n v="3"/>
    <n v="3"/>
    <n v="3"/>
    <n v="1"/>
    <n v="1"/>
    <n v="2"/>
    <x v="0"/>
  </r>
  <r>
    <s v="w4X1efRAr7xS9ysUuyCykW9nBXi5zW"/>
    <s v="Belet_Weyne_IDP"/>
    <x v="27"/>
    <x v="0"/>
    <n v="1"/>
    <n v="3"/>
    <n v="3"/>
    <n v="1"/>
    <n v="3"/>
    <n v="1"/>
    <n v="3"/>
    <n v="2"/>
    <n v="3"/>
    <n v="3"/>
    <n v="3"/>
    <n v="3"/>
    <n v="3"/>
    <x v="1"/>
  </r>
  <r>
    <s v="vTbE5YU9t6pus1ncCKIV3Nzqhrmvf1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hV7Ihv1tnRp4AbgGjULADbpbL2ToWV"/>
    <s v="Belet_Weyne_IDP"/>
    <x v="27"/>
    <x v="0"/>
    <n v="1"/>
    <n v="3"/>
    <n v="3"/>
    <n v="1"/>
    <n v="3"/>
    <n v="1"/>
    <n v="1"/>
    <n v="2"/>
    <n v="3"/>
    <n v="3"/>
    <n v="3"/>
    <n v="2"/>
    <n v="3"/>
    <x v="1"/>
  </r>
  <r>
    <s v="38oZE34SJTzmRJVQ8wGkaJzAgJTwwg"/>
    <s v="Belet_Weyne_IDP"/>
    <x v="27"/>
    <x v="0"/>
    <n v="1"/>
    <n v="3"/>
    <n v="1"/>
    <n v="1"/>
    <n v="1"/>
    <n v="1"/>
    <n v="1"/>
    <n v="2"/>
    <n v="3"/>
    <n v="2"/>
    <n v="1"/>
    <n v="1"/>
    <n v="2"/>
    <x v="0"/>
  </r>
  <r>
    <s v="5Htb3Ot2tGBYvhtVoJKUFtu1PZ5Bdx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oMpMEh3FLinunlCSFCLnnU1eLYjcmu"/>
    <s v="Belet_Weyne_IDP"/>
    <x v="27"/>
    <x v="0"/>
    <n v="1"/>
    <n v="3"/>
    <n v="1"/>
    <n v="1"/>
    <n v="1"/>
    <n v="1"/>
    <n v="3"/>
    <n v="2"/>
    <n v="3"/>
    <n v="3"/>
    <n v="2"/>
    <n v="1"/>
    <n v="3"/>
    <x v="1"/>
  </r>
  <r>
    <s v="O5osDwZdEi36dPvIbuqnpeUMbiZzOw"/>
    <s v="Belet_Weyne_IDP"/>
    <x v="27"/>
    <x v="0"/>
    <n v="1"/>
    <n v="3"/>
    <n v="3"/>
    <n v="1"/>
    <n v="1"/>
    <n v="1"/>
    <n v="1"/>
    <n v="4"/>
    <n v="4"/>
    <n v="3"/>
    <n v="3"/>
    <n v="1"/>
    <n v="3"/>
    <x v="1"/>
  </r>
  <r>
    <s v="3xE5dCeKuGy3FYzggFoMYunDP0H9sH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nwtP7fNZcfWYzRCxE56BZry9gr7fvQ"/>
    <s v="Belet_Weyne_IDP"/>
    <x v="27"/>
    <x v="0"/>
    <n v="1"/>
    <n v="1"/>
    <n v="3"/>
    <n v="1"/>
    <n v="1"/>
    <n v="3"/>
    <n v="1"/>
    <n v="2"/>
    <n v="3"/>
    <n v="3"/>
    <n v="2"/>
    <n v="1"/>
    <n v="3"/>
    <x v="1"/>
  </r>
  <r>
    <s v="eZjjc9WOYvV4C6XWpP7yvCNW0AriB5"/>
    <s v="Belet_Weyne_IDP"/>
    <x v="27"/>
    <x v="0"/>
    <n v="1"/>
    <n v="1"/>
    <n v="1"/>
    <n v="2"/>
    <n v="1"/>
    <n v="1"/>
    <n v="3"/>
    <n v="2"/>
    <n v="3"/>
    <n v="2"/>
    <n v="2"/>
    <n v="1"/>
    <n v="2"/>
    <x v="0"/>
  </r>
  <r>
    <s v="2pCePWooVoAD8nbKgl86GIkO1Eu327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G69iPOqwe5pzjaAFRzd0jkUy92qznL"/>
    <s v="Belet_Weyne_IDP"/>
    <x v="27"/>
    <x v="0"/>
    <n v="1"/>
    <n v="3"/>
    <n v="1"/>
    <n v="2"/>
    <n v="1"/>
    <n v="1"/>
    <n v="1"/>
    <n v="2"/>
    <n v="3"/>
    <n v="2"/>
    <n v="2"/>
    <n v="1"/>
    <n v="2"/>
    <x v="0"/>
  </r>
  <r>
    <s v="RzwdJKGhX6u4dcmNtWZY14tojZ4hJh"/>
    <s v="Belet_Weyne_IDP"/>
    <x v="27"/>
    <x v="0"/>
    <n v="3"/>
    <n v="3"/>
    <n v="3"/>
    <n v="1"/>
    <n v="1"/>
    <n v="1"/>
    <n v="3"/>
    <n v="2"/>
    <n v="3"/>
    <n v="3"/>
    <n v="3"/>
    <n v="2"/>
    <n v="3"/>
    <x v="1"/>
  </r>
  <r>
    <s v="GXjs3H6uixYu0mAbBZCvLGIZAD4EgJ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hj4GrXc61r7IUJnHWYmff0PEweTwnZ"/>
    <s v="Belet_Weyne_IDP"/>
    <x v="27"/>
    <x v="0"/>
    <n v="1"/>
    <n v="3"/>
    <n v="3"/>
    <n v="1"/>
    <n v="1"/>
    <n v="1"/>
    <n v="3"/>
    <n v="2"/>
    <n v="3"/>
    <n v="3"/>
    <n v="3"/>
    <n v="2"/>
    <n v="3"/>
    <x v="1"/>
  </r>
  <r>
    <s v="cx3MGA3rIDehM6ESAtKTDJpuFXk1vs"/>
    <s v="Belet_Weyne_IDP"/>
    <x v="27"/>
    <x v="0"/>
    <n v="1"/>
    <n v="3"/>
    <n v="1"/>
    <n v="3"/>
    <n v="3"/>
    <n v="1"/>
    <n v="1"/>
    <n v="4"/>
    <n v="4"/>
    <n v="3"/>
    <n v="3"/>
    <n v="3"/>
    <n v="4"/>
    <x v="3"/>
  </r>
  <r>
    <s v="gebWPhCPREfg6H1IjTsAuyhxmQCXtz"/>
    <s v="Jowhar_IDP"/>
    <x v="28"/>
    <x v="0"/>
    <n v="3"/>
    <n v="1"/>
    <n v="3"/>
    <n v="1"/>
    <n v="3"/>
    <n v="1"/>
    <n v="3"/>
    <n v="1"/>
    <n v="3"/>
    <n v="3"/>
    <n v="3"/>
    <n v="1"/>
    <n v="3"/>
    <x v="1"/>
  </r>
  <r>
    <s v="h7QCNNvGaCS6jClHn3XwAv82wkPIBC"/>
    <s v="Jowhar_IDP"/>
    <x v="28"/>
    <x v="0"/>
    <n v="3"/>
    <n v="1"/>
    <n v="3"/>
    <n v="1"/>
    <n v="3"/>
    <n v="1"/>
    <n v="3"/>
    <n v="1"/>
    <n v="3"/>
    <n v="3"/>
    <n v="3"/>
    <n v="1"/>
    <n v="3"/>
    <x v="1"/>
  </r>
  <r>
    <s v="xNj05FZciDk3gSMyPARmn5tabVD722"/>
    <s v="Jowhar_IDP"/>
    <x v="28"/>
    <x v="0"/>
    <n v="1"/>
    <n v="1"/>
    <n v="3"/>
    <n v="1"/>
    <n v="3"/>
    <n v="1"/>
    <n v="3"/>
    <n v="1"/>
    <n v="3"/>
    <n v="3"/>
    <n v="3"/>
    <n v="1"/>
    <n v="3"/>
    <x v="1"/>
  </r>
  <r>
    <s v="bV253x5iJvUG5qVQ2SmdyC5C0r9yKK"/>
    <s v="Jowhar_IDP"/>
    <x v="28"/>
    <x v="0"/>
    <n v="1"/>
    <n v="1"/>
    <n v="3"/>
    <n v="1"/>
    <n v="3"/>
    <n v="1"/>
    <n v="3"/>
    <n v="2"/>
    <n v="3"/>
    <n v="3"/>
    <n v="3"/>
    <n v="2"/>
    <n v="3"/>
    <x v="1"/>
  </r>
  <r>
    <s v="JCRd2VoqgujXwFBSpQMssc1aLqgAZx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1xYSSTqaftLE0UAT30Qcg6FlAPRspa"/>
    <s v="Jowhar_IDP"/>
    <x v="28"/>
    <x v="0"/>
    <n v="1"/>
    <n v="3"/>
    <n v="1"/>
    <n v="1"/>
    <n v="3"/>
    <n v="1"/>
    <n v="3"/>
    <n v="1"/>
    <n v="3"/>
    <n v="3"/>
    <n v="3"/>
    <n v="1"/>
    <n v="3"/>
    <x v="1"/>
  </r>
  <r>
    <s v="aknStjMCXUvP3dpqMcm2N6uldG7KoU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7O7dBTL7Urv9dCNJLFfRFZKc7MdtZq"/>
    <s v="Jowhar_IDP"/>
    <x v="28"/>
    <x v="0"/>
    <n v="1"/>
    <n v="1"/>
    <n v="1"/>
    <n v="1"/>
    <n v="3"/>
    <n v="1"/>
    <n v="3"/>
    <n v="1"/>
    <n v="3"/>
    <n v="3"/>
    <n v="1"/>
    <n v="1"/>
    <n v="2"/>
    <x v="0"/>
  </r>
  <r>
    <s v="XZVVgKH48MmzUCAw9p4wn4LE1Y4yYT"/>
    <s v="Jowhar_IDP"/>
    <x v="28"/>
    <x v="0"/>
    <n v="1"/>
    <n v="1"/>
    <n v="1"/>
    <n v="1"/>
    <n v="3"/>
    <n v="1"/>
    <n v="3"/>
    <n v="1"/>
    <n v="3"/>
    <n v="3"/>
    <n v="1"/>
    <n v="1"/>
    <n v="2"/>
    <x v="0"/>
  </r>
  <r>
    <s v="H2YU8MgKvhIRHSvvxQYpezbSm9xBs9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nd65UHPOyLl29MrsENk3pO15t55Tk3"/>
    <s v="Jowhar_IDP"/>
    <x v="28"/>
    <x v="0"/>
    <n v="1"/>
    <n v="1"/>
    <n v="1"/>
    <n v="1"/>
    <n v="1"/>
    <n v="1"/>
    <n v="3"/>
    <n v="1"/>
    <n v="3"/>
    <n v="1"/>
    <n v="1"/>
    <n v="1"/>
    <n v="2"/>
    <x v="0"/>
  </r>
  <r>
    <s v="7ZwKTZYybfHqBU0FRJUqEDfrEde8h8"/>
    <s v="Jowhar_IDP"/>
    <x v="28"/>
    <x v="0"/>
    <n v="1"/>
    <n v="3"/>
    <n v="1"/>
    <n v="1"/>
    <n v="3"/>
    <n v="1"/>
    <n v="3"/>
    <n v="1"/>
    <n v="3"/>
    <n v="3"/>
    <n v="3"/>
    <n v="1"/>
    <n v="3"/>
    <x v="1"/>
  </r>
  <r>
    <s v="G0NCp5VvW6RYwx2GF6NTAorqWWT1aC"/>
    <s v="Jowhar_IDP"/>
    <x v="28"/>
    <x v="0"/>
    <n v="3"/>
    <n v="3"/>
    <n v="3"/>
    <n v="1"/>
    <n v="1"/>
    <n v="1"/>
    <n v="3"/>
    <n v="1"/>
    <n v="3"/>
    <n v="3"/>
    <n v="3"/>
    <n v="1"/>
    <n v="3"/>
    <x v="1"/>
  </r>
  <r>
    <s v="yQbSlgz4t46WZbQFID9sgIxhNf3PuA"/>
    <s v="Jowhar_IDP"/>
    <x v="28"/>
    <x v="0"/>
    <n v="1"/>
    <n v="1"/>
    <n v="3"/>
    <n v="1"/>
    <n v="3"/>
    <n v="1"/>
    <n v="3"/>
    <n v="1"/>
    <n v="3"/>
    <n v="3"/>
    <n v="3"/>
    <n v="1"/>
    <n v="3"/>
    <x v="1"/>
  </r>
  <r>
    <s v="OBbWeYTszljVLlDQ7ZiOTT9CEEne41"/>
    <s v="Jowhar_IDP"/>
    <x v="28"/>
    <x v="0"/>
    <n v="1"/>
    <n v="1"/>
    <n v="3"/>
    <n v="1"/>
    <n v="3"/>
    <n v="1"/>
    <n v="3"/>
    <n v="1"/>
    <n v="3"/>
    <n v="3"/>
    <n v="3"/>
    <n v="1"/>
    <n v="3"/>
    <x v="1"/>
  </r>
  <r>
    <s v="5ipmNPDPhyeNkdeJ5oToI0YJnH2JRM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5ACQYCgVGiMguef4NVSgGEXaFEi1oo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3lk9F36qGKDdGbuWXcEXyPwJEvNURK"/>
    <s v="Jowhar_IDP"/>
    <x v="28"/>
    <x v="0"/>
    <n v="1"/>
    <n v="1"/>
    <n v="1"/>
    <n v="1"/>
    <n v="1"/>
    <n v="1"/>
    <n v="3"/>
    <n v="1"/>
    <n v="3"/>
    <n v="1"/>
    <n v="1"/>
    <n v="1"/>
    <n v="2"/>
    <x v="0"/>
  </r>
  <r>
    <s v="9pdLg3GqaWbY3yvvOB9g3QtFSMjFKs"/>
    <s v="Jowhar_IDP"/>
    <x v="28"/>
    <x v="0"/>
    <n v="1"/>
    <n v="1"/>
    <n v="1"/>
    <n v="1"/>
    <n v="3"/>
    <n v="1"/>
    <n v="3"/>
    <n v="1"/>
    <n v="3"/>
    <n v="3"/>
    <n v="1"/>
    <n v="1"/>
    <n v="2"/>
    <x v="0"/>
  </r>
  <r>
    <s v="Xd1MpXv0ovsUUlZyCRjG38qarZUDUc"/>
    <s v="Jowhar_IDP"/>
    <x v="28"/>
    <x v="0"/>
    <n v="1"/>
    <n v="1"/>
    <n v="3"/>
    <n v="1"/>
    <n v="3"/>
    <n v="1"/>
    <n v="3"/>
    <n v="1"/>
    <n v="3"/>
    <n v="3"/>
    <n v="3"/>
    <n v="1"/>
    <n v="3"/>
    <x v="1"/>
  </r>
  <r>
    <s v="py1BE3Wq15ylLnR2kuHzltNgm01Tj1"/>
    <s v="Jowhar_IDP"/>
    <x v="28"/>
    <x v="0"/>
    <n v="1"/>
    <n v="1"/>
    <n v="1"/>
    <n v="1"/>
    <n v="3"/>
    <n v="1"/>
    <n v="3"/>
    <n v="1"/>
    <n v="3"/>
    <n v="3"/>
    <n v="1"/>
    <n v="1"/>
    <n v="2"/>
    <x v="0"/>
  </r>
  <r>
    <s v="9weAzfOPwMkg0G5fFObjAnAz0AjucF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jQCWklrnD1PX8aeL6IoNovirci5lfL"/>
    <s v="Jowhar_IDP"/>
    <x v="28"/>
    <x v="0"/>
    <n v="1"/>
    <n v="1"/>
    <n v="1"/>
    <n v="3"/>
    <n v="3"/>
    <n v="1"/>
    <n v="3"/>
    <n v="1"/>
    <n v="3"/>
    <n v="3"/>
    <n v="3"/>
    <n v="1"/>
    <n v="3"/>
    <x v="1"/>
  </r>
  <r>
    <s v="ftHDd2gq8jbx1uRqbNJN1QFkwOg4aE"/>
    <s v="Jowhar_IDP"/>
    <x v="28"/>
    <x v="0"/>
    <n v="1"/>
    <n v="1"/>
    <n v="3"/>
    <n v="3"/>
    <n v="3"/>
    <n v="1"/>
    <n v="3"/>
    <n v="1"/>
    <n v="3"/>
    <n v="3"/>
    <n v="3"/>
    <n v="3"/>
    <n v="3"/>
    <x v="1"/>
  </r>
  <r>
    <s v="FvnyuTajFYB4nYuwIdM4Om1sq11xyY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gWAdosklPxHLtwRtkZqLOmX3tMm5HS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aS1dcyeJxKQCXDQlflgTB8BPRUDYKE"/>
    <s v="Jowhar_IDP"/>
    <x v="28"/>
    <x v="0"/>
    <n v="1"/>
    <n v="1"/>
    <n v="3"/>
    <n v="2"/>
    <n v="1"/>
    <n v="1"/>
    <n v="3"/>
    <n v="2"/>
    <n v="3"/>
    <n v="3"/>
    <n v="2"/>
    <n v="2"/>
    <n v="3"/>
    <x v="1"/>
  </r>
  <r>
    <s v="cnYhdKL1uq0ZXMAok5Dtq69WR9g4aQ"/>
    <s v="Jowhar_IDP"/>
    <x v="28"/>
    <x v="0"/>
    <n v="3"/>
    <n v="1"/>
    <n v="3"/>
    <n v="1"/>
    <n v="1"/>
    <n v="1"/>
    <n v="3"/>
    <n v="2"/>
    <n v="3"/>
    <n v="3"/>
    <n v="2"/>
    <n v="1"/>
    <n v="3"/>
    <x v="1"/>
  </r>
  <r>
    <s v="jQkTYphCWZ36v0Qg1wjNxTROLGJUO2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tWaDjbelqQDZp0Nn49APJLXDkK6A6K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FBwtZsVscaetUKkU5YO0sYQCSjrHGo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eJGIAbAuVkRphumrbE0ctvZQKFSiBs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pMiS2V9ey0WYewOgPsDqJBBr2dxcV6"/>
    <s v="Jowhar_IDP"/>
    <x v="28"/>
    <x v="0"/>
    <n v="1"/>
    <n v="1"/>
    <n v="3"/>
    <n v="1"/>
    <n v="3"/>
    <n v="1"/>
    <n v="3"/>
    <n v="1"/>
    <n v="3"/>
    <n v="3"/>
    <n v="3"/>
    <n v="1"/>
    <n v="3"/>
    <x v="1"/>
  </r>
  <r>
    <s v="xpd2wbrOG3WwitOCmHDDQnVpXMIFSH"/>
    <s v="Jowhar_IDP"/>
    <x v="28"/>
    <x v="0"/>
    <n v="1"/>
    <n v="3"/>
    <n v="3"/>
    <n v="3"/>
    <n v="3"/>
    <n v="1"/>
    <n v="3"/>
    <n v="1"/>
    <n v="3"/>
    <n v="3"/>
    <n v="3"/>
    <n v="3"/>
    <n v="3"/>
    <x v="1"/>
  </r>
  <r>
    <s v="j0NWguzDf17uvyiAukCdc5kAWO4hRA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0ozwtl5v2m7E7A37yl4mkBrCLUeBLs"/>
    <s v="Jowhar_IDP"/>
    <x v="28"/>
    <x v="0"/>
    <n v="1"/>
    <n v="3"/>
    <n v="1"/>
    <n v="2"/>
    <n v="3"/>
    <n v="1"/>
    <n v="3"/>
    <n v="1"/>
    <n v="3"/>
    <n v="3"/>
    <n v="3"/>
    <n v="2"/>
    <n v="3"/>
    <x v="1"/>
  </r>
  <r>
    <s v="jAzSuxWSheotaPRZ7c6k8tDIWkZiW4"/>
    <s v="Jowhar_IDP"/>
    <x v="28"/>
    <x v="0"/>
    <n v="1"/>
    <n v="3"/>
    <n v="1"/>
    <n v="1"/>
    <n v="3"/>
    <n v="1"/>
    <n v="3"/>
    <n v="1"/>
    <n v="3"/>
    <n v="3"/>
    <n v="3"/>
    <n v="1"/>
    <n v="3"/>
    <x v="1"/>
  </r>
  <r>
    <s v="XKinyCAHJYPQhsmi4dFRKkFW23eXYb"/>
    <s v="Jowhar_IDP"/>
    <x v="28"/>
    <x v="0"/>
    <n v="1"/>
    <n v="3"/>
    <n v="3"/>
    <n v="3"/>
    <n v="3"/>
    <n v="1"/>
    <n v="3"/>
    <n v="1"/>
    <n v="3"/>
    <n v="3"/>
    <n v="3"/>
    <n v="3"/>
    <n v="3"/>
    <x v="1"/>
  </r>
  <r>
    <s v="B7GdMpdW7QGBNleQL5bribXiNyfkLP"/>
    <s v="Jowhar_IDP"/>
    <x v="28"/>
    <x v="0"/>
    <n v="1"/>
    <n v="3"/>
    <n v="1"/>
    <n v="1"/>
    <n v="3"/>
    <n v="1"/>
    <n v="3"/>
    <n v="1"/>
    <n v="3"/>
    <n v="3"/>
    <n v="3"/>
    <n v="1"/>
    <n v="3"/>
    <x v="1"/>
  </r>
  <r>
    <s v="utUsMs3YnQlyyUrK5oij5RbiyUUCzf"/>
    <s v="Jowhar_IDP"/>
    <x v="28"/>
    <x v="0"/>
    <n v="1"/>
    <n v="1"/>
    <n v="1"/>
    <n v="1"/>
    <n v="3"/>
    <n v="1"/>
    <n v="3"/>
    <n v="1"/>
    <n v="3"/>
    <n v="3"/>
    <n v="1"/>
    <n v="1"/>
    <n v="2"/>
    <x v="0"/>
  </r>
  <r>
    <s v="j42PLe85uzZFIIdA6ZeZApyH7GUiig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xsLqPIiuI2w41qzuXurtV9XLnrtGqw"/>
    <s v="Jowhar_IDP"/>
    <x v="28"/>
    <x v="0"/>
    <n v="1"/>
    <n v="3"/>
    <n v="1"/>
    <n v="3"/>
    <n v="3"/>
    <n v="1"/>
    <n v="3"/>
    <n v="1"/>
    <n v="3"/>
    <n v="3"/>
    <n v="3"/>
    <n v="3"/>
    <n v="3"/>
    <x v="1"/>
  </r>
  <r>
    <s v="L9C5DMM9kWBh9VCEu0GVEU5FBIjq0L"/>
    <s v="Jowhar_IDP"/>
    <x v="28"/>
    <x v="0"/>
    <n v="1"/>
    <n v="1"/>
    <n v="1"/>
    <n v="1"/>
    <n v="3"/>
    <n v="1"/>
    <n v="3"/>
    <n v="1"/>
    <n v="3"/>
    <n v="3"/>
    <n v="1"/>
    <n v="1"/>
    <n v="2"/>
    <x v="0"/>
  </r>
  <r>
    <s v="LbFhdWKzjtfgENIcbdBOTbgJQZDb0U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96kY9ZMOYHQ9ttzTgXHF1aD59UR492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heCylSjU2XaL4Qdho5Rt1eqboAtyEL"/>
    <s v="Jowhar_IDP"/>
    <x v="28"/>
    <x v="0"/>
    <n v="1"/>
    <n v="3"/>
    <n v="1"/>
    <n v="1"/>
    <n v="3"/>
    <n v="1"/>
    <n v="3"/>
    <n v="1"/>
    <n v="3"/>
    <n v="3"/>
    <n v="3"/>
    <n v="1"/>
    <n v="3"/>
    <x v="1"/>
  </r>
  <r>
    <s v="9OnJCacTFCgXLWYJy8drqRYTFYZItS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ZuxYxOJND2a8CcowhzfMmkgddbMNA5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mgOe4hY7QI3kgLsonHAMY1sk9wCEkV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yuHW3npegNCZDBc82EiLHvUUGmYKjm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JwIeRMJgUSU0lU82mCkaUz2JI2i6Cp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gM3MeJ1uaqLYk49S7BUqwFomUomFdq"/>
    <s v="Jowhar_IDP"/>
    <x v="28"/>
    <x v="0"/>
    <n v="1"/>
    <n v="3"/>
    <n v="3"/>
    <n v="3"/>
    <n v="3"/>
    <n v="1"/>
    <n v="3"/>
    <n v="2"/>
    <n v="3"/>
    <n v="3"/>
    <n v="3"/>
    <n v="3"/>
    <n v="3"/>
    <x v="1"/>
  </r>
  <r>
    <s v="ydXpLEiuuTarNuajpH6W4g80m7wiUT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CuJHTH6HCu6F7dNnRrsjaN9Fdq6Cqs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pszlnBdXv4v54pVXikzEqfFbsOnq37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6yOYQPl03U721mbxDi2jhEO8nHZs2K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T2vV1rYHW6shirT8UdFGzSebUPTayF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SLfLXF2YdTIwEqrbd6V1ioOoT7s9T5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TlJCG8LiEGMu5CtzrJnnSZCKKCXphM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WKwcFlY6OOb9ZkRxrAYxCXiVEtYfKQ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XQIn8en9bGNJgRsM0pcjtoQG4xZRhn"/>
    <s v="Jowhar_IDP"/>
    <x v="28"/>
    <x v="0"/>
    <n v="1"/>
    <n v="1"/>
    <n v="3"/>
    <n v="1"/>
    <n v="1"/>
    <n v="1"/>
    <n v="3"/>
    <n v="1"/>
    <n v="3"/>
    <n v="3"/>
    <n v="1"/>
    <n v="1"/>
    <n v="2"/>
    <x v="0"/>
  </r>
  <r>
    <s v="PUMxMoqSaCu4o2x5MKzJBAaWQdbwMj"/>
    <s v="Jowhar_IDP"/>
    <x v="28"/>
    <x v="0"/>
    <n v="1"/>
    <n v="1"/>
    <n v="3"/>
    <n v="1"/>
    <n v="3"/>
    <n v="1"/>
    <n v="3"/>
    <n v="1"/>
    <n v="3"/>
    <n v="3"/>
    <n v="3"/>
    <n v="1"/>
    <n v="3"/>
    <x v="1"/>
  </r>
  <r>
    <s v="FQMAFvT9NrW2REXjVZX77tq2xknBOL"/>
    <s v="Jowhar_IDP"/>
    <x v="28"/>
    <x v="0"/>
    <n v="1"/>
    <n v="3"/>
    <n v="3"/>
    <n v="1"/>
    <n v="3"/>
    <n v="1"/>
    <n v="3"/>
    <n v="1"/>
    <n v="3"/>
    <n v="3"/>
    <n v="3"/>
    <n v="3"/>
    <n v="3"/>
    <x v="1"/>
  </r>
  <r>
    <s v="wGBOl0qQKL534cxiWl5Le6oeRd1vgG"/>
    <s v="Jowhar_IDP"/>
    <x v="28"/>
    <x v="0"/>
    <n v="1"/>
    <n v="1"/>
    <n v="3"/>
    <n v="3"/>
    <n v="3"/>
    <n v="1"/>
    <n v="3"/>
    <n v="2"/>
    <n v="3"/>
    <n v="3"/>
    <n v="3"/>
    <n v="3"/>
    <n v="3"/>
    <x v="1"/>
  </r>
  <r>
    <s v="ge9ld9eWtiQgv3VEkIYAuz9kWbZn0Q"/>
    <s v="Jowhar_IDP"/>
    <x v="28"/>
    <x v="0"/>
    <n v="1"/>
    <n v="1"/>
    <n v="1"/>
    <n v="1"/>
    <n v="3"/>
    <n v="1"/>
    <n v="3"/>
    <n v="1"/>
    <n v="3"/>
    <n v="3"/>
    <n v="1"/>
    <n v="1"/>
    <n v="2"/>
    <x v="0"/>
  </r>
  <r>
    <s v="u47kFHE7Com6EyS6rezYr2B5WkUrQy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h8BNrDLwKRupw4aT2lQn7nakjwjMwc"/>
    <s v="Jowhar_IDP"/>
    <x v="28"/>
    <x v="0"/>
    <n v="3"/>
    <n v="1"/>
    <n v="3"/>
    <n v="1"/>
    <n v="3"/>
    <n v="1"/>
    <n v="3"/>
    <n v="1"/>
    <n v="3"/>
    <n v="3"/>
    <n v="3"/>
    <n v="1"/>
    <n v="3"/>
    <x v="1"/>
  </r>
  <r>
    <s v="eCR6lrnX6L3ynrjBv7cMQkmn4nSW8J"/>
    <s v="Jowhar_IDP"/>
    <x v="28"/>
    <x v="0"/>
    <n v="1"/>
    <n v="1"/>
    <n v="1"/>
    <n v="1"/>
    <n v="3"/>
    <n v="1"/>
    <n v="3"/>
    <n v="1"/>
    <n v="3"/>
    <n v="3"/>
    <n v="1"/>
    <n v="1"/>
    <n v="2"/>
    <x v="0"/>
  </r>
  <r>
    <s v="ANNfe2M7hTNlWD98Hv0CN8EGANlUpy"/>
    <s v="Jowhar_IDP"/>
    <x v="28"/>
    <x v="0"/>
    <n v="3"/>
    <n v="1"/>
    <n v="3"/>
    <n v="1"/>
    <n v="3"/>
    <n v="1"/>
    <n v="3"/>
    <n v="1"/>
    <n v="3"/>
    <n v="3"/>
    <n v="3"/>
    <n v="1"/>
    <n v="3"/>
    <x v="1"/>
  </r>
  <r>
    <s v="oL8EPsVgPPEtmRHSDHgTkLomDiyqtJ"/>
    <s v="Jowhar_IDP"/>
    <x v="28"/>
    <x v="0"/>
    <n v="1"/>
    <n v="1"/>
    <n v="3"/>
    <n v="2"/>
    <n v="3"/>
    <n v="1"/>
    <n v="3"/>
    <n v="1"/>
    <n v="3"/>
    <n v="3"/>
    <n v="3"/>
    <n v="2"/>
    <n v="3"/>
    <x v="1"/>
  </r>
  <r>
    <s v="aq1cwd5YMrQqfugXQym7hUZUmxjxPA"/>
    <s v="Jowhar_IDP"/>
    <x v="28"/>
    <x v="0"/>
    <n v="1"/>
    <n v="3"/>
    <n v="3"/>
    <n v="3"/>
    <n v="3"/>
    <n v="1"/>
    <n v="3"/>
    <n v="2"/>
    <n v="3"/>
    <n v="3"/>
    <n v="3"/>
    <n v="3"/>
    <n v="3"/>
    <x v="1"/>
  </r>
  <r>
    <s v="ykH3vBLHmDk774h6mlvgG2DR3UwcGC"/>
    <s v="Jowhar_IDP"/>
    <x v="28"/>
    <x v="0"/>
    <n v="1"/>
    <n v="3"/>
    <n v="1"/>
    <n v="1"/>
    <n v="1"/>
    <n v="1"/>
    <n v="3"/>
    <n v="1"/>
    <n v="3"/>
    <n v="3"/>
    <n v="1"/>
    <n v="1"/>
    <n v="2"/>
    <x v="0"/>
  </r>
  <r>
    <s v="uCd3WQipvHR4wTu4dt2eLse4QU42sH"/>
    <s v="Jowhar_IDP"/>
    <x v="28"/>
    <x v="0"/>
    <n v="1"/>
    <n v="3"/>
    <n v="1"/>
    <n v="1"/>
    <n v="3"/>
    <n v="1"/>
    <n v="3"/>
    <n v="1"/>
    <n v="3"/>
    <n v="3"/>
    <n v="3"/>
    <n v="1"/>
    <n v="3"/>
    <x v="1"/>
  </r>
  <r>
    <s v="EZclxg4K3bda5APWpEEo1uu2PyJheT"/>
    <s v="Jowhar_IDP"/>
    <x v="28"/>
    <x v="0"/>
    <n v="1"/>
    <n v="3"/>
    <n v="3"/>
    <n v="2"/>
    <n v="3"/>
    <n v="1"/>
    <n v="3"/>
    <n v="2"/>
    <n v="3"/>
    <n v="3"/>
    <n v="3"/>
    <n v="3"/>
    <n v="3"/>
    <x v="1"/>
  </r>
  <r>
    <s v="lnySP1rbucyLgi9ubF68dhT1KC13PY"/>
    <s v="Jowhar_IDP"/>
    <x v="28"/>
    <x v="0"/>
    <n v="3"/>
    <n v="1"/>
    <n v="3"/>
    <n v="1"/>
    <n v="3"/>
    <n v="1"/>
    <n v="3"/>
    <n v="1"/>
    <n v="3"/>
    <n v="3"/>
    <n v="3"/>
    <n v="1"/>
    <n v="3"/>
    <x v="1"/>
  </r>
  <r>
    <s v="iAgh6Y9CGu3LeLcaNtllQHuLANy1Kl"/>
    <s v="Jowhar_IDP"/>
    <x v="28"/>
    <x v="0"/>
    <n v="3"/>
    <n v="1"/>
    <n v="3"/>
    <n v="1"/>
    <n v="3"/>
    <n v="1"/>
    <n v="3"/>
    <n v="1"/>
    <n v="3"/>
    <n v="3"/>
    <n v="3"/>
    <n v="1"/>
    <n v="3"/>
    <x v="1"/>
  </r>
  <r>
    <s v="ufN1NVPd8Q8gc6grRCtQoNjdbreG41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2E5xiS3b56fbWXVilXixwvMLbhCyEW"/>
    <s v="Jowhar_IDP"/>
    <x v="28"/>
    <x v="0"/>
    <n v="3"/>
    <n v="1"/>
    <n v="3"/>
    <n v="1"/>
    <n v="3"/>
    <n v="1"/>
    <n v="3"/>
    <n v="1"/>
    <n v="3"/>
    <n v="3"/>
    <n v="3"/>
    <n v="1"/>
    <n v="3"/>
    <x v="1"/>
  </r>
  <r>
    <s v="UQ0HjCuevlv2lSOZL4PJJ7EVJk2qiO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zF610WgF4dlfqVsh1jaTDh28mexnUG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wxyODAsYApuBSaalceOlsDctlmwLYO"/>
    <s v="Jowhar_IDP"/>
    <x v="28"/>
    <x v="0"/>
    <n v="3"/>
    <n v="1"/>
    <n v="3"/>
    <n v="1"/>
    <n v="3"/>
    <n v="1"/>
    <n v="3"/>
    <n v="1"/>
    <n v="3"/>
    <n v="3"/>
    <n v="3"/>
    <n v="1"/>
    <n v="3"/>
    <x v="1"/>
  </r>
  <r>
    <s v="uWHQOZkyyJaSD6Z5KHZJHtRCG4rFcC"/>
    <s v="Jowhar_IDP"/>
    <x v="28"/>
    <x v="0"/>
    <n v="3"/>
    <n v="1"/>
    <n v="3"/>
    <n v="1"/>
    <n v="1"/>
    <n v="1"/>
    <n v="3"/>
    <n v="1"/>
    <n v="3"/>
    <n v="3"/>
    <n v="1"/>
    <n v="1"/>
    <n v="2"/>
    <x v="0"/>
  </r>
  <r>
    <s v="RH6ivmVkRkUepAVMPeneZHUod832Aw"/>
    <s v="Jowhar_IDP"/>
    <x v="28"/>
    <x v="0"/>
    <n v="3"/>
    <n v="1"/>
    <n v="3"/>
    <n v="1"/>
    <n v="3"/>
    <n v="1"/>
    <n v="3"/>
    <n v="1"/>
    <n v="3"/>
    <n v="3"/>
    <n v="3"/>
    <n v="1"/>
    <n v="3"/>
    <x v="1"/>
  </r>
  <r>
    <s v="cWF1Pt8keE1w0RQrSP05YeAmFjhGrb"/>
    <s v="Marka_IDP"/>
    <x v="29"/>
    <x v="0"/>
    <n v="1"/>
    <n v="1"/>
    <n v="3"/>
    <n v="1"/>
    <n v="3"/>
    <n v="1"/>
    <n v="1"/>
    <n v="1"/>
    <n v="3"/>
    <n v="3"/>
    <n v="1"/>
    <n v="1"/>
    <n v="2"/>
    <x v="0"/>
  </r>
  <r>
    <s v="1jzzuiy39emWnRKxKRMYtjI8tpALiP"/>
    <s v="Marka_IDP"/>
    <x v="29"/>
    <x v="0"/>
    <n v="1"/>
    <n v="1"/>
    <n v="3"/>
    <n v="1"/>
    <n v="3"/>
    <n v="1"/>
    <n v="1"/>
    <n v="1"/>
    <n v="3"/>
    <n v="3"/>
    <n v="1"/>
    <n v="1"/>
    <n v="2"/>
    <x v="0"/>
  </r>
  <r>
    <s v="UnizTKpZgs5pjkwbpBTVA7kLI6Y4AE"/>
    <s v="Marka_IDP"/>
    <x v="29"/>
    <x v="0"/>
    <n v="1"/>
    <n v="1"/>
    <n v="3"/>
    <n v="1"/>
    <n v="3"/>
    <n v="1"/>
    <n v="1"/>
    <n v="2"/>
    <n v="3"/>
    <n v="3"/>
    <n v="2"/>
    <n v="1"/>
    <n v="3"/>
    <x v="1"/>
  </r>
  <r>
    <s v="TV2J4gMpgQ6r3jHnORiYX1Vo9jV4dy"/>
    <s v="Marka_IDP"/>
    <x v="29"/>
    <x v="0"/>
    <n v="1"/>
    <n v="3"/>
    <n v="1"/>
    <n v="1"/>
    <n v="3"/>
    <n v="1"/>
    <n v="1"/>
    <n v="2"/>
    <n v="3"/>
    <n v="3"/>
    <n v="2"/>
    <n v="1"/>
    <n v="3"/>
    <x v="1"/>
  </r>
  <r>
    <s v="HB5uwjFU4XBRocvGLtFWtOa8b4Ss4N"/>
    <s v="Marka_IDP"/>
    <x v="29"/>
    <x v="0"/>
    <n v="1"/>
    <n v="1"/>
    <n v="3"/>
    <n v="1"/>
    <n v="3"/>
    <n v="1"/>
    <n v="1"/>
    <n v="1"/>
    <n v="3"/>
    <n v="3"/>
    <n v="1"/>
    <n v="1"/>
    <n v="2"/>
    <x v="0"/>
  </r>
  <r>
    <s v="1tjkXBnOdCSaLUjZDvV61kQkBOce7d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eH8P7RVDMwX1l3TaqFAYpw15hMZwp4"/>
    <s v="Afgooye_IDP"/>
    <x v="30"/>
    <x v="0"/>
    <n v="1"/>
    <n v="1"/>
    <n v="3"/>
    <n v="1"/>
    <n v="1"/>
    <n v="1"/>
    <n v="3"/>
    <n v="2"/>
    <n v="3"/>
    <n v="3"/>
    <n v="2"/>
    <n v="1"/>
    <n v="3"/>
    <x v="1"/>
  </r>
  <r>
    <s v="fqWLqZeVWu5yVGZ5d3S47RtUBHv51B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XUOaKvEfFcb1RMgHsCm95RgBX3RLxj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NO4P8Gtj3IjRNGApzeTJUMYIPTXwt9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uYos58Cz1E1PbQun8JZOaBke3EF6H7"/>
    <s v="Afgooye_IDP"/>
    <x v="30"/>
    <x v="0"/>
    <n v="1"/>
    <n v="1"/>
    <n v="3"/>
    <n v="3"/>
    <n v="1"/>
    <n v="1"/>
    <n v="1"/>
    <n v="2"/>
    <n v="3"/>
    <n v="3"/>
    <n v="2"/>
    <n v="1"/>
    <n v="3"/>
    <x v="1"/>
  </r>
  <r>
    <s v="6YDbz2DMN8GAQc8natUcPVxHYrb2Ud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ltPR9MLNQFVxOxMeex8GhKMXjSmtvn"/>
    <s v="Afgooye_IDP"/>
    <x v="30"/>
    <x v="0"/>
    <n v="3"/>
    <n v="1"/>
    <n v="3"/>
    <n v="1"/>
    <n v="1"/>
    <n v="3"/>
    <n v="1"/>
    <n v="1"/>
    <n v="3"/>
    <n v="3"/>
    <n v="1"/>
    <n v="1"/>
    <n v="2"/>
    <x v="0"/>
  </r>
  <r>
    <s v="jA5JjDP0Z5PRgIVofT2thc2IF4D0Jg"/>
    <s v="Afgooye_IDP"/>
    <x v="30"/>
    <x v="0"/>
    <n v="1"/>
    <n v="1"/>
    <n v="3"/>
    <n v="1"/>
    <n v="3"/>
    <n v="1"/>
    <n v="1"/>
    <n v="2"/>
    <n v="3"/>
    <n v="3"/>
    <n v="2"/>
    <n v="1"/>
    <n v="3"/>
    <x v="1"/>
  </r>
  <r>
    <s v="2XSAudXseZtF3YJz22Hxsjo6fbeuwN"/>
    <s v="Afgooye_IDP"/>
    <x v="30"/>
    <x v="0"/>
    <n v="1"/>
    <n v="1"/>
    <n v="3"/>
    <n v="3"/>
    <n v="1"/>
    <n v="1"/>
    <n v="1"/>
    <n v="2"/>
    <n v="3"/>
    <n v="3"/>
    <n v="2"/>
    <n v="1"/>
    <n v="3"/>
    <x v="1"/>
  </r>
  <r>
    <s v="cP9LdjZsevClLBGoaf65df2HXhh1tR"/>
    <s v="Afgooye_IDP"/>
    <x v="30"/>
    <x v="0"/>
    <n v="1"/>
    <n v="1"/>
    <n v="1"/>
    <n v="1"/>
    <n v="1"/>
    <n v="1"/>
    <n v="1"/>
    <n v="1"/>
    <n v="1"/>
    <n v="1"/>
    <n v="1"/>
    <n v="1"/>
    <n v="1"/>
    <x v="2"/>
  </r>
  <r>
    <s v="daJSWMLfjZPIOKdG4725Cagml8dKrt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oS0b5ZaR579O43OLonJ7PTSHFqigjb"/>
    <s v="Afgooye_IDP"/>
    <x v="30"/>
    <x v="0"/>
    <n v="3"/>
    <n v="1"/>
    <n v="3"/>
    <n v="1"/>
    <n v="1"/>
    <n v="1"/>
    <n v="1"/>
    <n v="1"/>
    <n v="3"/>
    <n v="1"/>
    <n v="1"/>
    <n v="1"/>
    <n v="2"/>
    <x v="0"/>
  </r>
  <r>
    <s v="K4QQsOE3THfd3cqo5MAKYjZrc7xQMT"/>
    <s v="Afgooye_IDP"/>
    <x v="30"/>
    <x v="0"/>
    <n v="1"/>
    <n v="1"/>
    <n v="3"/>
    <n v="3"/>
    <n v="1"/>
    <n v="1"/>
    <n v="1"/>
    <n v="2"/>
    <n v="3"/>
    <n v="3"/>
    <n v="2"/>
    <n v="1"/>
    <n v="3"/>
    <x v="1"/>
  </r>
  <r>
    <s v="KxdDoFsHOG49eW1qO3gasckhJ6kR1f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RfGrMxVN7f7oqfnEyQT6M12BCFK9OF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NiTt83G7Nv3ijZbUwKR3sBeomb08A1"/>
    <s v="Afgooye_IDP"/>
    <x v="30"/>
    <x v="0"/>
    <n v="1"/>
    <n v="1"/>
    <n v="3"/>
    <n v="1"/>
    <n v="1"/>
    <n v="1"/>
    <n v="1"/>
    <n v="1"/>
    <n v="3"/>
    <n v="1"/>
    <n v="1"/>
    <n v="1"/>
    <n v="2"/>
    <x v="0"/>
  </r>
  <r>
    <s v="J6jeigL67lnHin07HamJhQsQEo48L0"/>
    <s v="Afgooye_IDP"/>
    <x v="30"/>
    <x v="0"/>
    <n v="1"/>
    <n v="3"/>
    <n v="3"/>
    <n v="1"/>
    <n v="1"/>
    <n v="1"/>
    <n v="3"/>
    <n v="2"/>
    <n v="3"/>
    <n v="3"/>
    <n v="3"/>
    <n v="2"/>
    <n v="3"/>
    <x v="1"/>
  </r>
  <r>
    <s v="LW09ZBpGioG6EVQyWOs5tNKjFEdboJ"/>
    <s v="Afgooye_IDP"/>
    <x v="30"/>
    <x v="0"/>
    <n v="1"/>
    <n v="1"/>
    <n v="3"/>
    <n v="2"/>
    <n v="1"/>
    <n v="3"/>
    <n v="3"/>
    <n v="2"/>
    <n v="3"/>
    <n v="3"/>
    <n v="3"/>
    <n v="2"/>
    <n v="3"/>
    <x v="1"/>
  </r>
  <r>
    <s v="ld9E9uoE3CuZxMf7CEyNMbsUciGy8V"/>
    <s v="Afgooye_IDP"/>
    <x v="30"/>
    <x v="0"/>
    <n v="1"/>
    <n v="1"/>
    <n v="3"/>
    <n v="1"/>
    <n v="1"/>
    <n v="3"/>
    <n v="1"/>
    <n v="2"/>
    <n v="3"/>
    <n v="3"/>
    <n v="2"/>
    <n v="1"/>
    <n v="3"/>
    <x v="1"/>
  </r>
  <r>
    <s v="Aie3UHvbwyECOU6NXUyGq5PK0eSSk2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NRo7Lsq6Lg4Q6WbqCQbBmq0W133h81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oCC5SLoSMweP16B9Fciyub9YxKac7H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337EF7S29gepUshwhdtRqdKLYyQFGo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xvmSrrm9HDFxYqSyHkgGnRmtfnPcDi"/>
    <s v="Afgooye_IDP"/>
    <x v="30"/>
    <x v="0"/>
    <n v="1"/>
    <n v="1"/>
    <n v="3"/>
    <n v="3"/>
    <n v="1"/>
    <n v="1"/>
    <n v="3"/>
    <n v="2"/>
    <n v="3"/>
    <n v="3"/>
    <n v="3"/>
    <n v="2"/>
    <n v="3"/>
    <x v="1"/>
  </r>
  <r>
    <s v="U1G0jpDtMrP22XHOx2zIuA0RV9J7Md"/>
    <s v="Afgooye_IDP"/>
    <x v="30"/>
    <x v="0"/>
    <n v="1"/>
    <n v="1"/>
    <n v="3"/>
    <n v="1"/>
    <n v="1"/>
    <n v="1"/>
    <n v="3"/>
    <n v="1"/>
    <n v="3"/>
    <n v="3"/>
    <n v="1"/>
    <n v="1"/>
    <n v="2"/>
    <x v="0"/>
  </r>
  <r>
    <s v="Hd8w76wRa5MDkKoEzS9L557ALu1oaQ"/>
    <s v="Afgooye_IDP"/>
    <x v="30"/>
    <x v="0"/>
    <n v="1"/>
    <n v="1"/>
    <n v="3"/>
    <n v="3"/>
    <n v="1"/>
    <n v="1"/>
    <n v="1"/>
    <n v="2"/>
    <n v="3"/>
    <n v="3"/>
    <n v="2"/>
    <n v="1"/>
    <n v="3"/>
    <x v="1"/>
  </r>
  <r>
    <s v="vaLMjdDYRMRSEWDnh52yXGUPsysD6F"/>
    <s v="Afgooye_IDP"/>
    <x v="30"/>
    <x v="0"/>
    <n v="1"/>
    <n v="1"/>
    <n v="3"/>
    <n v="3"/>
    <n v="1"/>
    <n v="1"/>
    <n v="1"/>
    <n v="2"/>
    <n v="3"/>
    <n v="3"/>
    <n v="2"/>
    <n v="1"/>
    <n v="3"/>
    <x v="1"/>
  </r>
  <r>
    <s v="xt5akPsEtDkYVhdxF13oSBX1FnXARp"/>
    <s v="Afgooye_IDP"/>
    <x v="30"/>
    <x v="0"/>
    <n v="1"/>
    <n v="1"/>
    <n v="1"/>
    <n v="1"/>
    <n v="1"/>
    <n v="1"/>
    <n v="1"/>
    <n v="1"/>
    <n v="1"/>
    <n v="1"/>
    <n v="1"/>
    <n v="1"/>
    <n v="1"/>
    <x v="2"/>
  </r>
  <r>
    <s v="m2xmbMqBSmS6soCxmJkJ8KB4AbDL5f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eQ6BHddqP39r0yNOKtfXaW3ZdR5jLd"/>
    <s v="Afgooye_IDP"/>
    <x v="30"/>
    <x v="0"/>
    <n v="1"/>
    <n v="1"/>
    <n v="3"/>
    <n v="2"/>
    <n v="1"/>
    <n v="1"/>
    <n v="1"/>
    <n v="2"/>
    <n v="3"/>
    <n v="2"/>
    <n v="2"/>
    <n v="1"/>
    <n v="2"/>
    <x v="0"/>
  </r>
  <r>
    <s v="pogfpsGSL1HrWLFPj8Px8cudg6YvUP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BQXInwAneYwpsRvOJ5ZCDgg3DEeYV8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hv2KxiFyUTzc3I8ByPCdiGfSg1p6iB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SzF53AWDbkWCvFhUxUC2a6f8WPF8GQ"/>
    <s v="Afgooye_IDP"/>
    <x v="30"/>
    <x v="0"/>
    <n v="1"/>
    <n v="1"/>
    <n v="3"/>
    <n v="3"/>
    <n v="1"/>
    <n v="1"/>
    <n v="1"/>
    <n v="2"/>
    <n v="3"/>
    <n v="3"/>
    <n v="2"/>
    <n v="1"/>
    <n v="3"/>
    <x v="1"/>
  </r>
  <r>
    <s v="UsbOHT8zzW4OyGrcQurr5fISBr5LUJ"/>
    <s v="Afgooye_IDP"/>
    <x v="30"/>
    <x v="0"/>
    <n v="1"/>
    <n v="1"/>
    <n v="3"/>
    <n v="1"/>
    <n v="1"/>
    <n v="1"/>
    <n v="1"/>
    <n v="1"/>
    <n v="3"/>
    <n v="1"/>
    <n v="1"/>
    <n v="1"/>
    <n v="2"/>
    <x v="0"/>
  </r>
  <r>
    <s v="9Fo6VuAO27dQ8vqSv9aWD42HmPtZUY"/>
    <s v="Afgooye_IDP"/>
    <x v="30"/>
    <x v="0"/>
    <n v="1"/>
    <n v="1"/>
    <n v="1"/>
    <n v="1"/>
    <n v="1"/>
    <n v="1"/>
    <n v="3"/>
    <n v="4"/>
    <n v="4"/>
    <n v="3"/>
    <n v="1"/>
    <n v="1"/>
    <n v="3"/>
    <x v="1"/>
  </r>
  <r>
    <s v="LgLZiwGYckjcieT5SCLf4RAVUaubvo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EUKvKANvGH46eXVk6Zkeya2Lf8jYW9"/>
    <s v="Afgooye_IDP"/>
    <x v="30"/>
    <x v="0"/>
    <n v="1"/>
    <n v="1"/>
    <n v="3"/>
    <n v="3"/>
    <n v="1"/>
    <n v="1"/>
    <n v="1"/>
    <n v="2"/>
    <n v="3"/>
    <n v="3"/>
    <n v="2"/>
    <n v="1"/>
    <n v="3"/>
    <x v="1"/>
  </r>
  <r>
    <s v="yWDvC87FPEGINZGf0Gq3vfHgoxFUyS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ZscOE8Q7e7MWrwqzListkbRHkPpa87"/>
    <s v="Afgooye_IDP"/>
    <x v="30"/>
    <x v="0"/>
    <n v="1"/>
    <n v="1"/>
    <n v="3"/>
    <n v="3"/>
    <n v="1"/>
    <n v="1"/>
    <n v="1"/>
    <n v="2"/>
    <n v="3"/>
    <n v="3"/>
    <n v="2"/>
    <n v="1"/>
    <n v="3"/>
    <x v="1"/>
  </r>
  <r>
    <s v="woFmfTjUwXQLE10q8K4tLPmSUEJgVO"/>
    <s v="Afgooye_IDP"/>
    <x v="30"/>
    <x v="0"/>
    <n v="1"/>
    <n v="1"/>
    <n v="3"/>
    <n v="1"/>
    <n v="1"/>
    <n v="1"/>
    <n v="1"/>
    <n v="1"/>
    <n v="3"/>
    <n v="1"/>
    <n v="1"/>
    <n v="1"/>
    <n v="2"/>
    <x v="0"/>
  </r>
  <r>
    <s v="bCrzxvGAgTJ3hnrxCfnum7wFxB63UI"/>
    <s v="Afgooye_IDP"/>
    <x v="30"/>
    <x v="0"/>
    <n v="1"/>
    <n v="1"/>
    <n v="3"/>
    <n v="1"/>
    <n v="1"/>
    <n v="1"/>
    <n v="3"/>
    <n v="1"/>
    <n v="3"/>
    <n v="3"/>
    <n v="1"/>
    <n v="1"/>
    <n v="2"/>
    <x v="0"/>
  </r>
  <r>
    <s v="IQchFJlUGzvs0USSpo6V4JGsmIYILq"/>
    <s v="Afgooye_IDP"/>
    <x v="30"/>
    <x v="0"/>
    <n v="3"/>
    <n v="3"/>
    <n v="3"/>
    <n v="1"/>
    <n v="1"/>
    <n v="1"/>
    <n v="3"/>
    <n v="1"/>
    <n v="3"/>
    <n v="3"/>
    <n v="3"/>
    <n v="1"/>
    <n v="3"/>
    <x v="1"/>
  </r>
  <r>
    <s v="YS9eNHAQnTDhptcfHsniyP2Fknk1L5"/>
    <s v="Afgooye_IDP"/>
    <x v="30"/>
    <x v="0"/>
    <n v="1"/>
    <n v="1"/>
    <n v="3"/>
    <n v="1"/>
    <n v="1"/>
    <n v="1"/>
    <n v="1"/>
    <n v="1"/>
    <n v="3"/>
    <n v="1"/>
    <n v="1"/>
    <n v="1"/>
    <n v="2"/>
    <x v="0"/>
  </r>
  <r>
    <s v="Wl3uJ4rKiHjXGPo53BMzXB1Mw7Vyu5"/>
    <s v="Afgooye_IDP"/>
    <x v="30"/>
    <x v="0"/>
    <n v="1"/>
    <n v="1"/>
    <n v="3"/>
    <n v="1"/>
    <n v="1"/>
    <n v="1"/>
    <n v="1"/>
    <n v="1"/>
    <n v="3"/>
    <n v="1"/>
    <n v="1"/>
    <n v="1"/>
    <n v="2"/>
    <x v="0"/>
  </r>
  <r>
    <s v="dZO6GumdftCqfyoTnPhy0VViCe4YwH"/>
    <s v="Afgooye_IDP"/>
    <x v="30"/>
    <x v="0"/>
    <n v="1"/>
    <n v="1"/>
    <n v="3"/>
    <n v="1"/>
    <n v="1"/>
    <n v="1"/>
    <n v="1"/>
    <n v="1"/>
    <n v="3"/>
    <n v="1"/>
    <n v="1"/>
    <n v="1"/>
    <n v="2"/>
    <x v="0"/>
  </r>
  <r>
    <s v="QlWHYIPR70Hecs5JXSB0u5SIwzicG1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iCKmlYBPG2QaiU4lnJVEmGEkeCTRu3"/>
    <s v="Afgooye_IDP"/>
    <x v="30"/>
    <x v="0"/>
    <n v="1"/>
    <n v="1"/>
    <n v="3"/>
    <n v="1"/>
    <n v="1"/>
    <n v="3"/>
    <n v="1"/>
    <n v="2"/>
    <n v="3"/>
    <n v="3"/>
    <n v="2"/>
    <n v="1"/>
    <n v="3"/>
    <x v="1"/>
  </r>
  <r>
    <s v="D5CrQzVK5x8XjxJ7YRrhBPalvWeS9W"/>
    <s v="Afgooye_IDP"/>
    <x v="30"/>
    <x v="0"/>
    <n v="1"/>
    <n v="1"/>
    <n v="3"/>
    <n v="1"/>
    <n v="1"/>
    <n v="1"/>
    <n v="1"/>
    <n v="1"/>
    <n v="3"/>
    <n v="1"/>
    <n v="1"/>
    <n v="1"/>
    <n v="2"/>
    <x v="0"/>
  </r>
  <r>
    <s v="DyJqCqfg5jh8yr3xMxSaGe7TGnreny"/>
    <s v="Afgooye_IDP"/>
    <x v="30"/>
    <x v="0"/>
    <n v="1"/>
    <n v="1"/>
    <n v="3"/>
    <n v="1"/>
    <n v="1"/>
    <n v="3"/>
    <n v="1"/>
    <n v="2"/>
    <n v="3"/>
    <n v="3"/>
    <n v="2"/>
    <n v="1"/>
    <n v="3"/>
    <x v="1"/>
  </r>
  <r>
    <s v="j61CeERTYrpFyA7w7jjzZpy0ZpDhHS"/>
    <s v="Afgooye_IDP"/>
    <x v="30"/>
    <x v="0"/>
    <n v="1"/>
    <n v="1"/>
    <n v="3"/>
    <n v="1"/>
    <n v="1"/>
    <n v="1"/>
    <n v="1"/>
    <n v="1"/>
    <n v="3"/>
    <n v="1"/>
    <n v="1"/>
    <n v="1"/>
    <n v="2"/>
    <x v="0"/>
  </r>
  <r>
    <s v="04jW0QPFuYQYbb94Oza5TWmleOEcxB"/>
    <s v="Afgooye_IDP"/>
    <x v="30"/>
    <x v="0"/>
    <n v="1"/>
    <n v="3"/>
    <n v="3"/>
    <n v="1"/>
    <n v="3"/>
    <n v="1"/>
    <n v="3"/>
    <n v="2"/>
    <n v="3"/>
    <n v="3"/>
    <n v="3"/>
    <n v="3"/>
    <n v="3"/>
    <x v="1"/>
  </r>
  <r>
    <s v="aeYEKT4tLnKdlTsTApFgYTL85qaEGF"/>
    <s v="Afgooye_IDP"/>
    <x v="30"/>
    <x v="0"/>
    <n v="1"/>
    <n v="3"/>
    <n v="3"/>
    <n v="3"/>
    <n v="1"/>
    <n v="1"/>
    <n v="1"/>
    <n v="1"/>
    <n v="3"/>
    <n v="3"/>
    <n v="3"/>
    <n v="1"/>
    <n v="3"/>
    <x v="1"/>
  </r>
  <r>
    <s v="FQNDb6VUOxxCBGUnPzwekWDtHrAnnW"/>
    <s v="Afgooye_IDP"/>
    <x v="30"/>
    <x v="0"/>
    <n v="1"/>
    <n v="3"/>
    <n v="1"/>
    <n v="1"/>
    <n v="1"/>
    <n v="1"/>
    <n v="1"/>
    <n v="3"/>
    <n v="3"/>
    <n v="3"/>
    <n v="1"/>
    <n v="1"/>
    <n v="2"/>
    <x v="0"/>
  </r>
  <r>
    <s v="apjFbEjqQBKG4g1VNyqEhnHTYsWIE6"/>
    <s v="Afgooye_IDP"/>
    <x v="30"/>
    <x v="0"/>
    <n v="1"/>
    <n v="3"/>
    <n v="3"/>
    <n v="3"/>
    <n v="3"/>
    <n v="1"/>
    <n v="3"/>
    <n v="2"/>
    <n v="3"/>
    <n v="3"/>
    <n v="3"/>
    <n v="3"/>
    <n v="3"/>
    <x v="1"/>
  </r>
  <r>
    <s v="UocxQHDPCJJk7EFt0EVeE15Wh9QiAZ"/>
    <s v="Afgooye_IDP"/>
    <x v="30"/>
    <x v="0"/>
    <n v="3"/>
    <n v="1"/>
    <n v="3"/>
    <n v="3"/>
    <n v="3"/>
    <n v="1"/>
    <n v="3"/>
    <n v="2"/>
    <n v="3"/>
    <n v="3"/>
    <n v="3"/>
    <n v="3"/>
    <n v="3"/>
    <x v="1"/>
  </r>
  <r>
    <s v="rdsRerxDaPYMypQk7Jp8ljJNc2Cqaq"/>
    <s v="Afgooye_IDP"/>
    <x v="30"/>
    <x v="0"/>
    <n v="1"/>
    <n v="1"/>
    <n v="3"/>
    <n v="3"/>
    <n v="1"/>
    <n v="1"/>
    <n v="1"/>
    <n v="1"/>
    <n v="3"/>
    <n v="3"/>
    <n v="1"/>
    <n v="1"/>
    <n v="2"/>
    <x v="0"/>
  </r>
  <r>
    <s v="y6x0awHRnhEcfJtNlXXsMoI1xKee8D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dYQeqSERjCjk8OILVOwns8VUlcj9Gi"/>
    <s v="Afgooye_IDP"/>
    <x v="30"/>
    <x v="0"/>
    <n v="1"/>
    <n v="1"/>
    <n v="3"/>
    <n v="3"/>
    <n v="1"/>
    <n v="1"/>
    <n v="1"/>
    <n v="2"/>
    <n v="3"/>
    <n v="3"/>
    <n v="2"/>
    <n v="1"/>
    <n v="3"/>
    <x v="1"/>
  </r>
  <r>
    <s v="iYFiyDpz4lmD47QfP68Qqha0mvzcvJ"/>
    <s v="Afgooye_IDP"/>
    <x v="30"/>
    <x v="0"/>
    <n v="1"/>
    <n v="1"/>
    <n v="3"/>
    <n v="3"/>
    <n v="1"/>
    <n v="3"/>
    <n v="1"/>
    <n v="1"/>
    <n v="3"/>
    <n v="3"/>
    <n v="3"/>
    <n v="1"/>
    <n v="3"/>
    <x v="1"/>
  </r>
  <r>
    <s v="VexPssHPOCwWjPYTfplPlmWOYlEicB"/>
    <s v="Afgooye_IDP"/>
    <x v="30"/>
    <x v="0"/>
    <n v="3"/>
    <n v="1"/>
    <n v="3"/>
    <n v="1"/>
    <n v="1"/>
    <n v="1"/>
    <n v="3"/>
    <n v="3"/>
    <n v="3"/>
    <n v="3"/>
    <n v="3"/>
    <n v="1"/>
    <n v="3"/>
    <x v="1"/>
  </r>
  <r>
    <s v="yt1ol2UQl9BwaxEbV29XoKN9y8ylJC"/>
    <s v="Afgooye_IDP"/>
    <x v="30"/>
    <x v="0"/>
    <n v="1"/>
    <n v="1"/>
    <n v="3"/>
    <n v="1"/>
    <n v="1"/>
    <n v="1"/>
    <n v="3"/>
    <n v="2"/>
    <n v="3"/>
    <n v="3"/>
    <n v="2"/>
    <n v="1"/>
    <n v="3"/>
    <x v="1"/>
  </r>
  <r>
    <s v="pMFsHtZC3Yt7ETSPv5MHfMS1FvuNKB"/>
    <s v="Afgooye_IDP"/>
    <x v="30"/>
    <x v="0"/>
    <n v="1"/>
    <n v="1"/>
    <n v="1"/>
    <n v="3"/>
    <n v="1"/>
    <n v="1"/>
    <n v="3"/>
    <n v="1"/>
    <n v="3"/>
    <n v="3"/>
    <n v="1"/>
    <n v="1"/>
    <n v="2"/>
    <x v="0"/>
  </r>
  <r>
    <s v="mGJNBZBtLaWEcOuogDO55m2em5PsH5"/>
    <s v="Afgooye_IDP"/>
    <x v="30"/>
    <x v="0"/>
    <n v="1"/>
    <n v="1"/>
    <n v="3"/>
    <n v="1"/>
    <n v="1"/>
    <n v="1"/>
    <n v="1"/>
    <n v="2"/>
    <n v="3"/>
    <n v="2"/>
    <n v="1"/>
    <n v="1"/>
    <n v="2"/>
    <x v="0"/>
  </r>
  <r>
    <s v="4bMLOhwah9YSbatDklnNciLgHL7JIH"/>
    <s v="Afgooye_IDP"/>
    <x v="30"/>
    <x v="0"/>
    <n v="1"/>
    <n v="1"/>
    <n v="3"/>
    <n v="1"/>
    <n v="1"/>
    <n v="3"/>
    <n v="1"/>
    <n v="1"/>
    <n v="3"/>
    <n v="3"/>
    <n v="1"/>
    <n v="1"/>
    <n v="2"/>
    <x v="0"/>
  </r>
  <r>
    <s v="QJMlte3aYIDKfACe82U6jHg3Onw00I"/>
    <s v="Afgooye_IDP"/>
    <x v="30"/>
    <x v="0"/>
    <n v="1"/>
    <n v="1"/>
    <n v="3"/>
    <n v="1"/>
    <n v="1"/>
    <n v="1"/>
    <n v="3"/>
    <n v="2"/>
    <n v="3"/>
    <n v="3"/>
    <n v="2"/>
    <n v="1"/>
    <n v="3"/>
    <x v="1"/>
  </r>
  <r>
    <s v="xOVTESzyXaBXLYB1hqqIVosPaB7yye"/>
    <s v="Afgooye_IDP"/>
    <x v="30"/>
    <x v="0"/>
    <n v="1"/>
    <n v="3"/>
    <n v="3"/>
    <n v="1"/>
    <n v="1"/>
    <n v="1"/>
    <n v="1"/>
    <n v="2"/>
    <n v="3"/>
    <n v="3"/>
    <n v="2"/>
    <n v="1"/>
    <n v="3"/>
    <x v="1"/>
  </r>
  <r>
    <s v="cteCS916qZbiQc80hkWw5TjpPAWP4r"/>
    <s v="Afgooye_IDP"/>
    <x v="30"/>
    <x v="0"/>
    <n v="1"/>
    <n v="1"/>
    <n v="3"/>
    <n v="1"/>
    <n v="1"/>
    <n v="1"/>
    <n v="1"/>
    <n v="1"/>
    <n v="3"/>
    <n v="1"/>
    <n v="1"/>
    <n v="1"/>
    <n v="2"/>
    <x v="0"/>
  </r>
  <r>
    <s v="rNwUdj5tLzR8JIWe8WpSXIuIC36pLd"/>
    <s v="Afgooye_IDP"/>
    <x v="30"/>
    <x v="0"/>
    <n v="1"/>
    <n v="1"/>
    <n v="3"/>
    <n v="1"/>
    <n v="1"/>
    <n v="3"/>
    <n v="1"/>
    <n v="1"/>
    <n v="3"/>
    <n v="3"/>
    <n v="1"/>
    <n v="1"/>
    <n v="2"/>
    <x v="0"/>
  </r>
  <r>
    <s v="pUwY518ag9nvuZpTX0R6TxJFIhv6z9"/>
    <s v="Afgooye_IDP"/>
    <x v="30"/>
    <x v="0"/>
    <n v="3"/>
    <n v="1"/>
    <n v="3"/>
    <n v="1"/>
    <n v="1"/>
    <n v="1"/>
    <n v="1"/>
    <n v="1"/>
    <n v="3"/>
    <n v="1"/>
    <n v="1"/>
    <n v="1"/>
    <n v="2"/>
    <x v="0"/>
  </r>
  <r>
    <s v="h2rkn1EzYFcd4c3H8j64avf6lxV1LW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ax09QovxA3WR68WYfy1BaTW625zZxK"/>
    <s v="Wanla_Weyn_IDP"/>
    <x v="32"/>
    <x v="0"/>
    <n v="3"/>
    <n v="1"/>
    <n v="3"/>
    <n v="1"/>
    <n v="1"/>
    <n v="1"/>
    <n v="3"/>
    <n v="1"/>
    <n v="3"/>
    <n v="3"/>
    <n v="1"/>
    <n v="1"/>
    <n v="2"/>
    <x v="0"/>
  </r>
  <r>
    <s v="6w4i77tXmRuMDDlbI9xj3VDq0Pkc4g"/>
    <s v="Wanla_Weyn_IDP"/>
    <x v="32"/>
    <x v="0"/>
    <n v="3"/>
    <n v="1"/>
    <n v="3"/>
    <n v="1"/>
    <n v="3"/>
    <n v="1"/>
    <n v="1"/>
    <n v="2"/>
    <n v="3"/>
    <n v="3"/>
    <n v="2"/>
    <n v="1"/>
    <n v="3"/>
    <x v="1"/>
  </r>
  <r>
    <s v="q5jci0WjAQdZxIH1GAgBMMcFoHbY60"/>
    <s v="Wanla_Weyn_IDP"/>
    <x v="32"/>
    <x v="0"/>
    <n v="1"/>
    <n v="1"/>
    <n v="3"/>
    <n v="1"/>
    <n v="3"/>
    <n v="1"/>
    <n v="3"/>
    <n v="2"/>
    <n v="3"/>
    <n v="3"/>
    <n v="3"/>
    <n v="2"/>
    <n v="3"/>
    <x v="1"/>
  </r>
  <r>
    <s v="TodciMRRdMV0X7GKrKlj4sa4EduFeA"/>
    <s v="Wanla_Weyn_IDP"/>
    <x v="32"/>
    <x v="0"/>
    <n v="3"/>
    <n v="1"/>
    <n v="3"/>
    <n v="1"/>
    <n v="1"/>
    <n v="1"/>
    <n v="3"/>
    <n v="1"/>
    <n v="3"/>
    <n v="3"/>
    <n v="1"/>
    <n v="1"/>
    <n v="2"/>
    <x v="0"/>
  </r>
  <r>
    <s v="E0O9t2hLE0AFz3OUs9DSR5aULP9vzx"/>
    <s v="Wanla_Weyn_IDP"/>
    <x v="32"/>
    <x v="0"/>
    <n v="3"/>
    <n v="1"/>
    <n v="3"/>
    <n v="1"/>
    <n v="3"/>
    <n v="1"/>
    <n v="3"/>
    <n v="2"/>
    <n v="3"/>
    <n v="3"/>
    <n v="3"/>
    <n v="2"/>
    <n v="3"/>
    <x v="1"/>
  </r>
  <r>
    <s v="xQjkX6x7ormNnLwgdq7DDUkF6byJtb"/>
    <s v="Wanla_Weyn_IDP"/>
    <x v="32"/>
    <x v="0"/>
    <n v="1"/>
    <n v="1"/>
    <n v="3"/>
    <n v="1"/>
    <n v="3"/>
    <n v="1"/>
    <n v="3"/>
    <n v="2"/>
    <n v="3"/>
    <n v="3"/>
    <n v="3"/>
    <n v="2"/>
    <n v="3"/>
    <x v="1"/>
  </r>
  <r>
    <s v="422q6KmoblzT8TsE9O7GhoaeFsD0CX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MOSQt12hb10MayxDf2Q1Cz92xY1tj0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FReSHnTUG2kI4miWLfnoeiHlNctmDD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hJZb2TavqopIUCbpJNqSbvUsSKGR60"/>
    <s v="Baidoa_IDP"/>
    <x v="33"/>
    <x v="0"/>
    <n v="3"/>
    <n v="1"/>
    <n v="1"/>
    <n v="1"/>
    <n v="3"/>
    <n v="1"/>
    <n v="3"/>
    <n v="2"/>
    <n v="3"/>
    <n v="3"/>
    <n v="2"/>
    <n v="1"/>
    <n v="3"/>
    <x v="1"/>
  </r>
  <r>
    <s v="MfZBadw7ahqaMlgExydhUDqRL3dlGQ"/>
    <s v="Baidoa_IDP"/>
    <x v="33"/>
    <x v="0"/>
    <n v="1"/>
    <n v="3"/>
    <n v="1"/>
    <n v="3"/>
    <n v="1"/>
    <n v="1"/>
    <n v="1"/>
    <n v="1"/>
    <n v="3"/>
    <n v="3"/>
    <n v="1"/>
    <n v="1"/>
    <n v="2"/>
    <x v="0"/>
  </r>
  <r>
    <s v="Q77b6dnzEVzxL6ljWJnpgjlf4AnoeX"/>
    <s v="Baidoa_IDP"/>
    <x v="33"/>
    <x v="0"/>
    <n v="1"/>
    <n v="3"/>
    <n v="3"/>
    <n v="3"/>
    <n v="1"/>
    <n v="1"/>
    <n v="1"/>
    <n v="2"/>
    <n v="3"/>
    <n v="3"/>
    <n v="3"/>
    <n v="2"/>
    <n v="3"/>
    <x v="1"/>
  </r>
  <r>
    <s v="JgDoJbTtbjaanoSs0z6I9nYY6sKPiE"/>
    <s v="Baidoa_IDP"/>
    <x v="33"/>
    <x v="0"/>
    <n v="1"/>
    <n v="1"/>
    <n v="1"/>
    <n v="1"/>
    <n v="3"/>
    <n v="1"/>
    <n v="1"/>
    <n v="2"/>
    <n v="3"/>
    <n v="2"/>
    <n v="1"/>
    <n v="1"/>
    <n v="2"/>
    <x v="0"/>
  </r>
  <r>
    <s v="YitlHzKt2VwWcqMqiGL6t8sUZ2wRhK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bs6b4Wc7wCZEsM98DgNKY27S9c06bI"/>
    <s v="Baidoa_IDP"/>
    <x v="33"/>
    <x v="0"/>
    <n v="1"/>
    <n v="1"/>
    <n v="1"/>
    <n v="1"/>
    <n v="1"/>
    <n v="1"/>
    <n v="3"/>
    <n v="2"/>
    <n v="3"/>
    <n v="2"/>
    <n v="1"/>
    <n v="1"/>
    <n v="2"/>
    <x v="0"/>
  </r>
  <r>
    <s v="JpIQGS0pdWEinwaYdHT5kLkbhRkiKP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HOo96dy82um6M0kDtoknwSy4JCypZV"/>
    <s v="Baidoa_IDP"/>
    <x v="33"/>
    <x v="0"/>
    <n v="1"/>
    <n v="1"/>
    <n v="3"/>
    <n v="1"/>
    <n v="1"/>
    <n v="1"/>
    <n v="1"/>
    <n v="2"/>
    <n v="3"/>
    <n v="2"/>
    <n v="1"/>
    <n v="1"/>
    <n v="2"/>
    <x v="0"/>
  </r>
  <r>
    <s v="hePVe5WDOSVAW5YAGVHjcXDCcsKwJM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kZKVJ3aP2l6jCxctVMwYom1GbdJzqp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KEfBV4PG0pSUm7YS9wsV63G5fGAwPy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XcPB74pMExRxbcBS4chU0OPCLisitl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tkxsbksONThRuJ1vvjIIoQj5dOSHpF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UaSDbumQdWlAlcIDnThaAPfTQmIhWk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dpbp1xxAyYZeE8FnUkwCn6jSOByrfN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r4RxivbdvfPpxBnhnngGkdzpMC2A7k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82xVa9o1KiDvbqkc9aoMrRFMOkALEK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K8YXuL7liNzMdqR8lMnz7Q2jOfiF0G"/>
    <s v="Baidoa_IDP"/>
    <x v="33"/>
    <x v="0"/>
    <n v="1"/>
    <n v="1"/>
    <n v="3"/>
    <n v="1"/>
    <n v="1"/>
    <n v="1"/>
    <n v="1"/>
    <n v="1"/>
    <n v="3"/>
    <n v="1"/>
    <n v="1"/>
    <n v="1"/>
    <n v="2"/>
    <x v="0"/>
  </r>
  <r>
    <s v="I6Cd2DVL5bRFSTdUOSBh4Jk0pJZzgg"/>
    <s v="Baidoa_IDP"/>
    <x v="33"/>
    <x v="0"/>
    <n v="1"/>
    <n v="1"/>
    <n v="1"/>
    <n v="2"/>
    <n v="3"/>
    <n v="1"/>
    <n v="1"/>
    <n v="2"/>
    <n v="3"/>
    <n v="2"/>
    <n v="2"/>
    <n v="1"/>
    <n v="2"/>
    <x v="0"/>
  </r>
  <r>
    <s v="ycjm0WcWfslbzdrRFpkzlAbegDuroF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29g32xUCxHu3YppsvT4olAVIDG66jt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4TdfJh9vnsCd6oV6XjqzT604ASQGTy"/>
    <s v="Baidoa_IDP"/>
    <x v="33"/>
    <x v="0"/>
    <n v="1"/>
    <n v="3"/>
    <n v="1"/>
    <n v="1"/>
    <n v="3"/>
    <n v="1"/>
    <n v="3"/>
    <n v="4"/>
    <n v="4"/>
    <n v="3"/>
    <n v="3"/>
    <n v="3"/>
    <n v="4"/>
    <x v="3"/>
  </r>
  <r>
    <s v="skAUCHtWuiPNp4unsFkQtcBHraaJyB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bcLSR1c4b6UJh39O7MtpzXYT1xlBv6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XECmRFGGPk2GZh8tRHC9ZXIhe8qfRo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ZCvKLdvHeMqnnnilXFoML8XUP2wI73"/>
    <s v="Baidoa_IDP"/>
    <x v="33"/>
    <x v="0"/>
    <n v="1"/>
    <n v="1"/>
    <n v="3"/>
    <n v="1"/>
    <n v="3"/>
    <n v="1"/>
    <n v="1"/>
    <n v="3"/>
    <n v="3"/>
    <n v="3"/>
    <n v="3"/>
    <n v="1"/>
    <n v="3"/>
    <x v="1"/>
  </r>
  <r>
    <s v="vEQPxc0D5M33WmSzh1PufHZNA0hPGP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WDITv7r1HRQhTBHa773gwuAeJPm1ss"/>
    <s v="Baidoa_IDP"/>
    <x v="33"/>
    <x v="0"/>
    <n v="1"/>
    <n v="3"/>
    <n v="1"/>
    <n v="3"/>
    <n v="1"/>
    <n v="1"/>
    <n v="1"/>
    <n v="2"/>
    <n v="3"/>
    <n v="3"/>
    <n v="2"/>
    <n v="1"/>
    <n v="3"/>
    <x v="1"/>
  </r>
  <r>
    <s v="dgJ2z59LPxp3VZbXg7mpyR1HeQzvTj"/>
    <s v="Baidoa_IDP"/>
    <x v="33"/>
    <x v="0"/>
    <n v="1"/>
    <n v="1"/>
    <n v="1"/>
    <n v="3"/>
    <n v="3"/>
    <n v="1"/>
    <n v="1"/>
    <n v="3"/>
    <n v="3"/>
    <n v="3"/>
    <n v="3"/>
    <n v="1"/>
    <n v="3"/>
    <x v="1"/>
  </r>
  <r>
    <s v="vcmFXUt2XekwV0Ffin0PisO2AyUdat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yVrsFyfMvTw7rQWywQ0rUBVDMXStE5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CyhynRnyGZCNHzg5YkURH8nrAjJ2N8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dhD7livqJ5cXTttrbsYha5X2sJGMeC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fUM4fT1DZdzaySsFXup2kRb955sQ7Z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fOIZ7ikGUspVHzCxAVJb6J5zy0itWc"/>
    <s v="Baidoa_IDP"/>
    <x v="33"/>
    <x v="0"/>
    <n v="1"/>
    <n v="1"/>
    <n v="1"/>
    <n v="3"/>
    <n v="3"/>
    <n v="1"/>
    <n v="3"/>
    <n v="2"/>
    <n v="3"/>
    <n v="3"/>
    <n v="3"/>
    <n v="2"/>
    <n v="3"/>
    <x v="1"/>
  </r>
  <r>
    <s v="IyHMQtz8SYDBOuW0js1eQwU0jsxpob"/>
    <s v="Baidoa_IDP"/>
    <x v="33"/>
    <x v="0"/>
    <n v="1"/>
    <n v="1"/>
    <n v="3"/>
    <n v="3"/>
    <n v="3"/>
    <n v="3"/>
    <n v="1"/>
    <n v="1"/>
    <n v="3"/>
    <n v="3"/>
    <n v="3"/>
    <n v="3"/>
    <n v="3"/>
    <x v="1"/>
  </r>
  <r>
    <s v="RqwhXmm9K82pzyu7ThCdHAK5OW2Kwu"/>
    <s v="Baidoa_IDP"/>
    <x v="33"/>
    <x v="0"/>
    <n v="1"/>
    <n v="1"/>
    <n v="1"/>
    <n v="3"/>
    <n v="1"/>
    <n v="1"/>
    <n v="1"/>
    <n v="2"/>
    <n v="3"/>
    <n v="2"/>
    <n v="1"/>
    <n v="1"/>
    <n v="2"/>
    <x v="0"/>
  </r>
  <r>
    <s v="JMVrII7tIy09D1jtOiQuIlnGN3ZOzN"/>
    <s v="Baidoa_IDP"/>
    <x v="33"/>
    <x v="0"/>
    <n v="3"/>
    <n v="1"/>
    <n v="1"/>
    <n v="3"/>
    <n v="3"/>
    <n v="1"/>
    <n v="1"/>
    <n v="1"/>
    <n v="3"/>
    <n v="3"/>
    <n v="1"/>
    <n v="1"/>
    <n v="2"/>
    <x v="0"/>
  </r>
  <r>
    <s v="xGqgODJJ2r5bPzjYvqj7bDKaXY988L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TxTM6aL9mCc0ptm8TNVmamvwhiRDIr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BjBQKaXiNcOIHviNhwJ4ptLNVtEGDZ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Vf4VivF0czKGRZG45Zpf6f21i1w86o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EWKjQGWDdbTKM7tjuKshGSqjJ0L5jB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7SVW9fJMwKQLwVeTzl4Cxg6btYb50U"/>
    <s v="Baidoa_IDP"/>
    <x v="33"/>
    <x v="0"/>
    <n v="1"/>
    <n v="3"/>
    <n v="3"/>
    <n v="1"/>
    <n v="1"/>
    <n v="3"/>
    <n v="3"/>
    <n v="2"/>
    <n v="3"/>
    <n v="3"/>
    <n v="3"/>
    <n v="3"/>
    <n v="3"/>
    <x v="1"/>
  </r>
  <r>
    <s v="AEufjPNU7QPBLF2jGm2VDwiZqGpLFA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ULNkIv8iZQQt1aSIPdRm73UaPnWYl9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KaOBFKeuZzLr54YgqISDfyKO5vi9hY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OgVf7T0l3MlXdZMrXoLDuSN1ednSAn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qNtmDGVMMhtF6RRiuQWJHSyjCxOlV0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rOGAuxcIAsQadPxue7GUl3myIZQMwW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fWx7D94EMHcvu9VlQq9AoEhhXmu783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Ec7Akhzv6ssTk4PVufTUVHI5dmb3CB"/>
    <s v="Baidoa_IDP"/>
    <x v="33"/>
    <x v="0"/>
    <n v="1"/>
    <n v="3"/>
    <n v="1"/>
    <n v="3"/>
    <n v="1"/>
    <n v="1"/>
    <n v="3"/>
    <n v="2"/>
    <n v="3"/>
    <n v="3"/>
    <n v="3"/>
    <n v="2"/>
    <n v="3"/>
    <x v="1"/>
  </r>
  <r>
    <s v="IKqgpasb1FeiqSvRgAEG5VpCmvIPXn"/>
    <s v="Baidoa_IDP"/>
    <x v="33"/>
    <x v="0"/>
    <n v="1"/>
    <n v="3"/>
    <n v="1"/>
    <n v="1"/>
    <n v="1"/>
    <n v="1"/>
    <n v="1"/>
    <n v="2"/>
    <n v="3"/>
    <n v="2"/>
    <n v="1"/>
    <n v="1"/>
    <n v="2"/>
    <x v="0"/>
  </r>
  <r>
    <s v="cr6V6RIk3xYGbFbno1Ym5KjopzZFR3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2uO5oupWIg4npMyRV9v4dvp6sZJ1Ey"/>
    <s v="Baidoa_IDP"/>
    <x v="33"/>
    <x v="0"/>
    <n v="1"/>
    <n v="3"/>
    <n v="3"/>
    <n v="3"/>
    <n v="1"/>
    <n v="1"/>
    <n v="1"/>
    <n v="2"/>
    <n v="3"/>
    <n v="3"/>
    <n v="3"/>
    <n v="2"/>
    <n v="3"/>
    <x v="1"/>
  </r>
  <r>
    <s v="LPt7j6JLEhUoxEBzLShsLzaIIbnlp6"/>
    <s v="Baidoa_IDP"/>
    <x v="33"/>
    <x v="0"/>
    <n v="1"/>
    <n v="1"/>
    <n v="3"/>
    <n v="3"/>
    <n v="3"/>
    <n v="1"/>
    <n v="1"/>
    <n v="3"/>
    <n v="3"/>
    <n v="3"/>
    <n v="3"/>
    <n v="3"/>
    <n v="3"/>
    <x v="1"/>
  </r>
  <r>
    <s v="GcRtsgILT8FRpdbZAOTh9Skiimk8gB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5Jqjlllziwkppd8tJLmxHO1rUpNGOJ"/>
    <s v="Baidoa_IDP"/>
    <x v="33"/>
    <x v="0"/>
    <n v="1"/>
    <n v="3"/>
    <n v="1"/>
    <n v="3"/>
    <n v="3"/>
    <n v="1"/>
    <n v="1"/>
    <n v="3"/>
    <n v="3"/>
    <n v="3"/>
    <n v="3"/>
    <n v="3"/>
    <n v="3"/>
    <x v="1"/>
  </r>
  <r>
    <s v="8r09ouZG2h6h5XXes2uFXeRzAVMm1L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OgQmJx9ROKL4O22k683RiZdUBXggqO"/>
    <s v="Baidoa_IDP"/>
    <x v="33"/>
    <x v="0"/>
    <n v="1"/>
    <n v="1"/>
    <n v="1"/>
    <n v="3"/>
    <n v="1"/>
    <n v="1"/>
    <n v="3"/>
    <n v="2"/>
    <n v="3"/>
    <n v="3"/>
    <n v="2"/>
    <n v="1"/>
    <n v="3"/>
    <x v="1"/>
  </r>
  <r>
    <s v="JFXxAIn3KApy2Bb5UUowcBm4ee9keI"/>
    <s v="Baidoa_IDP"/>
    <x v="33"/>
    <x v="0"/>
    <n v="1"/>
    <n v="1"/>
    <n v="3"/>
    <n v="3"/>
    <n v="3"/>
    <n v="1"/>
    <n v="3"/>
    <n v="3"/>
    <n v="3"/>
    <n v="3"/>
    <n v="3"/>
    <n v="3"/>
    <n v="3"/>
    <x v="1"/>
  </r>
  <r>
    <s v="eBkod86OQbpg5NHa3RNFYZkp6Ale2U"/>
    <s v="Baidoa_IDP"/>
    <x v="33"/>
    <x v="0"/>
    <n v="1"/>
    <n v="1"/>
    <n v="3"/>
    <n v="3"/>
    <n v="1"/>
    <n v="1"/>
    <n v="3"/>
    <n v="1"/>
    <n v="3"/>
    <n v="3"/>
    <n v="3"/>
    <n v="1"/>
    <n v="3"/>
    <x v="1"/>
  </r>
  <r>
    <s v="4b6QFWu2WKGDKQ1GcNV9z2OuSJeWRF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VG4En7QQDQW925kYMTmTouw4urHqIQ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BMJVSZCgCdPncws2rTuOJQRlrhEKYP"/>
    <s v="Baidoa_IDP"/>
    <x v="33"/>
    <x v="0"/>
    <n v="1"/>
    <n v="1"/>
    <n v="1"/>
    <n v="1"/>
    <n v="3"/>
    <n v="1"/>
    <n v="1"/>
    <n v="2"/>
    <n v="3"/>
    <n v="2"/>
    <n v="1"/>
    <n v="1"/>
    <n v="2"/>
    <x v="0"/>
  </r>
  <r>
    <s v="gpE4SdOjwRF46vVQdKLFjig8AOVn5a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Rtrj4tAUYPdYAO6YrPUjb1yzrujmop"/>
    <s v="Baidoa_IDP"/>
    <x v="33"/>
    <x v="0"/>
    <n v="1"/>
    <n v="1"/>
    <n v="1"/>
    <n v="3"/>
    <n v="1"/>
    <n v="1"/>
    <n v="3"/>
    <n v="2"/>
    <n v="3"/>
    <n v="3"/>
    <n v="2"/>
    <n v="1"/>
    <n v="3"/>
    <x v="1"/>
  </r>
  <r>
    <s v="Y5ffYbOJSSK8LOBFxjeNhJqkIrpAvj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bFdwOiVuZuqNgPthSLHO2kRCZOAdNX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TVuiklally5AuIMXU4lJksmtY48u6Q"/>
    <s v="Baidoa_IDP"/>
    <x v="33"/>
    <x v="0"/>
    <n v="1"/>
    <n v="1"/>
    <n v="1"/>
    <n v="3"/>
    <n v="1"/>
    <n v="1"/>
    <n v="1"/>
    <n v="2"/>
    <n v="3"/>
    <n v="2"/>
    <n v="1"/>
    <n v="1"/>
    <n v="2"/>
    <x v="0"/>
  </r>
  <r>
    <s v="ibuAYs255HLMEOCFtnwUWZkpNmtRNc"/>
    <s v="Baidoa_IDP"/>
    <x v="33"/>
    <x v="0"/>
    <n v="1"/>
    <n v="3"/>
    <n v="3"/>
    <n v="1"/>
    <n v="1"/>
    <n v="1"/>
    <n v="1"/>
    <n v="2"/>
    <n v="3"/>
    <n v="3"/>
    <n v="2"/>
    <n v="1"/>
    <n v="3"/>
    <x v="1"/>
  </r>
  <r>
    <s v="nok98ZpQDaFbpyGCVBTpDlrIFyY9Gw"/>
    <s v="Baidoa_IDP"/>
    <x v="33"/>
    <x v="0"/>
    <n v="1"/>
    <n v="3"/>
    <n v="1"/>
    <n v="1"/>
    <n v="3"/>
    <n v="3"/>
    <n v="1"/>
    <n v="2"/>
    <n v="3"/>
    <n v="3"/>
    <n v="3"/>
    <n v="2"/>
    <n v="3"/>
    <x v="1"/>
  </r>
  <r>
    <s v="qJC1l2HB10bEkjmmOfgxif1BgXF9Ux"/>
    <s v="Baidoa_IDP"/>
    <x v="33"/>
    <x v="0"/>
    <n v="1"/>
    <n v="1"/>
    <n v="3"/>
    <n v="3"/>
    <n v="1"/>
    <n v="1"/>
    <n v="1"/>
    <n v="1"/>
    <n v="3"/>
    <n v="3"/>
    <n v="1"/>
    <n v="1"/>
    <n v="2"/>
    <x v="0"/>
  </r>
  <r>
    <s v="TRcA2448pTslpXVCeh9okxrUTBUCsG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69Y3CGl5rufznzvIcV80CUmY1mfwON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FXwvrY7Uqpk9CrDykmmDK1G97U3deK"/>
    <s v="Baidoa_IDP"/>
    <x v="33"/>
    <x v="0"/>
    <n v="1"/>
    <n v="1"/>
    <n v="1"/>
    <n v="3"/>
    <n v="1"/>
    <n v="1"/>
    <n v="1"/>
    <n v="1"/>
    <n v="3"/>
    <n v="1"/>
    <n v="1"/>
    <n v="1"/>
    <n v="2"/>
    <x v="0"/>
  </r>
  <r>
    <s v="Eq4z8MM8xsnA1kCgAdT0vrBBurSMwg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irKAF0cmVkotL7qJtWldqJXn9fh8P2"/>
    <s v="Baidoa_IDP"/>
    <x v="33"/>
    <x v="0"/>
    <n v="1"/>
    <n v="1"/>
    <n v="1"/>
    <n v="3"/>
    <n v="1"/>
    <n v="1"/>
    <n v="1"/>
    <n v="1"/>
    <n v="3"/>
    <n v="1"/>
    <n v="1"/>
    <n v="1"/>
    <n v="2"/>
    <x v="0"/>
  </r>
  <r>
    <s v="uunQDpxKuQtlPERreNtR5L9QMB1AdB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idgTJgop9pD6yD3zGTEFxvU9RHr7kf"/>
    <s v="Baidoa_IDP"/>
    <x v="33"/>
    <x v="0"/>
    <n v="1"/>
    <n v="3"/>
    <n v="1"/>
    <n v="1"/>
    <n v="1"/>
    <n v="3"/>
    <n v="1"/>
    <n v="2"/>
    <n v="3"/>
    <n v="3"/>
    <n v="2"/>
    <n v="1"/>
    <n v="3"/>
    <x v="1"/>
  </r>
  <r>
    <s v="wbehmr58RwrcDvuqCqYezo4Q8n8z01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kfCicAtNAYt9RFlGk3glQwJzr9XrEN"/>
    <s v="Baidoa_IDP"/>
    <x v="33"/>
    <x v="0"/>
    <n v="1"/>
    <n v="1"/>
    <n v="3"/>
    <n v="3"/>
    <n v="3"/>
    <n v="1"/>
    <n v="3"/>
    <n v="1"/>
    <n v="3"/>
    <n v="3"/>
    <n v="3"/>
    <n v="3"/>
    <n v="3"/>
    <x v="1"/>
  </r>
  <r>
    <s v="dm1NJsYsZfVqIbpJrQFQ26aBSGsSBO"/>
    <s v="Baidoa_IDP"/>
    <x v="33"/>
    <x v="0"/>
    <n v="1"/>
    <n v="1"/>
    <n v="3"/>
    <n v="3"/>
    <n v="3"/>
    <n v="1"/>
    <n v="3"/>
    <n v="1"/>
    <n v="3"/>
    <n v="3"/>
    <n v="3"/>
    <n v="3"/>
    <n v="3"/>
    <x v="1"/>
  </r>
  <r>
    <s v="ICVwefxnRjGKLzyZ0b5FrxlaAfyLPt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uD8ake7HvJOv63kuSeAO1CqmRYz5PV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dwTEMscsipUPeWC74iRkjm8L7nBBbz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QzilE6JadFFyUa38P54qlpPkxEGViW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Mu38VcpjVUkvnlQ2cs4r4BecorFOAR"/>
    <s v="Baidoa_IDP"/>
    <x v="33"/>
    <x v="0"/>
    <n v="1"/>
    <n v="3"/>
    <n v="3"/>
    <n v="3"/>
    <n v="1"/>
    <n v="1"/>
    <n v="1"/>
    <n v="2"/>
    <n v="3"/>
    <n v="3"/>
    <n v="3"/>
    <n v="2"/>
    <n v="3"/>
    <x v="1"/>
  </r>
  <r>
    <s v="PbSUUl4dC0dMrcbXyv5Wvye3uQv1Hz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RqQMh5kQgbRtZzBrLtRy1fJfCTfugV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OhjoV2Op5BspPF3PrzCzLyRZGZWe0i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rK6C0Qltfx4WEUhgG1MbR4B3mdjCny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wZR6lSyd0QjFROMxy1DB9toY6x66VG"/>
    <s v="Baidoa_IDP"/>
    <x v="33"/>
    <x v="0"/>
    <n v="1"/>
    <n v="3"/>
    <n v="1"/>
    <n v="1"/>
    <n v="3"/>
    <n v="1"/>
    <n v="3"/>
    <n v="1"/>
    <n v="3"/>
    <n v="3"/>
    <n v="3"/>
    <n v="1"/>
    <n v="3"/>
    <x v="1"/>
  </r>
  <r>
    <s v="SwiNAgUZBtTebBZbvfmaffu4wRz1rt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PPw0rM0uOdQSPnfQrvFUcaSF99jlTx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qfgF2401UVoabWiLP4TtacgPioLTfT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Bqmu4LkmvDPTDKCq83m8reTYzU2Zzq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QyQyyyeZMrvVZIjFLsTjZjZo5WWd6U"/>
    <s v="Baidoa_IDP"/>
    <x v="33"/>
    <x v="0"/>
    <n v="1"/>
    <n v="3"/>
    <n v="1"/>
    <n v="1"/>
    <n v="3"/>
    <n v="1"/>
    <n v="1"/>
    <n v="2"/>
    <n v="3"/>
    <n v="3"/>
    <n v="2"/>
    <n v="1"/>
    <n v="3"/>
    <x v="1"/>
  </r>
  <r>
    <s v="xlq3LV1PPpyRq3wLw26Q9evz1yAP3X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ZFQVgst6QhloymTaTHO077OvVXNSSn"/>
    <s v="Baidoa_IDP"/>
    <x v="33"/>
    <x v="0"/>
    <n v="1"/>
    <n v="3"/>
    <n v="3"/>
    <n v="1"/>
    <n v="3"/>
    <n v="3"/>
    <n v="3"/>
    <n v="2"/>
    <n v="3"/>
    <n v="3"/>
    <n v="3"/>
    <n v="3"/>
    <n v="3"/>
    <x v="1"/>
  </r>
  <r>
    <s v="g720i7sWqRe1iBWhx7PhCJkwu9i5ym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BF6eU0FSobNF3o57Vd3I3nxUrYegKI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U14PZiXjgXinlFfo0uVbSu71MiXdDf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lFypF0V3JYGIBeM6yEBu789U2Fm5h0"/>
    <s v="Baidoa_IDP"/>
    <x v="33"/>
    <x v="0"/>
    <n v="1"/>
    <n v="3"/>
    <n v="3"/>
    <n v="2"/>
    <n v="1"/>
    <n v="1"/>
    <n v="1"/>
    <n v="2"/>
    <n v="3"/>
    <n v="3"/>
    <n v="2"/>
    <n v="2"/>
    <n v="3"/>
    <x v="1"/>
  </r>
  <r>
    <s v="cPV82dnOgmvMVmKG3aTNbwp2oWbQvk"/>
    <s v="Baidoa_IDP"/>
    <x v="33"/>
    <x v="0"/>
    <n v="1"/>
    <n v="1"/>
    <n v="3"/>
    <n v="2"/>
    <n v="3"/>
    <n v="1"/>
    <n v="1"/>
    <n v="2"/>
    <n v="3"/>
    <n v="3"/>
    <n v="2"/>
    <n v="2"/>
    <n v="3"/>
    <x v="1"/>
  </r>
  <r>
    <s v="fZXRfGi9Ph15jS2bcJiZp1aNeoTam7"/>
    <s v="Baidoa_IDP"/>
    <x v="33"/>
    <x v="0"/>
    <n v="1"/>
    <n v="3"/>
    <n v="1"/>
    <n v="3"/>
    <n v="3"/>
    <n v="1"/>
    <n v="1"/>
    <n v="3"/>
    <n v="3"/>
    <n v="3"/>
    <n v="3"/>
    <n v="3"/>
    <n v="3"/>
    <x v="1"/>
  </r>
  <r>
    <s v="7F8l9ib64YErPNfyvrupARULm9UaDh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j1YNTQ7uuxcbrtF5yjpgkY4EsontVQ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GNejNXuiT0MuptaLRLIzovSbmXBux2"/>
    <s v="Baidoa_IDP"/>
    <x v="33"/>
    <x v="0"/>
    <n v="1"/>
    <n v="3"/>
    <n v="1"/>
    <n v="3"/>
    <n v="1"/>
    <n v="1"/>
    <n v="1"/>
    <n v="2"/>
    <n v="3"/>
    <n v="3"/>
    <n v="2"/>
    <n v="1"/>
    <n v="3"/>
    <x v="1"/>
  </r>
  <r>
    <s v="UjYHOKklsfRsCJ15BtOgMId1PHbxfo"/>
    <s v="Baidoa_IDP"/>
    <x v="33"/>
    <x v="0"/>
    <n v="1"/>
    <n v="1"/>
    <n v="3"/>
    <n v="3"/>
    <n v="3"/>
    <n v="1"/>
    <n v="1"/>
    <n v="3"/>
    <n v="3"/>
    <n v="3"/>
    <n v="3"/>
    <n v="3"/>
    <n v="3"/>
    <x v="1"/>
  </r>
  <r>
    <s v="O24xk8KyZourY9XlgokIkoqbmF8hqy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E8FvtNtwkjXm5Jmf77xGRlEHOCJbrX"/>
    <s v="Baidoa_IDP"/>
    <x v="33"/>
    <x v="0"/>
    <n v="1"/>
    <n v="3"/>
    <n v="1"/>
    <n v="1"/>
    <n v="3"/>
    <n v="1"/>
    <n v="3"/>
    <n v="2"/>
    <n v="3"/>
    <n v="3"/>
    <n v="3"/>
    <n v="2"/>
    <n v="3"/>
    <x v="1"/>
  </r>
  <r>
    <s v="5Kq52Dgi3MF589Lh4GpWbklCTgQQik"/>
    <s v="Baidoa_IDP"/>
    <x v="33"/>
    <x v="0"/>
    <n v="1"/>
    <n v="1"/>
    <n v="3"/>
    <n v="2"/>
    <n v="3"/>
    <n v="1"/>
    <n v="1"/>
    <n v="2"/>
    <n v="3"/>
    <n v="3"/>
    <n v="2"/>
    <n v="2"/>
    <n v="3"/>
    <x v="1"/>
  </r>
  <r>
    <s v="f0jfrEKfbX55Z57Gmprc1Xc6mjotPn"/>
    <s v="Baidoa_IDP"/>
    <x v="33"/>
    <x v="0"/>
    <n v="1"/>
    <n v="3"/>
    <n v="1"/>
    <n v="1"/>
    <n v="3"/>
    <n v="1"/>
    <n v="1"/>
    <n v="2"/>
    <n v="3"/>
    <n v="3"/>
    <n v="2"/>
    <n v="1"/>
    <n v="3"/>
    <x v="1"/>
  </r>
  <r>
    <s v="YDiUj75217BVOLh65TNABaoKeSg4b6"/>
    <s v="Baidoa_IDP"/>
    <x v="33"/>
    <x v="0"/>
    <n v="1"/>
    <n v="3"/>
    <n v="1"/>
    <n v="3"/>
    <n v="1"/>
    <n v="1"/>
    <n v="1"/>
    <n v="2"/>
    <n v="3"/>
    <n v="3"/>
    <n v="2"/>
    <n v="1"/>
    <n v="3"/>
    <x v="1"/>
  </r>
  <r>
    <s v="vSoZUGT5p3kJNJd2SSGSWszDs2t1jv"/>
    <s v="Baidoa_IDP"/>
    <x v="33"/>
    <x v="0"/>
    <n v="1"/>
    <n v="3"/>
    <n v="1"/>
    <n v="3"/>
    <n v="1"/>
    <n v="1"/>
    <n v="1"/>
    <n v="2"/>
    <n v="3"/>
    <n v="3"/>
    <n v="2"/>
    <n v="1"/>
    <n v="3"/>
    <x v="1"/>
  </r>
  <r>
    <s v="m8T2UB3xIMuDLagAPmdaXVQ3zy2mvG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5b3q3Fgv9ftjBuSczeVKSAmGPljyZv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83vHKM6Bee4B5d1gJNi5WVpvm12Thr"/>
    <s v="Baidoa_IDP"/>
    <x v="33"/>
    <x v="0"/>
    <n v="1"/>
    <n v="1"/>
    <n v="3"/>
    <n v="3"/>
    <n v="3"/>
    <n v="1"/>
    <n v="3"/>
    <n v="5"/>
    <n v="5"/>
    <n v="3"/>
    <n v="3"/>
    <n v="3"/>
    <n v="4"/>
    <x v="3"/>
  </r>
  <r>
    <s v="SKZp0PCKUGU6uKWb8tmXiOTFY4Ut9c"/>
    <s v="Baidoa_IDP"/>
    <x v="33"/>
    <x v="0"/>
    <n v="1"/>
    <n v="1"/>
    <n v="1"/>
    <n v="2"/>
    <n v="3"/>
    <n v="1"/>
    <n v="1"/>
    <n v="2"/>
    <n v="3"/>
    <n v="2"/>
    <n v="2"/>
    <n v="1"/>
    <n v="2"/>
    <x v="0"/>
  </r>
  <r>
    <s v="vOkYu3py1Au8Myix52yct1ASHyG5ZO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6M4P6Vlo8hETgnmYE8Paq15iMdNKGe"/>
    <s v="Baidoa_IDP"/>
    <x v="33"/>
    <x v="0"/>
    <n v="1"/>
    <n v="3"/>
    <n v="3"/>
    <n v="2"/>
    <n v="1"/>
    <n v="3"/>
    <n v="1"/>
    <n v="4"/>
    <n v="4"/>
    <n v="3"/>
    <n v="3"/>
    <n v="3"/>
    <n v="4"/>
    <x v="3"/>
  </r>
  <r>
    <s v="NScjKK0X9nzOTMilXsF4rLyIihyMp5"/>
    <s v="Baidoa_IDP"/>
    <x v="33"/>
    <x v="0"/>
    <n v="1"/>
    <n v="1"/>
    <n v="3"/>
    <n v="2"/>
    <n v="3"/>
    <n v="1"/>
    <n v="1"/>
    <n v="2"/>
    <n v="3"/>
    <n v="3"/>
    <n v="2"/>
    <n v="2"/>
    <n v="3"/>
    <x v="1"/>
  </r>
  <r>
    <s v="oZbQOU1wNGlVptsvlwiSELJFYs5hpF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9EA6GEFct8bzZqlcIDHcoekfWIzyXC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n70eZUX4xG2WctbaV0y2AxqdkiwF2V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vrqMHSqnHNoLszj7Frw3ThBw6U5CFf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Y1MIK7HdXEpCp3RaMepy8GfrHDt8D3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mft7QIfk3byczEkfqXFH7gzIrL1xqs"/>
    <s v="Baidoa_IDP"/>
    <x v="33"/>
    <x v="0"/>
    <n v="1"/>
    <n v="1"/>
    <n v="3"/>
    <n v="1"/>
    <n v="3"/>
    <n v="1"/>
    <n v="1"/>
    <n v="2"/>
    <n v="3"/>
    <n v="3"/>
    <n v="2"/>
    <n v="1"/>
    <n v="3"/>
    <x v="1"/>
  </r>
  <r>
    <s v="K8HYbxCWYBEzyAGLEe29KRPnFu2Zvw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h6salpaiZmYmK68XCx6ChpdxyjyJgg"/>
    <s v="Baidoa_IDP"/>
    <x v="33"/>
    <x v="0"/>
    <n v="1"/>
    <n v="3"/>
    <n v="1"/>
    <n v="2"/>
    <n v="3"/>
    <n v="1"/>
    <n v="1"/>
    <n v="2"/>
    <n v="3"/>
    <n v="3"/>
    <n v="2"/>
    <n v="2"/>
    <n v="3"/>
    <x v="1"/>
  </r>
  <r>
    <s v="ZyxThV6TeKj5qI5URg27fEWZRhfEAg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aiHpcRFa4CPOcHEvRncgpWeFhhlqAa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4GOSQpqYgJ28gGyJAHqHdXkWTfWzmf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WTLl7mrcPaeiE90TIjuf45YML9Lxc5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w8IsruFbGsqqJXpxEyRtMMCMfOkMhH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UKw1IflDBZrDbC6Li3X9j4ZErFwkjK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q6GtQEgVGfwHbMQc55ow60BJLm4yQM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OyCCP9AYBuTdJmN5deVYTqIO7sCC5a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AzhckgUX2ChAfgf6iLSoxxvqA7AzCT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6FPdoQzQPGVEweT7KrLJVTuKxEnYJY"/>
    <s v="Baidoa_IDP"/>
    <x v="33"/>
    <x v="0"/>
    <n v="1"/>
    <n v="3"/>
    <n v="3"/>
    <n v="2"/>
    <n v="1"/>
    <n v="1"/>
    <n v="1"/>
    <n v="3"/>
    <n v="3"/>
    <n v="3"/>
    <n v="3"/>
    <n v="2"/>
    <n v="3"/>
    <x v="1"/>
  </r>
  <r>
    <s v="4iMUvhzPyWUO2A4zeNOdnSuMAsT7wF"/>
    <s v="Baidoa_IDP"/>
    <x v="33"/>
    <x v="0"/>
    <n v="1"/>
    <n v="1"/>
    <n v="3"/>
    <n v="1"/>
    <n v="1"/>
    <n v="1"/>
    <n v="1"/>
    <n v="1"/>
    <n v="3"/>
    <n v="1"/>
    <n v="1"/>
    <n v="1"/>
    <n v="2"/>
    <x v="0"/>
  </r>
  <r>
    <s v="bTSbkz3YeVyW8FW8etob2KAALrh60k"/>
    <s v="Baidoa_IDP"/>
    <x v="33"/>
    <x v="0"/>
    <n v="1"/>
    <n v="3"/>
    <n v="3"/>
    <n v="3"/>
    <n v="1"/>
    <n v="1"/>
    <n v="1"/>
    <n v="2"/>
    <n v="3"/>
    <n v="3"/>
    <n v="3"/>
    <n v="2"/>
    <n v="3"/>
    <x v="1"/>
  </r>
  <r>
    <s v="NgbY7rTou3BExRiz7LkIbzQiiHJS0Y"/>
    <s v="Baidoa_IDP"/>
    <x v="33"/>
    <x v="0"/>
    <n v="1"/>
    <n v="3"/>
    <n v="1"/>
    <n v="3"/>
    <n v="3"/>
    <n v="1"/>
    <n v="1"/>
    <n v="3"/>
    <n v="3"/>
    <n v="3"/>
    <n v="3"/>
    <n v="3"/>
    <n v="3"/>
    <x v="1"/>
  </r>
  <r>
    <s v="3fckNQElkk11Pnouo2krtlYzGvOeMB"/>
    <s v="Baidoa_IDP"/>
    <x v="33"/>
    <x v="0"/>
    <n v="1"/>
    <n v="3"/>
    <n v="3"/>
    <n v="1"/>
    <n v="1"/>
    <n v="1"/>
    <n v="1"/>
    <n v="2"/>
    <n v="3"/>
    <n v="3"/>
    <n v="2"/>
    <n v="1"/>
    <n v="3"/>
    <x v="1"/>
  </r>
  <r>
    <s v="qYPIY72cTBvbLP6uMBWDkmUEnBxKds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plFa53Xrf3CYjQDJauksYsIR2S3QxH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R3BC3ZKCPK6gZHh3yPOW68bbPY73pr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S0TjBuqYChByLbk6QFyFCuANzsO44E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Uk3DkEpyEW7XkvVBF9EYcWVTmPYixt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eIk0T9vqR1a5ijLQaLGhIcgxjan1tu"/>
    <s v="Baidoa_IDP"/>
    <x v="33"/>
    <x v="0"/>
    <n v="1"/>
    <n v="1"/>
    <n v="1"/>
    <n v="2"/>
    <n v="3"/>
    <n v="1"/>
    <n v="1"/>
    <n v="2"/>
    <n v="3"/>
    <n v="2"/>
    <n v="2"/>
    <n v="1"/>
    <n v="2"/>
    <x v="0"/>
  </r>
  <r>
    <s v="gCWNeGsC5spFIScVOmWdYPBV9t8QDF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AsX9sGtxHStD4Vh2DwYtddrkldv7Q9"/>
    <s v="Baidoa_IDP"/>
    <x v="33"/>
    <x v="0"/>
    <n v="1"/>
    <n v="3"/>
    <n v="1"/>
    <n v="2"/>
    <n v="3"/>
    <n v="1"/>
    <n v="3"/>
    <n v="2"/>
    <n v="3"/>
    <n v="3"/>
    <n v="3"/>
    <n v="2"/>
    <n v="3"/>
    <x v="1"/>
  </r>
  <r>
    <s v="YldDIXmlxJgUjQkbjadZS3KmDKgifl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HqfFKytg0pRBznbeAbpthrRYD4vjPG"/>
    <s v="Baidoa_IDP"/>
    <x v="33"/>
    <x v="0"/>
    <n v="1"/>
    <n v="3"/>
    <n v="1"/>
    <n v="2"/>
    <n v="3"/>
    <n v="1"/>
    <n v="1"/>
    <n v="2"/>
    <n v="3"/>
    <n v="3"/>
    <n v="2"/>
    <n v="2"/>
    <n v="3"/>
    <x v="1"/>
  </r>
  <r>
    <s v="T5I7zI9z49nQlgdizHkgKSYArWZSrk"/>
    <s v="Baidoa_IDP"/>
    <x v="33"/>
    <x v="0"/>
    <n v="1"/>
    <n v="3"/>
    <n v="1"/>
    <n v="1"/>
    <n v="3"/>
    <n v="3"/>
    <n v="3"/>
    <n v="2"/>
    <n v="3"/>
    <n v="3"/>
    <n v="3"/>
    <n v="3"/>
    <n v="3"/>
    <x v="1"/>
  </r>
  <r>
    <s v="RP2GNvyV2oRd1PhXvmBnRvde5hv6v2"/>
    <s v="Baidoa_IDP"/>
    <x v="33"/>
    <x v="0"/>
    <n v="1"/>
    <n v="3"/>
    <n v="1"/>
    <n v="1"/>
    <n v="3"/>
    <n v="1"/>
    <n v="3"/>
    <n v="1"/>
    <n v="3"/>
    <n v="3"/>
    <n v="3"/>
    <n v="1"/>
    <n v="3"/>
    <x v="1"/>
  </r>
  <r>
    <s v="DWxgVWofjqRjjZBAY3C9kjAeG9EGei"/>
    <s v="Baidoa_IDP"/>
    <x v="33"/>
    <x v="0"/>
    <n v="1"/>
    <n v="1"/>
    <n v="3"/>
    <n v="2"/>
    <n v="1"/>
    <n v="1"/>
    <n v="1"/>
    <n v="2"/>
    <n v="3"/>
    <n v="2"/>
    <n v="2"/>
    <n v="1"/>
    <n v="2"/>
    <x v="0"/>
  </r>
  <r>
    <s v="A3q87BvBZjC91jglKUpsumKuyksaEC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ShR2eQBkfuCfHycqiGE9YvwWYLtTaQ"/>
    <s v="Baidoa_IDP"/>
    <x v="33"/>
    <x v="0"/>
    <n v="1"/>
    <n v="3"/>
    <n v="3"/>
    <n v="2"/>
    <n v="1"/>
    <n v="1"/>
    <n v="1"/>
    <n v="2"/>
    <n v="3"/>
    <n v="3"/>
    <n v="2"/>
    <n v="2"/>
    <n v="3"/>
    <x v="1"/>
  </r>
  <r>
    <s v="i617o74BUNsqQKAsE65Uz86cZGEBrR"/>
    <s v="Baidoa_IDP"/>
    <x v="33"/>
    <x v="0"/>
    <n v="1"/>
    <n v="1"/>
    <n v="3"/>
    <n v="3"/>
    <n v="3"/>
    <n v="1"/>
    <n v="1"/>
    <n v="3"/>
    <n v="3"/>
    <n v="3"/>
    <n v="3"/>
    <n v="3"/>
    <n v="3"/>
    <x v="1"/>
  </r>
  <r>
    <s v="LgLX7Z1Cu5N4j1I3WkjDB3wkECjlBM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37eTpfwMxCMjdDKb6KBAXQmuV3g6dB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pTlO697HDjSycEWLLXB7nAO9QdPanY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EPzA48dxGv1hDeErH0c0HORg5c5v52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LY0a8eCTloPF5jtetlTidb1iiYkOUb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qNSUBR8b49WJV5oYjsse9KKunc90H6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VA9hQNTldFWBq12GgVFnb74WX1NqFl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IUGvnuImBXImchordobQnxaNxmyYXi"/>
    <s v="Baidoa_IDP"/>
    <x v="33"/>
    <x v="0"/>
    <n v="1"/>
    <n v="3"/>
    <n v="1"/>
    <n v="1"/>
    <n v="3"/>
    <n v="1"/>
    <n v="1"/>
    <n v="1"/>
    <n v="3"/>
    <n v="3"/>
    <n v="1"/>
    <n v="1"/>
    <n v="2"/>
    <x v="0"/>
  </r>
  <r>
    <s v="Svk9aNoGlCYyz7xPl4yrnK3oSR00HE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9eNUa9yZF84DldEru2yTX6CJwejBn7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fW7UASOiEjtmJ5Jty0j2CiN1D0pU01"/>
    <s v="Baidoa_IDP"/>
    <x v="33"/>
    <x v="0"/>
    <n v="1"/>
    <n v="3"/>
    <n v="1"/>
    <n v="1"/>
    <n v="3"/>
    <n v="1"/>
    <n v="3"/>
    <n v="1"/>
    <n v="3"/>
    <n v="3"/>
    <n v="3"/>
    <n v="1"/>
    <n v="3"/>
    <x v="1"/>
  </r>
  <r>
    <s v="CEKQLQLQfjq75mgQrrCWbsJyvHYZyQ"/>
    <s v="Baidoa_IDP"/>
    <x v="33"/>
    <x v="0"/>
    <n v="1"/>
    <n v="1"/>
    <n v="1"/>
    <n v="1"/>
    <n v="3"/>
    <n v="1"/>
    <n v="3"/>
    <n v="2"/>
    <n v="3"/>
    <n v="3"/>
    <n v="2"/>
    <n v="1"/>
    <n v="3"/>
    <x v="1"/>
  </r>
  <r>
    <s v="AOHHLEYfGMrKjr8LyNeYCYUogUCW70"/>
    <s v="Baidoa_IDP"/>
    <x v="33"/>
    <x v="0"/>
    <n v="1"/>
    <n v="1"/>
    <n v="3"/>
    <n v="1"/>
    <n v="3"/>
    <n v="1"/>
    <n v="1"/>
    <n v="2"/>
    <n v="3"/>
    <n v="3"/>
    <n v="2"/>
    <n v="1"/>
    <n v="3"/>
    <x v="1"/>
  </r>
  <r>
    <s v="GUc05pslHNwCPcXxQKJMnESryiuvpv"/>
    <s v="Baidoa_IDP"/>
    <x v="33"/>
    <x v="0"/>
    <n v="1"/>
    <n v="3"/>
    <n v="1"/>
    <n v="1"/>
    <n v="3"/>
    <n v="1"/>
    <n v="3"/>
    <n v="1"/>
    <n v="3"/>
    <n v="3"/>
    <n v="3"/>
    <n v="1"/>
    <n v="3"/>
    <x v="1"/>
  </r>
  <r>
    <s v="SpjyslEwedDgeCROBANEzN33rbUjY4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BFx9AxJAhX4PbJkyBiGs7jMREB7Ojx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AWQ4mt6NR6LXML2944hAbVU8j4tDNi"/>
    <s v="Baidoa_IDP"/>
    <x v="33"/>
    <x v="0"/>
    <n v="1"/>
    <n v="3"/>
    <n v="3"/>
    <n v="3"/>
    <n v="1"/>
    <n v="1"/>
    <n v="1"/>
    <n v="2"/>
    <n v="3"/>
    <n v="3"/>
    <n v="3"/>
    <n v="2"/>
    <n v="3"/>
    <x v="1"/>
  </r>
  <r>
    <s v="OQm8FlDZ9BOQqyYCBELRVvc94QpDj2"/>
    <s v="Baidoa_IDP"/>
    <x v="33"/>
    <x v="0"/>
    <n v="1"/>
    <n v="3"/>
    <n v="1"/>
    <n v="3"/>
    <n v="3"/>
    <n v="1"/>
    <n v="1"/>
    <n v="5"/>
    <n v="5"/>
    <n v="3"/>
    <n v="3"/>
    <n v="3"/>
    <n v="4"/>
    <x v="3"/>
  </r>
  <r>
    <s v="kjCPQb2X1SNsyjIFAWBZcyW4Fp17sy"/>
    <s v="Baidoa_IDP"/>
    <x v="33"/>
    <x v="0"/>
    <n v="1"/>
    <n v="3"/>
    <n v="1"/>
    <n v="3"/>
    <n v="3"/>
    <n v="1"/>
    <n v="1"/>
    <n v="3"/>
    <n v="3"/>
    <n v="3"/>
    <n v="3"/>
    <n v="3"/>
    <n v="3"/>
    <x v="1"/>
  </r>
  <r>
    <s v="RdncUKC52NuMXNixyGD1oICSDi0uT3"/>
    <s v="Baidoa_IDP"/>
    <x v="33"/>
    <x v="0"/>
    <n v="1"/>
    <n v="1"/>
    <n v="3"/>
    <n v="2"/>
    <n v="3"/>
    <n v="1"/>
    <n v="1"/>
    <n v="2"/>
    <n v="3"/>
    <n v="3"/>
    <n v="2"/>
    <n v="2"/>
    <n v="3"/>
    <x v="1"/>
  </r>
  <r>
    <s v="fNrSuPtno85Fy9GNogF8R9ajQyekC1"/>
    <s v="Baidoa_IDP"/>
    <x v="33"/>
    <x v="0"/>
    <n v="1"/>
    <n v="3"/>
    <n v="3"/>
    <n v="3"/>
    <n v="1"/>
    <n v="1"/>
    <n v="1"/>
    <n v="2"/>
    <n v="3"/>
    <n v="3"/>
    <n v="3"/>
    <n v="2"/>
    <n v="3"/>
    <x v="1"/>
  </r>
  <r>
    <s v="IbAYRBvSiXg6pD9vFJipogwLH7QHah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noktLmGsL1NB17mTS7fGH8e29fhmIP"/>
    <s v="Baidoa_IDP"/>
    <x v="33"/>
    <x v="0"/>
    <n v="1"/>
    <n v="3"/>
    <n v="1"/>
    <n v="3"/>
    <n v="1"/>
    <n v="1"/>
    <n v="1"/>
    <n v="2"/>
    <n v="3"/>
    <n v="3"/>
    <n v="2"/>
    <n v="1"/>
    <n v="3"/>
    <x v="1"/>
  </r>
  <r>
    <s v="QtETyVZ7Gg6wjPfodzDbQxZfpTSAFI"/>
    <s v="Baidoa_IDP"/>
    <x v="33"/>
    <x v="0"/>
    <n v="1"/>
    <n v="3"/>
    <n v="1"/>
    <n v="2"/>
    <n v="3"/>
    <n v="1"/>
    <n v="1"/>
    <n v="2"/>
    <n v="3"/>
    <n v="3"/>
    <n v="2"/>
    <n v="2"/>
    <n v="3"/>
    <x v="1"/>
  </r>
  <r>
    <s v="OUfBKAbsD0g4IvqBR74hP9rJMyAgtb"/>
    <s v="Baidoa_IDP"/>
    <x v="33"/>
    <x v="0"/>
    <n v="1"/>
    <n v="3"/>
    <n v="1"/>
    <n v="1"/>
    <n v="1"/>
    <n v="1"/>
    <n v="1"/>
    <n v="1"/>
    <n v="3"/>
    <n v="1"/>
    <n v="1"/>
    <n v="1"/>
    <n v="2"/>
    <x v="0"/>
  </r>
  <r>
    <s v="Q1kcN0AZNzAXJ4wMEvqxYureHSKY9o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76K02Hh35JcTXXZez2GKQjnkYdPzuT"/>
    <s v="Baidoa_IDP"/>
    <x v="33"/>
    <x v="0"/>
    <n v="1"/>
    <n v="3"/>
    <n v="1"/>
    <n v="1"/>
    <n v="1"/>
    <n v="1"/>
    <n v="1"/>
    <n v="4"/>
    <n v="4"/>
    <n v="3"/>
    <n v="1"/>
    <n v="1"/>
    <n v="3"/>
    <x v="1"/>
  </r>
  <r>
    <s v="UYuDaeb2QvjIoOLwP6LmDKVTakW5go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2gzZ0cDpdYvs58pmhIh4vfzS3wZ7RI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q0cT8p2TyU3UBPwxMIPrB7SiooeTtA"/>
    <s v="Baidoa_IDP"/>
    <x v="33"/>
    <x v="0"/>
    <n v="1"/>
    <n v="3"/>
    <n v="3"/>
    <n v="3"/>
    <n v="1"/>
    <n v="1"/>
    <n v="3"/>
    <n v="2"/>
    <n v="3"/>
    <n v="3"/>
    <n v="3"/>
    <n v="3"/>
    <n v="3"/>
    <x v="1"/>
  </r>
  <r>
    <s v="dSHqPxPZ4g6gbCHWTJtanCjDFNur7o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BkAoFB0yTBLr2Id2BS6XvfeeaRPVOC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PpeS7FfUPqJAGqYTlvYMJeiA0QHBCH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CJ8iPUJ515DFksplOAKllohwTeYvOW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6EE3LyAajh55SXqsMV45iW29o17HtF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D33QP1tj5Ua3llOsYS2UkzVFaXMOOz"/>
    <s v="Baidoa_IDP"/>
    <x v="33"/>
    <x v="0"/>
    <n v="1"/>
    <n v="3"/>
    <n v="1"/>
    <n v="1"/>
    <n v="1"/>
    <n v="1"/>
    <n v="1"/>
    <n v="2"/>
    <n v="3"/>
    <n v="2"/>
    <n v="1"/>
    <n v="1"/>
    <n v="2"/>
    <x v="0"/>
  </r>
  <r>
    <s v="gjNuXmXuqvm9ERYJMahdBS5iao9ZqC"/>
    <s v="Baidoa_IDP"/>
    <x v="33"/>
    <x v="0"/>
    <n v="1"/>
    <n v="3"/>
    <n v="1"/>
    <n v="1"/>
    <n v="1"/>
    <n v="1"/>
    <n v="3"/>
    <n v="2"/>
    <n v="3"/>
    <n v="3"/>
    <n v="2"/>
    <n v="1"/>
    <n v="3"/>
    <x v="1"/>
  </r>
  <r>
    <s v="GG0KYvjJyGelvRkEnEoaJDtQgWax25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Aa1yOZmc5bELzIZDOaCNkZjYJcmcaq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5BwvbP0ltJB5sZZw868N0u4Jwo6tmL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gaHdldkwLtabOVM42sLqz0hejYPAPC"/>
    <s v="Baidoa_IDP"/>
    <x v="33"/>
    <x v="0"/>
    <n v="1"/>
    <n v="1"/>
    <n v="1"/>
    <n v="3"/>
    <n v="3"/>
    <n v="1"/>
    <n v="3"/>
    <n v="1"/>
    <n v="3"/>
    <n v="3"/>
    <n v="3"/>
    <n v="1"/>
    <n v="3"/>
    <x v="1"/>
  </r>
  <r>
    <s v="WswL2KiizWbY883XOOg8lKxujrsYxw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OABSrhmVBV9H180Aj4Ed4YPFzY9j7P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9meBb68BIQaZmkGiNJXzpBIdFVG7Pl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EmbeTadC423aBi9t2XwYZjKnCn7AgH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Eu2SYbgqVp7RvbVc65OrXEe8Ed864L"/>
    <s v="Baidoa_IDP"/>
    <x v="33"/>
    <x v="0"/>
    <n v="1"/>
    <n v="1"/>
    <n v="3"/>
    <n v="3"/>
    <n v="3"/>
    <n v="1"/>
    <n v="3"/>
    <n v="1"/>
    <n v="3"/>
    <n v="3"/>
    <n v="3"/>
    <n v="3"/>
    <n v="3"/>
    <x v="1"/>
  </r>
  <r>
    <s v="dYYEjEnqxS6VjuaGbaqYsAms4BU7P0"/>
    <s v="Baidoa_IDP"/>
    <x v="33"/>
    <x v="0"/>
    <n v="1"/>
    <n v="1"/>
    <n v="1"/>
    <n v="3"/>
    <n v="1"/>
    <n v="1"/>
    <n v="1"/>
    <n v="2"/>
    <n v="3"/>
    <n v="2"/>
    <n v="1"/>
    <n v="1"/>
    <n v="2"/>
    <x v="0"/>
  </r>
  <r>
    <s v="j1XCXfcBjNM8vzpT3P2E0t95MGcYgV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OO10UIgOd1vcGNKCe7WT2AOQKUajwS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BtVG2Yn0L22XwulewuhWIjuDV0VXqm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8t0zioShBbFT2tQIdPRFRFjA5lrBSF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xqjwaPuyHDwXbsRKEt1u0ksWeYpXWR"/>
    <s v="Baidoa_IDP"/>
    <x v="33"/>
    <x v="0"/>
    <n v="1"/>
    <n v="1"/>
    <n v="1"/>
    <n v="3"/>
    <n v="3"/>
    <n v="1"/>
    <n v="1"/>
    <n v="3"/>
    <n v="3"/>
    <n v="3"/>
    <n v="3"/>
    <n v="1"/>
    <n v="3"/>
    <x v="1"/>
  </r>
  <r>
    <s v="Cau5UJQXeA7IsTjRw4LBk7pLXmg3ti"/>
    <s v="Baidoa_IDP"/>
    <x v="33"/>
    <x v="0"/>
    <n v="1"/>
    <n v="1"/>
    <n v="1"/>
    <n v="3"/>
    <n v="3"/>
    <n v="1"/>
    <n v="3"/>
    <n v="1"/>
    <n v="3"/>
    <n v="3"/>
    <n v="3"/>
    <n v="1"/>
    <n v="3"/>
    <x v="1"/>
  </r>
  <r>
    <s v="nDJfkqCtYsWA197gD4wZnOJrKEdyhT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NXVr4DDfAvggGLPiWYriq5GTk6cPpn"/>
    <s v="Baidoa_IDP"/>
    <x v="33"/>
    <x v="0"/>
    <n v="1"/>
    <n v="1"/>
    <n v="3"/>
    <n v="3"/>
    <n v="1"/>
    <n v="1"/>
    <n v="3"/>
    <n v="1"/>
    <n v="3"/>
    <n v="3"/>
    <n v="3"/>
    <n v="1"/>
    <n v="3"/>
    <x v="1"/>
  </r>
  <r>
    <s v="mr0mNrlnUt5udoafwS8VjTQp3tI7UE"/>
    <s v="Baidoa_IDP"/>
    <x v="33"/>
    <x v="0"/>
    <n v="1"/>
    <n v="3"/>
    <n v="3"/>
    <n v="1"/>
    <n v="1"/>
    <n v="1"/>
    <n v="1"/>
    <n v="2"/>
    <n v="3"/>
    <n v="3"/>
    <n v="2"/>
    <n v="1"/>
    <n v="3"/>
    <x v="1"/>
  </r>
  <r>
    <s v="qUun0lueHB3ITkr6K45YgsX5VjKqPj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YohJB36wyyHY2xTt8snPDnSegYfJfP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PBQYFXrwVGSoPPtpkkQh9bHqKS54DE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UNcOohp2t1WEnD1nDSEK76Wu4UAkDV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sRNkhhHWsswBK1YuLMTbCVjIVmR3wO"/>
    <s v="Baidoa_IDP"/>
    <x v="33"/>
    <x v="0"/>
    <n v="1"/>
    <n v="3"/>
    <n v="3"/>
    <n v="1"/>
    <n v="1"/>
    <n v="1"/>
    <n v="3"/>
    <n v="4"/>
    <n v="4"/>
    <n v="3"/>
    <n v="3"/>
    <n v="3"/>
    <n v="4"/>
    <x v="3"/>
  </r>
  <r>
    <s v="U7cpvTxEcoeVfkFB876lGacGImHmu0"/>
    <s v="Baidoa_IDP"/>
    <x v="33"/>
    <x v="0"/>
    <n v="1"/>
    <n v="1"/>
    <n v="1"/>
    <n v="1"/>
    <n v="3"/>
    <n v="1"/>
    <n v="3"/>
    <n v="2"/>
    <n v="3"/>
    <n v="3"/>
    <n v="2"/>
    <n v="1"/>
    <n v="3"/>
    <x v="1"/>
  </r>
  <r>
    <s v="VlW6A2zJTG6CkFj5ZnM5XJrNYApW8C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LzDnZa2vwDdONV2HPUVhqpvo4Nnuvu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P8FPIvDS4ysALo3fpvQd0rIg77Y22B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RPZgjxniEksyI7HLcFnlFhft1UgE8X"/>
    <s v="Baidoa_IDP"/>
    <x v="33"/>
    <x v="0"/>
    <n v="1"/>
    <n v="1"/>
    <n v="1"/>
    <n v="1"/>
    <n v="3"/>
    <n v="1"/>
    <n v="1"/>
    <n v="1"/>
    <n v="3"/>
    <n v="1"/>
    <n v="1"/>
    <n v="1"/>
    <n v="2"/>
    <x v="0"/>
  </r>
  <r>
    <s v="ZuoR1Bcb9Yq9J8ADZmJo08MQ8RNVA1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pX3PtVT26wbJftBO3TFekumPc4jGhe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PT0jKAFAO11T3a6diap6ZiYUic2Udd"/>
    <s v="Baidoa_IDP"/>
    <x v="33"/>
    <x v="0"/>
    <n v="1"/>
    <n v="1"/>
    <n v="3"/>
    <n v="3"/>
    <n v="3"/>
    <n v="1"/>
    <n v="3"/>
    <n v="3"/>
    <n v="3"/>
    <n v="3"/>
    <n v="3"/>
    <n v="3"/>
    <n v="3"/>
    <x v="1"/>
  </r>
  <r>
    <s v="F54iW9On3pLAwJbsvCkficMz6yfTV5"/>
    <s v="Baidoa_IDP"/>
    <x v="33"/>
    <x v="0"/>
    <n v="1"/>
    <n v="1"/>
    <n v="1"/>
    <n v="3"/>
    <n v="1"/>
    <n v="1"/>
    <n v="1"/>
    <n v="2"/>
    <n v="3"/>
    <n v="2"/>
    <n v="1"/>
    <n v="1"/>
    <n v="2"/>
    <x v="0"/>
  </r>
  <r>
    <s v="akGAnnFD7zF8rtMvJOhayYnMTZTJxg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C3IZAYfhcX3s5nW0sVpbNOJlm1UdaU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l7op7mhIXNRekXoNzIFYg39nP8zNW4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6dBLnbRgshliO6mzkeRR8hbWlfFjxg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Z5Ol7aHH3VmKxBq6jLTPJ8hN0gASyZ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5wb7THcrSTq8mCRbE0m75bdroFj4uG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0nvvd2Ew4JJdyW8jSk04KfW0PB5zhs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b62cbfBtOj6EVzoVwZAezquTHILrSn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M3nPjnIZ4IK2SQw8NQhBDmjqq45LVe"/>
    <s v="Baidoa_IDP"/>
    <x v="33"/>
    <x v="0"/>
    <n v="1"/>
    <n v="3"/>
    <n v="3"/>
    <n v="2"/>
    <n v="3"/>
    <n v="1"/>
    <n v="1"/>
    <n v="2"/>
    <n v="3"/>
    <n v="3"/>
    <n v="3"/>
    <n v="2"/>
    <n v="3"/>
    <x v="1"/>
  </r>
  <r>
    <s v="RTsVZ7coZipBqQhVRqQDNWrCOdlwrQ"/>
    <s v="Baidoa_IDP"/>
    <x v="33"/>
    <x v="0"/>
    <n v="1"/>
    <n v="3"/>
    <n v="1"/>
    <n v="3"/>
    <n v="3"/>
    <n v="1"/>
    <n v="1"/>
    <n v="1"/>
    <n v="3"/>
    <n v="3"/>
    <n v="3"/>
    <n v="1"/>
    <n v="3"/>
    <x v="1"/>
  </r>
  <r>
    <s v="CM2Nk8oBxd5qr2B0Qiqs26d3lIJVcf"/>
    <s v="Baidoa_IDP"/>
    <x v="33"/>
    <x v="0"/>
    <n v="1"/>
    <n v="1"/>
    <n v="3"/>
    <n v="1"/>
    <n v="1"/>
    <n v="1"/>
    <n v="1"/>
    <n v="2"/>
    <n v="3"/>
    <n v="2"/>
    <n v="1"/>
    <n v="1"/>
    <n v="2"/>
    <x v="0"/>
  </r>
  <r>
    <s v="krQYehwWfVeZgmSQDRwLS2zWL44SNA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luHKCmsUZEEhFKmHwOriGRdvg02iz4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YSEFNAwT3tJux3jR3sqKIcVeQAyh0X"/>
    <s v="Baidoa_IDP"/>
    <x v="33"/>
    <x v="0"/>
    <n v="1"/>
    <n v="1"/>
    <n v="1"/>
    <n v="3"/>
    <n v="3"/>
    <n v="1"/>
    <n v="3"/>
    <n v="2"/>
    <n v="3"/>
    <n v="3"/>
    <n v="3"/>
    <n v="2"/>
    <n v="3"/>
    <x v="1"/>
  </r>
  <r>
    <s v="3xyiZVEk7WlvxONEW8luJdpo5k0Hxh"/>
    <s v="Baidoa_IDP"/>
    <x v="33"/>
    <x v="0"/>
    <n v="1"/>
    <n v="1"/>
    <n v="3"/>
    <n v="3"/>
    <n v="1"/>
    <n v="1"/>
    <n v="1"/>
    <n v="1"/>
    <n v="3"/>
    <n v="3"/>
    <n v="1"/>
    <n v="1"/>
    <n v="2"/>
    <x v="0"/>
  </r>
  <r>
    <s v="Ru3g57UV4LWwwKg1N8FYzn6zN0WLfK"/>
    <s v="Baidoa_IDP"/>
    <x v="33"/>
    <x v="0"/>
    <n v="1"/>
    <n v="1"/>
    <n v="1"/>
    <n v="3"/>
    <n v="3"/>
    <n v="1"/>
    <n v="3"/>
    <n v="2"/>
    <n v="3"/>
    <n v="3"/>
    <n v="3"/>
    <n v="2"/>
    <n v="3"/>
    <x v="1"/>
  </r>
  <r>
    <s v="AVhbNU7DNvXRXaYc6IpogcgBlU9w92"/>
    <s v="Baidoa_IDP"/>
    <x v="33"/>
    <x v="0"/>
    <n v="1"/>
    <n v="1"/>
    <n v="3"/>
    <n v="3"/>
    <n v="3"/>
    <n v="1"/>
    <n v="3"/>
    <n v="1"/>
    <n v="3"/>
    <n v="3"/>
    <n v="3"/>
    <n v="3"/>
    <n v="3"/>
    <x v="1"/>
  </r>
  <r>
    <s v="oejoNOiXaoS3TkdBsFke5GvGrXVudd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14Eb71eXMCgaNvaNiGFN4bSoB9jFuc"/>
    <s v="Baidoa_IDP"/>
    <x v="33"/>
    <x v="0"/>
    <n v="1"/>
    <n v="1"/>
    <n v="1"/>
    <n v="3"/>
    <n v="1"/>
    <n v="1"/>
    <n v="3"/>
    <n v="1"/>
    <n v="3"/>
    <n v="3"/>
    <n v="1"/>
    <n v="1"/>
    <n v="2"/>
    <x v="0"/>
  </r>
  <r>
    <s v="muMSuhlePD9Q3CW5Q9vZInH12EfG0G"/>
    <s v="Baidoa_IDP"/>
    <x v="33"/>
    <x v="0"/>
    <n v="1"/>
    <n v="3"/>
    <n v="1"/>
    <n v="1"/>
    <n v="3"/>
    <n v="1"/>
    <n v="3"/>
    <n v="2"/>
    <n v="3"/>
    <n v="3"/>
    <n v="3"/>
    <n v="2"/>
    <n v="3"/>
    <x v="1"/>
  </r>
  <r>
    <s v="3HqbyfCq0nMFoZbKu2Qm0QVCmZl7ib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jyPmWvJb83UgjUbVHebWnOdFXiIK4T"/>
    <s v="Baidoa_IDP"/>
    <x v="33"/>
    <x v="0"/>
    <n v="1"/>
    <n v="1"/>
    <n v="3"/>
    <n v="1"/>
    <n v="3"/>
    <n v="1"/>
    <n v="1"/>
    <n v="2"/>
    <n v="3"/>
    <n v="3"/>
    <n v="2"/>
    <n v="1"/>
    <n v="3"/>
    <x v="1"/>
  </r>
  <r>
    <s v="Y92bcDAwviF5TQi8ZwDVL9iXDevpWP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mQz8F08TS4z3CNnwrAWjUbM18nze4P"/>
    <s v="Baidoa_IDP"/>
    <x v="33"/>
    <x v="0"/>
    <n v="1"/>
    <n v="1"/>
    <n v="1"/>
    <n v="3"/>
    <n v="1"/>
    <n v="1"/>
    <n v="1"/>
    <n v="2"/>
    <n v="3"/>
    <n v="2"/>
    <n v="1"/>
    <n v="1"/>
    <n v="2"/>
    <x v="0"/>
  </r>
  <r>
    <s v="sRIeQ5cXLiH7wcWNpHkScFDXTmsMet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jbiRNpzUy9qZ8yAdvP71g4Xl6NaoYJ"/>
    <s v="Baidoa_IDP"/>
    <x v="33"/>
    <x v="0"/>
    <n v="1"/>
    <n v="1"/>
    <n v="1"/>
    <n v="3"/>
    <n v="3"/>
    <n v="1"/>
    <n v="3"/>
    <n v="1"/>
    <n v="3"/>
    <n v="3"/>
    <n v="3"/>
    <n v="1"/>
    <n v="3"/>
    <x v="1"/>
  </r>
  <r>
    <s v="71DWvpOunOFGJF9XPdJawIp7sr8aBU"/>
    <s v="Baidoa_IDP"/>
    <x v="33"/>
    <x v="0"/>
    <n v="1"/>
    <n v="1"/>
    <n v="1"/>
    <n v="3"/>
    <n v="1"/>
    <n v="1"/>
    <n v="3"/>
    <n v="1"/>
    <n v="3"/>
    <n v="3"/>
    <n v="1"/>
    <n v="1"/>
    <n v="2"/>
    <x v="0"/>
  </r>
  <r>
    <s v="kugVSuxQ1FcOV1QI3VrjOCLPfPc2N5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t9EQxH6IQkduGRXbUMryLKsf7cKjeA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VV37DoFth95Ah0wfKnOsrTJx5BSgcp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4jRfkerDTg2XciaqotBnYfAejvLEdA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2YeHPR32By6Evd3XqYvZ7a9tUUBbE3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qGGACKgdPNSSWLFoU9fVrMctlS53Ux"/>
    <s v="Baidoa_IDP"/>
    <x v="33"/>
    <x v="0"/>
    <n v="1"/>
    <n v="3"/>
    <n v="1"/>
    <n v="1"/>
    <n v="1"/>
    <n v="1"/>
    <n v="1"/>
    <n v="2"/>
    <n v="3"/>
    <n v="2"/>
    <n v="1"/>
    <n v="1"/>
    <n v="2"/>
    <x v="0"/>
  </r>
  <r>
    <s v="xzkk4T7uAXT66VMCO1zABCgALTsDjb"/>
    <s v="Baidoa_IDP"/>
    <x v="33"/>
    <x v="0"/>
    <n v="1"/>
    <n v="1"/>
    <n v="3"/>
    <n v="2"/>
    <n v="1"/>
    <n v="1"/>
    <n v="1"/>
    <n v="2"/>
    <n v="3"/>
    <n v="2"/>
    <n v="2"/>
    <n v="1"/>
    <n v="2"/>
    <x v="0"/>
  </r>
  <r>
    <s v="d4N81X3EbmCb9HMizb6TquGOJE4q0g"/>
    <s v="Baidoa_IDP"/>
    <x v="33"/>
    <x v="0"/>
    <n v="1"/>
    <n v="1"/>
    <n v="1"/>
    <n v="1"/>
    <n v="1"/>
    <n v="1"/>
    <n v="3"/>
    <n v="1"/>
    <n v="3"/>
    <n v="1"/>
    <n v="1"/>
    <n v="1"/>
    <n v="2"/>
    <x v="0"/>
  </r>
  <r>
    <s v="jK5EFnTz5v39tg4uGizlFTQQwAAaif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6WDflQ7eMBEIjTnMAX8Iwqe2WEmPtK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7dl8UeA9gNLxehJ3OYDQvuJSOcv9rf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1v7OoZkxWItB9t1yRUd3jAHT9s0kIR"/>
    <s v="Baidoa_IDP"/>
    <x v="33"/>
    <x v="0"/>
    <n v="1"/>
    <n v="1"/>
    <n v="3"/>
    <n v="1"/>
    <n v="3"/>
    <n v="1"/>
    <n v="1"/>
    <n v="2"/>
    <n v="3"/>
    <n v="3"/>
    <n v="2"/>
    <n v="1"/>
    <n v="3"/>
    <x v="1"/>
  </r>
  <r>
    <s v="tIA5mxrIASuGiiZXbjMgqatzPOQQY2"/>
    <s v="Baidoa_IDP"/>
    <x v="33"/>
    <x v="0"/>
    <n v="1"/>
    <n v="1"/>
    <n v="3"/>
    <n v="1"/>
    <n v="3"/>
    <n v="1"/>
    <n v="1"/>
    <n v="2"/>
    <n v="3"/>
    <n v="3"/>
    <n v="2"/>
    <n v="1"/>
    <n v="3"/>
    <x v="1"/>
  </r>
  <r>
    <s v="9l3uEz3AbwFPCYZ8RpaJNZjb6Go6RX"/>
    <s v="Baidoa_IDP"/>
    <x v="33"/>
    <x v="0"/>
    <n v="1"/>
    <n v="1"/>
    <n v="1"/>
    <n v="3"/>
    <n v="3"/>
    <n v="1"/>
    <n v="3"/>
    <n v="3"/>
    <n v="3"/>
    <n v="3"/>
    <n v="3"/>
    <n v="3"/>
    <n v="3"/>
    <x v="1"/>
  </r>
  <r>
    <s v="sRikK2fAZgXseMOnSS9ZsxYh5eI1IQ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JxLRDAZTWFGqw4UoKOK3Cl4rL6TLjP"/>
    <s v="Baidoa_IDP"/>
    <x v="33"/>
    <x v="0"/>
    <n v="1"/>
    <n v="3"/>
    <n v="3"/>
    <n v="1"/>
    <n v="3"/>
    <n v="1"/>
    <n v="3"/>
    <n v="3"/>
    <n v="3"/>
    <n v="3"/>
    <n v="3"/>
    <n v="3"/>
    <n v="3"/>
    <x v="1"/>
  </r>
  <r>
    <s v="3zfvggkw3XP5uxIPj0uYoFkGvWkl3r"/>
    <s v="Baidoa_IDP"/>
    <x v="33"/>
    <x v="0"/>
    <n v="1"/>
    <n v="1"/>
    <n v="3"/>
    <n v="3"/>
    <n v="3"/>
    <n v="1"/>
    <n v="3"/>
    <n v="1"/>
    <n v="3"/>
    <n v="3"/>
    <n v="3"/>
    <n v="3"/>
    <n v="3"/>
    <x v="1"/>
  </r>
  <r>
    <s v="29KrprztZJYRHS3KLDr5fLAMcet67B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fw1ubxzkpTirdCvcEJOh64l2rLFrtU"/>
    <s v="Baidoa_IDP"/>
    <x v="33"/>
    <x v="0"/>
    <n v="1"/>
    <n v="3"/>
    <n v="1"/>
    <n v="3"/>
    <n v="3"/>
    <n v="1"/>
    <n v="3"/>
    <n v="3"/>
    <n v="3"/>
    <n v="3"/>
    <n v="3"/>
    <n v="3"/>
    <n v="3"/>
    <x v="1"/>
  </r>
  <r>
    <s v="EEqO48EqYRHKGYjKG3otPkuzEE9WuG"/>
    <s v="Baidoa_IDP"/>
    <x v="33"/>
    <x v="0"/>
    <n v="1"/>
    <n v="3"/>
    <n v="1"/>
    <n v="3"/>
    <n v="3"/>
    <n v="3"/>
    <n v="3"/>
    <n v="5"/>
    <n v="5"/>
    <n v="3"/>
    <n v="3"/>
    <n v="3"/>
    <n v="4"/>
    <x v="3"/>
  </r>
  <r>
    <s v="YxVSVZsPIhpTcOKSXWLgqE4gezamnt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ym3nAF2RlMErnQMTRkqgTVojnr0Y22"/>
    <s v="Baidoa_IDP"/>
    <x v="33"/>
    <x v="0"/>
    <n v="1"/>
    <n v="3"/>
    <n v="1"/>
    <n v="1"/>
    <n v="3"/>
    <n v="1"/>
    <n v="3"/>
    <n v="1"/>
    <n v="3"/>
    <n v="3"/>
    <n v="3"/>
    <n v="1"/>
    <n v="3"/>
    <x v="1"/>
  </r>
  <r>
    <s v="hwWWBeQQDgWkoFFqZDkA8U6Zg6N1UZ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cUPZdED0JGnwLbHGGQjqMGlr4Kb7Kv"/>
    <s v="Baidoa_IDP"/>
    <x v="33"/>
    <x v="0"/>
    <n v="1"/>
    <n v="1"/>
    <n v="3"/>
    <n v="3"/>
    <n v="1"/>
    <n v="1"/>
    <n v="1"/>
    <n v="3"/>
    <n v="3"/>
    <n v="3"/>
    <n v="3"/>
    <n v="1"/>
    <n v="3"/>
    <x v="1"/>
  </r>
  <r>
    <s v="LoDnW7ZIUVEoAv79ZNmENf1tLYG5Cx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RToouTj8sYoRf6pGRHe7d7mylRBhWn"/>
    <s v="Baidoa_IDP"/>
    <x v="33"/>
    <x v="0"/>
    <n v="1"/>
    <n v="3"/>
    <n v="1"/>
    <n v="3"/>
    <n v="3"/>
    <n v="1"/>
    <n v="3"/>
    <n v="3"/>
    <n v="3"/>
    <n v="3"/>
    <n v="3"/>
    <n v="3"/>
    <n v="3"/>
    <x v="1"/>
  </r>
  <r>
    <s v="9qZeezkk91WdBm0V4KybMBTRLJL73c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diMgXODGYknKcdmMPCmiG8E2aHecZW"/>
    <s v="Baidoa_IDP"/>
    <x v="33"/>
    <x v="0"/>
    <n v="1"/>
    <n v="1"/>
    <n v="1"/>
    <n v="3"/>
    <n v="1"/>
    <n v="1"/>
    <n v="1"/>
    <n v="2"/>
    <n v="3"/>
    <n v="2"/>
    <n v="1"/>
    <n v="1"/>
    <n v="2"/>
    <x v="0"/>
  </r>
  <r>
    <s v="GA3iWHZIW25gehvrfd2oOKmHA6eF6o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4FJYc0RzY0murZaaGWRWYFddmpHz9w"/>
    <s v="Baidoa_IDP"/>
    <x v="33"/>
    <x v="0"/>
    <n v="1"/>
    <n v="1"/>
    <n v="3"/>
    <n v="1"/>
    <n v="1"/>
    <n v="1"/>
    <n v="1"/>
    <n v="2"/>
    <n v="3"/>
    <n v="2"/>
    <n v="1"/>
    <n v="1"/>
    <n v="2"/>
    <x v="0"/>
  </r>
  <r>
    <s v="z2rF4wm92otwyhtj58jEVvWsSoU7PO"/>
    <s v="Baidoa_IDP"/>
    <x v="33"/>
    <x v="0"/>
    <n v="1"/>
    <n v="1"/>
    <n v="1"/>
    <n v="3"/>
    <n v="3"/>
    <n v="1"/>
    <n v="1"/>
    <n v="3"/>
    <n v="3"/>
    <n v="3"/>
    <n v="3"/>
    <n v="1"/>
    <n v="3"/>
    <x v="1"/>
  </r>
  <r>
    <s v="tzTxjT2nsOeZgKLAvNAN5Lg1GnQPoK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APSYzMJr23jkLx7svTw94i3H64k5HA"/>
    <s v="Baidoa_IDP"/>
    <x v="33"/>
    <x v="0"/>
    <n v="1"/>
    <n v="3"/>
    <n v="3"/>
    <n v="1"/>
    <n v="3"/>
    <n v="1"/>
    <n v="1"/>
    <n v="2"/>
    <n v="3"/>
    <n v="3"/>
    <n v="3"/>
    <n v="2"/>
    <n v="3"/>
    <x v="1"/>
  </r>
  <r>
    <s v="WB7NZm9aVSqbzhFBoSwKoeYRdkGwuz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r53JLcQE7jSHGoBjWzUAcVM9ftUiOy"/>
    <s v="Baidoa_IDP"/>
    <x v="33"/>
    <x v="0"/>
    <n v="1"/>
    <n v="3"/>
    <n v="1"/>
    <n v="1"/>
    <n v="3"/>
    <n v="1"/>
    <n v="1"/>
    <n v="2"/>
    <n v="3"/>
    <n v="3"/>
    <n v="2"/>
    <n v="1"/>
    <n v="3"/>
    <x v="1"/>
  </r>
  <r>
    <s v="CrelieigxVpayo1DHETUHQD2xUVrUi"/>
    <s v="Baidoa_IDP"/>
    <x v="33"/>
    <x v="0"/>
    <n v="1"/>
    <n v="3"/>
    <n v="1"/>
    <n v="3"/>
    <n v="1"/>
    <n v="1"/>
    <n v="3"/>
    <n v="2"/>
    <n v="3"/>
    <n v="3"/>
    <n v="3"/>
    <n v="2"/>
    <n v="3"/>
    <x v="1"/>
  </r>
  <r>
    <s v="1zzTrv1Ot0cQ9jKUcHvYkDMKU4NHT7"/>
    <s v="Baidoa_IDP"/>
    <x v="33"/>
    <x v="0"/>
    <n v="1"/>
    <n v="1"/>
    <n v="3"/>
    <n v="3"/>
    <n v="1"/>
    <n v="1"/>
    <n v="3"/>
    <n v="1"/>
    <n v="3"/>
    <n v="3"/>
    <n v="3"/>
    <n v="1"/>
    <n v="3"/>
    <x v="1"/>
  </r>
  <r>
    <s v="ExDiBOjBl0bpblRsNWBvfJlQZFfljo"/>
    <s v="Baidoa_IDP"/>
    <x v="33"/>
    <x v="0"/>
    <n v="1"/>
    <n v="3"/>
    <n v="3"/>
    <n v="1"/>
    <n v="3"/>
    <n v="1"/>
    <n v="3"/>
    <n v="3"/>
    <n v="3"/>
    <n v="3"/>
    <n v="3"/>
    <n v="3"/>
    <n v="3"/>
    <x v="1"/>
  </r>
  <r>
    <s v="xfZmicHxtk0oroYN67EnE4CK4L8QiV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lF5DwxoX2Aw0XuKUJNrhk8y48rv0DF"/>
    <s v="Baidoa_IDP"/>
    <x v="33"/>
    <x v="0"/>
    <n v="1"/>
    <n v="3"/>
    <n v="1"/>
    <n v="2"/>
    <n v="3"/>
    <n v="1"/>
    <n v="1"/>
    <n v="2"/>
    <n v="3"/>
    <n v="3"/>
    <n v="2"/>
    <n v="2"/>
    <n v="3"/>
    <x v="1"/>
  </r>
  <r>
    <s v="hWOD8kSAM5YGP6WdedSB5bcKEORO0d"/>
    <s v="Baidoa_IDP"/>
    <x v="33"/>
    <x v="0"/>
    <n v="1"/>
    <n v="3"/>
    <n v="3"/>
    <n v="1"/>
    <n v="1"/>
    <n v="1"/>
    <n v="1"/>
    <n v="2"/>
    <n v="3"/>
    <n v="3"/>
    <n v="2"/>
    <n v="1"/>
    <n v="3"/>
    <x v="1"/>
  </r>
  <r>
    <s v="3gLX0KZkCXg3Cyqtty61EJTVQLodLr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ZrcAWsNBwBxWmILlXk4yGG6GtoiJiv"/>
    <s v="Baidoa_IDP"/>
    <x v="33"/>
    <x v="0"/>
    <n v="1"/>
    <n v="1"/>
    <n v="3"/>
    <n v="1"/>
    <n v="3"/>
    <n v="1"/>
    <n v="1"/>
    <n v="1"/>
    <n v="3"/>
    <n v="3"/>
    <n v="1"/>
    <n v="1"/>
    <n v="2"/>
    <x v="0"/>
  </r>
  <r>
    <s v="TXdqc9OTwtF4SroE6HHy1if1aNIddO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RhQ57mRuzU2tWJ6j0NyAbhVSmi5luQ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MkaMFA9Geh5BJ6M5W3B34wmH9Tc2nL"/>
    <s v="Baidoa_IDP"/>
    <x v="33"/>
    <x v="0"/>
    <n v="1"/>
    <n v="1"/>
    <n v="1"/>
    <n v="1"/>
    <n v="1"/>
    <n v="1"/>
    <n v="1"/>
    <n v="2"/>
    <n v="2"/>
    <n v="1"/>
    <n v="1"/>
    <n v="1"/>
    <n v="2"/>
    <x v="0"/>
  </r>
  <r>
    <s v="YG9d78AAcMlbeZv4sg788HtxrO4YKa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E2ITwDkKTO9mQvUp3g9NbHYYGtjhfh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RtUtWnazYzLIw6Svj1w6y3DzxTERvm"/>
    <s v="Baidoa_IDP"/>
    <x v="33"/>
    <x v="0"/>
    <n v="1"/>
    <n v="1"/>
    <n v="1"/>
    <n v="3"/>
    <n v="1"/>
    <n v="1"/>
    <n v="3"/>
    <n v="1"/>
    <n v="3"/>
    <n v="3"/>
    <n v="1"/>
    <n v="1"/>
    <n v="2"/>
    <x v="0"/>
  </r>
  <r>
    <s v="jQI3YwB3J1IS703ic42tzZNQe9ubEg"/>
    <s v="Baidoa_IDP"/>
    <x v="33"/>
    <x v="0"/>
    <n v="1"/>
    <n v="3"/>
    <n v="1"/>
    <n v="3"/>
    <n v="3"/>
    <n v="1"/>
    <n v="3"/>
    <n v="1"/>
    <n v="3"/>
    <n v="3"/>
    <n v="3"/>
    <n v="3"/>
    <n v="3"/>
    <x v="1"/>
  </r>
  <r>
    <s v="XKVj1WusqJj26Ptdxif0KfL2jeSC9r"/>
    <s v="Baidoa_IDP"/>
    <x v="33"/>
    <x v="0"/>
    <n v="1"/>
    <n v="3"/>
    <n v="1"/>
    <n v="3"/>
    <n v="3"/>
    <n v="1"/>
    <n v="3"/>
    <n v="3"/>
    <n v="3"/>
    <n v="3"/>
    <n v="3"/>
    <n v="3"/>
    <n v="3"/>
    <x v="1"/>
  </r>
  <r>
    <s v="tAV6gqi3VBMCiYrMZ4cnn9JBfYIDp2"/>
    <s v="Baidoa_IDP"/>
    <x v="33"/>
    <x v="0"/>
    <n v="1"/>
    <n v="1"/>
    <n v="3"/>
    <n v="3"/>
    <n v="1"/>
    <n v="1"/>
    <n v="3"/>
    <n v="1"/>
    <n v="3"/>
    <n v="3"/>
    <n v="3"/>
    <n v="1"/>
    <n v="3"/>
    <x v="1"/>
  </r>
  <r>
    <s v="v0mgKgqnUJSLkDsnsD8RoJSQcCCDEe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89sTFhv1pwe4JWvLkdXcvglCwHmgUC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N2LE0MrmSg8jrYScTkH2jbT3v1R2M2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n1XyLhneY7qNXYBFeW1zDTf0cjP9FZ"/>
    <s v="Baidoa_IDP"/>
    <x v="33"/>
    <x v="0"/>
    <n v="1"/>
    <n v="3"/>
    <n v="3"/>
    <n v="3"/>
    <n v="3"/>
    <n v="1"/>
    <n v="3"/>
    <n v="2"/>
    <n v="3"/>
    <n v="3"/>
    <n v="3"/>
    <n v="3"/>
    <n v="3"/>
    <x v="1"/>
  </r>
  <r>
    <s v="1CYSS3ILYGTYC5IDAmpWDNFtbxz9RK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hc9Y0Aqkaf8oQd0MlHAHeUIsJKTNLs"/>
    <s v="Baidoa_IDP"/>
    <x v="33"/>
    <x v="0"/>
    <n v="3"/>
    <n v="1"/>
    <n v="3"/>
    <n v="1"/>
    <n v="3"/>
    <n v="1"/>
    <n v="3"/>
    <n v="1"/>
    <n v="3"/>
    <n v="3"/>
    <n v="3"/>
    <n v="1"/>
    <n v="3"/>
    <x v="1"/>
  </r>
  <r>
    <s v="hz4MXdAFYfeSxb52c1H8Co5u9MhSz7"/>
    <s v="Baidoa_IDP"/>
    <x v="33"/>
    <x v="0"/>
    <n v="1"/>
    <n v="1"/>
    <n v="3"/>
    <n v="3"/>
    <n v="1"/>
    <n v="1"/>
    <n v="3"/>
    <n v="1"/>
    <n v="3"/>
    <n v="3"/>
    <n v="3"/>
    <n v="1"/>
    <n v="3"/>
    <x v="1"/>
  </r>
  <r>
    <s v="XPqcWWcAHAVHVslDsOG8cHHjgYzHbD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tKlSgAErsNIF4c1Bc0ctMsQd0xfog3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iqk7eU06dsLuKkFiw0RfFASDEEwGYz"/>
    <s v="Baidoa_IDP"/>
    <x v="33"/>
    <x v="0"/>
    <n v="1"/>
    <n v="1"/>
    <n v="3"/>
    <n v="1"/>
    <n v="1"/>
    <n v="1"/>
    <n v="3"/>
    <n v="1"/>
    <n v="3"/>
    <n v="3"/>
    <n v="1"/>
    <n v="1"/>
    <n v="2"/>
    <x v="0"/>
  </r>
  <r>
    <s v="zVCkSbvII4NUCf7bLSDHVJJhUTVvtS"/>
    <s v="Baidoa_IDP"/>
    <x v="33"/>
    <x v="0"/>
    <n v="1"/>
    <n v="1"/>
    <n v="1"/>
    <n v="3"/>
    <n v="1"/>
    <n v="1"/>
    <n v="3"/>
    <n v="2"/>
    <n v="3"/>
    <n v="3"/>
    <n v="2"/>
    <n v="1"/>
    <n v="3"/>
    <x v="1"/>
  </r>
  <r>
    <s v="U07Pzzd7phqwZRTwIwWsFAJoLGWQj2"/>
    <s v="Baidoa_IDP"/>
    <x v="33"/>
    <x v="0"/>
    <n v="1"/>
    <n v="3"/>
    <n v="1"/>
    <n v="3"/>
    <n v="3"/>
    <n v="1"/>
    <n v="1"/>
    <n v="3"/>
    <n v="3"/>
    <n v="3"/>
    <n v="3"/>
    <n v="3"/>
    <n v="3"/>
    <x v="1"/>
  </r>
  <r>
    <s v="0U2nwzWFmZAfUWFvaFWHFpOZNSMjQB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y4g4IbaMoefmDrWFT4l4hiv0PPvAa9"/>
    <s v="Baidoa_IDP"/>
    <x v="33"/>
    <x v="0"/>
    <n v="1"/>
    <n v="3"/>
    <n v="3"/>
    <n v="1"/>
    <n v="3"/>
    <n v="1"/>
    <n v="3"/>
    <n v="1"/>
    <n v="3"/>
    <n v="3"/>
    <n v="3"/>
    <n v="3"/>
    <n v="3"/>
    <x v="1"/>
  </r>
  <r>
    <s v="MnhxdzEUmDIlSo1esbH6vcrFblDUBa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gtsE3gP1Jzq2H23cNLvkYZmR53tXVO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4hnhVQ5akiGEWx9rbGVrHQbZL5K4mB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eIQekrooKMeaJdpTn5je8f0HjMFPFJ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GprXybp5Sw8llhrGoyqck6nY0Qhjyw"/>
    <s v="Baidoa_IDP"/>
    <x v="33"/>
    <x v="0"/>
    <n v="1"/>
    <n v="1"/>
    <n v="3"/>
    <n v="3"/>
    <n v="1"/>
    <n v="1"/>
    <n v="1"/>
    <n v="5"/>
    <n v="5"/>
    <n v="3"/>
    <n v="3"/>
    <n v="1"/>
    <n v="3"/>
    <x v="1"/>
  </r>
  <r>
    <s v="PkoerJgU57uhi0DJ6SflTHYEXe3VAa"/>
    <s v="Baidoa_IDP"/>
    <x v="33"/>
    <x v="0"/>
    <n v="1"/>
    <n v="3"/>
    <n v="1"/>
    <n v="3"/>
    <n v="3"/>
    <n v="1"/>
    <n v="1"/>
    <n v="3"/>
    <n v="3"/>
    <n v="3"/>
    <n v="3"/>
    <n v="3"/>
    <n v="3"/>
    <x v="1"/>
  </r>
  <r>
    <s v="D5LsK1WOyC9GBUq9MPjQiok9yoPyXC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JyjvmYJhQg6RSqovgY3d2VDCrtxaTt"/>
    <s v="Baidoa_IDP"/>
    <x v="33"/>
    <x v="0"/>
    <n v="1"/>
    <n v="1"/>
    <n v="1"/>
    <n v="1"/>
    <n v="3"/>
    <n v="1"/>
    <n v="3"/>
    <n v="1"/>
    <n v="3"/>
    <n v="3"/>
    <n v="1"/>
    <n v="1"/>
    <n v="2"/>
    <x v="0"/>
  </r>
  <r>
    <s v="cl1oOzransczU6RHxEAu1NWbvBdApK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GfrsBcWc7MPuBZWL12PzF1fSAFo0yf"/>
    <s v="Baidoa_IDP"/>
    <x v="33"/>
    <x v="0"/>
    <n v="1"/>
    <n v="3"/>
    <n v="1"/>
    <n v="3"/>
    <n v="1"/>
    <n v="1"/>
    <n v="1"/>
    <n v="2"/>
    <n v="3"/>
    <n v="3"/>
    <n v="2"/>
    <n v="1"/>
    <n v="3"/>
    <x v="1"/>
  </r>
  <r>
    <s v="mtsW9kaDlELVPgkhWyswwoJdslFdc3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UWIHpYUGGa4tyhXgYcLuVUoT9wlbq7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OxuTYCY1JN65dw3fjNleuoNNjPZy50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68QXkZIVZ3QyOFylG5rEkSFlDQYV6M"/>
    <s v="Baidoa_IDP"/>
    <x v="33"/>
    <x v="0"/>
    <n v="1"/>
    <n v="1"/>
    <n v="3"/>
    <n v="3"/>
    <n v="1"/>
    <n v="1"/>
    <n v="1"/>
    <n v="1"/>
    <n v="3"/>
    <n v="3"/>
    <n v="1"/>
    <n v="1"/>
    <n v="2"/>
    <x v="0"/>
  </r>
  <r>
    <s v="f5ey5INPGDhU9KsnrArqMuwSaLog8F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QEz4Mr2m9pcrYTV6FbGJgPH68Rxg1l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UGHaqBBfzIIMhYekLe6mm1r85oFWQW"/>
    <s v="Baidoa_IDP"/>
    <x v="33"/>
    <x v="0"/>
    <n v="1"/>
    <n v="3"/>
    <n v="3"/>
    <n v="1"/>
    <n v="3"/>
    <n v="1"/>
    <n v="3"/>
    <n v="2"/>
    <n v="3"/>
    <n v="3"/>
    <n v="3"/>
    <n v="3"/>
    <n v="3"/>
    <x v="1"/>
  </r>
  <r>
    <s v="s5HkriyeDAtkWKd4f84VXrVLvzyQ8O"/>
    <s v="Baidoa_IDP"/>
    <x v="33"/>
    <x v="0"/>
    <n v="1"/>
    <n v="1"/>
    <n v="1"/>
    <n v="3"/>
    <n v="1"/>
    <n v="1"/>
    <n v="1"/>
    <n v="2"/>
    <n v="3"/>
    <n v="2"/>
    <n v="1"/>
    <n v="1"/>
    <n v="2"/>
    <x v="0"/>
  </r>
  <r>
    <s v="KB6FIERbIYoFRqVWjUmPAvcSllqRTy"/>
    <s v="Baidoa_IDP"/>
    <x v="33"/>
    <x v="0"/>
    <n v="1"/>
    <n v="1"/>
    <n v="1"/>
    <n v="2"/>
    <n v="3"/>
    <n v="1"/>
    <n v="3"/>
    <n v="2"/>
    <n v="3"/>
    <n v="3"/>
    <n v="2"/>
    <n v="2"/>
    <n v="3"/>
    <x v="1"/>
  </r>
  <r>
    <s v="CUTuT21iz32O6lbsuaH3OSzmniWhkN"/>
    <s v="Baidoa_IDP"/>
    <x v="33"/>
    <x v="0"/>
    <n v="1"/>
    <n v="3"/>
    <n v="1"/>
    <n v="3"/>
    <n v="3"/>
    <n v="1"/>
    <n v="1"/>
    <n v="3"/>
    <n v="3"/>
    <n v="3"/>
    <n v="3"/>
    <n v="3"/>
    <n v="3"/>
    <x v="1"/>
  </r>
  <r>
    <s v="0eaGykVgGP3rJT30xL2uCvDEkzLdEJ"/>
    <s v="Baidoa_IDP"/>
    <x v="33"/>
    <x v="0"/>
    <n v="1"/>
    <n v="1"/>
    <n v="1"/>
    <n v="3"/>
    <n v="1"/>
    <n v="1"/>
    <n v="3"/>
    <n v="4"/>
    <n v="4"/>
    <n v="3"/>
    <n v="3"/>
    <n v="1"/>
    <n v="3"/>
    <x v="1"/>
  </r>
  <r>
    <s v="zBbYSGpSzLJLbf3aN69gfetnstMFhY"/>
    <s v="Baidoa_IDP"/>
    <x v="33"/>
    <x v="0"/>
    <n v="1"/>
    <n v="1"/>
    <n v="1"/>
    <n v="2"/>
    <n v="3"/>
    <n v="1"/>
    <n v="1"/>
    <n v="2"/>
    <n v="3"/>
    <n v="2"/>
    <n v="2"/>
    <n v="1"/>
    <n v="2"/>
    <x v="0"/>
  </r>
  <r>
    <s v="BZv4McoLknUx6UyjpDWSjjVvTOf6lP"/>
    <s v="Baidoa_IDP"/>
    <x v="33"/>
    <x v="0"/>
    <n v="1"/>
    <n v="1"/>
    <n v="3"/>
    <n v="3"/>
    <n v="3"/>
    <n v="1"/>
    <n v="1"/>
    <n v="3"/>
    <n v="3"/>
    <n v="3"/>
    <n v="3"/>
    <n v="3"/>
    <n v="3"/>
    <x v="1"/>
  </r>
  <r>
    <s v="9AFwwhkuHqhIDuyBveHZw1zmOv8NCW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wGGNGkTVbj5pMtMaRKlSLLdBNPhvbX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QpENz8aO9ZMxtmKQlH1b8IAmBzA5LD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DhqMtmhVQpKhip2wmkQfGOW4fKWsq2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qrH68xRDADYKWN7qvPq6FSm8hHkRSF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lqoRUBBdjcbGJb1xXO8M186Kz1v6kC"/>
    <s v="Baidoa_IDP"/>
    <x v="33"/>
    <x v="0"/>
    <n v="1"/>
    <n v="3"/>
    <n v="3"/>
    <n v="3"/>
    <n v="3"/>
    <n v="1"/>
    <n v="1"/>
    <n v="3"/>
    <n v="3"/>
    <n v="3"/>
    <n v="3"/>
    <n v="3"/>
    <n v="3"/>
    <x v="1"/>
  </r>
  <r>
    <s v="gamNOsVPHnc1ZGGOHw28UorWkb5Ct5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b8wHLxJathtrbpows4O3c8Zzw5zb4q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U2p8vhsyLwUr3IB4lmni2udNqJWGM3"/>
    <s v="Baidoa_IDP"/>
    <x v="33"/>
    <x v="0"/>
    <n v="1"/>
    <n v="1"/>
    <n v="3"/>
    <n v="2"/>
    <n v="3"/>
    <n v="3"/>
    <n v="1"/>
    <n v="2"/>
    <n v="3"/>
    <n v="3"/>
    <n v="3"/>
    <n v="2"/>
    <n v="3"/>
    <x v="1"/>
  </r>
  <r>
    <s v="85Ge9JlnNDmr5hxNns3UkVOHY75Im0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a2Fv2YtuFJwPGKCHPiwuLOjKSBfraP"/>
    <s v="Baidoa_IDP"/>
    <x v="33"/>
    <x v="0"/>
    <n v="1"/>
    <n v="1"/>
    <n v="3"/>
    <n v="1"/>
    <n v="3"/>
    <n v="3"/>
    <n v="1"/>
    <n v="2"/>
    <n v="3"/>
    <n v="3"/>
    <n v="3"/>
    <n v="2"/>
    <n v="3"/>
    <x v="1"/>
  </r>
  <r>
    <s v="WRSKgUc6qFZDbJWLcCm3dmPKltlOQ2"/>
    <s v="Baidoa_IDP"/>
    <x v="33"/>
    <x v="0"/>
    <n v="1"/>
    <n v="3"/>
    <n v="3"/>
    <n v="1"/>
    <n v="1"/>
    <n v="1"/>
    <n v="1"/>
    <n v="2"/>
    <n v="3"/>
    <n v="3"/>
    <n v="2"/>
    <n v="1"/>
    <n v="3"/>
    <x v="1"/>
  </r>
  <r>
    <s v="7ESVtz81DbwgqwUEOwfwHfuTRdDZQt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0dYGjH2mQfLVqZCgtgMJXSr6KvfQNp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TgLip6w9JjFbgV9uuhvkE761GPamqj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oRUJrICfXe86GkOMTkVHS3RixDGvbf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bW5Y2VB243NZre8NU0zd8ISkjvPkq9"/>
    <s v="Baidoa_IDP"/>
    <x v="33"/>
    <x v="0"/>
    <n v="1"/>
    <n v="1"/>
    <n v="1"/>
    <n v="1"/>
    <n v="3"/>
    <n v="1"/>
    <n v="3"/>
    <n v="2"/>
    <n v="3"/>
    <n v="3"/>
    <n v="2"/>
    <n v="1"/>
    <n v="3"/>
    <x v="1"/>
  </r>
  <r>
    <s v="oWR8DrvTfDEOndjA47Dyy3p4yXBEFI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cmB5q58YEizf8rErFXq5ps56txpPCG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DiFDxEKLefsGMNsBbO85MtOWTsXN48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Z2rzNXdGnLiyS9k6Cc6rfoFV5SFepN"/>
    <s v="Baidoa_IDP"/>
    <x v="33"/>
    <x v="0"/>
    <n v="1"/>
    <n v="1"/>
    <n v="3"/>
    <n v="1"/>
    <n v="3"/>
    <n v="1"/>
    <n v="1"/>
    <n v="2"/>
    <n v="3"/>
    <n v="3"/>
    <n v="2"/>
    <n v="1"/>
    <n v="3"/>
    <x v="1"/>
  </r>
  <r>
    <s v="J7eu9Qq2S5YrubkeXMuSdxdDX9imr2"/>
    <s v="Baidoa_IDP"/>
    <x v="33"/>
    <x v="0"/>
    <n v="1"/>
    <n v="1"/>
    <n v="3"/>
    <n v="3"/>
    <n v="3"/>
    <n v="1"/>
    <n v="1"/>
    <n v="3"/>
    <n v="3"/>
    <n v="3"/>
    <n v="3"/>
    <n v="3"/>
    <n v="3"/>
    <x v="1"/>
  </r>
  <r>
    <s v="8YegayH4xCUVUuJidetbQxKcXkxJD8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655WJukOM28es0y4bZMTVkLLXRelbT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z6gXiBBLnNnUKGNdqWdgiAeMLv05AX"/>
    <s v="Baidoa_IDP"/>
    <x v="33"/>
    <x v="0"/>
    <n v="1"/>
    <n v="1"/>
    <n v="3"/>
    <n v="2"/>
    <n v="3"/>
    <n v="3"/>
    <n v="1"/>
    <n v="1"/>
    <n v="3"/>
    <n v="3"/>
    <n v="3"/>
    <n v="2"/>
    <n v="3"/>
    <x v="1"/>
  </r>
  <r>
    <s v="749N7Hy0cCIJTaisJ4cgKJ8uB1Jedu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ruawb0iybRX0aCK42dGVAnKXwi22wR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RDRMSiHbrUJA1umLCCPdsVdJBxjcDw"/>
    <s v="Baidoa_IDP"/>
    <x v="33"/>
    <x v="0"/>
    <n v="1"/>
    <n v="1"/>
    <n v="1"/>
    <n v="1"/>
    <n v="1"/>
    <n v="1"/>
    <n v="1"/>
    <n v="2"/>
    <n v="2"/>
    <n v="1"/>
    <n v="1"/>
    <n v="1"/>
    <n v="2"/>
    <x v="0"/>
  </r>
  <r>
    <s v="fu8jgZpy4vMedbLHItvVZttzvBwXpj"/>
    <s v="Baidoa_IDP"/>
    <x v="33"/>
    <x v="0"/>
    <n v="1"/>
    <n v="3"/>
    <n v="3"/>
    <n v="1"/>
    <n v="1"/>
    <n v="1"/>
    <n v="3"/>
    <n v="2"/>
    <n v="3"/>
    <n v="3"/>
    <n v="3"/>
    <n v="2"/>
    <n v="3"/>
    <x v="1"/>
  </r>
  <r>
    <s v="DjRLOuu4MBMoN6elzNza9Scywr5TmD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XGTtPl4viOziheoRXWy20q6oqw3qxq"/>
    <s v="Baidoa_IDP"/>
    <x v="33"/>
    <x v="0"/>
    <n v="1"/>
    <n v="3"/>
    <n v="3"/>
    <n v="1"/>
    <n v="1"/>
    <n v="1"/>
    <n v="1"/>
    <n v="2"/>
    <n v="3"/>
    <n v="3"/>
    <n v="2"/>
    <n v="1"/>
    <n v="3"/>
    <x v="1"/>
  </r>
  <r>
    <s v="WN2u0vNs3QH1ulK8TUS1VlI15tbm5w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NX17MmDX9ncvowMDfZwmqy3NSmIKLc"/>
    <s v="Baidoa_IDP"/>
    <x v="33"/>
    <x v="0"/>
    <n v="1"/>
    <n v="1"/>
    <n v="3"/>
    <n v="3"/>
    <n v="3"/>
    <n v="1"/>
    <n v="1"/>
    <n v="3"/>
    <n v="3"/>
    <n v="3"/>
    <n v="3"/>
    <n v="3"/>
    <n v="3"/>
    <x v="1"/>
  </r>
  <r>
    <s v="laBW19nosqaOXSDTt6IV2Hgd881ayB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L1E3WV73XMyfasxx5rYy1ZZQDgRKyZ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wo07iroKWYrZxrVtMrTXl10jjm2CZ1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8eu13qIpjXT9A2k17lA3gT85gEYAGR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ZmFapEIvWl4cSjfksLagBbbgaSFSbr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39VB5J2FUhk6jnWyiUBHDo5wdX170w"/>
    <s v="Baidoa_IDP"/>
    <x v="33"/>
    <x v="0"/>
    <n v="1"/>
    <n v="3"/>
    <n v="1"/>
    <n v="1"/>
    <n v="1"/>
    <n v="3"/>
    <n v="1"/>
    <n v="2"/>
    <n v="3"/>
    <n v="3"/>
    <n v="2"/>
    <n v="1"/>
    <n v="3"/>
    <x v="1"/>
  </r>
  <r>
    <s v="WPENEJw4TJHTJbahOXUXZ4o0ezhaT6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Y5qTOsCPvSNNXrEKomulnljqdP4wnM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6DsCcsjx96aHSiENHEGueFucfjxXJu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XtaXofWSr0VINi1danoPXrJK6ucN9y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jsjvvoyLyHMT98Xh6NmiVrUb47lU72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f2ric3I1pyvIy9ZNy9v55hEQnRXsDJ"/>
    <s v="Baidoa_IDP"/>
    <x v="33"/>
    <x v="0"/>
    <n v="1"/>
    <n v="1"/>
    <n v="3"/>
    <n v="1"/>
    <n v="3"/>
    <n v="1"/>
    <n v="3"/>
    <n v="2"/>
    <n v="3"/>
    <n v="3"/>
    <n v="3"/>
    <n v="2"/>
    <n v="3"/>
    <x v="1"/>
  </r>
  <r>
    <s v="mb1EVCJ8Imt2mlj2JZQmI1mx5F4bGS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jJIeiiVVPTCKfFgvchooxgZPx4I4Kj"/>
    <s v="Baidoa_IDP"/>
    <x v="33"/>
    <x v="0"/>
    <n v="1"/>
    <n v="1"/>
    <n v="3"/>
    <n v="3"/>
    <n v="1"/>
    <n v="1"/>
    <n v="1"/>
    <n v="3"/>
    <n v="3"/>
    <n v="3"/>
    <n v="3"/>
    <n v="1"/>
    <n v="3"/>
    <x v="1"/>
  </r>
  <r>
    <s v="vvwdnI9LCXP8HowhdqA7UtiYKcJCFZ"/>
    <s v="Baidoa_IDP"/>
    <x v="33"/>
    <x v="0"/>
    <n v="1"/>
    <n v="3"/>
    <n v="1"/>
    <n v="3"/>
    <n v="3"/>
    <n v="1"/>
    <n v="1"/>
    <n v="3"/>
    <n v="3"/>
    <n v="3"/>
    <n v="3"/>
    <n v="3"/>
    <n v="3"/>
    <x v="1"/>
  </r>
  <r>
    <s v="ISeQoxTmyhW1ZuBCbTuJrPCcmMpNSM"/>
    <s v="Baidoa_IDP"/>
    <x v="33"/>
    <x v="0"/>
    <n v="1"/>
    <n v="3"/>
    <n v="1"/>
    <n v="3"/>
    <n v="3"/>
    <n v="1"/>
    <n v="1"/>
    <n v="3"/>
    <n v="3"/>
    <n v="3"/>
    <n v="3"/>
    <n v="3"/>
    <n v="3"/>
    <x v="1"/>
  </r>
  <r>
    <s v="aG0dgv9n7lU8lFphSqRQVbFj3s31gK"/>
    <s v="Baidoa_IDP"/>
    <x v="33"/>
    <x v="0"/>
    <n v="1"/>
    <n v="1"/>
    <n v="1"/>
    <n v="3"/>
    <n v="1"/>
    <n v="1"/>
    <n v="3"/>
    <n v="2"/>
    <n v="3"/>
    <n v="3"/>
    <n v="2"/>
    <n v="1"/>
    <n v="3"/>
    <x v="1"/>
  </r>
  <r>
    <s v="uwDU0dHishCmEvPmzdLky9mvaHB9io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EJLyTH5wctypF9GjIeVe7pjwaqynpa"/>
    <s v="Baidoa_IDP"/>
    <x v="33"/>
    <x v="0"/>
    <n v="1"/>
    <n v="1"/>
    <n v="1"/>
    <n v="3"/>
    <n v="1"/>
    <n v="1"/>
    <n v="1"/>
    <n v="2"/>
    <n v="3"/>
    <n v="2"/>
    <n v="1"/>
    <n v="1"/>
    <n v="2"/>
    <x v="0"/>
  </r>
  <r>
    <s v="mQiRv7zrdDhuM9kgbrwjpggFrTw5OQ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BCcPcYy5Vlqq157CiA3nbPQ7pRaWv2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fIf7FF1jqaQmKvYMN1kLyIdlq8yyl4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zTpiUA4XqQeeub0NshPPff6axD2bdj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QZsK2WxOEIGC2OOc0XNapD05Te5UI9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CZ8fFkjcScoT2TThDS2bFM3Z2V8ynh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Bste2SJoIKrGk5WqCpnNiQfOAFdKYZ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C1zevIhwNoIx6atM5IXHZJ7ws8zJQn"/>
    <s v="Baidoa_IDP"/>
    <x v="33"/>
    <x v="0"/>
    <n v="1"/>
    <n v="1"/>
    <n v="3"/>
    <n v="1"/>
    <n v="1"/>
    <n v="1"/>
    <n v="1"/>
    <n v="3"/>
    <n v="3"/>
    <n v="3"/>
    <n v="1"/>
    <n v="1"/>
    <n v="2"/>
    <x v="0"/>
  </r>
  <r>
    <s v="8ZjAyhWRx9NL5PMsLq6nXaEJqp6tMX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0uzdxDVIg3ADX6U48KgLjVlGuaLmiv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QT8mEgKCOdBHjEFl7NDaLRFWSbtrVj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9YEHWVRbxAAguQI6YsOsNQs9xle1nj"/>
    <s v="Baidoa_IDP"/>
    <x v="33"/>
    <x v="0"/>
    <n v="1"/>
    <n v="3"/>
    <n v="3"/>
    <n v="1"/>
    <n v="1"/>
    <n v="1"/>
    <n v="1"/>
    <n v="2"/>
    <n v="3"/>
    <n v="3"/>
    <n v="2"/>
    <n v="1"/>
    <n v="3"/>
    <x v="1"/>
  </r>
  <r>
    <s v="Jej4OWQPIwE0k91lN7SJwJKrLApzd2"/>
    <s v="Baidoa_IDP"/>
    <x v="33"/>
    <x v="0"/>
    <n v="1"/>
    <n v="1"/>
    <n v="1"/>
    <n v="3"/>
    <n v="3"/>
    <n v="1"/>
    <n v="1"/>
    <n v="3"/>
    <n v="3"/>
    <n v="3"/>
    <n v="3"/>
    <n v="1"/>
    <n v="3"/>
    <x v="1"/>
  </r>
  <r>
    <s v="AOs4eR53KpMXLLoQhPx6QqFxukyet6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JOXjK0nfZ6KuhZb1ce5ARbWLyt1bkr"/>
    <s v="Baidoa_IDP"/>
    <x v="33"/>
    <x v="0"/>
    <n v="1"/>
    <n v="1"/>
    <n v="3"/>
    <n v="3"/>
    <n v="1"/>
    <n v="1"/>
    <n v="1"/>
    <n v="3"/>
    <n v="3"/>
    <n v="3"/>
    <n v="3"/>
    <n v="1"/>
    <n v="3"/>
    <x v="1"/>
  </r>
  <r>
    <s v="itsC74HiY2A2Z7bkr58EeY3e0fRZvv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QWN8xmBvT44U853kBOfvFl2tCrzjEF"/>
    <s v="Baidoa_IDP"/>
    <x v="33"/>
    <x v="0"/>
    <n v="1"/>
    <n v="1"/>
    <n v="1"/>
    <n v="2"/>
    <n v="3"/>
    <n v="1"/>
    <n v="1"/>
    <n v="2"/>
    <n v="3"/>
    <n v="2"/>
    <n v="2"/>
    <n v="1"/>
    <n v="2"/>
    <x v="0"/>
  </r>
  <r>
    <s v="73hznAiebcworHSWAN4KZRWveyxIWi"/>
    <s v="Baidoa_IDP"/>
    <x v="33"/>
    <x v="0"/>
    <n v="1"/>
    <n v="1"/>
    <n v="1"/>
    <n v="3"/>
    <n v="3"/>
    <n v="1"/>
    <n v="1"/>
    <n v="1"/>
    <n v="3"/>
    <n v="3"/>
    <n v="1"/>
    <n v="1"/>
    <n v="2"/>
    <x v="0"/>
  </r>
  <r>
    <s v="aKFnz5xn4ge2J8ZDLDotJw3ZGSexND"/>
    <s v="Baidoa_IDP"/>
    <x v="33"/>
    <x v="0"/>
    <n v="1"/>
    <n v="1"/>
    <n v="1"/>
    <n v="2"/>
    <n v="3"/>
    <n v="1"/>
    <n v="1"/>
    <n v="2"/>
    <n v="3"/>
    <n v="2"/>
    <n v="2"/>
    <n v="1"/>
    <n v="2"/>
    <x v="0"/>
  </r>
  <r>
    <s v="XdWpde1VDbbSdH5l0SBfSjJqFHKZ53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11tysdVLsbnhHsWmjiHXin76PjUKa5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o3wSHx99ZWFw7wFolzG6SOet3xCWje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kywPYC1z9ocays4KpCkbkBZRG5GEAh"/>
    <s v="Baidoa_IDP"/>
    <x v="33"/>
    <x v="0"/>
    <n v="1"/>
    <n v="1"/>
    <n v="1"/>
    <n v="3"/>
    <n v="3"/>
    <n v="1"/>
    <n v="3"/>
    <n v="1"/>
    <n v="3"/>
    <n v="3"/>
    <n v="3"/>
    <n v="1"/>
    <n v="3"/>
    <x v="1"/>
  </r>
  <r>
    <s v="6I0e51tSdJDrIxhhXuC4CrDaUev9dG"/>
    <s v="Baidoa_IDP"/>
    <x v="33"/>
    <x v="0"/>
    <n v="1"/>
    <n v="1"/>
    <n v="3"/>
    <n v="3"/>
    <n v="3"/>
    <n v="3"/>
    <n v="1"/>
    <n v="2"/>
    <n v="3"/>
    <n v="3"/>
    <n v="3"/>
    <n v="3"/>
    <n v="3"/>
    <x v="1"/>
  </r>
  <r>
    <s v="Z7Nl9z5slobPSE15YMFAvmwVE4F3pM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Co0l4FRlV8OKbf2Q94BJ9Egl9EbGCa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JwYpav7diVpjoDX3xDVBpbeKHtmQ4t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AE8TuiMmkRSB6OCZr1ovGtRTn79NDb"/>
    <s v="Baidoa_IDP"/>
    <x v="33"/>
    <x v="0"/>
    <n v="1"/>
    <n v="1"/>
    <n v="1"/>
    <n v="2"/>
    <n v="1"/>
    <n v="1"/>
    <n v="3"/>
    <n v="2"/>
    <n v="3"/>
    <n v="2"/>
    <n v="2"/>
    <n v="1"/>
    <n v="2"/>
    <x v="0"/>
  </r>
  <r>
    <s v="D956BWz3OarGyQ4grbDkyaLpomfQzz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jjM0mStidw0V7ofHz84KoCq9FOcHt6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EtyxvQfLhkbeXEyku8x4Wv99xfOgJD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QmVvaeaOcVDy1oyR20ciXmuk6SyVHG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gSszOGFrggyVMz1614E11I8a9WUq42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SWlmRyvWM5g7PbDvpc2f2NGZiAy7rx"/>
    <s v="Baidoa_IDP"/>
    <x v="33"/>
    <x v="0"/>
    <n v="1"/>
    <n v="3"/>
    <n v="3"/>
    <n v="2"/>
    <n v="3"/>
    <n v="1"/>
    <n v="1"/>
    <n v="2"/>
    <n v="3"/>
    <n v="3"/>
    <n v="3"/>
    <n v="2"/>
    <n v="3"/>
    <x v="1"/>
  </r>
  <r>
    <s v="P8Kr233nRKAJJ31ciK7N1vPinv19Fm"/>
    <s v="Baidoa_IDP"/>
    <x v="33"/>
    <x v="0"/>
    <n v="1"/>
    <n v="3"/>
    <n v="3"/>
    <n v="3"/>
    <n v="1"/>
    <n v="1"/>
    <n v="3"/>
    <n v="1"/>
    <n v="3"/>
    <n v="3"/>
    <n v="3"/>
    <n v="3"/>
    <n v="3"/>
    <x v="1"/>
  </r>
  <r>
    <s v="eaQGta1fK9SuTh3c4PRyqK1WN3RbxA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UyJP49dfL8lmUhw5umkPjKTZzZFXBF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kCFIeYhMfzfxKhJl6Fko2JpmOXb8Nt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n1R8ICE6WvfhjDnpgevrWEm8LegD2O"/>
    <s v="Baidoa_IDP"/>
    <x v="33"/>
    <x v="0"/>
    <n v="1"/>
    <n v="1"/>
    <n v="3"/>
    <n v="3"/>
    <n v="3"/>
    <n v="3"/>
    <n v="1"/>
    <n v="2"/>
    <n v="3"/>
    <n v="3"/>
    <n v="3"/>
    <n v="3"/>
    <n v="3"/>
    <x v="1"/>
  </r>
  <r>
    <s v="9gn2NT8o7k1DJ2eFOFKi1CSK9M8jM1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Gm6kgoNxwMgI4YhfKMLuD7vur2zgdo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DA852YxsyY7uuPihfauLfSDPau8brz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hmAiSkRORDmFx7fPVh8PUoYAj99gHf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lcfq7ppCLEmaZWB4HhquzDmsNSqcXT"/>
    <s v="Baidoa_IDP"/>
    <x v="33"/>
    <x v="0"/>
    <n v="1"/>
    <n v="1"/>
    <n v="1"/>
    <n v="3"/>
    <n v="3"/>
    <n v="1"/>
    <n v="3"/>
    <n v="2"/>
    <n v="3"/>
    <n v="3"/>
    <n v="3"/>
    <n v="2"/>
    <n v="3"/>
    <x v="1"/>
  </r>
  <r>
    <s v="BInvoQHrOW9AYLMVJal3YaEwBp9fud"/>
    <s v="Baidoa_IDP"/>
    <x v="33"/>
    <x v="0"/>
    <n v="1"/>
    <n v="1"/>
    <n v="1"/>
    <n v="1"/>
    <n v="1"/>
    <n v="1"/>
    <n v="3"/>
    <n v="2"/>
    <n v="3"/>
    <n v="2"/>
    <n v="1"/>
    <n v="1"/>
    <n v="2"/>
    <x v="0"/>
  </r>
  <r>
    <s v="SMLpJ99yUuIqSCmxpQ5mUdeV0G6zQS"/>
    <s v="Baidoa_IDP"/>
    <x v="33"/>
    <x v="0"/>
    <n v="1"/>
    <n v="1"/>
    <n v="3"/>
    <n v="3"/>
    <n v="1"/>
    <n v="1"/>
    <n v="3"/>
    <n v="1"/>
    <n v="3"/>
    <n v="3"/>
    <n v="3"/>
    <n v="1"/>
    <n v="3"/>
    <x v="1"/>
  </r>
  <r>
    <s v="r0YVCIPPMLyGPwcjuyq3jaNHGcYrYb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L9p1m920LMBqdfG7jZyBrYfJEMrO2E"/>
    <s v="Baidoa_IDP"/>
    <x v="33"/>
    <x v="0"/>
    <n v="1"/>
    <n v="1"/>
    <n v="1"/>
    <n v="3"/>
    <n v="1"/>
    <n v="1"/>
    <n v="1"/>
    <n v="1"/>
    <n v="3"/>
    <n v="1"/>
    <n v="1"/>
    <n v="1"/>
    <n v="2"/>
    <x v="0"/>
  </r>
  <r>
    <s v="KeBurB8dA8IVkQYBQmTdzZ7CHRFGr3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3gjLDqxNXR1sNLPr73lcjUtLdoGJrv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NYtXi7WjCzNFsvU1zBMN64IRj46IHV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iRuaOSQSLViAbxHo6KAo7K0lAttdZH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qgmGiDoNwyysp0BUCWSogrN772WZJY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AO3jYXvUj1TxQrRKgE2VsZD8gbAOy8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qURrQQIgsplSfHeNUmjbFgnqJKy6jK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NcseTL6CvGMgAa7iZcQaYBECeAHrn2"/>
    <s v="Baidoa_IDP"/>
    <x v="33"/>
    <x v="0"/>
    <n v="1"/>
    <n v="3"/>
    <n v="3"/>
    <n v="3"/>
    <n v="1"/>
    <n v="1"/>
    <n v="1"/>
    <n v="2"/>
    <n v="3"/>
    <n v="3"/>
    <n v="3"/>
    <n v="2"/>
    <n v="3"/>
    <x v="1"/>
  </r>
  <r>
    <s v="r4uvqjP8Mz7EsxuNO7Xpy1FIp34buS"/>
    <s v="Baidoa_IDP"/>
    <x v="33"/>
    <x v="0"/>
    <n v="1"/>
    <n v="3"/>
    <n v="1"/>
    <n v="3"/>
    <n v="3"/>
    <n v="3"/>
    <n v="1"/>
    <n v="4"/>
    <n v="4"/>
    <n v="3"/>
    <n v="3"/>
    <n v="3"/>
    <n v="4"/>
    <x v="3"/>
  </r>
  <r>
    <s v="w3mB75CAjsBIgtSL5JEYapidDvSi2i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uSz1iZ2bKBAQFAI2ZaCN1rlHLUnG5F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kInSPQ5YxQRoYlzrWN6ZIVaj9BTMR7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l8GvHUvleMH7daSn432OFNLO66O5h7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pPUaXL7RpDNptjaImHNuLmoh7rznVs"/>
    <s v="Baidoa_IDP"/>
    <x v="33"/>
    <x v="0"/>
    <n v="1"/>
    <n v="1"/>
    <n v="3"/>
    <n v="3"/>
    <n v="3"/>
    <n v="1"/>
    <n v="1"/>
    <n v="3"/>
    <n v="3"/>
    <n v="3"/>
    <n v="3"/>
    <n v="3"/>
    <n v="3"/>
    <x v="1"/>
  </r>
  <r>
    <s v="ufNL1D5uyu6wZRsgZxsFD8DxZRieBU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k2RUSnEM7k0EBbg1HH5Ve7ymAI8p38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6xw33G18PWfWIglv6P5LKUI5cbwxGZ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NO7iD7ufn3Co5eoDU4U7xELcAM2LOw"/>
    <s v="Baidoa_IDP"/>
    <x v="33"/>
    <x v="0"/>
    <n v="1"/>
    <n v="1"/>
    <n v="3"/>
    <n v="3"/>
    <n v="1"/>
    <n v="1"/>
    <n v="3"/>
    <n v="2"/>
    <n v="3"/>
    <n v="3"/>
    <n v="3"/>
    <n v="2"/>
    <n v="3"/>
    <x v="1"/>
  </r>
  <r>
    <s v="ARZjtmAuwVOTk571sxwx6itqXoiZGF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fqu4p5bQLPMYfgyDVLj1i5CxjYbL0U"/>
    <s v="Baidoa_IDP"/>
    <x v="33"/>
    <x v="0"/>
    <n v="1"/>
    <n v="1"/>
    <n v="1"/>
    <n v="3"/>
    <n v="3"/>
    <n v="1"/>
    <n v="1"/>
    <n v="4"/>
    <n v="4"/>
    <n v="3"/>
    <n v="3"/>
    <n v="1"/>
    <n v="3"/>
    <x v="1"/>
  </r>
  <r>
    <s v="kinM4BYD700Af44qXl071pMKCwZhX2"/>
    <s v="Baidoa_IDP"/>
    <x v="33"/>
    <x v="0"/>
    <n v="1"/>
    <n v="1"/>
    <n v="3"/>
    <n v="3"/>
    <n v="3"/>
    <n v="3"/>
    <n v="3"/>
    <n v="2"/>
    <n v="3"/>
    <n v="3"/>
    <n v="3"/>
    <n v="3"/>
    <n v="3"/>
    <x v="1"/>
  </r>
  <r>
    <s v="lNOIHFuklQwV5nwZqGjzWyVXH2kgrk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5reMDWcCczZ5YOSyBwWfFFH98PsYx1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vos22jH6nSHbPLMTehJ0IXR4rlxC2s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GaZKzzOxTx07cusBlbjPEVCGfORyZl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VyzJJTubUd64pnV99WOgIr9zySQpro"/>
    <s v="Baidoa_IDP"/>
    <x v="33"/>
    <x v="0"/>
    <n v="1"/>
    <n v="3"/>
    <n v="1"/>
    <n v="3"/>
    <n v="3"/>
    <n v="1"/>
    <n v="1"/>
    <n v="1"/>
    <n v="3"/>
    <n v="3"/>
    <n v="3"/>
    <n v="1"/>
    <n v="3"/>
    <x v="1"/>
  </r>
  <r>
    <s v="G8HOlcbZPHbrNdNzUXrRI19XPEGUfk"/>
    <s v="Baidoa_IDP"/>
    <x v="33"/>
    <x v="0"/>
    <n v="1"/>
    <n v="3"/>
    <n v="1"/>
    <n v="3"/>
    <n v="3"/>
    <n v="1"/>
    <n v="1"/>
    <n v="5"/>
    <n v="5"/>
    <n v="3"/>
    <n v="3"/>
    <n v="3"/>
    <n v="4"/>
    <x v="3"/>
  </r>
  <r>
    <s v="JttmbDqlkK36x6ZUfFYTsAtu2E8WMy"/>
    <s v="Baidoa_IDP"/>
    <x v="33"/>
    <x v="0"/>
    <n v="1"/>
    <n v="3"/>
    <n v="3"/>
    <n v="3"/>
    <n v="3"/>
    <n v="1"/>
    <n v="1"/>
    <n v="1"/>
    <n v="3"/>
    <n v="3"/>
    <n v="3"/>
    <n v="3"/>
    <n v="3"/>
    <x v="1"/>
  </r>
  <r>
    <s v="UQOOauf9OhkJFXjXSzfCeaR0FDYhbz"/>
    <s v="Baidoa_IDP"/>
    <x v="33"/>
    <x v="0"/>
    <n v="1"/>
    <n v="3"/>
    <n v="3"/>
    <n v="1"/>
    <n v="1"/>
    <n v="1"/>
    <n v="3"/>
    <n v="3"/>
    <n v="3"/>
    <n v="3"/>
    <n v="3"/>
    <n v="3"/>
    <n v="3"/>
    <x v="1"/>
  </r>
  <r>
    <s v="trc6FjnDpXrlYkDMP5lxWrqGl1GKRc"/>
    <s v="Baidoa_IDP"/>
    <x v="33"/>
    <x v="0"/>
    <n v="1"/>
    <n v="3"/>
    <n v="3"/>
    <n v="1"/>
    <n v="1"/>
    <n v="1"/>
    <n v="3"/>
    <n v="2"/>
    <n v="3"/>
    <n v="3"/>
    <n v="3"/>
    <n v="2"/>
    <n v="3"/>
    <x v="1"/>
  </r>
  <r>
    <s v="VFbu3TXkdFPX81Ebr7UnSoIRRUxvGH"/>
    <s v="Baidoa_IDP"/>
    <x v="33"/>
    <x v="0"/>
    <n v="1"/>
    <n v="3"/>
    <n v="3"/>
    <n v="3"/>
    <n v="1"/>
    <n v="1"/>
    <n v="1"/>
    <n v="2"/>
    <n v="3"/>
    <n v="3"/>
    <n v="3"/>
    <n v="2"/>
    <n v="3"/>
    <x v="1"/>
  </r>
  <r>
    <s v="mJfWcIE5F6HPdYpuL3OXdsbjBYVCj8"/>
    <s v="Baidoa_IDP"/>
    <x v="33"/>
    <x v="0"/>
    <n v="1"/>
    <n v="3"/>
    <n v="1"/>
    <n v="1"/>
    <n v="3"/>
    <n v="1"/>
    <n v="3"/>
    <n v="2"/>
    <n v="3"/>
    <n v="3"/>
    <n v="3"/>
    <n v="2"/>
    <n v="3"/>
    <x v="1"/>
  </r>
  <r>
    <s v="XZltUbQjyYCTNOm76894Pib6I2YFES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rALeUszKhVP3f5SEkw3iYpTvCC77Eb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aiPSmJzPTUtuA6PWvtefVsSYeCfdEs"/>
    <s v="Baidoa_IDP"/>
    <x v="33"/>
    <x v="0"/>
    <n v="1"/>
    <n v="1"/>
    <n v="3"/>
    <n v="3"/>
    <n v="1"/>
    <n v="1"/>
    <n v="1"/>
    <n v="1"/>
    <n v="3"/>
    <n v="3"/>
    <n v="1"/>
    <n v="1"/>
    <n v="2"/>
    <x v="0"/>
  </r>
  <r>
    <s v="LX54V7PqLDf9B7AYMGFdxjHJ3VIdnP"/>
    <s v="Baidoa_IDP"/>
    <x v="33"/>
    <x v="0"/>
    <n v="1"/>
    <n v="3"/>
    <n v="1"/>
    <n v="1"/>
    <n v="3"/>
    <n v="1"/>
    <n v="3"/>
    <n v="1"/>
    <n v="3"/>
    <n v="3"/>
    <n v="3"/>
    <n v="1"/>
    <n v="3"/>
    <x v="1"/>
  </r>
  <r>
    <s v="KaZn8pPZsHBgGW9CZdbxqpDq3ycu5d"/>
    <s v="Baidoa_IDP"/>
    <x v="33"/>
    <x v="0"/>
    <n v="1"/>
    <n v="3"/>
    <n v="3"/>
    <n v="3"/>
    <n v="3"/>
    <n v="1"/>
    <n v="1"/>
    <n v="2"/>
    <n v="3"/>
    <n v="3"/>
    <n v="3"/>
    <n v="3"/>
    <n v="3"/>
    <x v="1"/>
  </r>
  <r>
    <s v="CvayMoNVqgYJZXfAbeXDKKnKSVxILi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BWx06d1xKjOEmM5IdTlmTgGpnZttBW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7cPn47B70ilsUbXc3t31XCiua1k3Vc"/>
    <s v="Baidoa_IDP"/>
    <x v="33"/>
    <x v="0"/>
    <n v="1"/>
    <n v="1"/>
    <n v="3"/>
    <n v="3"/>
    <n v="3"/>
    <n v="1"/>
    <n v="3"/>
    <n v="2"/>
    <n v="3"/>
    <n v="3"/>
    <n v="3"/>
    <n v="3"/>
    <n v="3"/>
    <x v="1"/>
  </r>
  <r>
    <s v="m5PNYWWC1RoiGtpA1X3e6OlSYnv5PO"/>
    <s v="Baidoa_IDP"/>
    <x v="33"/>
    <x v="0"/>
    <n v="1"/>
    <n v="1"/>
    <n v="3"/>
    <n v="1"/>
    <n v="1"/>
    <n v="1"/>
    <n v="1"/>
    <n v="2"/>
    <n v="3"/>
    <n v="2"/>
    <n v="1"/>
    <n v="1"/>
    <n v="2"/>
    <x v="0"/>
  </r>
  <r>
    <s v="oqI1szhXk0uabFVyVM2HIW3asahbVx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K1B7SotWZ7YVAOpMdkj3HlprjZNnYZ"/>
    <s v="Baidoa_IDP"/>
    <x v="33"/>
    <x v="0"/>
    <n v="1"/>
    <n v="3"/>
    <n v="3"/>
    <n v="1"/>
    <n v="1"/>
    <n v="3"/>
    <n v="3"/>
    <n v="2"/>
    <n v="3"/>
    <n v="3"/>
    <n v="3"/>
    <n v="3"/>
    <n v="3"/>
    <x v="1"/>
  </r>
  <r>
    <s v="dar7LDjJx6QhjZQ4aoABZ7jfGNTSZY"/>
    <s v="Baidoa_IDP"/>
    <x v="33"/>
    <x v="0"/>
    <n v="1"/>
    <n v="1"/>
    <n v="3"/>
    <n v="3"/>
    <n v="3"/>
    <n v="1"/>
    <n v="1"/>
    <n v="3"/>
    <n v="3"/>
    <n v="3"/>
    <n v="3"/>
    <n v="3"/>
    <n v="3"/>
    <x v="1"/>
  </r>
  <r>
    <s v="dB3tTh58MvseTx5P3D8iu5MPJDb0ZX"/>
    <s v="Baidoa_IDP"/>
    <x v="33"/>
    <x v="0"/>
    <n v="1"/>
    <n v="1"/>
    <n v="1"/>
    <n v="1"/>
    <n v="3"/>
    <n v="1"/>
    <n v="3"/>
    <n v="2"/>
    <n v="3"/>
    <n v="3"/>
    <n v="2"/>
    <n v="1"/>
    <n v="3"/>
    <x v="1"/>
  </r>
  <r>
    <s v="dSxaASp97BeMHwwyh91NvniKEMWDTm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0nIvkqCLm7g5OO1GAHk16WYNO4CUb8"/>
    <s v="Baidoa_IDP"/>
    <x v="33"/>
    <x v="0"/>
    <n v="1"/>
    <n v="1"/>
    <n v="1"/>
    <n v="1"/>
    <n v="3"/>
    <n v="1"/>
    <n v="3"/>
    <n v="2"/>
    <n v="3"/>
    <n v="3"/>
    <n v="2"/>
    <n v="1"/>
    <n v="3"/>
    <x v="1"/>
  </r>
  <r>
    <s v="jpKp70Rfk3nNixyI778iTd3FZ2BRxV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JzZu5DiruRSUZXcLzyBXFiAmpYSaau"/>
    <s v="Baidoa_IDP"/>
    <x v="33"/>
    <x v="0"/>
    <n v="1"/>
    <n v="3"/>
    <n v="3"/>
    <n v="3"/>
    <n v="1"/>
    <n v="3"/>
    <n v="1"/>
    <n v="2"/>
    <n v="3"/>
    <n v="3"/>
    <n v="3"/>
    <n v="3"/>
    <n v="3"/>
    <x v="1"/>
  </r>
  <r>
    <s v="fBKouc62GQ3GJBEENoppqNGD5LM751"/>
    <s v="Baidoa_IDP"/>
    <x v="33"/>
    <x v="0"/>
    <n v="1"/>
    <n v="1"/>
    <n v="3"/>
    <n v="3"/>
    <n v="3"/>
    <n v="1"/>
    <n v="1"/>
    <n v="1"/>
    <n v="3"/>
    <n v="3"/>
    <n v="3"/>
    <n v="1"/>
    <n v="3"/>
    <x v="1"/>
  </r>
  <r>
    <s v="dyuBGh9FVzhDJIdvbTMkvT0b4NsPv8"/>
    <s v="Baidoa_IDP"/>
    <x v="33"/>
    <x v="0"/>
    <n v="1"/>
    <n v="3"/>
    <n v="1"/>
    <n v="1"/>
    <n v="1"/>
    <n v="3"/>
    <n v="1"/>
    <n v="2"/>
    <n v="3"/>
    <n v="3"/>
    <n v="2"/>
    <n v="1"/>
    <n v="3"/>
    <x v="1"/>
  </r>
  <r>
    <s v="EJxSrMvtxukzzOdjw02WiUAqrZu1iI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ZxiTVdfpnZVvcQkfMvboLm8g6THsBJ"/>
    <s v="Baidoa_IDP"/>
    <x v="33"/>
    <x v="0"/>
    <n v="1"/>
    <n v="1"/>
    <n v="3"/>
    <n v="3"/>
    <n v="3"/>
    <n v="1"/>
    <n v="1"/>
    <n v="5"/>
    <n v="5"/>
    <n v="3"/>
    <n v="3"/>
    <n v="3"/>
    <n v="4"/>
    <x v="3"/>
  </r>
  <r>
    <s v="8smx40meoeXPRBsoMIR88JIDpLtvRe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lWsZ7iT1AX23GqEqnP3WZKwhQDilxI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OFGuwu7pMhrhFZSvTKAB1uMSMBTv3T"/>
    <s v="Baidoa_IDP"/>
    <x v="33"/>
    <x v="0"/>
    <n v="1"/>
    <n v="1"/>
    <n v="3"/>
    <n v="3"/>
    <n v="3"/>
    <n v="1"/>
    <n v="1"/>
    <n v="5"/>
    <n v="5"/>
    <n v="3"/>
    <n v="3"/>
    <n v="3"/>
    <n v="4"/>
    <x v="3"/>
  </r>
  <r>
    <s v="EO8HfyVhKtQw0M2onMRMN31eAdds0Y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xlN6a0Vqq5hzXxuqXIBlNSsXFR90mD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2p4f2G7aC3eE5WxJipxpELGTCU4IT4"/>
    <s v="Baidoa_IDP"/>
    <x v="33"/>
    <x v="0"/>
    <n v="1"/>
    <n v="3"/>
    <n v="1"/>
    <n v="1"/>
    <n v="1"/>
    <n v="1"/>
    <n v="3"/>
    <n v="3"/>
    <n v="3"/>
    <n v="3"/>
    <n v="3"/>
    <n v="1"/>
    <n v="3"/>
    <x v="1"/>
  </r>
  <r>
    <s v="2knXWDCQgB7ySaFDgGtDbZTXNoAjhD"/>
    <s v="Baidoa_IDP"/>
    <x v="33"/>
    <x v="0"/>
    <n v="1"/>
    <n v="1"/>
    <n v="3"/>
    <n v="3"/>
    <n v="1"/>
    <n v="1"/>
    <n v="1"/>
    <n v="2"/>
    <n v="3"/>
    <n v="3"/>
    <n v="2"/>
    <n v="1"/>
    <n v="3"/>
    <x v="1"/>
  </r>
  <r>
    <s v="wzRF0CM0CzpcHtTh7CCZGzQlhkjZVm"/>
    <s v="Baidoa_IDP"/>
    <x v="33"/>
    <x v="0"/>
    <n v="1"/>
    <n v="3"/>
    <n v="1"/>
    <n v="3"/>
    <n v="3"/>
    <n v="1"/>
    <n v="3"/>
    <n v="2"/>
    <n v="3"/>
    <n v="3"/>
    <n v="3"/>
    <n v="3"/>
    <n v="3"/>
    <x v="1"/>
  </r>
  <r>
    <s v="FvdVVou6DsyiWCPQektbf0gAzBOM4H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G330qiPmE3ghrmcebLSP66cDno1UEW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N5kMIxPXfJZKA0rXAIVzTCVwrRElFq"/>
    <s v="Baidoa_IDP"/>
    <x v="33"/>
    <x v="0"/>
    <n v="1"/>
    <n v="3"/>
    <n v="1"/>
    <n v="3"/>
    <n v="3"/>
    <n v="1"/>
    <n v="1"/>
    <n v="2"/>
    <n v="3"/>
    <n v="3"/>
    <n v="3"/>
    <n v="2"/>
    <n v="3"/>
    <x v="1"/>
  </r>
  <r>
    <s v="5g4tJrNrnxJ2wAbzNzgzNQZGW8crzF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lUcGkwfEdd60FpzTWAJxx320biiHda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kss52atOxwOahizODyKSnvRP6BjS1P"/>
    <s v="Baidoa_IDP"/>
    <x v="33"/>
    <x v="0"/>
    <n v="1"/>
    <n v="1"/>
    <n v="3"/>
    <n v="3"/>
    <n v="3"/>
    <n v="1"/>
    <n v="1"/>
    <n v="2"/>
    <n v="3"/>
    <n v="3"/>
    <n v="3"/>
    <n v="2"/>
    <n v="3"/>
    <x v="1"/>
  </r>
  <r>
    <s v="noVNPMYxEJcsHTek7BSBQWhm7PCiA5"/>
    <s v="Baidoa_IDP"/>
    <x v="33"/>
    <x v="0"/>
    <n v="1"/>
    <n v="1"/>
    <n v="1"/>
    <n v="3"/>
    <n v="3"/>
    <n v="1"/>
    <n v="1"/>
    <n v="2"/>
    <n v="3"/>
    <n v="3"/>
    <n v="2"/>
    <n v="1"/>
    <n v="3"/>
    <x v="1"/>
  </r>
  <r>
    <s v="ZB10XPAQ2DXUhvtEe7zY4wGclyhqOl"/>
    <s v="Baidoa_IDP"/>
    <x v="33"/>
    <x v="0"/>
    <n v="1"/>
    <n v="1"/>
    <n v="3"/>
    <n v="1"/>
    <n v="1"/>
    <n v="1"/>
    <n v="3"/>
    <n v="1"/>
    <n v="3"/>
    <n v="3"/>
    <n v="1"/>
    <n v="1"/>
    <n v="2"/>
    <x v="0"/>
  </r>
  <r>
    <s v="AuwE6FBdD5ZNO0hBSdxe0v5t6Sso76"/>
    <s v="Baidoa_IDP"/>
    <x v="33"/>
    <x v="0"/>
    <n v="1"/>
    <n v="3"/>
    <n v="1"/>
    <n v="1"/>
    <n v="1"/>
    <n v="3"/>
    <n v="3"/>
    <n v="2"/>
    <n v="3"/>
    <n v="3"/>
    <n v="3"/>
    <n v="2"/>
    <n v="3"/>
    <x v="1"/>
  </r>
  <r>
    <s v="7ieYLLXhDcaXxQ2WpF0HqGHQXowdaL"/>
    <s v="Diinsoor_IDP"/>
    <x v="34"/>
    <x v="0"/>
    <n v="1"/>
    <n v="3"/>
    <n v="3"/>
    <n v="3"/>
    <n v="3"/>
    <n v="1"/>
    <n v="3"/>
    <n v="2"/>
    <n v="3"/>
    <n v="3"/>
    <n v="3"/>
    <n v="3"/>
    <n v="3"/>
    <x v="1"/>
  </r>
  <r>
    <s v="gWzi6giuqICts1WdoljFfTdplTVoDN"/>
    <s v="Diinsoor_IDP"/>
    <x v="34"/>
    <x v="0"/>
    <n v="1"/>
    <n v="3"/>
    <n v="3"/>
    <n v="1"/>
    <n v="3"/>
    <n v="1"/>
    <n v="3"/>
    <n v="2"/>
    <n v="3"/>
    <n v="3"/>
    <n v="3"/>
    <n v="3"/>
    <n v="3"/>
    <x v="1"/>
  </r>
  <r>
    <s v="XiZUpnSSyhVt8iXrBuBnFtCo2P61lh"/>
    <s v="Diinsoor_IDP"/>
    <x v="34"/>
    <x v="0"/>
    <n v="1"/>
    <n v="3"/>
    <n v="1"/>
    <n v="3"/>
    <n v="3"/>
    <n v="1"/>
    <n v="3"/>
    <n v="2"/>
    <n v="3"/>
    <n v="3"/>
    <n v="3"/>
    <n v="3"/>
    <n v="3"/>
    <x v="1"/>
  </r>
  <r>
    <s v="L1gxGPNJFenIMtDQE8YdDxESkJsmrB"/>
    <s v="Diinsoor_IDP"/>
    <x v="34"/>
    <x v="0"/>
    <n v="1"/>
    <n v="3"/>
    <n v="3"/>
    <n v="3"/>
    <n v="3"/>
    <n v="1"/>
    <n v="3"/>
    <n v="2"/>
    <n v="3"/>
    <n v="3"/>
    <n v="3"/>
    <n v="3"/>
    <n v="3"/>
    <x v="1"/>
  </r>
  <r>
    <s v="xuNXQwoGMVmS86eiiHIAPskOCMN1R8"/>
    <s v="Diinsoor_IDP"/>
    <x v="34"/>
    <x v="0"/>
    <n v="1"/>
    <n v="3"/>
    <n v="3"/>
    <n v="3"/>
    <n v="3"/>
    <n v="1"/>
    <n v="3"/>
    <n v="2"/>
    <n v="3"/>
    <n v="3"/>
    <n v="3"/>
    <n v="3"/>
    <n v="3"/>
    <x v="1"/>
  </r>
  <r>
    <s v="4swzt9w4g1Kl9FOkfwK48W5eXuUb4q"/>
    <s v="Diinsoor_IDP"/>
    <x v="34"/>
    <x v="0"/>
    <n v="1"/>
    <n v="3"/>
    <n v="3"/>
    <n v="2"/>
    <n v="3"/>
    <n v="1"/>
    <n v="3"/>
    <n v="2"/>
    <n v="3"/>
    <n v="3"/>
    <n v="3"/>
    <n v="3"/>
    <n v="3"/>
    <x v="1"/>
  </r>
  <r>
    <s v="RC0twDPWuy9mCFmxbHpetHxXQErg5q"/>
    <s v="Diinsoor_IDP"/>
    <x v="34"/>
    <x v="0"/>
    <n v="1"/>
    <n v="3"/>
    <n v="3"/>
    <n v="3"/>
    <n v="3"/>
    <n v="1"/>
    <n v="3"/>
    <n v="2"/>
    <n v="3"/>
    <n v="3"/>
    <n v="3"/>
    <n v="3"/>
    <n v="3"/>
    <x v="1"/>
  </r>
  <r>
    <s v="C4AbKXSYgbm30TjLgaglcoUnHI8EBL"/>
    <s v="Diinsoor_IDP"/>
    <x v="34"/>
    <x v="0"/>
    <n v="1"/>
    <n v="3"/>
    <n v="1"/>
    <n v="3"/>
    <n v="3"/>
    <n v="1"/>
    <n v="3"/>
    <n v="2"/>
    <n v="3"/>
    <n v="3"/>
    <n v="3"/>
    <n v="3"/>
    <n v="3"/>
    <x v="1"/>
  </r>
  <r>
    <s v="L4nqvF3DPP2ymsHtW2xxOol8s2P8bR"/>
    <s v="Diinsoor_IDP"/>
    <x v="34"/>
    <x v="0"/>
    <n v="1"/>
    <n v="3"/>
    <n v="3"/>
    <n v="3"/>
    <n v="3"/>
    <n v="1"/>
    <n v="1"/>
    <n v="2"/>
    <n v="3"/>
    <n v="3"/>
    <n v="3"/>
    <n v="3"/>
    <n v="3"/>
    <x v="1"/>
  </r>
  <r>
    <s v="DBClb8Hn7xhgQi1AvjdDZnY0hw5VRT"/>
    <s v="Diinsoor_IDP"/>
    <x v="34"/>
    <x v="0"/>
    <n v="1"/>
    <n v="3"/>
    <n v="3"/>
    <n v="3"/>
    <n v="3"/>
    <n v="1"/>
    <n v="3"/>
    <n v="2"/>
    <n v="3"/>
    <n v="3"/>
    <n v="3"/>
    <n v="3"/>
    <n v="3"/>
    <x v="1"/>
  </r>
  <r>
    <s v="La3dmXm18VYtShQ2Uj2btEt0mlPTXi"/>
    <s v="Diinsoor_IDP"/>
    <x v="34"/>
    <x v="0"/>
    <n v="1"/>
    <n v="3"/>
    <n v="1"/>
    <n v="3"/>
    <n v="3"/>
    <n v="1"/>
    <n v="3"/>
    <n v="2"/>
    <n v="3"/>
    <n v="3"/>
    <n v="3"/>
    <n v="3"/>
    <n v="3"/>
    <x v="1"/>
  </r>
  <r>
    <s v="ZoSmw6f3Qo92UKidSWTOfXtWcuCzzg"/>
    <s v="Xudur_IDP"/>
    <x v="35"/>
    <x v="0"/>
    <n v="1"/>
    <n v="1"/>
    <n v="3"/>
    <n v="1"/>
    <n v="1"/>
    <n v="1"/>
    <n v="3"/>
    <n v="1"/>
    <n v="3"/>
    <n v="3"/>
    <n v="1"/>
    <n v="1"/>
    <n v="2"/>
    <x v="0"/>
  </r>
  <r>
    <s v="QXg5MuUa391Qoz9hbn0HcnLZu2Oe6e"/>
    <s v="Xudur_IDP"/>
    <x v="35"/>
    <x v="0"/>
    <n v="1"/>
    <n v="1"/>
    <n v="3"/>
    <n v="1"/>
    <n v="1"/>
    <n v="1"/>
    <n v="3"/>
    <n v="1"/>
    <n v="3"/>
    <n v="3"/>
    <n v="1"/>
    <n v="1"/>
    <n v="2"/>
    <x v="0"/>
  </r>
  <r>
    <s v="UQKolIgBTzrxhKCzF0KxoQYoG1qskm"/>
    <s v="Xudur_IDP"/>
    <x v="35"/>
    <x v="0"/>
    <n v="1"/>
    <n v="1"/>
    <n v="3"/>
    <n v="1"/>
    <n v="1"/>
    <n v="1"/>
    <n v="3"/>
    <n v="2"/>
    <n v="3"/>
    <n v="3"/>
    <n v="2"/>
    <n v="1"/>
    <n v="3"/>
    <x v="1"/>
  </r>
  <r>
    <s v="cjoGIXscAL3E3xmXJdKLTVXKWMqSLu"/>
    <s v="Xudur_IDP"/>
    <x v="35"/>
    <x v="0"/>
    <n v="1"/>
    <n v="1"/>
    <n v="3"/>
    <n v="1"/>
    <n v="1"/>
    <n v="1"/>
    <n v="3"/>
    <n v="2"/>
    <n v="3"/>
    <n v="3"/>
    <n v="2"/>
    <n v="1"/>
    <n v="3"/>
    <x v="1"/>
  </r>
  <r>
    <s v="y7XfqeAIW7OpfuXoNhMKJRE8YKvnwW"/>
    <s v="Xudur_IDP"/>
    <x v="35"/>
    <x v="0"/>
    <n v="1"/>
    <n v="1"/>
    <n v="3"/>
    <n v="1"/>
    <n v="1"/>
    <n v="1"/>
    <n v="3"/>
    <n v="1"/>
    <n v="3"/>
    <n v="3"/>
    <n v="1"/>
    <n v="1"/>
    <n v="2"/>
    <x v="0"/>
  </r>
  <r>
    <s v="72i3mjfnxSVVa4ORg8lwBqXiChVgss"/>
    <s v="Xudur_IDP"/>
    <x v="35"/>
    <x v="0"/>
    <n v="1"/>
    <n v="1"/>
    <n v="3"/>
    <n v="1"/>
    <n v="1"/>
    <n v="1"/>
    <n v="3"/>
    <n v="1"/>
    <n v="3"/>
    <n v="3"/>
    <n v="1"/>
    <n v="1"/>
    <n v="2"/>
    <x v="0"/>
  </r>
  <r>
    <s v="DatVIgJMBBp6WExTFr4oKuK9aVLWfT"/>
    <s v="Xudur_IDP"/>
    <x v="35"/>
    <x v="0"/>
    <n v="1"/>
    <n v="1"/>
    <n v="3"/>
    <n v="1"/>
    <n v="1"/>
    <n v="1"/>
    <n v="3"/>
    <n v="1"/>
    <n v="3"/>
    <n v="3"/>
    <n v="1"/>
    <n v="1"/>
    <n v="2"/>
    <x v="0"/>
  </r>
  <r>
    <s v="KNfibfpZxZVATFjOskSPpUzVroff9w"/>
    <s v="Xudur_IDP"/>
    <x v="35"/>
    <x v="0"/>
    <n v="1"/>
    <n v="1"/>
    <n v="3"/>
    <n v="1"/>
    <n v="1"/>
    <n v="1"/>
    <n v="1"/>
    <n v="2"/>
    <n v="3"/>
    <n v="2"/>
    <n v="1"/>
    <n v="1"/>
    <n v="2"/>
    <x v="0"/>
  </r>
  <r>
    <s v="AizuXCHHop9azVgkgBHvfNihABEa9g"/>
    <s v="Xudur_IDP"/>
    <x v="35"/>
    <x v="0"/>
    <n v="1"/>
    <n v="3"/>
    <n v="3"/>
    <n v="1"/>
    <n v="1"/>
    <n v="1"/>
    <n v="1"/>
    <n v="2"/>
    <n v="3"/>
    <n v="3"/>
    <n v="2"/>
    <n v="1"/>
    <n v="3"/>
    <x v="1"/>
  </r>
  <r>
    <s v="hXy5sUMAkIdD6xqNSD8Nb2cFMIrsYu"/>
    <s v="Ceel_Barde_IDP"/>
    <x v="36"/>
    <x v="0"/>
    <n v="1"/>
    <n v="1"/>
    <n v="3"/>
    <n v="3"/>
    <n v="3"/>
    <n v="3"/>
    <n v="3"/>
    <n v="1"/>
    <n v="3"/>
    <n v="3"/>
    <n v="3"/>
    <n v="3"/>
    <n v="3"/>
    <x v="1"/>
  </r>
  <r>
    <s v="53UZH1R6FUz8karHRPNIaQcoDuNed9"/>
    <s v="Ceel_Barde_IDP"/>
    <x v="36"/>
    <x v="0"/>
    <n v="1"/>
    <n v="1"/>
    <n v="3"/>
    <n v="3"/>
    <n v="3"/>
    <n v="1"/>
    <n v="3"/>
    <n v="1"/>
    <n v="3"/>
    <n v="3"/>
    <n v="3"/>
    <n v="3"/>
    <n v="3"/>
    <x v="1"/>
  </r>
  <r>
    <s v="z16QUZZqHdlRlSPggNb7a58tTJ6D7u"/>
    <s v="Ceel_Barde_IDP"/>
    <x v="36"/>
    <x v="0"/>
    <n v="1"/>
    <n v="1"/>
    <n v="3"/>
    <n v="3"/>
    <n v="3"/>
    <n v="1"/>
    <n v="3"/>
    <n v="1"/>
    <n v="3"/>
    <n v="3"/>
    <n v="3"/>
    <n v="3"/>
    <n v="3"/>
    <x v="1"/>
  </r>
  <r>
    <s v="Ezffemj3EbbH8YPEFqg9fuZAR5XfSA"/>
    <s v="Ceel_Barde_IDP"/>
    <x v="36"/>
    <x v="0"/>
    <n v="1"/>
    <n v="1"/>
    <n v="3"/>
    <n v="3"/>
    <n v="3"/>
    <n v="1"/>
    <n v="3"/>
    <n v="1"/>
    <n v="3"/>
    <n v="3"/>
    <n v="3"/>
    <n v="3"/>
    <n v="3"/>
    <x v="1"/>
  </r>
  <r>
    <s v="YIIjG7e2YvAlE3xAVTLDM8WoFLYjAU"/>
    <s v="Waajid_IDP"/>
    <x v="37"/>
    <x v="0"/>
    <n v="1"/>
    <n v="1"/>
    <n v="3"/>
    <n v="3"/>
    <n v="3"/>
    <n v="1"/>
    <n v="1"/>
    <n v="2"/>
    <n v="3"/>
    <n v="3"/>
    <n v="3"/>
    <n v="2"/>
    <n v="3"/>
    <x v="1"/>
  </r>
  <r>
    <s v="u8omkCBu53IHNBVDgQDzAhVHBQkFeB"/>
    <s v="Waajid_IDP"/>
    <x v="37"/>
    <x v="0"/>
    <n v="1"/>
    <n v="1"/>
    <n v="3"/>
    <n v="3"/>
    <n v="3"/>
    <n v="1"/>
    <n v="1"/>
    <n v="2"/>
    <n v="3"/>
    <n v="3"/>
    <n v="3"/>
    <n v="2"/>
    <n v="3"/>
    <x v="1"/>
  </r>
  <r>
    <s v="14iNUvvcvmy7OjQgxyoTStbFTgmXzU"/>
    <s v="Waajid_IDP"/>
    <x v="37"/>
    <x v="0"/>
    <n v="1"/>
    <n v="1"/>
    <n v="1"/>
    <n v="3"/>
    <n v="3"/>
    <n v="1"/>
    <n v="1"/>
    <n v="2"/>
    <n v="3"/>
    <n v="3"/>
    <n v="2"/>
    <n v="1"/>
    <n v="3"/>
    <x v="1"/>
  </r>
  <r>
    <s v="43bIfrXE2f0lZTl1v0rXOfwiDnxpyw"/>
    <s v="Waajid_IDP"/>
    <x v="37"/>
    <x v="0"/>
    <n v="1"/>
    <n v="1"/>
    <n v="3"/>
    <n v="3"/>
    <n v="3"/>
    <n v="1"/>
    <n v="3"/>
    <n v="2"/>
    <n v="3"/>
    <n v="3"/>
    <n v="3"/>
    <n v="3"/>
    <n v="3"/>
    <x v="1"/>
  </r>
  <r>
    <s v="q6fVNpi1zbfhi2AeM5i39cuZGlefVk"/>
    <s v="Waajid_IDP"/>
    <x v="37"/>
    <x v="0"/>
    <n v="1"/>
    <n v="3"/>
    <n v="3"/>
    <n v="3"/>
    <n v="3"/>
    <n v="1"/>
    <n v="1"/>
    <n v="2"/>
    <n v="3"/>
    <n v="3"/>
    <n v="3"/>
    <n v="3"/>
    <n v="3"/>
    <x v="1"/>
  </r>
  <r>
    <s v="rQvGO6YQaYcTfHNQjP5oOTRxezJyCE"/>
    <s v="Garbahaarey_IDP"/>
    <x v="38"/>
    <x v="0"/>
    <n v="1"/>
    <n v="1"/>
    <n v="3"/>
    <n v="1"/>
    <n v="3"/>
    <n v="1"/>
    <n v="1"/>
    <n v="2"/>
    <n v="3"/>
    <n v="3"/>
    <n v="2"/>
    <n v="1"/>
    <n v="3"/>
    <x v="1"/>
  </r>
  <r>
    <s v="qDROHqGrIgYNqloaoUVTjiBoHpX4k6"/>
    <s v="Garbahaarey_IDP"/>
    <x v="38"/>
    <x v="0"/>
    <n v="1"/>
    <n v="3"/>
    <n v="3"/>
    <n v="3"/>
    <n v="3"/>
    <n v="1"/>
    <n v="1"/>
    <n v="2"/>
    <n v="3"/>
    <n v="3"/>
    <n v="3"/>
    <n v="3"/>
    <n v="3"/>
    <x v="1"/>
  </r>
  <r>
    <s v="BmprZPk4uCgMMD0CcTcxBHit8Oi2Kf"/>
    <s v="Garbahaarey_IDP"/>
    <x v="38"/>
    <x v="0"/>
    <n v="1"/>
    <n v="1"/>
    <n v="1"/>
    <n v="1"/>
    <n v="1"/>
    <n v="1"/>
    <n v="1"/>
    <n v="2"/>
    <n v="2"/>
    <n v="1"/>
    <n v="1"/>
    <n v="1"/>
    <n v="2"/>
    <x v="0"/>
  </r>
  <r>
    <s v="n1xx7v1AhGj1T2M3xOi7ufg4rvBqWF"/>
    <s v="Garbahaarey_IDP"/>
    <x v="38"/>
    <x v="0"/>
    <n v="1"/>
    <n v="3"/>
    <n v="3"/>
    <n v="1"/>
    <n v="3"/>
    <n v="1"/>
    <n v="1"/>
    <n v="2"/>
    <n v="3"/>
    <n v="3"/>
    <n v="3"/>
    <n v="2"/>
    <n v="3"/>
    <x v="1"/>
  </r>
  <r>
    <s v="M1XzUE8TMILP6ESEZi0mfPZPWieEuf"/>
    <s v="Baardheere_IDP"/>
    <x v="39"/>
    <x v="0"/>
    <n v="1"/>
    <n v="1"/>
    <n v="3"/>
    <n v="2"/>
    <n v="3"/>
    <n v="1"/>
    <n v="1"/>
    <n v="2"/>
    <n v="3"/>
    <n v="3"/>
    <n v="2"/>
    <n v="2"/>
    <n v="3"/>
    <x v="1"/>
  </r>
  <r>
    <s v="aYb0HxRtyelAL8xsdTOOMIc0EVhiSy"/>
    <s v="Baardheere_IDP"/>
    <x v="39"/>
    <x v="0"/>
    <n v="1"/>
    <n v="1"/>
    <n v="3"/>
    <n v="3"/>
    <n v="3"/>
    <n v="1"/>
    <n v="1"/>
    <n v="2"/>
    <n v="3"/>
    <n v="3"/>
    <n v="3"/>
    <n v="2"/>
    <n v="3"/>
    <x v="1"/>
  </r>
  <r>
    <s v="5zrsdVa6yAsKMkIIgFF4W4vjjKt3tY"/>
    <s v="Baardheere_IDP"/>
    <x v="39"/>
    <x v="0"/>
    <n v="1"/>
    <n v="1"/>
    <n v="3"/>
    <n v="3"/>
    <n v="3"/>
    <n v="1"/>
    <n v="1"/>
    <n v="2"/>
    <n v="3"/>
    <n v="3"/>
    <n v="3"/>
    <n v="2"/>
    <n v="3"/>
    <x v="1"/>
  </r>
  <r>
    <s v="1eJHQB8uLqgwIv0cDQTFZZBAqABIS6"/>
    <s v="Ceel_Waaq_IDP"/>
    <x v="40"/>
    <x v="0"/>
    <n v="1"/>
    <n v="1"/>
    <n v="3"/>
    <n v="3"/>
    <n v="3"/>
    <n v="1"/>
    <n v="1"/>
    <n v="2"/>
    <n v="3"/>
    <n v="3"/>
    <n v="3"/>
    <n v="2"/>
    <n v="3"/>
    <x v="1"/>
  </r>
  <r>
    <s v="KPOsVmcKjB5b5odgpAfp7kkqSl2ST3"/>
    <s v="Ceel_Waaq_IDP"/>
    <x v="40"/>
    <x v="0"/>
    <n v="1"/>
    <n v="3"/>
    <n v="1"/>
    <n v="3"/>
    <n v="3"/>
    <n v="1"/>
    <n v="1"/>
    <n v="2"/>
    <n v="3"/>
    <n v="3"/>
    <n v="3"/>
    <n v="2"/>
    <n v="3"/>
    <x v="1"/>
  </r>
  <r>
    <s v="py7z3u8KKEHdwnFLhL0Wc5ZcpeyAy4"/>
    <s v="Ceel_Waaq_IDP"/>
    <x v="40"/>
    <x v="0"/>
    <n v="1"/>
    <n v="1"/>
    <n v="3"/>
    <n v="3"/>
    <n v="3"/>
    <n v="1"/>
    <n v="1"/>
    <n v="2"/>
    <n v="3"/>
    <n v="3"/>
    <n v="3"/>
    <n v="2"/>
    <n v="3"/>
    <x v="1"/>
  </r>
  <r>
    <s v="Tt4gOSXDxi1h5m07q8YWlG3LYErAqr"/>
    <s v="Doolow_IDP"/>
    <x v="41"/>
    <x v="0"/>
    <n v="1"/>
    <n v="1"/>
    <n v="3"/>
    <n v="1"/>
    <n v="1"/>
    <n v="1"/>
    <n v="1"/>
    <n v="2"/>
    <n v="3"/>
    <n v="2"/>
    <n v="1"/>
    <n v="1"/>
    <n v="2"/>
    <x v="0"/>
  </r>
  <r>
    <s v="IOAiIpG82JCKPN0Gn5JWAsLSFpxGzA"/>
    <s v="Doolow_IDP"/>
    <x v="41"/>
    <x v="0"/>
    <n v="1"/>
    <n v="1"/>
    <n v="1"/>
    <n v="1"/>
    <n v="1"/>
    <n v="1"/>
    <n v="3"/>
    <n v="2"/>
    <n v="3"/>
    <n v="2"/>
    <n v="1"/>
    <n v="1"/>
    <n v="2"/>
    <x v="0"/>
  </r>
  <r>
    <s v="yre2D6s5zhvnnKs6VdK0390Idz87QU"/>
    <s v="Doolow_IDP"/>
    <x v="41"/>
    <x v="0"/>
    <n v="1"/>
    <n v="1"/>
    <n v="3"/>
    <n v="1"/>
    <n v="1"/>
    <n v="1"/>
    <n v="1"/>
    <n v="2"/>
    <n v="3"/>
    <n v="2"/>
    <n v="1"/>
    <n v="1"/>
    <n v="2"/>
    <x v="0"/>
  </r>
  <r>
    <s v="rCuMhrigtkBWGQS7JMrYI3tcVQqCYn"/>
    <s v="Doolow_IDP"/>
    <x v="41"/>
    <x v="0"/>
    <n v="1"/>
    <n v="1"/>
    <n v="3"/>
    <n v="1"/>
    <n v="1"/>
    <n v="1"/>
    <n v="3"/>
    <n v="2"/>
    <n v="3"/>
    <n v="3"/>
    <n v="2"/>
    <n v="1"/>
    <n v="3"/>
    <x v="1"/>
  </r>
  <r>
    <s v="BZKsuRAn2Vr99NarXgMD6fub6OyWNS"/>
    <s v="Doolow_IDP"/>
    <x v="41"/>
    <x v="0"/>
    <n v="1"/>
    <n v="1"/>
    <n v="1"/>
    <n v="3"/>
    <n v="1"/>
    <n v="1"/>
    <n v="3"/>
    <n v="2"/>
    <n v="3"/>
    <n v="3"/>
    <n v="2"/>
    <n v="1"/>
    <n v="3"/>
    <x v="1"/>
  </r>
  <r>
    <s v="IbGAJRQ1DCSmeGWXQv6N1hpXlcH8uJ"/>
    <s v="Doolow_IDP"/>
    <x v="41"/>
    <x v="0"/>
    <n v="1"/>
    <n v="1"/>
    <n v="3"/>
    <n v="1"/>
    <n v="1"/>
    <n v="1"/>
    <n v="3"/>
    <n v="2"/>
    <n v="3"/>
    <n v="3"/>
    <n v="2"/>
    <n v="1"/>
    <n v="3"/>
    <x v="1"/>
  </r>
  <r>
    <s v="yfFZJp5ZL2EIuveyI2wN7b0j1hXnhW"/>
    <s v="Doolow_IDP"/>
    <x v="41"/>
    <x v="0"/>
    <n v="1"/>
    <n v="1"/>
    <n v="3"/>
    <n v="1"/>
    <n v="1"/>
    <n v="1"/>
    <n v="1"/>
    <n v="2"/>
    <n v="3"/>
    <n v="2"/>
    <n v="1"/>
    <n v="1"/>
    <n v="2"/>
    <x v="0"/>
  </r>
  <r>
    <s v="E7J1ux0SeQswyHVSuywrdrDIXQbMDS"/>
    <s v="Doolow_IDP"/>
    <x v="41"/>
    <x v="0"/>
    <n v="1"/>
    <n v="3"/>
    <n v="3"/>
    <n v="1"/>
    <n v="3"/>
    <n v="1"/>
    <n v="3"/>
    <n v="1"/>
    <n v="3"/>
    <n v="3"/>
    <n v="3"/>
    <n v="3"/>
    <n v="3"/>
    <x v="1"/>
  </r>
  <r>
    <s v="zRNFNcDNxbxuWiHwI978lJfHAN2HQd"/>
    <s v="Doolow_IDP"/>
    <x v="41"/>
    <x v="0"/>
    <n v="1"/>
    <n v="1"/>
    <n v="3"/>
    <n v="1"/>
    <n v="1"/>
    <n v="1"/>
    <n v="1"/>
    <n v="2"/>
    <n v="3"/>
    <n v="2"/>
    <n v="1"/>
    <n v="1"/>
    <n v="2"/>
    <x v="0"/>
  </r>
  <r>
    <s v="BzpLs0ZHfZFeIyCvWK7FupN2BQe7z3"/>
    <s v="Luuq_IDP"/>
    <x v="42"/>
    <x v="0"/>
    <n v="1"/>
    <n v="1"/>
    <n v="3"/>
    <n v="1"/>
    <n v="1"/>
    <n v="1"/>
    <n v="3"/>
    <n v="2"/>
    <n v="3"/>
    <n v="3"/>
    <n v="2"/>
    <n v="1"/>
    <n v="3"/>
    <x v="1"/>
  </r>
  <r>
    <s v="HuZVkoAH99YLFvnwTDzpikBKwMpjc0"/>
    <s v="Luuq_IDP"/>
    <x v="42"/>
    <x v="0"/>
    <n v="1"/>
    <n v="1"/>
    <n v="3"/>
    <n v="2"/>
    <n v="3"/>
    <n v="1"/>
    <n v="3"/>
    <n v="2"/>
    <n v="3"/>
    <n v="3"/>
    <n v="3"/>
    <n v="2"/>
    <n v="3"/>
    <x v="1"/>
  </r>
  <r>
    <s v="00Ij782FXD5Vd2hjYmaj4XnwnPsBdR"/>
    <s v="Luuq_IDP"/>
    <x v="42"/>
    <x v="0"/>
    <n v="1"/>
    <n v="1"/>
    <n v="1"/>
    <n v="3"/>
    <n v="3"/>
    <n v="1"/>
    <n v="3"/>
    <n v="2"/>
    <n v="3"/>
    <n v="3"/>
    <n v="3"/>
    <n v="2"/>
    <n v="3"/>
    <x v="1"/>
  </r>
  <r>
    <s v="urFzVdRlG7KZcqZ7rSyvA7o9J7etDC"/>
    <s v="Luuq_IDP"/>
    <x v="42"/>
    <x v="0"/>
    <n v="1"/>
    <n v="1"/>
    <n v="1"/>
    <n v="3"/>
    <n v="3"/>
    <n v="1"/>
    <n v="3"/>
    <n v="2"/>
    <n v="3"/>
    <n v="3"/>
    <n v="3"/>
    <n v="2"/>
    <n v="3"/>
    <x v="1"/>
  </r>
  <r>
    <s v="cglDFowq2fRisABwlbOcgjksovz2Tn"/>
    <s v="Luuq_IDP"/>
    <x v="42"/>
    <x v="0"/>
    <n v="1"/>
    <n v="1"/>
    <n v="1"/>
    <n v="2"/>
    <n v="1"/>
    <n v="1"/>
    <n v="3"/>
    <n v="2"/>
    <n v="3"/>
    <n v="2"/>
    <n v="2"/>
    <n v="1"/>
    <n v="2"/>
    <x v="0"/>
  </r>
  <r>
    <s v="4AXdMHPTE3XR2ENSuvzx2FSn5HoURi"/>
    <s v="Luuq_IDP"/>
    <x v="42"/>
    <x v="0"/>
    <n v="1"/>
    <n v="1"/>
    <n v="3"/>
    <n v="1"/>
    <n v="1"/>
    <n v="3"/>
    <n v="1"/>
    <n v="2"/>
    <n v="3"/>
    <n v="3"/>
    <n v="2"/>
    <n v="1"/>
    <n v="3"/>
    <x v="1"/>
  </r>
  <r>
    <s v="J7KSJWUHNAdL8ELSfTl17mXxAmx1EL"/>
    <s v="Luuq_IDP"/>
    <x v="42"/>
    <x v="0"/>
    <n v="1"/>
    <n v="1"/>
    <n v="3"/>
    <n v="1"/>
    <n v="3"/>
    <n v="3"/>
    <n v="1"/>
    <n v="2"/>
    <n v="3"/>
    <n v="3"/>
    <n v="3"/>
    <n v="2"/>
    <n v="3"/>
    <x v="1"/>
  </r>
  <r>
    <s v="x43z8yW8GPfELZhZsgzU9HVJinZ0xp"/>
    <s v="Luuq_IDP"/>
    <x v="42"/>
    <x v="0"/>
    <n v="1"/>
    <n v="1"/>
    <n v="3"/>
    <n v="1"/>
    <n v="1"/>
    <n v="1"/>
    <n v="3"/>
    <n v="2"/>
    <n v="3"/>
    <n v="3"/>
    <n v="2"/>
    <n v="1"/>
    <n v="3"/>
    <x v="1"/>
  </r>
  <r>
    <s v="zliZmzK5hpme5dwKsjwWdFNkSlxGOh"/>
    <s v="Luuq_IDP"/>
    <x v="42"/>
    <x v="0"/>
    <n v="1"/>
    <n v="1"/>
    <n v="3"/>
    <n v="1"/>
    <n v="1"/>
    <n v="1"/>
    <n v="3"/>
    <n v="2"/>
    <n v="3"/>
    <n v="3"/>
    <n v="2"/>
    <n v="1"/>
    <n v="3"/>
    <x v="1"/>
  </r>
  <r>
    <s v="Tr5eq3IFUafxrPqCRoSVyJWqWEJ7E4"/>
    <s v="Luuq_IDP"/>
    <x v="42"/>
    <x v="0"/>
    <n v="1"/>
    <n v="1"/>
    <n v="1"/>
    <n v="3"/>
    <n v="3"/>
    <n v="1"/>
    <n v="3"/>
    <n v="2"/>
    <n v="3"/>
    <n v="3"/>
    <n v="3"/>
    <n v="2"/>
    <n v="3"/>
    <x v="1"/>
  </r>
  <r>
    <s v="qipPu01o8PKYpDvP57Yyoelsul7Te1"/>
    <s v="Luuq_IDP"/>
    <x v="42"/>
    <x v="0"/>
    <n v="1"/>
    <n v="1"/>
    <n v="3"/>
    <n v="1"/>
    <n v="1"/>
    <n v="1"/>
    <n v="3"/>
    <n v="2"/>
    <n v="3"/>
    <n v="3"/>
    <n v="2"/>
    <n v="1"/>
    <n v="3"/>
    <x v="1"/>
  </r>
  <r>
    <s v="ZiZClIwYH7jnS80SSMndZA1cwUkEdt"/>
    <s v="Luuq_IDP"/>
    <x v="42"/>
    <x v="0"/>
    <n v="1"/>
    <n v="1"/>
    <n v="3"/>
    <n v="1"/>
    <n v="3"/>
    <n v="1"/>
    <n v="1"/>
    <n v="1"/>
    <n v="3"/>
    <n v="3"/>
    <n v="1"/>
    <n v="1"/>
    <n v="2"/>
    <x v="0"/>
  </r>
  <r>
    <s v="5zTQYE3vWUHqPpOQ6Yn1cyu5tCoQ5v"/>
    <s v="Luuq_IDP"/>
    <x v="42"/>
    <x v="0"/>
    <n v="1"/>
    <n v="1"/>
    <n v="3"/>
    <n v="1"/>
    <n v="3"/>
    <n v="3"/>
    <n v="3"/>
    <n v="2"/>
    <n v="3"/>
    <n v="3"/>
    <n v="3"/>
    <n v="3"/>
    <n v="3"/>
    <x v="1"/>
  </r>
  <r>
    <s v="5JTyxB5VPFLmzNtja0OeVy4wrmGzuK"/>
    <s v="Kismayo_IDP"/>
    <x v="43"/>
    <x v="0"/>
    <n v="1"/>
    <n v="1"/>
    <n v="1"/>
    <n v="1"/>
    <n v="1"/>
    <n v="1"/>
    <n v="3"/>
    <n v="1"/>
    <n v="3"/>
    <n v="1"/>
    <n v="1"/>
    <n v="1"/>
    <n v="2"/>
    <x v="0"/>
  </r>
  <r>
    <s v="8qBv7yIt1y8oa188pglXZgNfSwVTPV"/>
    <s v="Kismayo_IDP"/>
    <x v="43"/>
    <x v="0"/>
    <n v="1"/>
    <n v="1"/>
    <n v="3"/>
    <n v="1"/>
    <n v="3"/>
    <n v="1"/>
    <n v="3"/>
    <n v="2"/>
    <n v="3"/>
    <n v="3"/>
    <n v="3"/>
    <n v="2"/>
    <n v="3"/>
    <x v="1"/>
  </r>
  <r>
    <s v="W0xZ2RnCzZqvFnmYRpwHkv64Qi1iXG"/>
    <s v="Kismayo_IDP"/>
    <x v="43"/>
    <x v="0"/>
    <n v="1"/>
    <n v="3"/>
    <n v="3"/>
    <n v="3"/>
    <n v="1"/>
    <n v="1"/>
    <n v="1"/>
    <n v="2"/>
    <n v="3"/>
    <n v="3"/>
    <n v="3"/>
    <n v="2"/>
    <n v="3"/>
    <x v="1"/>
  </r>
  <r>
    <s v="4PmECFWuTE6QyuCUbWa4fvDKBCkUNt"/>
    <s v="Kismayo_IDP"/>
    <x v="43"/>
    <x v="0"/>
    <n v="1"/>
    <n v="3"/>
    <n v="1"/>
    <n v="2"/>
    <n v="1"/>
    <n v="1"/>
    <n v="3"/>
    <n v="1"/>
    <n v="3"/>
    <n v="3"/>
    <n v="2"/>
    <n v="1"/>
    <n v="3"/>
    <x v="1"/>
  </r>
  <r>
    <s v="S8hjcfs7XnLjD6v5OU1qb8CUmEKB5I"/>
    <s v="Kismayo_IDP"/>
    <x v="43"/>
    <x v="0"/>
    <n v="1"/>
    <n v="1"/>
    <n v="1"/>
    <n v="3"/>
    <n v="3"/>
    <n v="1"/>
    <n v="3"/>
    <n v="1"/>
    <n v="3"/>
    <n v="3"/>
    <n v="3"/>
    <n v="1"/>
    <n v="3"/>
    <x v="1"/>
  </r>
  <r>
    <s v="fcxF5Xpb6fBmzSW3E99HEZAxN3NYK5"/>
    <s v="Kismayo_IDP"/>
    <x v="43"/>
    <x v="0"/>
    <n v="1"/>
    <n v="1"/>
    <n v="1"/>
    <n v="1"/>
    <n v="3"/>
    <n v="1"/>
    <n v="3"/>
    <n v="1"/>
    <n v="3"/>
    <n v="3"/>
    <n v="1"/>
    <n v="1"/>
    <n v="2"/>
    <x v="0"/>
  </r>
  <r>
    <s v="7iJlihsQADPvXos5tYs6V9LPJD9u0p"/>
    <s v="Kismayo_IDP"/>
    <x v="43"/>
    <x v="0"/>
    <n v="1"/>
    <n v="1"/>
    <n v="1"/>
    <n v="1"/>
    <n v="3"/>
    <n v="1"/>
    <n v="3"/>
    <n v="2"/>
    <n v="3"/>
    <n v="3"/>
    <n v="2"/>
    <n v="1"/>
    <n v="3"/>
    <x v="1"/>
  </r>
  <r>
    <s v="olnP0wCyF8tN3Oi516YImfgi6eFctO"/>
    <s v="Kismayo_IDP"/>
    <x v="43"/>
    <x v="0"/>
    <n v="1"/>
    <n v="1"/>
    <n v="1"/>
    <n v="1"/>
    <n v="1"/>
    <n v="1"/>
    <n v="3"/>
    <n v="1"/>
    <n v="3"/>
    <n v="1"/>
    <n v="1"/>
    <n v="1"/>
    <n v="2"/>
    <x v="0"/>
  </r>
  <r>
    <s v="o3zcaVUzCH8J1ruPPc3mcgGsbQd5Z8"/>
    <s v="Kismayo_IDP"/>
    <x v="43"/>
    <x v="0"/>
    <n v="1"/>
    <n v="1"/>
    <n v="3"/>
    <n v="1"/>
    <n v="1"/>
    <n v="1"/>
    <n v="3"/>
    <n v="1"/>
    <n v="3"/>
    <n v="3"/>
    <n v="1"/>
    <n v="1"/>
    <n v="2"/>
    <x v="0"/>
  </r>
  <r>
    <s v="Biq3WKPXlQ23Zb05n2wuWJsJ1TfJhk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6GxfKrgwwiu3qBHcptwoHwygWH8sNI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HKaF9ZkCdBC0BUeg9GkrnkJcDS3JlZ"/>
    <s v="Kismayo_IDP"/>
    <x v="43"/>
    <x v="0"/>
    <n v="1"/>
    <n v="1"/>
    <n v="1"/>
    <n v="2"/>
    <n v="3"/>
    <n v="1"/>
    <n v="3"/>
    <n v="1"/>
    <n v="3"/>
    <n v="3"/>
    <n v="2"/>
    <n v="1"/>
    <n v="3"/>
    <x v="1"/>
  </r>
  <r>
    <s v="30HIP70jH6K3B9KknEWyiLBMPik3w1"/>
    <s v="Kismayo_IDP"/>
    <x v="43"/>
    <x v="0"/>
    <n v="1"/>
    <n v="1"/>
    <n v="1"/>
    <n v="1"/>
    <n v="3"/>
    <n v="1"/>
    <n v="3"/>
    <n v="1"/>
    <n v="3"/>
    <n v="3"/>
    <n v="1"/>
    <n v="1"/>
    <n v="2"/>
    <x v="0"/>
  </r>
  <r>
    <s v="zieceaXoqUyZM7exXZnUjekUsJMd0b"/>
    <s v="Kismayo_IDP"/>
    <x v="43"/>
    <x v="0"/>
    <n v="1"/>
    <n v="1"/>
    <n v="3"/>
    <n v="1"/>
    <n v="1"/>
    <n v="1"/>
    <n v="3"/>
    <n v="1"/>
    <n v="3"/>
    <n v="3"/>
    <n v="1"/>
    <n v="1"/>
    <n v="2"/>
    <x v="0"/>
  </r>
  <r>
    <s v="Jo9a3PVlvxvuqIIdFSuGzKPdwUxXMl"/>
    <s v="Kismayo_IDP"/>
    <x v="43"/>
    <x v="0"/>
    <n v="1"/>
    <n v="1"/>
    <n v="3"/>
    <n v="1"/>
    <n v="3"/>
    <n v="1"/>
    <n v="3"/>
    <n v="2"/>
    <n v="3"/>
    <n v="3"/>
    <n v="3"/>
    <n v="2"/>
    <n v="3"/>
    <x v="1"/>
  </r>
  <r>
    <s v="2wTv4pSeitWjUWsoiapDjoJt9YVZxW"/>
    <s v="Kismayo_IDP"/>
    <x v="43"/>
    <x v="0"/>
    <n v="1"/>
    <n v="1"/>
    <n v="1"/>
    <n v="2"/>
    <n v="1"/>
    <n v="1"/>
    <n v="3"/>
    <n v="2"/>
    <n v="3"/>
    <n v="2"/>
    <n v="2"/>
    <n v="1"/>
    <n v="2"/>
    <x v="0"/>
  </r>
  <r>
    <s v="wPD9rkUU0MmjtYmg0s6ZHVuzIUogJt"/>
    <s v="Kismayo_IDP"/>
    <x v="43"/>
    <x v="0"/>
    <n v="1"/>
    <n v="1"/>
    <n v="1"/>
    <n v="3"/>
    <n v="3"/>
    <n v="3"/>
    <n v="3"/>
    <n v="5"/>
    <n v="5"/>
    <n v="3"/>
    <n v="3"/>
    <n v="3"/>
    <n v="4"/>
    <x v="3"/>
  </r>
  <r>
    <s v="VbAcSwDueJjAjrzlGGCC6acd8tkAoC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3Mik5INfCPfTyQKmLt1FkM2wddzrzx"/>
    <s v="Kismayo_IDP"/>
    <x v="43"/>
    <x v="0"/>
    <n v="1"/>
    <n v="3"/>
    <n v="1"/>
    <n v="1"/>
    <n v="3"/>
    <n v="1"/>
    <n v="3"/>
    <n v="3"/>
    <n v="3"/>
    <n v="3"/>
    <n v="3"/>
    <n v="3"/>
    <n v="3"/>
    <x v="1"/>
  </r>
  <r>
    <s v="irbhpdCweEKmvIcNlH6034LId4jApO"/>
    <s v="Kismayo_IDP"/>
    <x v="43"/>
    <x v="0"/>
    <n v="1"/>
    <n v="3"/>
    <n v="1"/>
    <n v="1"/>
    <n v="3"/>
    <n v="1"/>
    <n v="3"/>
    <n v="2"/>
    <n v="3"/>
    <n v="3"/>
    <n v="3"/>
    <n v="2"/>
    <n v="3"/>
    <x v="1"/>
  </r>
  <r>
    <s v="uaaKSwcZPq7HDMqdB5LzgVsrzOT8J9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xdOFGYa0yoy8UDm7IePvWlUHDnU0Ww"/>
    <s v="Kismayo_IDP"/>
    <x v="43"/>
    <x v="0"/>
    <n v="1"/>
    <n v="1"/>
    <n v="1"/>
    <n v="2"/>
    <n v="3"/>
    <n v="1"/>
    <n v="3"/>
    <n v="2"/>
    <n v="3"/>
    <n v="3"/>
    <n v="2"/>
    <n v="2"/>
    <n v="3"/>
    <x v="1"/>
  </r>
  <r>
    <s v="b5i3afWuaFCWJh2vaOR8L5MAINwPJL"/>
    <s v="Kismayo_IDP"/>
    <x v="43"/>
    <x v="0"/>
    <n v="1"/>
    <n v="1"/>
    <n v="1"/>
    <n v="1"/>
    <n v="1"/>
    <n v="1"/>
    <n v="3"/>
    <n v="1"/>
    <n v="3"/>
    <n v="1"/>
    <n v="1"/>
    <n v="1"/>
    <n v="2"/>
    <x v="0"/>
  </r>
  <r>
    <s v="d9DDlOl1jh2OyVV28glKMnPYxzrSkF"/>
    <s v="Kismayo_IDP"/>
    <x v="43"/>
    <x v="0"/>
    <n v="1"/>
    <n v="1"/>
    <n v="1"/>
    <n v="1"/>
    <n v="3"/>
    <n v="1"/>
    <n v="3"/>
    <n v="1"/>
    <n v="3"/>
    <n v="3"/>
    <n v="1"/>
    <n v="1"/>
    <n v="2"/>
    <x v="0"/>
  </r>
  <r>
    <s v="8SkRR3CBlr45FlO4X3l9KD24unwgTn"/>
    <s v="Kismayo_IDP"/>
    <x v="43"/>
    <x v="0"/>
    <n v="1"/>
    <n v="1"/>
    <n v="3"/>
    <n v="1"/>
    <n v="3"/>
    <n v="1"/>
    <n v="3"/>
    <n v="1"/>
    <n v="3"/>
    <n v="3"/>
    <n v="3"/>
    <n v="1"/>
    <n v="3"/>
    <x v="1"/>
  </r>
  <r>
    <s v="kMaqkw401EfMNRiCIgoPwys5jwjrjF"/>
    <s v="Kismayo_IDP"/>
    <x v="43"/>
    <x v="0"/>
    <n v="1"/>
    <n v="1"/>
    <n v="1"/>
    <n v="1"/>
    <n v="3"/>
    <n v="1"/>
    <n v="3"/>
    <n v="1"/>
    <n v="3"/>
    <n v="3"/>
    <n v="1"/>
    <n v="1"/>
    <n v="2"/>
    <x v="0"/>
  </r>
  <r>
    <s v="oY0AfwqCHJ8V5ao8U0y58D5WVCqGtG"/>
    <s v="Kismayo_IDP"/>
    <x v="43"/>
    <x v="0"/>
    <n v="1"/>
    <n v="1"/>
    <n v="1"/>
    <n v="1"/>
    <n v="3"/>
    <n v="1"/>
    <n v="3"/>
    <n v="2"/>
    <n v="3"/>
    <n v="3"/>
    <n v="2"/>
    <n v="1"/>
    <n v="3"/>
    <x v="1"/>
  </r>
  <r>
    <s v="reZRhhozfkoSTxydSqUedY4youdmPo"/>
    <s v="Kismayo_IDP"/>
    <x v="43"/>
    <x v="0"/>
    <n v="1"/>
    <n v="1"/>
    <n v="1"/>
    <n v="1"/>
    <n v="1"/>
    <n v="1"/>
    <n v="3"/>
    <n v="2"/>
    <n v="3"/>
    <n v="2"/>
    <n v="1"/>
    <n v="1"/>
    <n v="2"/>
    <x v="0"/>
  </r>
  <r>
    <s v="LbRp7vhmcmmCyJmV82bk4m9fJfBlo5"/>
    <s v="Kismayo_IDP"/>
    <x v="43"/>
    <x v="0"/>
    <n v="1"/>
    <n v="3"/>
    <n v="1"/>
    <n v="1"/>
    <n v="1"/>
    <n v="1"/>
    <n v="3"/>
    <n v="2"/>
    <n v="3"/>
    <n v="3"/>
    <n v="2"/>
    <n v="1"/>
    <n v="3"/>
    <x v="1"/>
  </r>
  <r>
    <s v="TbBGQBvGV7Au5Rokg0p4M7GWOZgFYC"/>
    <s v="Kismayo_IDP"/>
    <x v="43"/>
    <x v="0"/>
    <n v="1"/>
    <n v="1"/>
    <n v="3"/>
    <n v="1"/>
    <n v="1"/>
    <n v="1"/>
    <n v="3"/>
    <n v="1"/>
    <n v="3"/>
    <n v="3"/>
    <n v="1"/>
    <n v="1"/>
    <n v="2"/>
    <x v="0"/>
  </r>
  <r>
    <s v="tiKYc1ldHev9p7PMymsFaO58BPD2Kk"/>
    <s v="Kismayo_IDP"/>
    <x v="43"/>
    <x v="0"/>
    <n v="1"/>
    <n v="3"/>
    <n v="3"/>
    <n v="3"/>
    <n v="3"/>
    <n v="1"/>
    <n v="3"/>
    <n v="2"/>
    <n v="3"/>
    <n v="3"/>
    <n v="3"/>
    <n v="3"/>
    <n v="3"/>
    <x v="1"/>
  </r>
  <r>
    <s v="EaSYZgj4TfMkLC6CVoGbvk4bsKrawT"/>
    <s v="Kismayo_IDP"/>
    <x v="43"/>
    <x v="0"/>
    <n v="1"/>
    <n v="1"/>
    <n v="3"/>
    <n v="1"/>
    <n v="3"/>
    <n v="1"/>
    <n v="3"/>
    <n v="2"/>
    <n v="3"/>
    <n v="3"/>
    <n v="3"/>
    <n v="2"/>
    <n v="3"/>
    <x v="1"/>
  </r>
  <r>
    <s v="jIWlIjdKrrnUGlQ1x1Z9ng8gmRallV"/>
    <s v="Kismayo_IDP"/>
    <x v="43"/>
    <x v="0"/>
    <n v="1"/>
    <n v="1"/>
    <n v="3"/>
    <n v="1"/>
    <n v="1"/>
    <n v="1"/>
    <n v="3"/>
    <n v="2"/>
    <n v="3"/>
    <n v="3"/>
    <n v="2"/>
    <n v="1"/>
    <n v="3"/>
    <x v="1"/>
  </r>
  <r>
    <s v="wY2abnlL2V4JNEfNuHA55MUv8wQx52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ICHzKeggNloLwBq2WijdCsGqXw8ghS"/>
    <s v="Kismayo_IDP"/>
    <x v="43"/>
    <x v="0"/>
    <n v="1"/>
    <n v="3"/>
    <n v="1"/>
    <n v="3"/>
    <n v="1"/>
    <n v="1"/>
    <n v="3"/>
    <n v="5"/>
    <n v="5"/>
    <n v="3"/>
    <n v="3"/>
    <n v="3"/>
    <n v="4"/>
    <x v="3"/>
  </r>
  <r>
    <s v="2ftgNRvtjBlFRbVlUduEnDO1l6R5XW"/>
    <s v="Kismayo_IDP"/>
    <x v="43"/>
    <x v="0"/>
    <n v="1"/>
    <n v="1"/>
    <n v="1"/>
    <n v="1"/>
    <n v="1"/>
    <n v="1"/>
    <n v="3"/>
    <n v="1"/>
    <n v="3"/>
    <n v="1"/>
    <n v="1"/>
    <n v="1"/>
    <n v="2"/>
    <x v="0"/>
  </r>
  <r>
    <s v="abNDta7Sftga3v6BlRsxsuzfOp7gOu"/>
    <s v="Kismayo_IDP"/>
    <x v="43"/>
    <x v="0"/>
    <n v="1"/>
    <n v="1"/>
    <n v="3"/>
    <n v="1"/>
    <n v="1"/>
    <n v="1"/>
    <n v="3"/>
    <n v="2"/>
    <n v="3"/>
    <n v="3"/>
    <n v="2"/>
    <n v="1"/>
    <n v="3"/>
    <x v="1"/>
  </r>
  <r>
    <s v="i8ZRaMTasFbsL8B7wnQTKW1N3bBC8U"/>
    <s v="Kismayo_IDP"/>
    <x v="43"/>
    <x v="0"/>
    <n v="1"/>
    <n v="1"/>
    <n v="3"/>
    <n v="1"/>
    <n v="1"/>
    <n v="1"/>
    <n v="3"/>
    <n v="2"/>
    <n v="3"/>
    <n v="3"/>
    <n v="2"/>
    <n v="1"/>
    <n v="3"/>
    <x v="1"/>
  </r>
  <r>
    <s v="3ShfpzlPwmbiJ6NcKBpj5S6W2a2zB5"/>
    <s v="Kismayo_IDP"/>
    <x v="43"/>
    <x v="0"/>
    <n v="1"/>
    <n v="1"/>
    <n v="1"/>
    <n v="3"/>
    <n v="3"/>
    <n v="1"/>
    <n v="3"/>
    <n v="5"/>
    <n v="5"/>
    <n v="3"/>
    <n v="3"/>
    <n v="3"/>
    <n v="4"/>
    <x v="3"/>
  </r>
  <r>
    <s v="i7AK2z0OYypfxBUaoYA0Aamuw3QR53"/>
    <s v="Kismayo_IDP"/>
    <x v="43"/>
    <x v="0"/>
    <n v="1"/>
    <n v="3"/>
    <n v="1"/>
    <n v="1"/>
    <n v="1"/>
    <n v="3"/>
    <n v="3"/>
    <n v="1"/>
    <n v="3"/>
    <n v="3"/>
    <n v="3"/>
    <n v="1"/>
    <n v="3"/>
    <x v="1"/>
  </r>
  <r>
    <s v="tnNSSOoJUwTMmxKAdes5NFBjvql0WX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Cifygo9ImPzvYs8Sqds6DUZ9vsXuHe"/>
    <s v="Kismayo_IDP"/>
    <x v="43"/>
    <x v="0"/>
    <n v="1"/>
    <n v="3"/>
    <n v="3"/>
    <n v="2"/>
    <n v="3"/>
    <n v="1"/>
    <n v="3"/>
    <n v="1"/>
    <n v="3"/>
    <n v="3"/>
    <n v="3"/>
    <n v="3"/>
    <n v="3"/>
    <x v="1"/>
  </r>
  <r>
    <s v="CD7XwUG95KlwJsX4x1m3yM8UMmXIFH"/>
    <s v="Kismayo_IDP"/>
    <x v="43"/>
    <x v="0"/>
    <n v="1"/>
    <n v="3"/>
    <n v="3"/>
    <n v="3"/>
    <n v="1"/>
    <n v="1"/>
    <n v="3"/>
    <n v="2"/>
    <n v="3"/>
    <n v="3"/>
    <n v="3"/>
    <n v="3"/>
    <n v="3"/>
    <x v="1"/>
  </r>
  <r>
    <s v="4LARtXetNVWQfllwzZe6a1IdvHj4Ua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ftrPpM6SKdNn7VNmg9JEghItljR79k"/>
    <s v="Kismayo_IDP"/>
    <x v="43"/>
    <x v="0"/>
    <n v="1"/>
    <n v="3"/>
    <n v="3"/>
    <n v="1"/>
    <n v="1"/>
    <n v="1"/>
    <n v="3"/>
    <n v="1"/>
    <n v="3"/>
    <n v="3"/>
    <n v="3"/>
    <n v="1"/>
    <n v="3"/>
    <x v="1"/>
  </r>
  <r>
    <s v="bI1G3DjJtJydRAu2lGuhQjYZmSr35U"/>
    <s v="Kismayo_IDP"/>
    <x v="43"/>
    <x v="0"/>
    <n v="1"/>
    <n v="3"/>
    <n v="3"/>
    <n v="3"/>
    <n v="1"/>
    <n v="1"/>
    <n v="3"/>
    <n v="2"/>
    <n v="3"/>
    <n v="3"/>
    <n v="3"/>
    <n v="3"/>
    <n v="3"/>
    <x v="1"/>
  </r>
  <r>
    <s v="ejOrHSpLX3WurvlQ6HVRTBS05WaJEx"/>
    <s v="Kismayo_IDP"/>
    <x v="43"/>
    <x v="0"/>
    <n v="1"/>
    <n v="1"/>
    <n v="3"/>
    <n v="1"/>
    <n v="3"/>
    <n v="1"/>
    <n v="3"/>
    <n v="2"/>
    <n v="3"/>
    <n v="3"/>
    <n v="3"/>
    <n v="2"/>
    <n v="3"/>
    <x v="1"/>
  </r>
  <r>
    <s v="duQRa4s2hokJseM1aFOdvJcVRxIGE3"/>
    <s v="Kismayo_IDP"/>
    <x v="43"/>
    <x v="0"/>
    <n v="1"/>
    <n v="3"/>
    <n v="1"/>
    <n v="1"/>
    <n v="1"/>
    <n v="1"/>
    <n v="3"/>
    <n v="2"/>
    <n v="3"/>
    <n v="3"/>
    <n v="2"/>
    <n v="1"/>
    <n v="3"/>
    <x v="1"/>
  </r>
  <r>
    <s v="YchR0cwplQ96UjWSJF0rz9EjkyL0t6"/>
    <s v="Kismayo_IDP"/>
    <x v="43"/>
    <x v="0"/>
    <n v="1"/>
    <n v="1"/>
    <n v="3"/>
    <n v="1"/>
    <n v="1"/>
    <n v="1"/>
    <n v="3"/>
    <n v="2"/>
    <n v="3"/>
    <n v="3"/>
    <n v="2"/>
    <n v="1"/>
    <n v="3"/>
    <x v="1"/>
  </r>
  <r>
    <s v="X99AA643soLtgMOp27bzQsyTSzBsyl"/>
    <s v="Kismayo_IDP"/>
    <x v="43"/>
    <x v="0"/>
    <n v="1"/>
    <n v="1"/>
    <n v="1"/>
    <n v="1"/>
    <n v="3"/>
    <n v="1"/>
    <n v="3"/>
    <n v="2"/>
    <n v="3"/>
    <n v="3"/>
    <n v="2"/>
    <n v="1"/>
    <n v="3"/>
    <x v="1"/>
  </r>
  <r>
    <s v="pny3LiWWexhUkPSCo8gVT6IaPAaNCF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8ErL8HlNRxTSnPflBURfeh8xriPZi9"/>
    <s v="Kismayo_IDP"/>
    <x v="43"/>
    <x v="0"/>
    <n v="1"/>
    <n v="1"/>
    <n v="3"/>
    <n v="1"/>
    <n v="1"/>
    <n v="1"/>
    <n v="3"/>
    <n v="1"/>
    <n v="3"/>
    <n v="3"/>
    <n v="1"/>
    <n v="1"/>
    <n v="2"/>
    <x v="0"/>
  </r>
  <r>
    <s v="2uQ9ttFJmKGHubpNI6gQUAaikEPSPy"/>
    <s v="Kismayo_IDP"/>
    <x v="43"/>
    <x v="0"/>
    <n v="1"/>
    <n v="1"/>
    <n v="3"/>
    <n v="1"/>
    <n v="1"/>
    <n v="1"/>
    <n v="3"/>
    <n v="2"/>
    <n v="3"/>
    <n v="3"/>
    <n v="2"/>
    <n v="1"/>
    <n v="3"/>
    <x v="1"/>
  </r>
  <r>
    <s v="D0JEmrpo1FIJKtlC0Ie8wBNRVi0MFA"/>
    <s v="Kismayo_IDP"/>
    <x v="43"/>
    <x v="0"/>
    <n v="1"/>
    <n v="3"/>
    <n v="3"/>
    <n v="1"/>
    <n v="1"/>
    <n v="1"/>
    <n v="3"/>
    <n v="1"/>
    <n v="3"/>
    <n v="3"/>
    <n v="3"/>
    <n v="1"/>
    <n v="3"/>
    <x v="1"/>
  </r>
  <r>
    <s v="Vre4CXRHShKzle87HSL36XJXyNNUgA"/>
    <s v="Kismayo_IDP"/>
    <x v="43"/>
    <x v="0"/>
    <n v="1"/>
    <n v="3"/>
    <n v="3"/>
    <n v="1"/>
    <n v="1"/>
    <n v="1"/>
    <n v="3"/>
    <n v="2"/>
    <n v="3"/>
    <n v="3"/>
    <n v="3"/>
    <n v="2"/>
    <n v="3"/>
    <x v="1"/>
  </r>
  <r>
    <s v="TIiH1lYsYu7osqajja9732Yh3DtXTE"/>
    <s v="Kismayo_IDP"/>
    <x v="43"/>
    <x v="0"/>
    <n v="1"/>
    <n v="1"/>
    <n v="1"/>
    <n v="1"/>
    <n v="1"/>
    <n v="1"/>
    <n v="3"/>
    <n v="1"/>
    <n v="3"/>
    <n v="1"/>
    <n v="1"/>
    <n v="1"/>
    <n v="2"/>
    <x v="0"/>
  </r>
  <r>
    <s v="HxZNjkUAx3RslBpW0dPMv6GNvBFMuR"/>
    <s v="Kismayo_IDP"/>
    <x v="43"/>
    <x v="0"/>
    <n v="1"/>
    <n v="1"/>
    <n v="1"/>
    <n v="1"/>
    <n v="3"/>
    <n v="1"/>
    <n v="3"/>
    <n v="2"/>
    <n v="3"/>
    <n v="3"/>
    <n v="2"/>
    <n v="1"/>
    <n v="3"/>
    <x v="1"/>
  </r>
  <r>
    <s v="Xf81dm8UpBPlKZreyijjR7h8h3vJLb"/>
    <s v="Kismayo_IDP"/>
    <x v="43"/>
    <x v="0"/>
    <n v="1"/>
    <n v="1"/>
    <n v="1"/>
    <n v="1"/>
    <n v="1"/>
    <n v="1"/>
    <n v="3"/>
    <n v="1"/>
    <n v="3"/>
    <n v="1"/>
    <n v="1"/>
    <n v="1"/>
    <n v="2"/>
    <x v="0"/>
  </r>
  <r>
    <s v="Mek3ZyaEMt5iGQd3LGyDHHE481P7mb"/>
    <s v="Kismayo_IDP"/>
    <x v="43"/>
    <x v="0"/>
    <n v="1"/>
    <n v="1"/>
    <n v="1"/>
    <n v="1"/>
    <n v="3"/>
    <n v="1"/>
    <n v="3"/>
    <n v="1"/>
    <n v="3"/>
    <n v="3"/>
    <n v="1"/>
    <n v="1"/>
    <n v="2"/>
    <x v="0"/>
  </r>
  <r>
    <s v="2PkSm28CHMOoI8LExTRYPPVUojPnXv"/>
    <s v="Kismayo_IDP"/>
    <x v="43"/>
    <x v="0"/>
    <n v="1"/>
    <n v="1"/>
    <n v="3"/>
    <n v="1"/>
    <n v="3"/>
    <n v="1"/>
    <n v="3"/>
    <n v="1"/>
    <n v="3"/>
    <n v="3"/>
    <n v="3"/>
    <n v="1"/>
    <n v="3"/>
    <x v="1"/>
  </r>
  <r>
    <s v="YiahYZlknXMLEjELPyaOBK4KSGD2Xw"/>
    <s v="Kismayo_IDP"/>
    <x v="43"/>
    <x v="0"/>
    <n v="1"/>
    <n v="1"/>
    <n v="3"/>
    <n v="1"/>
    <n v="1"/>
    <n v="1"/>
    <n v="3"/>
    <n v="1"/>
    <n v="3"/>
    <n v="3"/>
    <n v="1"/>
    <n v="1"/>
    <n v="2"/>
    <x v="0"/>
  </r>
  <r>
    <s v="nACNrwyj8pkaZCqM7J7fmsoxLze3vt"/>
    <s v="Kismayo_IDP"/>
    <x v="43"/>
    <x v="0"/>
    <n v="1"/>
    <n v="1"/>
    <n v="3"/>
    <n v="1"/>
    <n v="3"/>
    <n v="1"/>
    <n v="3"/>
    <n v="2"/>
    <n v="3"/>
    <n v="3"/>
    <n v="3"/>
    <n v="2"/>
    <n v="3"/>
    <x v="1"/>
  </r>
  <r>
    <s v="lJcExy0ZiJbSHwzv3RkbvWpfd4mX6h"/>
    <s v="Kismayo_IDP"/>
    <x v="43"/>
    <x v="0"/>
    <n v="1"/>
    <n v="1"/>
    <n v="1"/>
    <n v="3"/>
    <n v="3"/>
    <n v="1"/>
    <n v="3"/>
    <n v="1"/>
    <n v="3"/>
    <n v="3"/>
    <n v="3"/>
    <n v="1"/>
    <n v="3"/>
    <x v="1"/>
  </r>
  <r>
    <s v="Ler3jV3SokN9Kqm96rXg7UYBmN0KB6"/>
    <s v="Kismayo_IDP"/>
    <x v="43"/>
    <x v="0"/>
    <n v="1"/>
    <n v="3"/>
    <n v="3"/>
    <n v="1"/>
    <n v="3"/>
    <n v="1"/>
    <n v="3"/>
    <n v="1"/>
    <n v="3"/>
    <n v="3"/>
    <n v="3"/>
    <n v="3"/>
    <n v="3"/>
    <x v="1"/>
  </r>
  <r>
    <s v="XZkV2UsSDE1eMAma4F6lLxJXVcGdt0"/>
    <s v="Kismayo_IDP"/>
    <x v="43"/>
    <x v="0"/>
    <n v="1"/>
    <n v="1"/>
    <n v="3"/>
    <n v="1"/>
    <n v="1"/>
    <n v="1"/>
    <n v="3"/>
    <n v="2"/>
    <n v="3"/>
    <n v="3"/>
    <n v="2"/>
    <n v="1"/>
    <n v="3"/>
    <x v="1"/>
  </r>
  <r>
    <s v="GfWgbgUfzLSpPFZqRgTf1rD4Flj82v"/>
    <s v="Kismayo_IDP"/>
    <x v="43"/>
    <x v="0"/>
    <n v="1"/>
    <n v="3"/>
    <n v="3"/>
    <n v="1"/>
    <n v="1"/>
    <n v="1"/>
    <n v="3"/>
    <n v="2"/>
    <n v="3"/>
    <n v="3"/>
    <n v="3"/>
    <n v="2"/>
    <n v="3"/>
    <x v="1"/>
  </r>
  <r>
    <s v="XHTwU0rdZdbyKKvNuvNvSMibA8FneC"/>
    <s v="Kismayo_IDP"/>
    <x v="43"/>
    <x v="0"/>
    <n v="1"/>
    <n v="3"/>
    <n v="3"/>
    <n v="1"/>
    <n v="3"/>
    <n v="1"/>
    <n v="3"/>
    <n v="1"/>
    <n v="3"/>
    <n v="3"/>
    <n v="3"/>
    <n v="3"/>
    <n v="3"/>
    <x v="1"/>
  </r>
  <r>
    <s v="ukjLcnqMvtfMKdmt62p2aaWtVfDx8S"/>
    <s v="Kismayo_IDP"/>
    <x v="43"/>
    <x v="0"/>
    <n v="1"/>
    <n v="3"/>
    <n v="3"/>
    <n v="3"/>
    <n v="3"/>
    <n v="1"/>
    <n v="3"/>
    <n v="1"/>
    <n v="3"/>
    <n v="3"/>
    <n v="3"/>
    <n v="3"/>
    <n v="3"/>
    <x v="1"/>
  </r>
  <r>
    <s v="R0FjhuV00T8fDfz5r4LTk5NVxUYcCS"/>
    <s v="Kismayo_IDP"/>
    <x v="43"/>
    <x v="0"/>
    <n v="1"/>
    <n v="1"/>
    <n v="1"/>
    <n v="3"/>
    <n v="3"/>
    <n v="1"/>
    <n v="3"/>
    <n v="1"/>
    <n v="3"/>
    <n v="3"/>
    <n v="3"/>
    <n v="1"/>
    <n v="3"/>
    <x v="1"/>
  </r>
  <r>
    <s v="QBbF2CJtI5TMUMMlSjVKWcdzFefZWg"/>
    <s v="Kismayo_IDP"/>
    <x v="43"/>
    <x v="0"/>
    <n v="1"/>
    <n v="1"/>
    <n v="3"/>
    <n v="3"/>
    <n v="1"/>
    <n v="1"/>
    <n v="3"/>
    <n v="2"/>
    <n v="3"/>
    <n v="3"/>
    <n v="3"/>
    <n v="2"/>
    <n v="3"/>
    <x v="1"/>
  </r>
  <r>
    <s v="9ekzFCtX9EvVAkYNs2D15nDs99R2Ta"/>
    <s v="Kismayo_IDP"/>
    <x v="43"/>
    <x v="0"/>
    <n v="1"/>
    <n v="3"/>
    <n v="3"/>
    <n v="3"/>
    <n v="3"/>
    <n v="1"/>
    <n v="3"/>
    <n v="1"/>
    <n v="3"/>
    <n v="3"/>
    <n v="3"/>
    <n v="3"/>
    <n v="3"/>
    <x v="1"/>
  </r>
  <r>
    <s v="3KwPoPXpq5I9TRX8mcGFJxeu25az5C"/>
    <s v="Kismayo_IDP"/>
    <x v="43"/>
    <x v="0"/>
    <n v="1"/>
    <n v="1"/>
    <n v="3"/>
    <n v="3"/>
    <n v="3"/>
    <n v="1"/>
    <n v="3"/>
    <n v="2"/>
    <n v="3"/>
    <n v="3"/>
    <n v="3"/>
    <n v="3"/>
    <n v="3"/>
    <x v="1"/>
  </r>
  <r>
    <s v="7L4sMdGoHBxkGTdjtDw6wF3whVlWJN"/>
    <s v="Kismayo_IDP"/>
    <x v="43"/>
    <x v="0"/>
    <n v="1"/>
    <n v="1"/>
    <n v="3"/>
    <n v="1"/>
    <n v="3"/>
    <n v="1"/>
    <n v="3"/>
    <n v="2"/>
    <n v="3"/>
    <n v="3"/>
    <n v="3"/>
    <n v="2"/>
    <n v="3"/>
    <x v="1"/>
  </r>
  <r>
    <s v="AvHLCGF1Z7A30Oe6LmShP7xXsxn5K3"/>
    <s v="Kismayo_IDP"/>
    <x v="43"/>
    <x v="0"/>
    <n v="1"/>
    <n v="3"/>
    <n v="3"/>
    <n v="1"/>
    <n v="3"/>
    <n v="1"/>
    <n v="3"/>
    <n v="2"/>
    <n v="3"/>
    <n v="3"/>
    <n v="3"/>
    <n v="3"/>
    <n v="3"/>
    <x v="1"/>
  </r>
  <r>
    <s v="wNOlpxpV3NHcgNrYBp2tFlh0w6n48J"/>
    <s v="Kismayo_IDP"/>
    <x v="43"/>
    <x v="0"/>
    <n v="1"/>
    <n v="1"/>
    <n v="1"/>
    <n v="1"/>
    <n v="3"/>
    <n v="1"/>
    <n v="3"/>
    <n v="1"/>
    <n v="3"/>
    <n v="3"/>
    <n v="1"/>
    <n v="1"/>
    <n v="2"/>
    <x v="0"/>
  </r>
  <r>
    <s v="3Sxzr6BOdhhKbUTg2y6SwmoS8c1U0z"/>
    <s v="Kismayo_IDP"/>
    <x v="43"/>
    <x v="0"/>
    <n v="1"/>
    <n v="1"/>
    <n v="1"/>
    <n v="1"/>
    <n v="3"/>
    <n v="1"/>
    <n v="1"/>
    <n v="1"/>
    <n v="3"/>
    <n v="1"/>
    <n v="1"/>
    <n v="1"/>
    <n v="2"/>
    <x v="0"/>
  </r>
  <r>
    <s v="bXHAUzqBSrgKDNfDjkTXfNMXUvoL7x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EQwwJCxjpLiQVSpXOz7fXBZBYFFHHa"/>
    <s v="Kismayo_IDP"/>
    <x v="43"/>
    <x v="0"/>
    <n v="1"/>
    <n v="3"/>
    <n v="1"/>
    <n v="1"/>
    <n v="3"/>
    <n v="1"/>
    <n v="3"/>
    <n v="1"/>
    <n v="3"/>
    <n v="3"/>
    <n v="3"/>
    <n v="1"/>
    <n v="3"/>
    <x v="1"/>
  </r>
  <r>
    <s v="I1zR0ZLe9Zkjz1DlxcayVV0Rf95tyl"/>
    <s v="Kismayo_IDP"/>
    <x v="43"/>
    <x v="0"/>
    <n v="1"/>
    <n v="3"/>
    <n v="1"/>
    <n v="1"/>
    <n v="1"/>
    <n v="1"/>
    <n v="3"/>
    <n v="1"/>
    <n v="3"/>
    <n v="3"/>
    <n v="1"/>
    <n v="1"/>
    <n v="2"/>
    <x v="0"/>
  </r>
  <r>
    <s v="EvM9ECot5TTIfbrDV7Occ3QyguXfTV"/>
    <s v="Kismayo_IDP"/>
    <x v="43"/>
    <x v="0"/>
    <n v="1"/>
    <n v="3"/>
    <n v="3"/>
    <n v="3"/>
    <n v="3"/>
    <n v="1"/>
    <n v="3"/>
    <n v="2"/>
    <n v="3"/>
    <n v="3"/>
    <n v="3"/>
    <n v="3"/>
    <n v="3"/>
    <x v="1"/>
  </r>
  <r>
    <s v="0xDIdxHT8qIQc6r9btt8ZNay3F5O7W"/>
    <s v="Kismayo_IDP"/>
    <x v="43"/>
    <x v="0"/>
    <n v="1"/>
    <n v="3"/>
    <n v="1"/>
    <n v="3"/>
    <n v="3"/>
    <n v="1"/>
    <n v="3"/>
    <n v="1"/>
    <n v="3"/>
    <n v="3"/>
    <n v="3"/>
    <n v="3"/>
    <n v="3"/>
    <x v="1"/>
  </r>
  <r>
    <s v="lcB6r0Ze84Fu2ykVcpTFrR8YgTRjxj"/>
    <s v="Kismayo_IDP"/>
    <x v="43"/>
    <x v="0"/>
    <n v="1"/>
    <n v="1"/>
    <n v="3"/>
    <n v="3"/>
    <n v="3"/>
    <n v="1"/>
    <n v="1"/>
    <n v="2"/>
    <n v="3"/>
    <n v="3"/>
    <n v="3"/>
    <n v="2"/>
    <n v="3"/>
    <x v="1"/>
  </r>
  <r>
    <s v="vRLed4iqIyYPntzfoq9g9eVNcWUdYZ"/>
    <s v="Kismayo_IDP"/>
    <x v="43"/>
    <x v="0"/>
    <n v="1"/>
    <n v="1"/>
    <n v="1"/>
    <n v="2"/>
    <n v="3"/>
    <n v="1"/>
    <n v="3"/>
    <n v="1"/>
    <n v="3"/>
    <n v="3"/>
    <n v="2"/>
    <n v="1"/>
    <n v="3"/>
    <x v="1"/>
  </r>
  <r>
    <s v="zMvvB0qER6HTTQlVj6KoO0MOvpqZPE"/>
    <s v="Kismayo_IDP"/>
    <x v="43"/>
    <x v="0"/>
    <n v="1"/>
    <n v="3"/>
    <n v="1"/>
    <n v="1"/>
    <n v="3"/>
    <n v="1"/>
    <n v="3"/>
    <n v="2"/>
    <n v="3"/>
    <n v="3"/>
    <n v="3"/>
    <n v="2"/>
    <n v="3"/>
    <x v="1"/>
  </r>
  <r>
    <s v="zKbXKO404790KVVOCREjlRdlFZiUnm"/>
    <s v="Kismayo_IDP"/>
    <x v="43"/>
    <x v="0"/>
    <n v="1"/>
    <n v="1"/>
    <n v="1"/>
    <n v="3"/>
    <n v="3"/>
    <n v="1"/>
    <n v="3"/>
    <n v="1"/>
    <n v="3"/>
    <n v="3"/>
    <n v="3"/>
    <n v="1"/>
    <n v="3"/>
    <x v="1"/>
  </r>
  <r>
    <s v="nzfWVWYJCJ70V4Jme7HUKXvW2BGrKf"/>
    <s v="Kismayo_IDP"/>
    <x v="43"/>
    <x v="0"/>
    <n v="1"/>
    <n v="1"/>
    <n v="1"/>
    <n v="1"/>
    <n v="3"/>
    <n v="1"/>
    <n v="3"/>
    <n v="1"/>
    <n v="3"/>
    <n v="3"/>
    <n v="1"/>
    <n v="1"/>
    <n v="2"/>
    <x v="0"/>
  </r>
  <r>
    <s v="hMWbwpMZoNUfuak7tizf7gtjNpxVPu"/>
    <s v="Kismayo_IDP"/>
    <x v="43"/>
    <x v="0"/>
    <n v="1"/>
    <n v="3"/>
    <n v="1"/>
    <n v="1"/>
    <n v="3"/>
    <n v="1"/>
    <n v="3"/>
    <n v="2"/>
    <n v="3"/>
    <n v="3"/>
    <n v="3"/>
    <n v="2"/>
    <n v="3"/>
    <x v="1"/>
  </r>
  <r>
    <s v="xqk0220BWC4STeHSkSOqVQlgTdUaQc"/>
    <s v="Kismayo_IDP"/>
    <x v="43"/>
    <x v="0"/>
    <n v="1"/>
    <n v="3"/>
    <n v="3"/>
    <n v="1"/>
    <n v="3"/>
    <n v="1"/>
    <n v="3"/>
    <n v="2"/>
    <n v="3"/>
    <n v="3"/>
    <n v="3"/>
    <n v="3"/>
    <n v="3"/>
    <x v="1"/>
  </r>
  <r>
    <s v="XumKt5Lv5FHfOW7YDljZ0YpTTPlcey"/>
    <s v="Kismayo_IDP"/>
    <x v="43"/>
    <x v="0"/>
    <n v="1"/>
    <n v="1"/>
    <n v="1"/>
    <n v="2"/>
    <n v="3"/>
    <n v="1"/>
    <n v="3"/>
    <n v="1"/>
    <n v="3"/>
    <n v="3"/>
    <n v="2"/>
    <n v="1"/>
    <n v="3"/>
    <x v="1"/>
  </r>
  <r>
    <s v="8Qf9KkJzDpxC9k8rs6awvHdaQfsADx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Ep1MR0TgxhiYa9nzKvC5PFlw17ldRi"/>
    <s v="Kismayo_IDP"/>
    <x v="43"/>
    <x v="0"/>
    <n v="1"/>
    <n v="1"/>
    <n v="1"/>
    <n v="1"/>
    <n v="3"/>
    <n v="1"/>
    <n v="3"/>
    <n v="2"/>
    <n v="3"/>
    <n v="3"/>
    <n v="2"/>
    <n v="1"/>
    <n v="3"/>
    <x v="1"/>
  </r>
  <r>
    <s v="tsSTLLBC0WXLh9JL3RcRp6E69dKMw1"/>
    <s v="Kismayo_IDP"/>
    <x v="43"/>
    <x v="0"/>
    <n v="1"/>
    <n v="3"/>
    <n v="1"/>
    <n v="1"/>
    <n v="3"/>
    <n v="1"/>
    <n v="3"/>
    <n v="2"/>
    <n v="3"/>
    <n v="3"/>
    <n v="3"/>
    <n v="2"/>
    <n v="3"/>
    <x v="1"/>
  </r>
  <r>
    <s v="y2tefEFtCtKklfpatkb3SXCVb0mnCr"/>
    <s v="Kismayo_IDP"/>
    <x v="43"/>
    <x v="0"/>
    <n v="1"/>
    <n v="3"/>
    <n v="1"/>
    <n v="1"/>
    <n v="1"/>
    <n v="1"/>
    <n v="3"/>
    <n v="2"/>
    <n v="3"/>
    <n v="3"/>
    <n v="2"/>
    <n v="1"/>
    <n v="3"/>
    <x v="1"/>
  </r>
  <r>
    <s v="cF6WX5HCRIwoS5XiZTqT1wW64S6qO0"/>
    <s v="Kismayo_IDP"/>
    <x v="43"/>
    <x v="0"/>
    <n v="1"/>
    <n v="1"/>
    <n v="1"/>
    <n v="1"/>
    <n v="1"/>
    <n v="1"/>
    <n v="3"/>
    <n v="1"/>
    <n v="3"/>
    <n v="1"/>
    <n v="1"/>
    <n v="1"/>
    <n v="2"/>
    <x v="0"/>
  </r>
  <r>
    <s v="WOarK2tMkhCSq095MW2cDRKUkEnE4m"/>
    <s v="Kismayo_IDP"/>
    <x v="43"/>
    <x v="0"/>
    <n v="1"/>
    <n v="3"/>
    <n v="1"/>
    <n v="1"/>
    <n v="3"/>
    <n v="1"/>
    <n v="3"/>
    <n v="2"/>
    <n v="3"/>
    <n v="3"/>
    <n v="3"/>
    <n v="2"/>
    <n v="3"/>
    <x v="1"/>
  </r>
  <r>
    <s v="QcfL88zTxQzKqSo0Ca2WOBLJGCyN9V"/>
    <s v="Kismayo_IDP"/>
    <x v="43"/>
    <x v="0"/>
    <n v="1"/>
    <n v="1"/>
    <n v="1"/>
    <n v="2"/>
    <n v="1"/>
    <n v="1"/>
    <n v="3"/>
    <n v="1"/>
    <n v="3"/>
    <n v="2"/>
    <n v="1"/>
    <n v="1"/>
    <n v="2"/>
    <x v="0"/>
  </r>
  <r>
    <s v="Xritzx3QiSI7jVz2tfwjEIZQNYeJ9M"/>
    <s v="Kismayo_IDP"/>
    <x v="43"/>
    <x v="0"/>
    <n v="1"/>
    <n v="3"/>
    <n v="1"/>
    <n v="1"/>
    <n v="1"/>
    <n v="1"/>
    <n v="3"/>
    <n v="2"/>
    <n v="3"/>
    <n v="3"/>
    <n v="2"/>
    <n v="1"/>
    <n v="3"/>
    <x v="1"/>
  </r>
  <r>
    <s v="AWHkvQZ3r9oFN2aEdrSG5lGbeK3HfX"/>
    <s v="Kismayo_IDP"/>
    <x v="43"/>
    <x v="0"/>
    <n v="1"/>
    <n v="1"/>
    <n v="1"/>
    <n v="2"/>
    <n v="3"/>
    <n v="1"/>
    <n v="3"/>
    <n v="2"/>
    <n v="3"/>
    <n v="3"/>
    <n v="2"/>
    <n v="2"/>
    <n v="3"/>
    <x v="1"/>
  </r>
  <r>
    <s v="xKEt1NSNhkkaCmnotXR7sWX1b7TJ9k"/>
    <s v="Kismayo_IDP"/>
    <x v="43"/>
    <x v="0"/>
    <n v="1"/>
    <n v="3"/>
    <n v="1"/>
    <n v="1"/>
    <n v="1"/>
    <n v="1"/>
    <n v="3"/>
    <n v="1"/>
    <n v="3"/>
    <n v="3"/>
    <n v="1"/>
    <n v="1"/>
    <n v="2"/>
    <x v="0"/>
  </r>
  <r>
    <s v="Xt23WlFFr9iG0Ne2fHUtff6W4VHOyh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Ru74UDz8IYawqpO4VxQAhty2I5QzIf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sToYlXkkTUnIpm4bRjKhlXDbbmr4Y2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JopsRt4Q77lnR0LZtAXnxmVfzy055c"/>
    <s v="Kismayo_IDP"/>
    <x v="43"/>
    <x v="0"/>
    <n v="1"/>
    <n v="3"/>
    <n v="1"/>
    <n v="3"/>
    <n v="1"/>
    <n v="1"/>
    <n v="3"/>
    <n v="2"/>
    <n v="3"/>
    <n v="3"/>
    <n v="3"/>
    <n v="2"/>
    <n v="3"/>
    <x v="1"/>
  </r>
  <r>
    <s v="gD0GKoMcGAVwFo0npkY86muKcistI7"/>
    <s v="Kismayo_IDP"/>
    <x v="43"/>
    <x v="0"/>
    <n v="1"/>
    <n v="3"/>
    <n v="1"/>
    <n v="1"/>
    <n v="1"/>
    <n v="1"/>
    <n v="3"/>
    <n v="1"/>
    <n v="3"/>
    <n v="3"/>
    <n v="1"/>
    <n v="1"/>
    <n v="2"/>
    <x v="0"/>
  </r>
  <r>
    <s v="lC1TcEn4VxkSCzVVKrkDi8jle9v8kc"/>
    <s v="Kismayo_IDP"/>
    <x v="43"/>
    <x v="0"/>
    <n v="1"/>
    <n v="3"/>
    <n v="1"/>
    <n v="1"/>
    <n v="3"/>
    <n v="1"/>
    <n v="3"/>
    <n v="2"/>
    <n v="3"/>
    <n v="3"/>
    <n v="3"/>
    <n v="2"/>
    <n v="3"/>
    <x v="1"/>
  </r>
  <r>
    <s v="X3SzYUNeTcE9AEZnTbv5cT9hhcBnRx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jEWoJyXU6koSwYYvdNimRs0SX2HKvh"/>
    <s v="Kismayo_IDP"/>
    <x v="43"/>
    <x v="0"/>
    <n v="1"/>
    <n v="1"/>
    <n v="1"/>
    <n v="3"/>
    <n v="3"/>
    <n v="1"/>
    <n v="3"/>
    <n v="3"/>
    <n v="3"/>
    <n v="3"/>
    <n v="3"/>
    <n v="3"/>
    <n v="3"/>
    <x v="1"/>
  </r>
  <r>
    <s v="KJmlrVxVgTetTb7YRDGGNp5QTc8csx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kJtktxhSaBi6dMWpTI3diyDf1fZt6X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1GnCVozBB7yYm3JYQwAGtO3TDtOFBP"/>
    <s v="Kismayo_IDP"/>
    <x v="43"/>
    <x v="0"/>
    <n v="1"/>
    <n v="1"/>
    <n v="1"/>
    <n v="1"/>
    <n v="3"/>
    <n v="1"/>
    <n v="3"/>
    <n v="1"/>
    <n v="3"/>
    <n v="3"/>
    <n v="1"/>
    <n v="1"/>
    <n v="2"/>
    <x v="0"/>
  </r>
  <r>
    <s v="WNULXGEPC2v0ufNUspi3IqrkcsCIXv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rwiTYqk6iMAz0klJ41FTG0TjKcRFUi"/>
    <s v="Kismayo_IDP"/>
    <x v="43"/>
    <x v="0"/>
    <n v="1"/>
    <n v="3"/>
    <n v="1"/>
    <n v="3"/>
    <n v="3"/>
    <n v="1"/>
    <n v="3"/>
    <n v="3"/>
    <n v="3"/>
    <n v="3"/>
    <n v="3"/>
    <n v="3"/>
    <n v="3"/>
    <x v="1"/>
  </r>
  <r>
    <s v="CkOPAAVRdObhiiejdwhJ2jwHqcGV9B"/>
    <s v="Kismayo_IDP"/>
    <x v="43"/>
    <x v="0"/>
    <n v="1"/>
    <n v="1"/>
    <n v="1"/>
    <n v="3"/>
    <n v="3"/>
    <n v="1"/>
    <n v="3"/>
    <n v="1"/>
    <n v="3"/>
    <n v="3"/>
    <n v="3"/>
    <n v="1"/>
    <n v="3"/>
    <x v="1"/>
  </r>
  <r>
    <s v="3QIlJIf1ui0cVqOmfFOyJzggU9sGCC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g05bXZQ8eCBDQSLqUIQAZVFmynx1UX"/>
    <s v="Kismayo_IDP"/>
    <x v="43"/>
    <x v="0"/>
    <n v="1"/>
    <n v="1"/>
    <n v="1"/>
    <n v="3"/>
    <n v="3"/>
    <n v="1"/>
    <n v="3"/>
    <n v="1"/>
    <n v="3"/>
    <n v="3"/>
    <n v="3"/>
    <n v="1"/>
    <n v="3"/>
    <x v="1"/>
  </r>
  <r>
    <s v="LQ3enl4ihJvG9ZHwzvxmhMI0hCK5ri"/>
    <s v="Kismayo_IDP"/>
    <x v="43"/>
    <x v="0"/>
    <n v="1"/>
    <n v="3"/>
    <n v="1"/>
    <n v="1"/>
    <n v="3"/>
    <n v="1"/>
    <n v="3"/>
    <n v="2"/>
    <n v="3"/>
    <n v="3"/>
    <n v="3"/>
    <n v="2"/>
    <n v="3"/>
    <x v="1"/>
  </r>
  <r>
    <s v="v9CgCjTABNfbQ3kR5oNIhKYqtI1wvO"/>
    <s v="Kismayo_IDP"/>
    <x v="43"/>
    <x v="0"/>
    <n v="1"/>
    <n v="1"/>
    <n v="3"/>
    <n v="1"/>
    <n v="3"/>
    <n v="1"/>
    <n v="3"/>
    <n v="2"/>
    <n v="3"/>
    <n v="3"/>
    <n v="3"/>
    <n v="2"/>
    <n v="3"/>
    <x v="1"/>
  </r>
  <r>
    <s v="FdXOXCsUzVakT0h6GQ46S6xqE8tH4t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jfnvn0nCtyuovLbv5EUARghrWOxwgW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cJSYU2suU1qX3hjFaUNKU46cm2UDVI"/>
    <s v="Kismayo_IDP"/>
    <x v="43"/>
    <x v="0"/>
    <n v="1"/>
    <n v="1"/>
    <n v="1"/>
    <n v="1"/>
    <n v="3"/>
    <n v="1"/>
    <n v="3"/>
    <n v="2"/>
    <n v="3"/>
    <n v="3"/>
    <n v="2"/>
    <n v="1"/>
    <n v="3"/>
    <x v="1"/>
  </r>
  <r>
    <s v="hy1QLMes4gxObg37stXlRPXB7e9LUB"/>
    <s v="Kismayo_IDP"/>
    <x v="43"/>
    <x v="0"/>
    <n v="1"/>
    <n v="1"/>
    <n v="1"/>
    <n v="1"/>
    <n v="1"/>
    <n v="1"/>
    <n v="1"/>
    <n v="2"/>
    <n v="2"/>
    <n v="1"/>
    <n v="1"/>
    <n v="1"/>
    <n v="2"/>
    <x v="0"/>
  </r>
  <r>
    <s v="iHI3dljml3s0iLTYsp2O7Rss7sE5XT"/>
    <s v="Kismayo_IDP"/>
    <x v="43"/>
    <x v="0"/>
    <n v="1"/>
    <n v="1"/>
    <n v="3"/>
    <n v="1"/>
    <n v="1"/>
    <n v="1"/>
    <n v="3"/>
    <n v="2"/>
    <n v="3"/>
    <n v="3"/>
    <n v="2"/>
    <n v="1"/>
    <n v="3"/>
    <x v="1"/>
  </r>
  <r>
    <s v="Ac8Ll0BA4LIVEXIISycfXazsafuORH"/>
    <s v="Kismayo_IDP"/>
    <x v="43"/>
    <x v="0"/>
    <n v="1"/>
    <n v="3"/>
    <n v="1"/>
    <n v="1"/>
    <n v="1"/>
    <n v="1"/>
    <n v="3"/>
    <n v="3"/>
    <n v="3"/>
    <n v="3"/>
    <n v="3"/>
    <n v="1"/>
    <n v="3"/>
    <x v="1"/>
  </r>
  <r>
    <s v="65hhYGaeSjgtTsaBgyK2wNMxZ7BYK1"/>
    <s v="Kismayo_IDP"/>
    <x v="43"/>
    <x v="0"/>
    <n v="1"/>
    <n v="3"/>
    <n v="1"/>
    <n v="1"/>
    <n v="3"/>
    <n v="1"/>
    <n v="3"/>
    <n v="2"/>
    <n v="3"/>
    <n v="3"/>
    <n v="3"/>
    <n v="2"/>
    <n v="3"/>
    <x v="1"/>
  </r>
  <r>
    <s v="HkuYIST5KUDPzyHcQr97dXUQZYqZ7E"/>
    <s v="Kismayo_IDP"/>
    <x v="43"/>
    <x v="0"/>
    <n v="1"/>
    <n v="1"/>
    <n v="1"/>
    <n v="1"/>
    <n v="1"/>
    <n v="1"/>
    <n v="3"/>
    <n v="2"/>
    <n v="3"/>
    <n v="2"/>
    <n v="1"/>
    <n v="1"/>
    <n v="2"/>
    <x v="0"/>
  </r>
  <r>
    <s v="1y4VU54NssnjGl9va1HvCuiu4wI7Xx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gs3n7MfXYoUTRMJDj2C78DnNDA400M"/>
    <s v="Kismayo_IDP"/>
    <x v="43"/>
    <x v="0"/>
    <n v="1"/>
    <n v="1"/>
    <n v="1"/>
    <n v="3"/>
    <n v="1"/>
    <n v="1"/>
    <n v="3"/>
    <n v="1"/>
    <n v="3"/>
    <n v="3"/>
    <n v="1"/>
    <n v="1"/>
    <n v="2"/>
    <x v="0"/>
  </r>
  <r>
    <s v="65k1tN28mSbSrgq7h3uZFhKz3DA85L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J1C7RvY3NxYr3hTjZ8SSvVOYGVpULf"/>
    <s v="Kismayo_IDP"/>
    <x v="43"/>
    <x v="0"/>
    <n v="1"/>
    <n v="3"/>
    <n v="1"/>
    <n v="1"/>
    <n v="1"/>
    <n v="1"/>
    <n v="3"/>
    <n v="1"/>
    <n v="3"/>
    <n v="3"/>
    <n v="1"/>
    <n v="1"/>
    <n v="2"/>
    <x v="0"/>
  </r>
  <r>
    <s v="fG1XoOw0x3eKcV8kxUyNJi5GtHyf1f"/>
    <s v="Kismayo_IDP"/>
    <x v="43"/>
    <x v="0"/>
    <n v="1"/>
    <n v="3"/>
    <n v="1"/>
    <n v="1"/>
    <n v="3"/>
    <n v="1"/>
    <n v="3"/>
    <n v="3"/>
    <n v="3"/>
    <n v="3"/>
    <n v="3"/>
    <n v="3"/>
    <n v="3"/>
    <x v="1"/>
  </r>
  <r>
    <s v="KteoHbHM3hA5fOiIuGXBpf91GFS01E"/>
    <s v="Kismayo_IDP"/>
    <x v="43"/>
    <x v="0"/>
    <n v="1"/>
    <n v="1"/>
    <n v="3"/>
    <n v="3"/>
    <n v="3"/>
    <n v="1"/>
    <n v="3"/>
    <n v="2"/>
    <n v="3"/>
    <n v="3"/>
    <n v="3"/>
    <n v="3"/>
    <n v="3"/>
    <x v="1"/>
  </r>
  <r>
    <s v="1rMXnL9XlmEAOVyzFySkdv244PWGDE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gj41PXrTcISfpIR5bgry6GOjjjvIu6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VTXhO7lyH5PGjstKC7596fN8ig21k9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Lyg4UHWUln0iH1YWxszELf5RVi2ZOF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LCee3Un0yejg6FLLHOypN9g3KqSHY5"/>
    <s v="Kismayo_IDP"/>
    <x v="43"/>
    <x v="0"/>
    <n v="1"/>
    <n v="3"/>
    <n v="1"/>
    <n v="1"/>
    <n v="3"/>
    <n v="1"/>
    <n v="3"/>
    <n v="2"/>
    <n v="3"/>
    <n v="3"/>
    <n v="3"/>
    <n v="2"/>
    <n v="3"/>
    <x v="1"/>
  </r>
  <r>
    <s v="2m5wGN5VEDy3SkmxQE2PUMxxpAPPKF"/>
    <s v="Kismayo_IDP"/>
    <x v="43"/>
    <x v="0"/>
    <n v="1"/>
    <n v="1"/>
    <n v="1"/>
    <n v="3"/>
    <n v="3"/>
    <n v="1"/>
    <n v="3"/>
    <n v="2"/>
    <n v="3"/>
    <n v="3"/>
    <n v="3"/>
    <n v="2"/>
    <n v="3"/>
    <x v="1"/>
  </r>
  <r>
    <s v="0lXqppm8QmJ05O0ftfS9yQ2udbxbGK"/>
    <s v="Kismayo_IDP"/>
    <x v="43"/>
    <x v="0"/>
    <n v="1"/>
    <n v="3"/>
    <n v="1"/>
    <n v="1"/>
    <n v="1"/>
    <n v="1"/>
    <n v="3"/>
    <n v="3"/>
    <n v="3"/>
    <n v="3"/>
    <n v="3"/>
    <n v="1"/>
    <n v="3"/>
    <x v="1"/>
  </r>
  <r>
    <s v="eL48M3lVHGn0HVN7c6oqTexqfluybB"/>
    <s v="Kismayo_IDP"/>
    <x v="43"/>
    <x v="0"/>
    <n v="1"/>
    <n v="3"/>
    <n v="1"/>
    <n v="3"/>
    <n v="3"/>
    <n v="1"/>
    <n v="3"/>
    <n v="2"/>
    <n v="3"/>
    <n v="3"/>
    <n v="3"/>
    <n v="3"/>
    <n v="3"/>
    <x v="1"/>
  </r>
  <r>
    <s v="Zrb9Zti624Ag5WOUaYkfSj2mQOtkYv"/>
    <s v="Kismayo_IDP"/>
    <x v="43"/>
    <x v="0"/>
    <n v="1"/>
    <n v="3"/>
    <n v="1"/>
    <n v="1"/>
    <n v="1"/>
    <n v="1"/>
    <n v="3"/>
    <n v="1"/>
    <n v="3"/>
    <n v="3"/>
    <n v="1"/>
    <n v="1"/>
    <n v="2"/>
    <x v="0"/>
  </r>
  <r>
    <s v="KD0FBgQul9zcH8UACAaNVhKLbU2xMV"/>
    <s v="Kismayo_IDP"/>
    <x v="43"/>
    <x v="0"/>
    <n v="1"/>
    <n v="1"/>
    <n v="1"/>
    <n v="3"/>
    <n v="3"/>
    <n v="1"/>
    <n v="3"/>
    <n v="1"/>
    <n v="3"/>
    <n v="3"/>
    <n v="3"/>
    <n v="1"/>
    <n v="3"/>
    <x v="1"/>
  </r>
  <r>
    <s v="Jm4XyxtFPU2vV2ZUxBJuEnMDeTvuSG"/>
    <s v="Kismayo_IDP"/>
    <x v="43"/>
    <x v="0"/>
    <n v="1"/>
    <n v="1"/>
    <n v="1"/>
    <n v="3"/>
    <n v="3"/>
    <n v="1"/>
    <n v="3"/>
    <n v="1"/>
    <n v="3"/>
    <n v="3"/>
    <n v="3"/>
    <n v="1"/>
    <n v="3"/>
    <x v="1"/>
  </r>
  <r>
    <s v="mSDtk2RNeAWdhuFIFXJvwk597x8MVB"/>
    <s v="Kismayo_IDP"/>
    <x v="43"/>
    <x v="0"/>
    <n v="1"/>
    <n v="3"/>
    <n v="1"/>
    <n v="3"/>
    <n v="3"/>
    <n v="3"/>
    <n v="3"/>
    <n v="2"/>
    <n v="3"/>
    <n v="3"/>
    <n v="3"/>
    <n v="3"/>
    <n v="3"/>
    <x v="1"/>
  </r>
  <r>
    <s v="YYCeAjrfmblOlS0lJgfa9sPqmsYGG0"/>
    <s v="Kismayo_IDP"/>
    <x v="43"/>
    <x v="0"/>
    <n v="1"/>
    <n v="1"/>
    <n v="3"/>
    <n v="1"/>
    <n v="3"/>
    <n v="1"/>
    <n v="1"/>
    <n v="2"/>
    <n v="3"/>
    <n v="3"/>
    <n v="2"/>
    <n v="1"/>
    <n v="3"/>
    <x v="1"/>
  </r>
  <r>
    <s v="2GycmgwC2Kv5iJfDB6yUPDoUIIEpAX"/>
    <s v="Afmadow_IDP"/>
    <x v="44"/>
    <x v="0"/>
    <n v="1"/>
    <n v="1"/>
    <n v="3"/>
    <n v="3"/>
    <n v="3"/>
    <n v="1"/>
    <n v="1"/>
    <n v="5"/>
    <n v="5"/>
    <n v="3"/>
    <n v="3"/>
    <n v="3"/>
    <n v="4"/>
    <x v="3"/>
  </r>
  <r>
    <s v="PNGT59SgAapT7PuIUMw8ObUSSSRda3"/>
    <s v="Afmadow_IDP"/>
    <x v="44"/>
    <x v="0"/>
    <n v="1"/>
    <n v="1"/>
    <n v="3"/>
    <n v="3"/>
    <n v="3"/>
    <n v="3"/>
    <n v="1"/>
    <n v="4"/>
    <n v="4"/>
    <n v="3"/>
    <n v="3"/>
    <n v="3"/>
    <n v="4"/>
    <x v="3"/>
  </r>
  <r>
    <s v="1srIxWqkWaAk39P9YQoSgTjGR9e6gg"/>
    <s v="Afmadow_IDP"/>
    <x v="44"/>
    <x v="0"/>
    <n v="1"/>
    <n v="3"/>
    <n v="1"/>
    <n v="2"/>
    <n v="3"/>
    <n v="1"/>
    <n v="1"/>
    <n v="5"/>
    <n v="5"/>
    <n v="3"/>
    <n v="3"/>
    <n v="2"/>
    <n v="4"/>
    <x v="3"/>
  </r>
  <r>
    <s v="B1ASBFG90HTzuNHlKxv03VCCGC2Lvc"/>
    <s v="Afmadow_IDP"/>
    <x v="44"/>
    <x v="0"/>
    <n v="1"/>
    <n v="1"/>
    <n v="3"/>
    <n v="3"/>
    <n v="3"/>
    <n v="1"/>
    <n v="1"/>
    <n v="3"/>
    <n v="3"/>
    <n v="3"/>
    <n v="3"/>
    <n v="3"/>
    <n v="3"/>
    <x v="1"/>
  </r>
  <r>
    <s v="QCV4oLeZvwzDeVBZeG95HchoJAPGoW"/>
    <s v="Afmadow_IDP"/>
    <x v="44"/>
    <x v="0"/>
    <n v="1"/>
    <n v="3"/>
    <n v="1"/>
    <n v="3"/>
    <n v="3"/>
    <n v="1"/>
    <n v="1"/>
    <n v="3"/>
    <n v="3"/>
    <n v="3"/>
    <n v="3"/>
    <n v="3"/>
    <n v="3"/>
    <x v="1"/>
  </r>
  <r>
    <s v="FcEHv8wmZmeJjScix6EA5swtbkOJRh"/>
    <s v="Afmadow_IDP"/>
    <x v="44"/>
    <x v="0"/>
    <n v="1"/>
    <n v="3"/>
    <n v="1"/>
    <n v="3"/>
    <n v="3"/>
    <n v="1"/>
    <n v="1"/>
    <n v="5"/>
    <n v="5"/>
    <n v="3"/>
    <n v="3"/>
    <n v="3"/>
    <n v="4"/>
    <x v="3"/>
  </r>
  <r>
    <s v="XDrtSpCGB9DNiz6Bhb9P6acy0gIGHI"/>
    <s v="Afmadow_IDP"/>
    <x v="44"/>
    <x v="0"/>
    <n v="1"/>
    <n v="3"/>
    <n v="1"/>
    <n v="2"/>
    <n v="3"/>
    <n v="1"/>
    <n v="1"/>
    <n v="3"/>
    <n v="3"/>
    <n v="3"/>
    <n v="3"/>
    <n v="2"/>
    <n v="3"/>
    <x v="1"/>
  </r>
  <r>
    <s v="wssQaDfzRuEbz40UbLffDc4a94f4dg"/>
    <s v="Afmadow_IDP"/>
    <x v="44"/>
    <x v="0"/>
    <n v="1"/>
    <n v="3"/>
    <n v="1"/>
    <n v="2"/>
    <n v="3"/>
    <n v="1"/>
    <n v="1"/>
    <n v="3"/>
    <n v="3"/>
    <n v="3"/>
    <n v="3"/>
    <n v="2"/>
    <n v="3"/>
    <x v="1"/>
  </r>
  <r>
    <s v="WHf0ae0FupmgD3YQfVHHr5wMlaML71"/>
    <s v="Afmadow_IDP"/>
    <x v="44"/>
    <x v="0"/>
    <n v="1"/>
    <n v="3"/>
    <n v="1"/>
    <n v="2"/>
    <n v="3"/>
    <n v="1"/>
    <n v="1"/>
    <n v="5"/>
    <n v="5"/>
    <n v="3"/>
    <n v="3"/>
    <n v="2"/>
    <n v="4"/>
    <x v="3"/>
  </r>
  <r>
    <s v="ravgNJYPZuyBWYX7nGoiKJZftuN0jK"/>
    <s v="Afmadow_IDP"/>
    <x v="44"/>
    <x v="0"/>
    <n v="1"/>
    <n v="3"/>
    <n v="1"/>
    <n v="2"/>
    <n v="3"/>
    <n v="1"/>
    <n v="1"/>
    <n v="5"/>
    <n v="5"/>
    <n v="3"/>
    <n v="3"/>
    <n v="2"/>
    <n v="4"/>
    <x v="3"/>
  </r>
  <r>
    <s v="2EcmF9ZHdaFgLTP6SlDGcxrgNMLVqz"/>
    <s v="Afmadow_IDP"/>
    <x v="44"/>
    <x v="0"/>
    <n v="1"/>
    <n v="1"/>
    <n v="3"/>
    <n v="3"/>
    <n v="3"/>
    <n v="1"/>
    <n v="1"/>
    <n v="5"/>
    <n v="5"/>
    <n v="3"/>
    <n v="3"/>
    <n v="3"/>
    <n v="4"/>
    <x v="3"/>
  </r>
  <r>
    <s v="E9nRCLXUxsW4Uc7ZTead9rcbfUArza"/>
    <s v="Afmadow_IDP"/>
    <x v="44"/>
    <x v="0"/>
    <n v="1"/>
    <n v="3"/>
    <n v="1"/>
    <n v="2"/>
    <n v="3"/>
    <n v="1"/>
    <n v="1"/>
    <n v="5"/>
    <n v="5"/>
    <n v="3"/>
    <n v="3"/>
    <n v="2"/>
    <n v="4"/>
    <x v="3"/>
  </r>
  <r>
    <s v="YlW3Z5NwYgsjjS8MPK6rQY9y5m7VG2"/>
    <s v="Afmadow_IDP"/>
    <x v="44"/>
    <x v="0"/>
    <n v="1"/>
    <n v="1"/>
    <n v="3"/>
    <n v="1"/>
    <n v="3"/>
    <n v="1"/>
    <n v="1"/>
    <n v="1"/>
    <n v="3"/>
    <n v="3"/>
    <n v="1"/>
    <n v="1"/>
    <n v="2"/>
    <x v="0"/>
  </r>
  <r>
    <s v="KBX3cPrHjMIgOzntoTvskbys6KjPcZ"/>
    <s v="Afmadow_IDP"/>
    <x v="44"/>
    <x v="0"/>
    <n v="1"/>
    <n v="1"/>
    <n v="3"/>
    <n v="1"/>
    <n v="3"/>
    <n v="1"/>
    <n v="1"/>
    <n v="1"/>
    <n v="3"/>
    <n v="3"/>
    <n v="1"/>
    <n v="1"/>
    <n v="2"/>
    <x v="0"/>
  </r>
  <r>
    <s v="JSEGwHmnyK5RYkwsN9MOcvy2ckw84g"/>
    <s v="Afmadow_IDP"/>
    <x v="44"/>
    <x v="0"/>
    <n v="1"/>
    <n v="1"/>
    <n v="3"/>
    <n v="1"/>
    <n v="1"/>
    <n v="3"/>
    <n v="1"/>
    <n v="1"/>
    <n v="3"/>
    <n v="3"/>
    <n v="1"/>
    <n v="1"/>
    <n v="2"/>
    <x v="0"/>
  </r>
  <r>
    <s v="z76qeXBdWQtM6GRoFm0c4RbjQINNbT"/>
    <s v="Afmadow_IDP"/>
    <x v="44"/>
    <x v="0"/>
    <n v="1"/>
    <n v="1"/>
    <n v="3"/>
    <n v="3"/>
    <n v="3"/>
    <n v="1"/>
    <n v="1"/>
    <n v="1"/>
    <n v="3"/>
    <n v="3"/>
    <n v="3"/>
    <n v="1"/>
    <n v="3"/>
    <x v="1"/>
  </r>
  <r>
    <s v="gAFiSRG4UalPG9ZzBzY0Poj3pGfmsP"/>
    <s v="Afmadow_IDP"/>
    <x v="44"/>
    <x v="0"/>
    <n v="1"/>
    <n v="1"/>
    <n v="3"/>
    <n v="1"/>
    <n v="1"/>
    <n v="3"/>
    <n v="1"/>
    <n v="5"/>
    <n v="5"/>
    <n v="3"/>
    <n v="3"/>
    <n v="1"/>
    <n v="3"/>
    <x v="1"/>
  </r>
  <r>
    <s v="fxkXemlrMPx2huc91XZp7PkxxaVc6g"/>
    <s v="Banadir_IDP"/>
    <x v="31"/>
    <x v="0"/>
    <n v="1"/>
    <n v="3"/>
    <n v="3"/>
    <n v="3"/>
    <n v="3"/>
    <n v="1"/>
    <n v="3"/>
    <n v="1"/>
    <n v="3"/>
    <n v="3"/>
    <n v="3"/>
    <n v="3"/>
    <n v="3"/>
    <x v="1"/>
  </r>
  <r>
    <s v="PscWBNomk663aefKdZUONWoIsYieqO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IydQi2YKObBfqvPtq0Idy8zk5E37Nd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AOqAl06YLFKSDrGq20RrQgEdg0qPYl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R8S3irKZ598Co5Xizq4cozhZUUOkYK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c61vdOJsqR5aHGvr1y7vUVKal4kPRU"/>
    <s v="Banadir_IDP"/>
    <x v="31"/>
    <x v="0"/>
    <n v="3"/>
    <n v="1"/>
    <n v="3"/>
    <n v="1"/>
    <n v="1"/>
    <n v="1"/>
    <n v="3"/>
    <n v="1"/>
    <n v="3"/>
    <n v="3"/>
    <n v="1"/>
    <n v="1"/>
    <n v="2"/>
    <x v="0"/>
  </r>
  <r>
    <s v="TIkk1RRWJC0vG3I8nyEv9HWxf7WAm3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od6lSxtxqXc60kFxg4vd26n4xm6fhw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Sg92o67ospDV75IbuX8whd0wcfeXqI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XJWXkis3dAoeHvILExGuZz9rJ1sG6a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gA3C2nykUeJZTZtHQMOZNlfoXjhEfp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bsHMoB4UuoJFBMJY3nEjGEfZqDJyrs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w48Zo6Uqmmeguj3qh57YRiFyJ65XeX"/>
    <s v="Banadir_IDP"/>
    <x v="31"/>
    <x v="0"/>
    <n v="1"/>
    <n v="3"/>
    <n v="3"/>
    <n v="2"/>
    <n v="3"/>
    <n v="1"/>
    <n v="3"/>
    <n v="2"/>
    <n v="3"/>
    <n v="3"/>
    <n v="3"/>
    <n v="3"/>
    <n v="3"/>
    <x v="1"/>
  </r>
  <r>
    <s v="kDzkxMc2LvT2gC20VKkDYIQcBGWnGb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wrgikrokwXSPoNbsXO438zbJeU0hHn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eqHumllfOWfqh20ugZ4rHF3pG3ETE7"/>
    <s v="Banadir_IDP"/>
    <x v="31"/>
    <x v="0"/>
    <n v="1"/>
    <n v="1"/>
    <n v="3"/>
    <n v="3"/>
    <n v="1"/>
    <n v="1"/>
    <n v="3"/>
    <n v="1"/>
    <n v="3"/>
    <n v="3"/>
    <n v="3"/>
    <n v="1"/>
    <n v="3"/>
    <x v="1"/>
  </r>
  <r>
    <s v="V6jwfaDU1Fo3KURW1NcCZPgiWaAjdA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GSa4HQPnuKaBwSqVYbUdNmlbudVysT"/>
    <s v="Banadir_IDP"/>
    <x v="31"/>
    <x v="0"/>
    <n v="1"/>
    <n v="3"/>
    <n v="3"/>
    <n v="1"/>
    <n v="1"/>
    <n v="1"/>
    <n v="1"/>
    <n v="3"/>
    <n v="3"/>
    <n v="3"/>
    <n v="3"/>
    <n v="1"/>
    <n v="3"/>
    <x v="1"/>
  </r>
  <r>
    <s v="fGY1V6Vm6IgoKTCXqo6KxXUHNqOhrX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aEUg0Te1juhWmqCm6Sr2JJlZY6kK8r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UYRG0HYUYzYmtyG3OeMROSb0FnzNX5"/>
    <s v="Banadir_IDP"/>
    <x v="31"/>
    <x v="0"/>
    <n v="1"/>
    <n v="3"/>
    <n v="3"/>
    <n v="3"/>
    <n v="3"/>
    <n v="1"/>
    <n v="1"/>
    <n v="3"/>
    <n v="3"/>
    <n v="3"/>
    <n v="3"/>
    <n v="3"/>
    <n v="3"/>
    <x v="1"/>
  </r>
  <r>
    <s v="rCV0IGL1kT3svifyMLvUODGqbW6tIs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7FPwDa9IGWouTtJJrcskLXp2uKX01D"/>
    <s v="Banadir_IDP"/>
    <x v="31"/>
    <x v="0"/>
    <n v="1"/>
    <n v="3"/>
    <n v="3"/>
    <n v="1"/>
    <n v="1"/>
    <n v="1"/>
    <n v="1"/>
    <n v="4"/>
    <n v="4"/>
    <n v="3"/>
    <n v="3"/>
    <n v="1"/>
    <n v="3"/>
    <x v="1"/>
  </r>
  <r>
    <s v="7wZLBRD769tVPw8PcLAm1RTMtJCuUW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6Rx5rzTYEQKj53IkPrt7YB2HNoccOM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iqKPn3CVKHk9u3C2wtksfaMHPNFrUZ"/>
    <s v="Banadir_IDP"/>
    <x v="31"/>
    <x v="0"/>
    <n v="1"/>
    <n v="3"/>
    <n v="3"/>
    <n v="2"/>
    <n v="1"/>
    <n v="1"/>
    <n v="1"/>
    <n v="4"/>
    <n v="4"/>
    <n v="3"/>
    <n v="3"/>
    <n v="2"/>
    <n v="3"/>
    <x v="1"/>
  </r>
  <r>
    <s v="PM4oeeUquysSNdU5umI6CMS2pkTU21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1RZ6pQJ0iAD08iX4bJ9RXmsmT0NDvJ"/>
    <s v="Banadir_IDP"/>
    <x v="31"/>
    <x v="0"/>
    <n v="1"/>
    <n v="3"/>
    <n v="3"/>
    <n v="1"/>
    <n v="3"/>
    <n v="1"/>
    <n v="1"/>
    <n v="2"/>
    <n v="3"/>
    <n v="3"/>
    <n v="3"/>
    <n v="2"/>
    <n v="3"/>
    <x v="1"/>
  </r>
  <r>
    <s v="bFplwtDavjBpfmA9OoHfm9060pWqIP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bDgt25WyDXtLoT2jZIKTdzO2HCBCJi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HbmFO5WT5nGkqAbbOLsZyv7QmlnlxG"/>
    <s v="Banadir_IDP"/>
    <x v="31"/>
    <x v="0"/>
    <n v="1"/>
    <n v="1"/>
    <n v="3"/>
    <n v="2"/>
    <n v="3"/>
    <n v="3"/>
    <n v="1"/>
    <n v="2"/>
    <n v="3"/>
    <n v="3"/>
    <n v="3"/>
    <n v="2"/>
    <n v="3"/>
    <x v="1"/>
  </r>
  <r>
    <s v="11cK14daCGejohAJKSu8RcRv2s4M8e"/>
    <s v="Banadir_IDP"/>
    <x v="31"/>
    <x v="0"/>
    <n v="1"/>
    <n v="3"/>
    <n v="3"/>
    <n v="1"/>
    <n v="1"/>
    <n v="1"/>
    <n v="1"/>
    <n v="1"/>
    <n v="3"/>
    <n v="3"/>
    <n v="1"/>
    <n v="1"/>
    <n v="2"/>
    <x v="0"/>
  </r>
  <r>
    <s v="L3npe75ijT6wOd0LcvWEB5kBbXwi3K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n6KLaIG1uK13KUTS87raECOyGAfXXG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fax2iMj6TkreRM0U5PdN7uJIuCtVLG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33ckpllekkePcRZkYCdki1tCzzQnyx"/>
    <s v="Banadir_IDP"/>
    <x v="31"/>
    <x v="0"/>
    <n v="1"/>
    <n v="1"/>
    <n v="1"/>
    <n v="3"/>
    <n v="1"/>
    <n v="1"/>
    <n v="1"/>
    <n v="1"/>
    <n v="3"/>
    <n v="1"/>
    <n v="1"/>
    <n v="1"/>
    <n v="2"/>
    <x v="0"/>
  </r>
  <r>
    <s v="ZbBaqRTBN1pTGl5ZN4J9SHi2MPb7Db"/>
    <s v="Banadir_IDP"/>
    <x v="31"/>
    <x v="0"/>
    <n v="1"/>
    <n v="3"/>
    <n v="1"/>
    <n v="3"/>
    <n v="1"/>
    <n v="1"/>
    <n v="1"/>
    <n v="2"/>
    <n v="3"/>
    <n v="3"/>
    <n v="2"/>
    <n v="1"/>
    <n v="3"/>
    <x v="1"/>
  </r>
  <r>
    <s v="rBVc5M4fCAXS3VFkPL8ReycXb40cQh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QX37ibOy4n1doo87jJVBfdSvVn0T6r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HvWNYw8zQ2o7df4KiURC301n65Z00w"/>
    <s v="Banadir_IDP"/>
    <x v="31"/>
    <x v="0"/>
    <n v="1"/>
    <n v="1"/>
    <n v="3"/>
    <n v="3"/>
    <n v="3"/>
    <n v="1"/>
    <n v="3"/>
    <n v="3"/>
    <n v="3"/>
    <n v="3"/>
    <n v="3"/>
    <n v="3"/>
    <n v="3"/>
    <x v="1"/>
  </r>
  <r>
    <s v="bXPtGTrO0onoKTHZYB0k2KdIQrHSqz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kYsK0EVFRjJJpImywWvOe2b9SEO3ZR"/>
    <s v="Banadir_IDP"/>
    <x v="31"/>
    <x v="0"/>
    <n v="1"/>
    <n v="1"/>
    <n v="3"/>
    <n v="1"/>
    <n v="1"/>
    <n v="1"/>
    <n v="1"/>
    <n v="3"/>
    <n v="3"/>
    <n v="3"/>
    <n v="1"/>
    <n v="1"/>
    <n v="2"/>
    <x v="0"/>
  </r>
  <r>
    <s v="YBX2PUmNnPAffAD3xPD2bxL1oOsy2I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hkdD7y9a6MtrXyvH62yPvdpwcdtHOj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l6E3UOF87amVopNnjIksyDNKW24KRV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B3kvzL2DwZ5qO9Idae5woleSV1Fb7P"/>
    <s v="Banadir_IDP"/>
    <x v="31"/>
    <x v="0"/>
    <n v="1"/>
    <n v="3"/>
    <n v="3"/>
    <n v="1"/>
    <n v="1"/>
    <n v="1"/>
    <n v="1"/>
    <n v="3"/>
    <n v="3"/>
    <n v="3"/>
    <n v="3"/>
    <n v="1"/>
    <n v="3"/>
    <x v="1"/>
  </r>
  <r>
    <s v="y7BcVixqVy2mQ3gTu7IdIdwbULgtGI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XdkAn8hoXpLrboIs2nxHJO9SIMzW9r"/>
    <s v="Banadir_IDP"/>
    <x v="31"/>
    <x v="0"/>
    <n v="1"/>
    <n v="1"/>
    <n v="3"/>
    <n v="1"/>
    <n v="1"/>
    <n v="1"/>
    <n v="1"/>
    <n v="4"/>
    <n v="4"/>
    <n v="3"/>
    <n v="1"/>
    <n v="1"/>
    <n v="3"/>
    <x v="1"/>
  </r>
  <r>
    <s v="S2kMxAJGJe1UIusjI6NVaw4dHLwQSc"/>
    <s v="Banadir_IDP"/>
    <x v="31"/>
    <x v="0"/>
    <n v="1"/>
    <n v="1"/>
    <n v="1"/>
    <n v="2"/>
    <n v="1"/>
    <n v="1"/>
    <n v="3"/>
    <n v="1"/>
    <n v="3"/>
    <n v="2"/>
    <n v="1"/>
    <n v="1"/>
    <n v="2"/>
    <x v="0"/>
  </r>
  <r>
    <s v="dwln8EPWEezDGENiDH2zuAymRUMB96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XnPThKppoH36cjSF4e5BLNXj5L2vyX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Nk0YWEcL2RKbKQWnNkAfWEvb3hqQB8"/>
    <s v="Banadir_IDP"/>
    <x v="31"/>
    <x v="0"/>
    <n v="1"/>
    <n v="1"/>
    <n v="1"/>
    <n v="3"/>
    <n v="3"/>
    <n v="1"/>
    <n v="1"/>
    <n v="2"/>
    <n v="3"/>
    <n v="3"/>
    <n v="2"/>
    <n v="1"/>
    <n v="3"/>
    <x v="1"/>
  </r>
  <r>
    <s v="uvSumFZr7gu9rQMee7XXUyJp0QSFkU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fWwhafGCh462pUwxdb9jMn5rlcKDUH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kIrJYe6pUTfUTaU00sG4tNowUvz8wL"/>
    <s v="Banadir_IDP"/>
    <x v="31"/>
    <x v="0"/>
    <n v="1"/>
    <n v="1"/>
    <n v="3"/>
    <n v="2"/>
    <n v="1"/>
    <n v="1"/>
    <n v="1"/>
    <n v="2"/>
    <n v="3"/>
    <n v="2"/>
    <n v="2"/>
    <n v="1"/>
    <n v="2"/>
    <x v="0"/>
  </r>
  <r>
    <s v="WWeUzishaXbgbk8bfnGZ2CU2wHkdv0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CclplUCsWMmyqvWx10EGX08c959eKp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RZu2nyGP8CaQ2vywjzOtQeAfWGcfiR"/>
    <s v="Banadir_IDP"/>
    <x v="31"/>
    <x v="0"/>
    <n v="1"/>
    <n v="1"/>
    <n v="3"/>
    <n v="1"/>
    <n v="1"/>
    <n v="1"/>
    <n v="1"/>
    <n v="5"/>
    <n v="5"/>
    <n v="3"/>
    <n v="1"/>
    <n v="1"/>
    <n v="3"/>
    <x v="1"/>
  </r>
  <r>
    <s v="m9ZkcDZKw0WybVwPFi1rAEyezbD3Ml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P5yxzZbhd5FlpH6H8bEdLqtaeCz6WP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xbweLTH9KJAI9tnbxXfLhctYA59V56"/>
    <s v="Banadir_IDP"/>
    <x v="31"/>
    <x v="0"/>
    <n v="1"/>
    <n v="1"/>
    <n v="1"/>
    <n v="2"/>
    <n v="3"/>
    <n v="1"/>
    <n v="1"/>
    <n v="2"/>
    <n v="3"/>
    <n v="2"/>
    <n v="2"/>
    <n v="1"/>
    <n v="2"/>
    <x v="0"/>
  </r>
  <r>
    <s v="p7aF6T7nx5pHK0jfKICOCnlEYFqqUu"/>
    <s v="Banadir_IDP"/>
    <x v="31"/>
    <x v="0"/>
    <n v="1"/>
    <n v="3"/>
    <n v="1"/>
    <n v="1"/>
    <n v="1"/>
    <n v="1"/>
    <n v="1"/>
    <n v="2"/>
    <n v="3"/>
    <n v="2"/>
    <n v="1"/>
    <n v="1"/>
    <n v="2"/>
    <x v="0"/>
  </r>
  <r>
    <s v="1aghSYBuKrqWhwumaxTz47mJ8OfyN7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Y6oCj9HfYXEvDaaC2IOjigCt4VNZq2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iK745AMr6R2bxaerxNh861k0VX9183"/>
    <s v="Banadir_IDP"/>
    <x v="31"/>
    <x v="0"/>
    <n v="1"/>
    <n v="3"/>
    <n v="3"/>
    <n v="2"/>
    <n v="1"/>
    <n v="1"/>
    <n v="1"/>
    <n v="2"/>
    <n v="3"/>
    <n v="3"/>
    <n v="2"/>
    <n v="2"/>
    <n v="3"/>
    <x v="1"/>
  </r>
  <r>
    <s v="paTfvWwrVooCHuHZV8R8csBZMnSNjj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yrqeWstLmeaxfVE3kInA3a7ZUGM1sz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TOKem4pLROfJfxY44Hj1ed42xddnot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jyzezUzLo9Zhe9ssQtm1eG748FiD0c"/>
    <s v="Banadir_IDP"/>
    <x v="31"/>
    <x v="0"/>
    <n v="1"/>
    <n v="1"/>
    <n v="3"/>
    <n v="3"/>
    <n v="3"/>
    <n v="1"/>
    <n v="1"/>
    <n v="3"/>
    <n v="3"/>
    <n v="3"/>
    <n v="3"/>
    <n v="3"/>
    <n v="3"/>
    <x v="1"/>
  </r>
  <r>
    <s v="nIG4c9GJNTiBfci7Ao5LLBJ3FCqNFx"/>
    <s v="Banadir_IDP"/>
    <x v="31"/>
    <x v="0"/>
    <n v="1"/>
    <n v="1"/>
    <n v="1"/>
    <n v="3"/>
    <n v="3"/>
    <n v="1"/>
    <n v="1"/>
    <n v="1"/>
    <n v="3"/>
    <n v="3"/>
    <n v="1"/>
    <n v="1"/>
    <n v="2"/>
    <x v="0"/>
  </r>
  <r>
    <s v="h11DnmRdeHnRbSZAPjbefHzRHu82qD"/>
    <s v="Banadir_IDP"/>
    <x v="31"/>
    <x v="0"/>
    <n v="1"/>
    <n v="3"/>
    <n v="1"/>
    <n v="3"/>
    <n v="3"/>
    <n v="1"/>
    <n v="3"/>
    <n v="3"/>
    <n v="3"/>
    <n v="3"/>
    <n v="3"/>
    <n v="3"/>
    <n v="3"/>
    <x v="1"/>
  </r>
  <r>
    <s v="HKPJ7ORVgYUdrkSdMWtCp13TXMZBju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qZP5GZIXVhvOXETfN3r70zcj60atY2"/>
    <s v="Banadir_IDP"/>
    <x v="31"/>
    <x v="0"/>
    <n v="1"/>
    <n v="1"/>
    <n v="1"/>
    <n v="2"/>
    <n v="3"/>
    <n v="1"/>
    <n v="1"/>
    <n v="1"/>
    <n v="3"/>
    <n v="2"/>
    <n v="1"/>
    <n v="1"/>
    <n v="2"/>
    <x v="0"/>
  </r>
  <r>
    <s v="ivgjO0FASyL24HsLmMSGeFABqPq64D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SoQ4Lm04da6Gdw9VALIb20qNNLHpr3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2TAkW63r3LNYprQnPQVJfD1HrfWAvz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JpfqOtkf2ufuyb9OOo9DshYGNbbHnA"/>
    <s v="Banadir_IDP"/>
    <x v="31"/>
    <x v="0"/>
    <n v="1"/>
    <n v="3"/>
    <n v="3"/>
    <n v="1"/>
    <n v="1"/>
    <n v="1"/>
    <n v="1"/>
    <n v="3"/>
    <n v="3"/>
    <n v="3"/>
    <n v="3"/>
    <n v="1"/>
    <n v="3"/>
    <x v="1"/>
  </r>
  <r>
    <s v="bBzQAuYt3wsWvFayQ9x2dAJTdgg0kI"/>
    <s v="Banadir_IDP"/>
    <x v="31"/>
    <x v="0"/>
    <n v="1"/>
    <n v="3"/>
    <n v="3"/>
    <n v="1"/>
    <n v="1"/>
    <n v="1"/>
    <n v="1"/>
    <n v="1"/>
    <n v="3"/>
    <n v="3"/>
    <n v="1"/>
    <n v="1"/>
    <n v="2"/>
    <x v="0"/>
  </r>
  <r>
    <s v="dQM3W9LuEwDm7uwuiJObSU8lkSyylW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kkdycKLY5XpQc4a9COdThbXS0cS3WO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6KN5NaLKZMQrxbhOdiifyOLLJMvY3B"/>
    <s v="Banadir_IDP"/>
    <x v="31"/>
    <x v="0"/>
    <n v="1"/>
    <n v="1"/>
    <n v="3"/>
    <n v="2"/>
    <n v="1"/>
    <n v="1"/>
    <n v="1"/>
    <n v="2"/>
    <n v="3"/>
    <n v="2"/>
    <n v="2"/>
    <n v="1"/>
    <n v="2"/>
    <x v="0"/>
  </r>
  <r>
    <s v="ToPbYgLmYDyVnlHf7AVnImBiJQ0rxt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zbhl5C01KlUYFw4ilKz2DlV7aXubNB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Gs323fbtXxoHUKJ3aC8EiM8CbXUZ3f"/>
    <s v="Banadir_IDP"/>
    <x v="31"/>
    <x v="0"/>
    <n v="1"/>
    <n v="1"/>
    <n v="3"/>
    <n v="1"/>
    <n v="1"/>
    <n v="1"/>
    <n v="3"/>
    <n v="3"/>
    <n v="3"/>
    <n v="3"/>
    <n v="3"/>
    <n v="1"/>
    <n v="3"/>
    <x v="1"/>
  </r>
  <r>
    <s v="jlhBjEX1YHnYbvhWz1e65qF8A9w8fs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am0zNXQUIriZ7u6a9oSAUkNjCW5N7M"/>
    <s v="Banadir_IDP"/>
    <x v="31"/>
    <x v="0"/>
    <n v="1"/>
    <n v="3"/>
    <n v="3"/>
    <n v="1"/>
    <n v="1"/>
    <n v="1"/>
    <n v="3"/>
    <n v="3"/>
    <n v="3"/>
    <n v="3"/>
    <n v="3"/>
    <n v="3"/>
    <n v="3"/>
    <x v="1"/>
  </r>
  <r>
    <s v="ttYWVwbe4O22Ink5eYILJYihNkegNi"/>
    <s v="Banadir_IDP"/>
    <x v="31"/>
    <x v="0"/>
    <n v="1"/>
    <n v="3"/>
    <n v="3"/>
    <n v="1"/>
    <n v="1"/>
    <n v="1"/>
    <n v="3"/>
    <n v="3"/>
    <n v="3"/>
    <n v="3"/>
    <n v="3"/>
    <n v="3"/>
    <n v="3"/>
    <x v="1"/>
  </r>
  <r>
    <s v="PI7XPZ0IB8B1aNmLxCTi8zsLAXssfY"/>
    <s v="Banadir_IDP"/>
    <x v="31"/>
    <x v="0"/>
    <n v="3"/>
    <n v="3"/>
    <n v="3"/>
    <n v="2"/>
    <n v="3"/>
    <n v="1"/>
    <n v="3"/>
    <n v="2"/>
    <n v="3"/>
    <n v="3"/>
    <n v="3"/>
    <n v="3"/>
    <n v="3"/>
    <x v="1"/>
  </r>
  <r>
    <s v="uHW8KPs30HmvgpRiJn7AW8334maLzr"/>
    <s v="Banadir_IDP"/>
    <x v="31"/>
    <x v="0"/>
    <n v="1"/>
    <n v="3"/>
    <n v="1"/>
    <n v="3"/>
    <n v="3"/>
    <n v="1"/>
    <n v="3"/>
    <n v="1"/>
    <n v="3"/>
    <n v="3"/>
    <n v="3"/>
    <n v="3"/>
    <n v="3"/>
    <x v="1"/>
  </r>
  <r>
    <s v="ngMPAroZRG9eKxMDNQ6PtWhYXVcZVo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8za8sgx5tgLRJmHeiPTEXPbqHlOLZx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wKECWirpPHdKvkvgvi7DJhRnQoYCjx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liLVIzre7tVI2Cm3H9yDceOrAZr3HP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OdkBrl2LtMMntZrUyYM7QetoPzU8Ln"/>
    <s v="Banadir_IDP"/>
    <x v="31"/>
    <x v="0"/>
    <n v="1"/>
    <n v="1"/>
    <n v="1"/>
    <n v="3"/>
    <n v="3"/>
    <n v="1"/>
    <n v="1"/>
    <n v="2"/>
    <n v="3"/>
    <n v="3"/>
    <n v="2"/>
    <n v="1"/>
    <n v="3"/>
    <x v="1"/>
  </r>
  <r>
    <s v="SS4DjshiZuxzaur2MLrvmnVSoj4Etq"/>
    <s v="Banadir_IDP"/>
    <x v="31"/>
    <x v="0"/>
    <n v="1"/>
    <n v="3"/>
    <n v="3"/>
    <n v="3"/>
    <n v="3"/>
    <n v="3"/>
    <n v="1"/>
    <n v="2"/>
    <n v="3"/>
    <n v="3"/>
    <n v="3"/>
    <n v="3"/>
    <n v="3"/>
    <x v="1"/>
  </r>
  <r>
    <s v="4vuSFwqQuB0M4vYj1VkLNg6cy04XRJ"/>
    <s v="Banadir_IDP"/>
    <x v="31"/>
    <x v="0"/>
    <n v="1"/>
    <n v="1"/>
    <n v="3"/>
    <n v="3"/>
    <n v="1"/>
    <n v="3"/>
    <n v="1"/>
    <n v="2"/>
    <n v="3"/>
    <n v="3"/>
    <n v="3"/>
    <n v="2"/>
    <n v="3"/>
    <x v="1"/>
  </r>
  <r>
    <s v="U2bleJOeXYppFc7gMhNwMz9ZBDpjvS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u4YdZJcUh1tFemfvEoB57RsPbDqhGL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dyGvVNFm1Sb8z0ZHmlP1LJQMPpgHcJ"/>
    <s v="Banadir_IDP"/>
    <x v="31"/>
    <x v="0"/>
    <n v="1"/>
    <n v="3"/>
    <n v="1"/>
    <n v="3"/>
    <n v="1"/>
    <n v="1"/>
    <n v="1"/>
    <n v="2"/>
    <n v="3"/>
    <n v="3"/>
    <n v="2"/>
    <n v="1"/>
    <n v="3"/>
    <x v="1"/>
  </r>
  <r>
    <s v="P23wyMpsgosDloHJgPRklV6xTTMPnS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KnrzvgPIpACIwkjkAK2W8p5WAioTmG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Rij7wGEwDdaDneAzqKkBUV6TfMOsvu"/>
    <s v="Banadir_IDP"/>
    <x v="31"/>
    <x v="0"/>
    <n v="1"/>
    <n v="3"/>
    <n v="1"/>
    <n v="1"/>
    <n v="1"/>
    <n v="1"/>
    <n v="3"/>
    <n v="2"/>
    <n v="3"/>
    <n v="3"/>
    <n v="2"/>
    <n v="1"/>
    <n v="3"/>
    <x v="1"/>
  </r>
  <r>
    <s v="AtWAwmj3XBFmsm6FGWHpgZjM2VK2M2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9bH1vO0nQNIBu4PYQi9aQ6hVNVxb39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Hsrqh2rIT5VeOZrXcCWQDCGdxuOJeg"/>
    <s v="Banadir_IDP"/>
    <x v="31"/>
    <x v="0"/>
    <n v="1"/>
    <n v="1"/>
    <n v="3"/>
    <n v="3"/>
    <n v="3"/>
    <n v="1"/>
    <n v="1"/>
    <n v="5"/>
    <n v="5"/>
    <n v="3"/>
    <n v="3"/>
    <n v="3"/>
    <n v="4"/>
    <x v="3"/>
  </r>
  <r>
    <s v="g2upwg4fUy9YLJ5tYLeQuhoV0HLxDI"/>
    <s v="Banadir_IDP"/>
    <x v="31"/>
    <x v="0"/>
    <n v="1"/>
    <n v="1"/>
    <n v="1"/>
    <n v="2"/>
    <n v="1"/>
    <n v="1"/>
    <n v="1"/>
    <n v="2"/>
    <n v="2"/>
    <n v="2"/>
    <n v="1"/>
    <n v="1"/>
    <n v="2"/>
    <x v="0"/>
  </r>
  <r>
    <s v="8HQnwxKxpY8ERIisdojVcSeFgEjmva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vplaLq896tdzQutj9ELqsdKAyuXWCg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q5nW8eFZGwAFvWu4sEReux8ws1Imvy"/>
    <s v="Banadir_IDP"/>
    <x v="31"/>
    <x v="0"/>
    <n v="1"/>
    <n v="1"/>
    <n v="1"/>
    <n v="3"/>
    <n v="3"/>
    <n v="1"/>
    <n v="1"/>
    <n v="1"/>
    <n v="3"/>
    <n v="3"/>
    <n v="1"/>
    <n v="1"/>
    <n v="2"/>
    <x v="0"/>
  </r>
  <r>
    <s v="jeKdD542Aw40vewe4HxCc5B6sfpIf7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unRGQtmofSm8LTvoBoz2EfYLwvfY5F"/>
    <s v="Banadir_IDP"/>
    <x v="31"/>
    <x v="0"/>
    <n v="3"/>
    <n v="3"/>
    <n v="3"/>
    <n v="1"/>
    <n v="1"/>
    <n v="1"/>
    <n v="3"/>
    <n v="2"/>
    <n v="3"/>
    <n v="3"/>
    <n v="3"/>
    <n v="2"/>
    <n v="3"/>
    <x v="1"/>
  </r>
  <r>
    <s v="OeR8DURUXQqIvM0pxLoclMjJz79FK6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f7V6yFpFgJ0fCBCKeXWfVt63V9q4vm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hGCGkE8yPtbwYJqAONhr60zERS6L8x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9DG96qQE7LrHN4O1iLEDF5Pb1f4Jfv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DTSl6PetTvfUjYieHppwMYoi1wqKs4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jyMdzmbJaXUhiz2exaxG0D7ZJTWwXa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Ac2aIbY2L16SUBw8ieVyo3OLocJIeb"/>
    <s v="Banadir_IDP"/>
    <x v="31"/>
    <x v="0"/>
    <n v="1"/>
    <n v="1"/>
    <n v="3"/>
    <n v="3"/>
    <n v="1"/>
    <n v="1"/>
    <n v="1"/>
    <n v="3"/>
    <n v="3"/>
    <n v="3"/>
    <n v="3"/>
    <n v="1"/>
    <n v="3"/>
    <x v="1"/>
  </r>
  <r>
    <s v="lpcwnzZIJ8hvCdjlFkB6h5w87xh1us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LmrtDA5Hjbj08JUZ4XAaGfRgwAo6ss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RhsEQjUEZhqk9OjWfUwWCXdiy3xrdr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RprPvhwFoz0Fv8I9Sz46MhAqqaSAAd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ooVtndltavXTOItSObv2GRohdLk8pW"/>
    <s v="Banadir_IDP"/>
    <x v="31"/>
    <x v="0"/>
    <n v="1"/>
    <n v="1"/>
    <n v="1"/>
    <n v="3"/>
    <n v="3"/>
    <n v="1"/>
    <n v="1"/>
    <n v="1"/>
    <n v="3"/>
    <n v="3"/>
    <n v="1"/>
    <n v="1"/>
    <n v="2"/>
    <x v="0"/>
  </r>
  <r>
    <s v="cv31nVDbxiEGj2OhRSgscGoVRN6KVf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msqRGTFcXHQKLA94aUF9EHZ73Ry8fo"/>
    <s v="Banadir_IDP"/>
    <x v="31"/>
    <x v="0"/>
    <n v="1"/>
    <n v="1"/>
    <n v="1"/>
    <n v="1"/>
    <n v="3"/>
    <n v="1"/>
    <n v="1"/>
    <n v="2"/>
    <n v="3"/>
    <n v="2"/>
    <n v="1"/>
    <n v="1"/>
    <n v="2"/>
    <x v="0"/>
  </r>
  <r>
    <s v="BKkwohJ1rvMFfK5rwdggNZZpiwAGjL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M27lau0za0cOF8BOTGOOsSKdL8901T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EpxcNmTaM8InDK3HtlCwih0jv1w3pB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bI98kIU6kQKphTrVSFgAlOfEoIEzh0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OyCHW3K9tfU0l6LfuJ42HpMbG3kNLh"/>
    <s v="Banadir_IDP"/>
    <x v="31"/>
    <x v="0"/>
    <n v="1"/>
    <n v="1"/>
    <n v="3"/>
    <n v="1"/>
    <n v="1"/>
    <n v="3"/>
    <n v="1"/>
    <n v="4"/>
    <n v="4"/>
    <n v="3"/>
    <n v="3"/>
    <n v="1"/>
    <n v="3"/>
    <x v="1"/>
  </r>
  <r>
    <s v="h2O9AEWEqKlP9VHYuXEXzqcSuFSjUM"/>
    <s v="Banadir_IDP"/>
    <x v="31"/>
    <x v="0"/>
    <n v="1"/>
    <n v="1"/>
    <n v="3"/>
    <n v="2"/>
    <n v="3"/>
    <n v="1"/>
    <n v="3"/>
    <n v="1"/>
    <n v="3"/>
    <n v="3"/>
    <n v="3"/>
    <n v="2"/>
    <n v="3"/>
    <x v="1"/>
  </r>
  <r>
    <s v="nCqZHXv98g6WsTvd8dV1Hk5ccQDrPn"/>
    <s v="Banadir_IDP"/>
    <x v="31"/>
    <x v="0"/>
    <n v="1"/>
    <n v="1"/>
    <n v="1"/>
    <n v="2"/>
    <n v="3"/>
    <n v="1"/>
    <n v="3"/>
    <n v="2"/>
    <n v="3"/>
    <n v="3"/>
    <n v="2"/>
    <n v="2"/>
    <n v="3"/>
    <x v="1"/>
  </r>
  <r>
    <s v="12L1DyV2obcbgOE7ywGIiBUXQnYIue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malw8enJX3FYBOI6v0Feof3f6AjXYP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tFYwlBCgZbIgxIeeW6oANG5I3lwmFL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4VTkhw4yMYDctxuT8nJ72HRXCrchDl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xEqqZvH9iOLpoGGog0kGEuYEpOg9qS"/>
    <s v="Banadir_IDP"/>
    <x v="31"/>
    <x v="0"/>
    <n v="1"/>
    <n v="1"/>
    <n v="3"/>
    <n v="1"/>
    <n v="3"/>
    <n v="3"/>
    <n v="3"/>
    <n v="2"/>
    <n v="3"/>
    <n v="3"/>
    <n v="3"/>
    <n v="3"/>
    <n v="3"/>
    <x v="1"/>
  </r>
  <r>
    <s v="EehVVZwRkVfnriHser48bhMbCjEvst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veSbpNicsBFk7ZuaZmhvphkYQBD1E2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OzuPKg8JST20WEa7JP1dIhlLnUtMVR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XOz78P754FQqtDtTr8XtOkfgyPEexA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DynrfkdYBirwPTm5MaCRn6po1GXciK"/>
    <s v="Banadir_IDP"/>
    <x v="31"/>
    <x v="0"/>
    <n v="1"/>
    <n v="3"/>
    <n v="1"/>
    <n v="3"/>
    <n v="1"/>
    <n v="1"/>
    <n v="1"/>
    <n v="2"/>
    <n v="3"/>
    <n v="3"/>
    <n v="2"/>
    <n v="1"/>
    <n v="3"/>
    <x v="1"/>
  </r>
  <r>
    <s v="lb7ldO0tX8FECqJzgKmQUMlwL8oFYp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2USHhPhqJL9smwCdcJWIwhB3Ni0ORI"/>
    <s v="Banadir_IDP"/>
    <x v="31"/>
    <x v="0"/>
    <n v="3"/>
    <n v="3"/>
    <n v="3"/>
    <n v="1"/>
    <n v="1"/>
    <n v="1"/>
    <n v="3"/>
    <n v="1"/>
    <n v="3"/>
    <n v="3"/>
    <n v="3"/>
    <n v="1"/>
    <n v="3"/>
    <x v="1"/>
  </r>
  <r>
    <s v="3SGgQM38t7Ju6uIiyppcwb34ELicxi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MFo1fRw6UMPitnyVpP1OHMO4Lk7aVH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coTj2wm7isO1JCckEw8qGgOJpgCfbc"/>
    <s v="Banadir_IDP"/>
    <x v="31"/>
    <x v="0"/>
    <n v="1"/>
    <n v="1"/>
    <n v="1"/>
    <n v="1"/>
    <n v="3"/>
    <n v="1"/>
    <n v="3"/>
    <n v="2"/>
    <n v="3"/>
    <n v="3"/>
    <n v="2"/>
    <n v="1"/>
    <n v="3"/>
    <x v="1"/>
  </r>
  <r>
    <s v="2FTmW18Ct1A9hweby1nXHNJVAeNkeb"/>
    <s v="Banadir_IDP"/>
    <x v="31"/>
    <x v="0"/>
    <n v="1"/>
    <n v="1"/>
    <n v="1"/>
    <n v="3"/>
    <n v="3"/>
    <n v="1"/>
    <n v="3"/>
    <n v="5"/>
    <n v="5"/>
    <n v="3"/>
    <n v="3"/>
    <n v="3"/>
    <n v="4"/>
    <x v="3"/>
  </r>
  <r>
    <s v="C5kzm3mUpXJccZIjNPcDIcENNJa8ag"/>
    <s v="Banadir_IDP"/>
    <x v="31"/>
    <x v="0"/>
    <n v="3"/>
    <n v="1"/>
    <n v="1"/>
    <n v="2"/>
    <n v="3"/>
    <n v="1"/>
    <n v="1"/>
    <n v="1"/>
    <n v="3"/>
    <n v="2"/>
    <n v="1"/>
    <n v="1"/>
    <n v="2"/>
    <x v="0"/>
  </r>
  <r>
    <s v="6q8YRDUfNSzBL0ZuA2zjJ7YhiMxlu8"/>
    <s v="Banadir_IDP"/>
    <x v="31"/>
    <x v="0"/>
    <n v="1"/>
    <n v="3"/>
    <n v="3"/>
    <n v="3"/>
    <n v="1"/>
    <n v="1"/>
    <n v="1"/>
    <n v="3"/>
    <n v="3"/>
    <n v="3"/>
    <n v="3"/>
    <n v="3"/>
    <n v="3"/>
    <x v="1"/>
  </r>
  <r>
    <s v="U1iKryflMHQfjJoAw1fU0MnB6Y7EDQ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48Qy3udeixwoPyidBoHVoSuiXwKfGO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tmRhstSK1LyeGdHlwvR9aXBUSGftvh"/>
    <s v="Banadir_IDP"/>
    <x v="31"/>
    <x v="0"/>
    <n v="1"/>
    <n v="1"/>
    <n v="3"/>
    <n v="3"/>
    <n v="1"/>
    <n v="1"/>
    <n v="1"/>
    <n v="1"/>
    <n v="3"/>
    <n v="3"/>
    <n v="1"/>
    <n v="1"/>
    <n v="2"/>
    <x v="0"/>
  </r>
  <r>
    <s v="fqncHwzl0U36WxgKUgztKCP7e4djIk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Ne3pi6N2yOWRGht8Bzsf1KYLuFkcyo"/>
    <s v="Banadir_IDP"/>
    <x v="31"/>
    <x v="0"/>
    <n v="1"/>
    <n v="3"/>
    <n v="3"/>
    <n v="2"/>
    <n v="3"/>
    <n v="1"/>
    <n v="1"/>
    <n v="2"/>
    <n v="3"/>
    <n v="3"/>
    <n v="3"/>
    <n v="2"/>
    <n v="3"/>
    <x v="1"/>
  </r>
  <r>
    <s v="B6DOqszMXQWItdh43VpnaBgsg8fA24"/>
    <s v="Banadir_IDP"/>
    <x v="31"/>
    <x v="0"/>
    <n v="1"/>
    <n v="1"/>
    <n v="3"/>
    <n v="1"/>
    <n v="1"/>
    <n v="1"/>
    <n v="3"/>
    <n v="3"/>
    <n v="3"/>
    <n v="3"/>
    <n v="3"/>
    <n v="1"/>
    <n v="3"/>
    <x v="1"/>
  </r>
  <r>
    <s v="btmM4wOFgYSySH850GQJx988rOSR9D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Ng3g4uzKCvGTqdNGy1FGfy3CcN8sMe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ThpKtbkzZpzFeF9il0XlHX7ukTfbWL"/>
    <s v="Banadir_IDP"/>
    <x v="31"/>
    <x v="0"/>
    <n v="1"/>
    <n v="1"/>
    <n v="3"/>
    <n v="3"/>
    <n v="1"/>
    <n v="1"/>
    <n v="1"/>
    <n v="1"/>
    <n v="3"/>
    <n v="3"/>
    <n v="1"/>
    <n v="1"/>
    <n v="2"/>
    <x v="0"/>
  </r>
  <r>
    <s v="KUYetHMphEK8S5HUzL8qDFE7IHkU3U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ecK8hp4NtFqr8F7Vvk2ONxUam9RbD2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YE72AT1BVTPruYpFtosgib8TsrPcTX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nOpCNKYre5DOxcM5RaHSyaqH7EZ49y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4pN9kSnNojnNVjD51hdRtEJZUXLDbl"/>
    <s v="Banadir_IDP"/>
    <x v="31"/>
    <x v="0"/>
    <n v="3"/>
    <n v="3"/>
    <n v="3"/>
    <n v="1"/>
    <n v="1"/>
    <n v="1"/>
    <n v="3"/>
    <n v="3"/>
    <n v="3"/>
    <n v="3"/>
    <n v="3"/>
    <n v="3"/>
    <n v="3"/>
    <x v="1"/>
  </r>
  <r>
    <s v="wkpKp6hKwRk0XLc3yo8vQcsNH50BZn"/>
    <s v="Banadir_IDP"/>
    <x v="31"/>
    <x v="0"/>
    <n v="1"/>
    <n v="1"/>
    <n v="3"/>
    <n v="1"/>
    <n v="1"/>
    <n v="1"/>
    <n v="3"/>
    <n v="3"/>
    <n v="3"/>
    <n v="3"/>
    <n v="3"/>
    <n v="1"/>
    <n v="3"/>
    <x v="1"/>
  </r>
  <r>
    <s v="7s8ndd7K1t3KwAp0LhhCuv18ARr2vW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v24LghBln5LJ2HUxCS6dbVJYAI3ZeR"/>
    <s v="Banadir_IDP"/>
    <x v="31"/>
    <x v="0"/>
    <n v="1"/>
    <n v="3"/>
    <n v="1"/>
    <n v="2"/>
    <n v="3"/>
    <n v="1"/>
    <n v="3"/>
    <n v="1"/>
    <n v="3"/>
    <n v="3"/>
    <n v="3"/>
    <n v="2"/>
    <n v="3"/>
    <x v="1"/>
  </r>
  <r>
    <s v="MWaNRmnuxCM8kcxdWxUUW2llzWjRNd"/>
    <s v="Banadir_IDP"/>
    <x v="31"/>
    <x v="0"/>
    <n v="1"/>
    <n v="1"/>
    <n v="1"/>
    <n v="2"/>
    <n v="3"/>
    <n v="1"/>
    <n v="1"/>
    <n v="3"/>
    <n v="3"/>
    <n v="3"/>
    <n v="2"/>
    <n v="1"/>
    <n v="3"/>
    <x v="1"/>
  </r>
  <r>
    <s v="eBcZdpXjabWLwRM8MPIXwre1H1V3K2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Agy0Uv9AMQI3dufzbj8mx2tilReRGb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XzF502QHtUnoEcgkRfGMIoi69grlw2"/>
    <s v="Banadir_IDP"/>
    <x v="31"/>
    <x v="0"/>
    <n v="1"/>
    <n v="1"/>
    <n v="1"/>
    <n v="3"/>
    <n v="3"/>
    <n v="1"/>
    <n v="1"/>
    <n v="1"/>
    <n v="3"/>
    <n v="3"/>
    <n v="1"/>
    <n v="1"/>
    <n v="2"/>
    <x v="0"/>
  </r>
  <r>
    <s v="EYyxSOtE9uESXTkZS7wwBNINEY31ia"/>
    <s v="Banadir_IDP"/>
    <x v="31"/>
    <x v="0"/>
    <n v="1"/>
    <n v="3"/>
    <n v="3"/>
    <n v="3"/>
    <n v="3"/>
    <n v="1"/>
    <n v="3"/>
    <n v="3"/>
    <n v="3"/>
    <n v="3"/>
    <n v="3"/>
    <n v="3"/>
    <n v="3"/>
    <x v="1"/>
  </r>
  <r>
    <s v="yWqzyrgYOd64fMtz9krX65Sf8LVKf3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DGhwbbESImZRZDUDojr0xo4horZFLa"/>
    <s v="Banadir_IDP"/>
    <x v="31"/>
    <x v="0"/>
    <n v="1"/>
    <n v="3"/>
    <n v="3"/>
    <n v="1"/>
    <n v="3"/>
    <n v="1"/>
    <n v="1"/>
    <n v="5"/>
    <n v="5"/>
    <n v="3"/>
    <n v="3"/>
    <n v="3"/>
    <n v="4"/>
    <x v="3"/>
  </r>
  <r>
    <s v="AS9qUq1sLDa5QfSAH03qzyUCppAdYU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sLVMVPfPsLDV2xoUSXUn3Z2qYXf6Z8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Kl8KqUXXWT7esuBzckKJ1IKpLEsQsS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U5ZAwoOd2yrJuTTg2Z1mEXQYsmUtil"/>
    <s v="Banadir_IDP"/>
    <x v="31"/>
    <x v="0"/>
    <n v="1"/>
    <n v="1"/>
    <n v="3"/>
    <n v="3"/>
    <n v="1"/>
    <n v="1"/>
    <n v="3"/>
    <n v="1"/>
    <n v="3"/>
    <n v="3"/>
    <n v="3"/>
    <n v="1"/>
    <n v="3"/>
    <x v="1"/>
  </r>
  <r>
    <s v="fmR9Evtg1nfsCo31M3JsP85BIG55IT"/>
    <s v="Banadir_IDP"/>
    <x v="31"/>
    <x v="0"/>
    <n v="1"/>
    <n v="3"/>
    <n v="3"/>
    <n v="1"/>
    <n v="1"/>
    <n v="1"/>
    <n v="1"/>
    <n v="3"/>
    <n v="3"/>
    <n v="3"/>
    <n v="3"/>
    <n v="1"/>
    <n v="3"/>
    <x v="1"/>
  </r>
  <r>
    <s v="tG6MRmkqDN5eGBWhPwjFuYOQTa888m"/>
    <s v="Banadir_IDP"/>
    <x v="31"/>
    <x v="0"/>
    <n v="3"/>
    <n v="1"/>
    <n v="3"/>
    <n v="1"/>
    <n v="1"/>
    <n v="1"/>
    <n v="1"/>
    <n v="1"/>
    <n v="3"/>
    <n v="1"/>
    <n v="1"/>
    <n v="1"/>
    <n v="2"/>
    <x v="0"/>
  </r>
  <r>
    <s v="JKLGWC0WSufxQ2S5AUmiaPpnpfZ3Ex"/>
    <s v="Banadir_IDP"/>
    <x v="31"/>
    <x v="0"/>
    <n v="1"/>
    <n v="1"/>
    <n v="3"/>
    <n v="1"/>
    <n v="1"/>
    <n v="3"/>
    <n v="3"/>
    <n v="2"/>
    <n v="3"/>
    <n v="3"/>
    <n v="3"/>
    <n v="2"/>
    <n v="3"/>
    <x v="1"/>
  </r>
  <r>
    <s v="KG95eWiimPjubUVTULe6LjgOZ9qinO"/>
    <s v="Banadir_IDP"/>
    <x v="31"/>
    <x v="0"/>
    <n v="1"/>
    <n v="1"/>
    <n v="3"/>
    <n v="3"/>
    <n v="3"/>
    <n v="1"/>
    <n v="3"/>
    <n v="4"/>
    <n v="4"/>
    <n v="3"/>
    <n v="3"/>
    <n v="3"/>
    <n v="4"/>
    <x v="3"/>
  </r>
  <r>
    <s v="ZFnRm2XQSZhQBejaqMbjExuCUuwNXE"/>
    <s v="Banadir_IDP"/>
    <x v="31"/>
    <x v="0"/>
    <n v="1"/>
    <n v="3"/>
    <n v="3"/>
    <n v="2"/>
    <n v="3"/>
    <n v="1"/>
    <n v="3"/>
    <n v="2"/>
    <n v="3"/>
    <n v="3"/>
    <n v="3"/>
    <n v="3"/>
    <n v="3"/>
    <x v="1"/>
  </r>
  <r>
    <s v="cIQjcHiW5TZ0Z9Wwxar84v6osfjAzY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voDSKChQK1iKVUPnm89ivddEkTHs9l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lAVzm1yDcsF54p6iJxsQxPt03IAXIy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hwu6k2ohDqdvujmSVmGLbYNqmvzbu9"/>
    <s v="Banadir_IDP"/>
    <x v="31"/>
    <x v="0"/>
    <n v="1"/>
    <n v="1"/>
    <n v="3"/>
    <n v="1"/>
    <n v="3"/>
    <n v="1"/>
    <n v="3"/>
    <n v="3"/>
    <n v="3"/>
    <n v="3"/>
    <n v="3"/>
    <n v="3"/>
    <n v="3"/>
    <x v="1"/>
  </r>
  <r>
    <s v="6Ji4fcEAbRtkwQB9Ro3M0lTi9if67k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ksbVacEZVX0X9N40sMcNOnvmTmjdxs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h8GI6O5Yw1wOlvcl83mQS7mWH8lR3i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v1iiP2SxRfdzwCNI2frS1dY8qkMN1f"/>
    <s v="Banadir_IDP"/>
    <x v="31"/>
    <x v="0"/>
    <n v="1"/>
    <n v="1"/>
    <n v="1"/>
    <n v="2"/>
    <n v="3"/>
    <n v="1"/>
    <n v="3"/>
    <n v="1"/>
    <n v="3"/>
    <n v="3"/>
    <n v="2"/>
    <n v="1"/>
    <n v="3"/>
    <x v="1"/>
  </r>
  <r>
    <s v="gQnTyje9zIToavLm1WHgple9jVwAWo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Ssq1QHpmUCKP5Smbmb8OVhbZwl6EZo"/>
    <s v="Banadir_IDP"/>
    <x v="31"/>
    <x v="0"/>
    <n v="1"/>
    <n v="3"/>
    <n v="3"/>
    <n v="1"/>
    <n v="1"/>
    <n v="1"/>
    <n v="1"/>
    <n v="3"/>
    <n v="3"/>
    <n v="3"/>
    <n v="3"/>
    <n v="1"/>
    <n v="3"/>
    <x v="1"/>
  </r>
  <r>
    <s v="4svw3zcxzqdZmQdZudRcKmqmHRbmTn"/>
    <s v="Banadir_IDP"/>
    <x v="31"/>
    <x v="0"/>
    <n v="1"/>
    <n v="3"/>
    <n v="3"/>
    <n v="1"/>
    <n v="3"/>
    <n v="1"/>
    <n v="1"/>
    <n v="2"/>
    <n v="3"/>
    <n v="3"/>
    <n v="3"/>
    <n v="2"/>
    <n v="3"/>
    <x v="1"/>
  </r>
  <r>
    <s v="IWnSCaNIeS1KBdkXSMAPTnYvrrPdyR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Gooeyi9Upoclzg3gI7fP8x1cOflRjc"/>
    <s v="Banadir_IDP"/>
    <x v="31"/>
    <x v="0"/>
    <n v="1"/>
    <n v="3"/>
    <n v="1"/>
    <n v="2"/>
    <n v="1"/>
    <n v="1"/>
    <n v="1"/>
    <n v="2"/>
    <n v="3"/>
    <n v="2"/>
    <n v="2"/>
    <n v="1"/>
    <n v="2"/>
    <x v="0"/>
  </r>
  <r>
    <s v="ic1JsydW8jZ7IpUouSbzgnqpItWDWJ"/>
    <s v="Banadir_IDP"/>
    <x v="31"/>
    <x v="0"/>
    <n v="1"/>
    <n v="3"/>
    <n v="1"/>
    <n v="1"/>
    <n v="1"/>
    <n v="1"/>
    <n v="3"/>
    <n v="2"/>
    <n v="3"/>
    <n v="3"/>
    <n v="2"/>
    <n v="1"/>
    <n v="3"/>
    <x v="1"/>
  </r>
  <r>
    <s v="8O6kdcl8yIGHR71QxK9Zf3GY1hKTjQ"/>
    <s v="Banadir_IDP"/>
    <x v="31"/>
    <x v="0"/>
    <n v="1"/>
    <n v="3"/>
    <n v="1"/>
    <n v="2"/>
    <n v="3"/>
    <n v="1"/>
    <n v="1"/>
    <n v="2"/>
    <n v="3"/>
    <n v="3"/>
    <n v="2"/>
    <n v="2"/>
    <n v="3"/>
    <x v="1"/>
  </r>
  <r>
    <s v="EJYrvHJ958JlNzdFhAWWdvUZTOhRXO"/>
    <s v="Banadir_IDP"/>
    <x v="31"/>
    <x v="0"/>
    <n v="1"/>
    <n v="3"/>
    <n v="1"/>
    <n v="1"/>
    <n v="3"/>
    <n v="1"/>
    <n v="1"/>
    <n v="2"/>
    <n v="3"/>
    <n v="3"/>
    <n v="2"/>
    <n v="1"/>
    <n v="3"/>
    <x v="1"/>
  </r>
  <r>
    <s v="ql56hfl0WBAhLLpKTTTNyFSGzIUW9S"/>
    <s v="Banadir_IDP"/>
    <x v="31"/>
    <x v="0"/>
    <n v="1"/>
    <n v="3"/>
    <n v="3"/>
    <n v="1"/>
    <n v="3"/>
    <n v="1"/>
    <n v="1"/>
    <n v="2"/>
    <n v="3"/>
    <n v="3"/>
    <n v="3"/>
    <n v="2"/>
    <n v="3"/>
    <x v="1"/>
  </r>
  <r>
    <s v="rhv2JGIgDR8sDbyIjfq0HzTTtLtPAp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LLnuUP4cMseQVpmWkO4owugr5hPPxt"/>
    <s v="Banadir_IDP"/>
    <x v="31"/>
    <x v="0"/>
    <n v="1"/>
    <n v="3"/>
    <n v="3"/>
    <n v="2"/>
    <n v="3"/>
    <n v="1"/>
    <n v="1"/>
    <n v="2"/>
    <n v="3"/>
    <n v="3"/>
    <n v="3"/>
    <n v="2"/>
    <n v="3"/>
    <x v="1"/>
  </r>
  <r>
    <s v="bF6mFzqvTyz1FrV8cgpWKdONWfkXld"/>
    <s v="Banadir_IDP"/>
    <x v="31"/>
    <x v="0"/>
    <n v="1"/>
    <n v="3"/>
    <n v="1"/>
    <n v="1"/>
    <n v="3"/>
    <n v="1"/>
    <n v="3"/>
    <n v="2"/>
    <n v="3"/>
    <n v="3"/>
    <n v="3"/>
    <n v="2"/>
    <n v="3"/>
    <x v="1"/>
  </r>
  <r>
    <s v="Z80Pa3OPXE6ogzOXwYRb9GWQaLJ0Ly"/>
    <s v="Banadir_IDP"/>
    <x v="31"/>
    <x v="0"/>
    <n v="3"/>
    <n v="1"/>
    <n v="3"/>
    <n v="1"/>
    <n v="1"/>
    <n v="1"/>
    <n v="1"/>
    <n v="2"/>
    <n v="3"/>
    <n v="2"/>
    <n v="1"/>
    <n v="1"/>
    <n v="2"/>
    <x v="0"/>
  </r>
  <r>
    <s v="Hq6aedNsnIY4DGkrsyXRYocM9YToBR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HBHpkmjFcwxlmVVOLEDykPwC4oQt1E"/>
    <s v="Banadir_IDP"/>
    <x v="31"/>
    <x v="0"/>
    <n v="1"/>
    <n v="1"/>
    <n v="1"/>
    <n v="3"/>
    <n v="3"/>
    <n v="1"/>
    <n v="1"/>
    <n v="2"/>
    <n v="3"/>
    <n v="3"/>
    <n v="2"/>
    <n v="1"/>
    <n v="3"/>
    <x v="1"/>
  </r>
  <r>
    <s v="tJFnjo0g4aOGU6qKPQi9l30xu9MnBK"/>
    <s v="Banadir_IDP"/>
    <x v="31"/>
    <x v="0"/>
    <n v="1"/>
    <n v="3"/>
    <n v="3"/>
    <n v="3"/>
    <n v="1"/>
    <n v="1"/>
    <n v="1"/>
    <n v="5"/>
    <n v="5"/>
    <n v="3"/>
    <n v="3"/>
    <n v="3"/>
    <n v="4"/>
    <x v="3"/>
  </r>
  <r>
    <s v="K6tQ60CgUZOCm4Qnqndx2Sdw4ka8Hf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GZ63DY1dmogIH1nLyHeUKRWzwHuv48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6ifGiR0p08IrqXwrLXccQi5gcgNKqd"/>
    <s v="Banadir_IDP"/>
    <x v="31"/>
    <x v="0"/>
    <n v="1"/>
    <n v="1"/>
    <n v="3"/>
    <n v="2"/>
    <n v="1"/>
    <n v="1"/>
    <n v="1"/>
    <n v="1"/>
    <n v="3"/>
    <n v="2"/>
    <n v="1"/>
    <n v="1"/>
    <n v="2"/>
    <x v="0"/>
  </r>
  <r>
    <s v="ITAhJiTWO1xoZfKdjVgfheb8unu6Zk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L3QyAJi8Gk5HdyBpPAO2TGkqgQA9xG"/>
    <s v="Banadir_IDP"/>
    <x v="31"/>
    <x v="0"/>
    <n v="1"/>
    <n v="1"/>
    <n v="3"/>
    <n v="3"/>
    <n v="1"/>
    <n v="1"/>
    <n v="1"/>
    <n v="3"/>
    <n v="3"/>
    <n v="3"/>
    <n v="3"/>
    <n v="1"/>
    <n v="3"/>
    <x v="1"/>
  </r>
  <r>
    <s v="hagsBduRU5W9PfuaZ5jOqEH2HzUy7d"/>
    <s v="Banadir_IDP"/>
    <x v="31"/>
    <x v="0"/>
    <n v="3"/>
    <n v="3"/>
    <n v="3"/>
    <n v="1"/>
    <n v="1"/>
    <n v="1"/>
    <n v="3"/>
    <n v="3"/>
    <n v="3"/>
    <n v="3"/>
    <n v="3"/>
    <n v="3"/>
    <n v="3"/>
    <x v="1"/>
  </r>
  <r>
    <s v="1kmMxSXbCMbTiPthpBUl8GuNAKC3M6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i3o1KugdIr3HZKPsW6Aog1kbChXagp"/>
    <s v="Banadir_IDP"/>
    <x v="31"/>
    <x v="0"/>
    <n v="3"/>
    <n v="1"/>
    <n v="3"/>
    <n v="1"/>
    <n v="1"/>
    <n v="1"/>
    <n v="1"/>
    <n v="2"/>
    <n v="3"/>
    <n v="2"/>
    <n v="1"/>
    <n v="1"/>
    <n v="2"/>
    <x v="0"/>
  </r>
  <r>
    <s v="EHLWgAnyIjDwyL0l9g7CBQCMsNmTkq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cXzSej8rubUmzfOQNg2qhOezT9G8AP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iVaAAsIzZh4kYKeui8LLLMFbpOeCgA"/>
    <s v="Banadir_IDP"/>
    <x v="31"/>
    <x v="0"/>
    <n v="1"/>
    <n v="1"/>
    <n v="3"/>
    <n v="1"/>
    <n v="3"/>
    <n v="1"/>
    <n v="1"/>
    <n v="1"/>
    <n v="3"/>
    <n v="3"/>
    <n v="1"/>
    <n v="1"/>
    <n v="2"/>
    <x v="0"/>
  </r>
  <r>
    <s v="3eqeLMao1RfKmJKkXpGdqPq4tJ8VfY"/>
    <s v="Banadir_IDP"/>
    <x v="31"/>
    <x v="0"/>
    <n v="1"/>
    <n v="3"/>
    <n v="3"/>
    <n v="3"/>
    <n v="1"/>
    <n v="1"/>
    <n v="1"/>
    <n v="1"/>
    <n v="3"/>
    <n v="3"/>
    <n v="3"/>
    <n v="1"/>
    <n v="3"/>
    <x v="1"/>
  </r>
  <r>
    <s v="HPg4LFOrk5S7YbmTyrXEkRZlf5EcxO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CputfbioOSyDTWJl6UXIT5TCtcX2Rb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ybvboAOsSrGn2MDNvazyIrba9VHICt"/>
    <s v="Banadir_IDP"/>
    <x v="31"/>
    <x v="0"/>
    <n v="1"/>
    <n v="1"/>
    <n v="3"/>
    <n v="3"/>
    <n v="3"/>
    <n v="1"/>
    <n v="1"/>
    <n v="5"/>
    <n v="5"/>
    <n v="3"/>
    <n v="3"/>
    <n v="3"/>
    <n v="4"/>
    <x v="3"/>
  </r>
  <r>
    <s v="7vYqEs4Bxo9DDuNgrAOfifO73Mdbf9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SauSfMvhtOsWN1CmCj5Ep25DHBkMBJ"/>
    <s v="Banadir_IDP"/>
    <x v="31"/>
    <x v="0"/>
    <n v="1"/>
    <n v="1"/>
    <n v="1"/>
    <n v="3"/>
    <n v="3"/>
    <n v="1"/>
    <n v="1"/>
    <n v="2"/>
    <n v="3"/>
    <n v="3"/>
    <n v="2"/>
    <n v="1"/>
    <n v="3"/>
    <x v="1"/>
  </r>
  <r>
    <s v="AsZ6UHyTYAftMBjnV2o2mp6FpMcP67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VYiAwMxsXffQq3L8sPB5jyrVruV1Pz"/>
    <s v="Banadir_IDP"/>
    <x v="31"/>
    <x v="0"/>
    <n v="1"/>
    <n v="1"/>
    <n v="3"/>
    <n v="2"/>
    <n v="3"/>
    <n v="1"/>
    <n v="3"/>
    <n v="4"/>
    <n v="4"/>
    <n v="3"/>
    <n v="3"/>
    <n v="3"/>
    <n v="4"/>
    <x v="3"/>
  </r>
  <r>
    <s v="f2PMynUN61gq40RlnaK51KbOxLlLOT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ociYrU704mVlY7mJi8oyNHYzLBT5ed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qgyFipjvbNINYkGhI7bhsgkOcQICgN"/>
    <s v="Banadir_IDP"/>
    <x v="31"/>
    <x v="0"/>
    <n v="3"/>
    <n v="1"/>
    <n v="3"/>
    <n v="1"/>
    <n v="1"/>
    <n v="3"/>
    <n v="1"/>
    <n v="1"/>
    <n v="3"/>
    <n v="3"/>
    <n v="1"/>
    <n v="1"/>
    <n v="2"/>
    <x v="0"/>
  </r>
  <r>
    <s v="OQYCbt1sF5hJYHu9b5TKDcnBjLBqLd"/>
    <s v="Banadir_IDP"/>
    <x v="31"/>
    <x v="0"/>
    <n v="1"/>
    <n v="1"/>
    <n v="1"/>
    <n v="1"/>
    <n v="3"/>
    <n v="1"/>
    <n v="1"/>
    <n v="3"/>
    <n v="3"/>
    <n v="3"/>
    <n v="1"/>
    <n v="1"/>
    <n v="2"/>
    <x v="0"/>
  </r>
  <r>
    <s v="PCAzkscylnU6T3rljvBiYycIItojfm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0zg9EgRdvdih6LC8qrgN5DRMTxn2ts"/>
    <s v="Banadir_IDP"/>
    <x v="31"/>
    <x v="0"/>
    <n v="1"/>
    <n v="1"/>
    <n v="3"/>
    <n v="3"/>
    <n v="1"/>
    <n v="1"/>
    <n v="1"/>
    <n v="3"/>
    <n v="3"/>
    <n v="3"/>
    <n v="3"/>
    <n v="1"/>
    <n v="3"/>
    <x v="1"/>
  </r>
  <r>
    <s v="Oo4XSVPxf1fKxJ9SIejYb3rysckl2H"/>
    <s v="Banadir_IDP"/>
    <x v="31"/>
    <x v="0"/>
    <n v="1"/>
    <n v="1"/>
    <n v="3"/>
    <n v="3"/>
    <n v="1"/>
    <n v="1"/>
    <n v="1"/>
    <n v="1"/>
    <n v="3"/>
    <n v="3"/>
    <n v="1"/>
    <n v="1"/>
    <n v="2"/>
    <x v="0"/>
  </r>
  <r>
    <s v="D6NYF06LNjz9Lno9wfyvBjchKt7nIN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z1NPVUN8frGVTmUbDuCQF7o3zJQR3O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FqPlUKoPCbQeRtQLNMQhwVCGGPcFmd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7pdzP8VTeHKkFljdyBxzGeF99cjYgr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MTU8ZKkcXgaHczicw6KBjtT3BK436l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tTSMUTqfS3FhxERPGhZ8NoLev4Np2s"/>
    <s v="Banadir_IDP"/>
    <x v="31"/>
    <x v="0"/>
    <n v="3"/>
    <n v="1"/>
    <n v="1"/>
    <n v="2"/>
    <n v="3"/>
    <n v="1"/>
    <n v="3"/>
    <n v="2"/>
    <n v="3"/>
    <n v="3"/>
    <n v="2"/>
    <n v="2"/>
    <n v="3"/>
    <x v="1"/>
  </r>
  <r>
    <s v="u6ZQufnbbX5MX3IHGcOah8WpiOxSHx"/>
    <s v="Banadir_IDP"/>
    <x v="31"/>
    <x v="0"/>
    <n v="1"/>
    <n v="1"/>
    <n v="1"/>
    <n v="1"/>
    <n v="3"/>
    <n v="1"/>
    <n v="1"/>
    <n v="2"/>
    <n v="3"/>
    <n v="2"/>
    <n v="1"/>
    <n v="1"/>
    <n v="2"/>
    <x v="0"/>
  </r>
  <r>
    <s v="qjeB5rMlbEZnBFgUyx321eJAisDmC8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nFYyNI4rPFitvLv0FEh0y2FKRICOz8"/>
    <s v="Banadir_IDP"/>
    <x v="31"/>
    <x v="0"/>
    <n v="1"/>
    <n v="3"/>
    <n v="3"/>
    <n v="3"/>
    <n v="3"/>
    <n v="1"/>
    <n v="3"/>
    <n v="3"/>
    <n v="3"/>
    <n v="3"/>
    <n v="3"/>
    <n v="3"/>
    <n v="3"/>
    <x v="1"/>
  </r>
  <r>
    <s v="XAW4ezaRUdCAVHM70af6llIBOwgh8Z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dVpRsy3pj8p0sExTgjhIMvbiEYno8U"/>
    <s v="Banadir_IDP"/>
    <x v="31"/>
    <x v="0"/>
    <n v="1"/>
    <n v="1"/>
    <n v="3"/>
    <n v="1"/>
    <n v="1"/>
    <n v="1"/>
    <n v="3"/>
    <n v="3"/>
    <n v="3"/>
    <n v="3"/>
    <n v="3"/>
    <n v="1"/>
    <n v="3"/>
    <x v="1"/>
  </r>
  <r>
    <s v="CkjJIP9v9ZC07R2w01Nn44J5w7eFzH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ShQjrlIgacSRO1iRcBhDFH5lYopojw"/>
    <s v="Banadir_IDP"/>
    <x v="31"/>
    <x v="0"/>
    <n v="1"/>
    <n v="3"/>
    <n v="1"/>
    <n v="1"/>
    <n v="1"/>
    <n v="1"/>
    <n v="3"/>
    <n v="2"/>
    <n v="3"/>
    <n v="3"/>
    <n v="2"/>
    <n v="1"/>
    <n v="3"/>
    <x v="1"/>
  </r>
  <r>
    <s v="P8ayVGF4rl9bkEsoQpUYgcIuuJQ2oA"/>
    <s v="Banadir_IDP"/>
    <x v="31"/>
    <x v="0"/>
    <n v="1"/>
    <n v="1"/>
    <n v="1"/>
    <n v="1"/>
    <n v="3"/>
    <n v="1"/>
    <n v="1"/>
    <n v="2"/>
    <n v="3"/>
    <n v="2"/>
    <n v="1"/>
    <n v="1"/>
    <n v="2"/>
    <x v="0"/>
  </r>
  <r>
    <s v="edykAUR70lmoII2PknYeClwuZCb6wf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audHouKliC4ZbZxledw9gwxAssWzyL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vn7Z0WAKGxQuGzTK5j5reU7qQnlM93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q6IPxkggcSXCyEbpfFG1wFl1Zxnijj"/>
    <s v="Banadir_IDP"/>
    <x v="31"/>
    <x v="0"/>
    <n v="1"/>
    <n v="1"/>
    <n v="1"/>
    <n v="2"/>
    <n v="3"/>
    <n v="1"/>
    <n v="1"/>
    <n v="2"/>
    <n v="3"/>
    <n v="2"/>
    <n v="2"/>
    <n v="1"/>
    <n v="2"/>
    <x v="0"/>
  </r>
  <r>
    <s v="FbFJhDXXeG734Wx5Sjh6m4hKkV6y2y"/>
    <s v="Banadir_IDP"/>
    <x v="31"/>
    <x v="0"/>
    <n v="1"/>
    <n v="1"/>
    <n v="1"/>
    <n v="2"/>
    <n v="3"/>
    <n v="1"/>
    <n v="1"/>
    <n v="1"/>
    <n v="3"/>
    <n v="2"/>
    <n v="1"/>
    <n v="1"/>
    <n v="2"/>
    <x v="0"/>
  </r>
  <r>
    <s v="jTbGqNuEt7BHaHUiDnyS4ZcI05LJf4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spLFxuplsLD9oW9EORUvLOEtF3qyLD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iShA65TjoJEo7iOs5aP1Qizyd8X78K"/>
    <s v="Banadir_IDP"/>
    <x v="31"/>
    <x v="0"/>
    <n v="1"/>
    <n v="1"/>
    <n v="3"/>
    <n v="1"/>
    <n v="3"/>
    <n v="1"/>
    <n v="3"/>
    <n v="1"/>
    <n v="3"/>
    <n v="3"/>
    <n v="3"/>
    <n v="1"/>
    <n v="3"/>
    <x v="1"/>
  </r>
  <r>
    <s v="AXpj4A02wl0uUvz9rKOhrRqNWTsH7m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DMnDRbREMw6Ga5QzpDqWrBbK4cHLAy"/>
    <s v="Banadir_IDP"/>
    <x v="31"/>
    <x v="0"/>
    <n v="1"/>
    <n v="1"/>
    <n v="3"/>
    <n v="1"/>
    <n v="3"/>
    <n v="1"/>
    <n v="3"/>
    <n v="1"/>
    <n v="3"/>
    <n v="3"/>
    <n v="3"/>
    <n v="1"/>
    <n v="3"/>
    <x v="1"/>
  </r>
  <r>
    <s v="hbo1YmiQr6AvUi7sEku73HRMv9oTKE"/>
    <s v="Banadir_IDP"/>
    <x v="31"/>
    <x v="0"/>
    <n v="1"/>
    <n v="1"/>
    <n v="3"/>
    <n v="1"/>
    <n v="3"/>
    <n v="1"/>
    <n v="3"/>
    <n v="1"/>
    <n v="3"/>
    <n v="3"/>
    <n v="3"/>
    <n v="1"/>
    <n v="3"/>
    <x v="1"/>
  </r>
  <r>
    <s v="cvNmefLVlF7MkYRBRc362xbqTfOXrI"/>
    <s v="Banadir_IDP"/>
    <x v="31"/>
    <x v="0"/>
    <n v="1"/>
    <n v="3"/>
    <n v="1"/>
    <n v="3"/>
    <n v="1"/>
    <n v="1"/>
    <n v="1"/>
    <n v="2"/>
    <n v="3"/>
    <n v="3"/>
    <n v="2"/>
    <n v="1"/>
    <n v="3"/>
    <x v="1"/>
  </r>
  <r>
    <s v="gQsFl7MeAvJoYl68K8SbqKJ4gp4h23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b6NjhebE3t9iCm6ZNG4uV3vVMRDsJl"/>
    <s v="Banadir_IDP"/>
    <x v="31"/>
    <x v="0"/>
    <n v="3"/>
    <n v="1"/>
    <n v="3"/>
    <n v="1"/>
    <n v="1"/>
    <n v="1"/>
    <n v="3"/>
    <n v="4"/>
    <n v="4"/>
    <n v="3"/>
    <n v="3"/>
    <n v="1"/>
    <n v="3"/>
    <x v="1"/>
  </r>
  <r>
    <s v="XWhkuOHIfaLARvWCU7zH1itAl80Aec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qzT7uUYfnBgA1oJNzxPnAuhredLKxF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rfHuZKDy0f25ZRHpOsENcLHeSKNKqq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q10RX2ws6rPPC1jzAW9W97lDKVxbdn"/>
    <s v="Banadir_IDP"/>
    <x v="31"/>
    <x v="0"/>
    <n v="1"/>
    <n v="1"/>
    <n v="1"/>
    <n v="1"/>
    <n v="1"/>
    <n v="1"/>
    <n v="1"/>
    <n v="2"/>
    <n v="2"/>
    <n v="1"/>
    <n v="1"/>
    <n v="1"/>
    <n v="2"/>
    <x v="0"/>
  </r>
  <r>
    <s v="9bnGXdXJicNo3Zo2zXiXmIkUqLtcu4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YnGcXKJPvFezlujUuLK051RXPj3Bos"/>
    <s v="Banadir_IDP"/>
    <x v="31"/>
    <x v="0"/>
    <n v="1"/>
    <n v="1"/>
    <n v="1"/>
    <n v="3"/>
    <n v="3"/>
    <n v="1"/>
    <n v="1"/>
    <n v="2"/>
    <n v="3"/>
    <n v="3"/>
    <n v="2"/>
    <n v="1"/>
    <n v="3"/>
    <x v="1"/>
  </r>
  <r>
    <s v="Qja5GWUfnoHwQbGNjrT7Nl1YiC1Tjy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9UtbNaoRbphhCYvHzcNcSqIhpfCGoy"/>
    <s v="Banadir_IDP"/>
    <x v="31"/>
    <x v="0"/>
    <n v="1"/>
    <n v="3"/>
    <n v="3"/>
    <n v="1"/>
    <n v="3"/>
    <n v="1"/>
    <n v="1"/>
    <n v="1"/>
    <n v="3"/>
    <n v="3"/>
    <n v="3"/>
    <n v="1"/>
    <n v="3"/>
    <x v="1"/>
  </r>
  <r>
    <s v="ReY0M63PinfX9UJwOdUAdmWL2mFgB8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ie8bn2or1ziWYhnjDFlzp1mQh9BUaz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SgIJ3srzondmcl5wcrKSd6OlCXh155"/>
    <s v="Banadir_IDP"/>
    <x v="31"/>
    <x v="0"/>
    <n v="1"/>
    <n v="1"/>
    <n v="1"/>
    <n v="1"/>
    <n v="1"/>
    <n v="1"/>
    <n v="1"/>
    <n v="2"/>
    <n v="2"/>
    <n v="1"/>
    <n v="1"/>
    <n v="1"/>
    <n v="2"/>
    <x v="0"/>
  </r>
  <r>
    <s v="OTdv3VUYJsNuLoDGLWndNynVzlA5wJ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Gv4CQ8EqWDdvXGlNjnncr8EHeqxjB7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xl1gs4LK3bXjxRY0diY8iFK29snJK4"/>
    <s v="Banadir_IDP"/>
    <x v="31"/>
    <x v="0"/>
    <n v="1"/>
    <n v="1"/>
    <n v="1"/>
    <n v="1"/>
    <n v="1"/>
    <n v="1"/>
    <n v="3"/>
    <n v="2"/>
    <n v="3"/>
    <n v="2"/>
    <n v="1"/>
    <n v="1"/>
    <n v="2"/>
    <x v="0"/>
  </r>
  <r>
    <s v="Hfb1tNIfxgKgQlI6yG0ZDRuLEZOowH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wsLH01k6LTw1Ra8m95WeEAjYtI06QX"/>
    <s v="Banadir_IDP"/>
    <x v="31"/>
    <x v="0"/>
    <n v="1"/>
    <n v="1"/>
    <n v="3"/>
    <n v="1"/>
    <n v="1"/>
    <n v="1"/>
    <n v="1"/>
    <n v="3"/>
    <n v="3"/>
    <n v="3"/>
    <n v="1"/>
    <n v="1"/>
    <n v="2"/>
    <x v="0"/>
  </r>
  <r>
    <s v="s6FDxcB072ByvRw2786GQbCqQD0PHO"/>
    <s v="Banadir_IDP"/>
    <x v="31"/>
    <x v="0"/>
    <n v="1"/>
    <n v="3"/>
    <n v="3"/>
    <n v="1"/>
    <n v="3"/>
    <n v="1"/>
    <n v="1"/>
    <n v="2"/>
    <n v="3"/>
    <n v="3"/>
    <n v="3"/>
    <n v="2"/>
    <n v="3"/>
    <x v="1"/>
  </r>
  <r>
    <s v="jUjQMk77EABsScfv4l7McKZwl3Qq2L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FKNc0fKCI06UjZ1XW7di7yhgCh63Bb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7SwiBEHUgNpyibXDlHzaENVq2sPeBb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3oRMfayNdOjYXzgxRDYNA8jgTnA8hY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EhuasFfQwHY3JM9ZxpvZ0LhWKw4t2L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HECYIIh1jAycEN8Hp0xtRzUzkK2puX"/>
    <s v="Banadir_IDP"/>
    <x v="31"/>
    <x v="0"/>
    <n v="1"/>
    <n v="3"/>
    <n v="3"/>
    <n v="1"/>
    <n v="3"/>
    <n v="1"/>
    <n v="3"/>
    <n v="1"/>
    <n v="3"/>
    <n v="3"/>
    <n v="3"/>
    <n v="3"/>
    <n v="3"/>
    <x v="1"/>
  </r>
  <r>
    <s v="U97ZrSbjPx3nANIJpHolID4e1Pw5TN"/>
    <s v="Banadir_IDP"/>
    <x v="31"/>
    <x v="0"/>
    <n v="1"/>
    <n v="1"/>
    <n v="1"/>
    <n v="3"/>
    <n v="1"/>
    <n v="1"/>
    <n v="1"/>
    <n v="2"/>
    <n v="3"/>
    <n v="2"/>
    <n v="1"/>
    <n v="1"/>
    <n v="2"/>
    <x v="0"/>
  </r>
  <r>
    <s v="uFKJAf8IfOXsQ0Lph1e6E9pspmTEpA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a7Yhapi8Om9omdn4xJVaOm3aZWDVMA"/>
    <s v="Banadir_IDP"/>
    <x v="31"/>
    <x v="0"/>
    <n v="1"/>
    <n v="1"/>
    <n v="1"/>
    <n v="1"/>
    <n v="3"/>
    <n v="1"/>
    <n v="1"/>
    <n v="4"/>
    <n v="4"/>
    <n v="3"/>
    <n v="1"/>
    <n v="1"/>
    <n v="3"/>
    <x v="1"/>
  </r>
  <r>
    <s v="q1TbDJbxEVN6VxoyKCTlxgK45qUQnr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G8wd1Np2X8AsyhLES8809X8sR2pfHK"/>
    <s v="Banadir_IDP"/>
    <x v="31"/>
    <x v="0"/>
    <n v="1"/>
    <n v="1"/>
    <n v="3"/>
    <n v="2"/>
    <n v="1"/>
    <n v="1"/>
    <n v="3"/>
    <n v="2"/>
    <n v="3"/>
    <n v="3"/>
    <n v="2"/>
    <n v="2"/>
    <n v="3"/>
    <x v="1"/>
  </r>
  <r>
    <s v="qnu0rN2lU6cB4l5jn3Im5FHQPJXcIE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70hSyG9tJireyVsNGKsQWcaO1OxJFA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trU2WArYVMIXTSNeZqPYBRn53VcJEw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ueuAoXWvxAOcoC4JTdwztZQbj3oq1L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4L8A7hAjr2wYfh3ECEbDLd39sHjqQP"/>
    <s v="Banadir_IDP"/>
    <x v="31"/>
    <x v="0"/>
    <n v="1"/>
    <n v="1"/>
    <n v="3"/>
    <n v="1"/>
    <n v="1"/>
    <n v="1"/>
    <n v="1"/>
    <n v="3"/>
    <n v="3"/>
    <n v="3"/>
    <n v="1"/>
    <n v="1"/>
    <n v="2"/>
    <x v="0"/>
  </r>
  <r>
    <s v="O2oXbdl1bWFIJPQhMSp2Oa5hGB5vPv"/>
    <s v="Banadir_IDP"/>
    <x v="31"/>
    <x v="0"/>
    <n v="1"/>
    <n v="3"/>
    <n v="3"/>
    <n v="2"/>
    <n v="3"/>
    <n v="1"/>
    <n v="3"/>
    <n v="1"/>
    <n v="3"/>
    <n v="3"/>
    <n v="3"/>
    <n v="3"/>
    <n v="3"/>
    <x v="1"/>
  </r>
  <r>
    <s v="nOMS9XOZ1kekjD8W4pBACdlgmrBVf7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3E4bxXktTiGTkmoItV1C3MYtOz3asm"/>
    <s v="Banadir_IDP"/>
    <x v="31"/>
    <x v="0"/>
    <n v="1"/>
    <n v="1"/>
    <n v="3"/>
    <n v="1"/>
    <n v="1"/>
    <n v="3"/>
    <n v="1"/>
    <n v="2"/>
    <n v="3"/>
    <n v="3"/>
    <n v="2"/>
    <n v="1"/>
    <n v="3"/>
    <x v="1"/>
  </r>
  <r>
    <s v="npx8TXgJt5vhkkKgCMEwaWMPCMGwic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mGkktXKhJSmkpM0KcXhTI0ZEA6MOkn"/>
    <s v="Banadir_IDP"/>
    <x v="31"/>
    <x v="0"/>
    <n v="1"/>
    <n v="3"/>
    <n v="3"/>
    <n v="3"/>
    <n v="1"/>
    <n v="1"/>
    <n v="1"/>
    <n v="3"/>
    <n v="3"/>
    <n v="3"/>
    <n v="3"/>
    <n v="3"/>
    <n v="3"/>
    <x v="1"/>
  </r>
  <r>
    <s v="w5SOamqW60e5VSkM92GRVdNlMNny5A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jndrNRx9e6U0AetPd42Dl2oDwvHXO9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ESNqfXSPR7Lc7Wm2DifUyL5VABuq7y"/>
    <s v="Banadir_IDP"/>
    <x v="31"/>
    <x v="0"/>
    <n v="3"/>
    <n v="1"/>
    <n v="3"/>
    <n v="1"/>
    <n v="1"/>
    <n v="1"/>
    <n v="1"/>
    <n v="2"/>
    <n v="3"/>
    <n v="2"/>
    <n v="1"/>
    <n v="1"/>
    <n v="2"/>
    <x v="0"/>
  </r>
  <r>
    <s v="JUzGqu1wj6GaAn6Ohi6M9Wm66yAR90"/>
    <s v="Banadir_IDP"/>
    <x v="31"/>
    <x v="0"/>
    <n v="1"/>
    <n v="3"/>
    <n v="3"/>
    <n v="1"/>
    <n v="1"/>
    <n v="1"/>
    <n v="1"/>
    <n v="1"/>
    <n v="3"/>
    <n v="3"/>
    <n v="1"/>
    <n v="1"/>
    <n v="2"/>
    <x v="0"/>
  </r>
  <r>
    <s v="elYVeSwKDtst9WmAaV2VvN1j1rFVfB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YwsSlbJFxZFQmrwsNXJwy3ioNGGUxP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FfDi6E5dJqZfLeaDwNuhnszyPJrOTc"/>
    <s v="Banadir_IDP"/>
    <x v="31"/>
    <x v="0"/>
    <n v="1"/>
    <n v="3"/>
    <n v="3"/>
    <n v="1"/>
    <n v="1"/>
    <n v="1"/>
    <n v="1"/>
    <n v="1"/>
    <n v="3"/>
    <n v="3"/>
    <n v="1"/>
    <n v="1"/>
    <n v="2"/>
    <x v="0"/>
  </r>
  <r>
    <s v="OcFYlDCWMBwW2LqaU6t4JQ6EovcPrb"/>
    <s v="Banadir_IDP"/>
    <x v="31"/>
    <x v="0"/>
    <n v="1"/>
    <n v="1"/>
    <n v="3"/>
    <n v="3"/>
    <n v="1"/>
    <n v="1"/>
    <n v="1"/>
    <n v="3"/>
    <n v="3"/>
    <n v="3"/>
    <n v="3"/>
    <n v="1"/>
    <n v="3"/>
    <x v="1"/>
  </r>
  <r>
    <s v="QT3FvcTtnZeFrhu2YjS2YhfR5RB9iH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36SqTSHfPVkyLC0s0lcNBPYr9WY1PT"/>
    <s v="Banadir_IDP"/>
    <x v="31"/>
    <x v="0"/>
    <n v="1"/>
    <n v="1"/>
    <n v="3"/>
    <n v="3"/>
    <n v="3"/>
    <n v="1"/>
    <n v="1"/>
    <n v="3"/>
    <n v="3"/>
    <n v="3"/>
    <n v="3"/>
    <n v="3"/>
    <n v="3"/>
    <x v="1"/>
  </r>
  <r>
    <s v="fwts99YNPt15wFk5gPtZ0dJjDeUYHP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9WkWPAeIqSFEvIMsPQg8SjGVfad66K"/>
    <s v="Banadir_IDP"/>
    <x v="31"/>
    <x v="0"/>
    <n v="1"/>
    <n v="1"/>
    <n v="1"/>
    <n v="3"/>
    <n v="3"/>
    <n v="1"/>
    <n v="1"/>
    <n v="1"/>
    <n v="3"/>
    <n v="3"/>
    <n v="1"/>
    <n v="1"/>
    <n v="2"/>
    <x v="0"/>
  </r>
  <r>
    <s v="D0FIfXqrMGF3teLkiSe3NVufmYfkGc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oBf3b3kRjNivI2QIvibuhNZVApuEFo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99LxSLJe7PLscUFvujHSAQcHHTNf3z"/>
    <s v="Banadir_IDP"/>
    <x v="31"/>
    <x v="0"/>
    <n v="1"/>
    <n v="1"/>
    <n v="1"/>
    <n v="3"/>
    <n v="3"/>
    <n v="1"/>
    <n v="1"/>
    <n v="1"/>
    <n v="3"/>
    <n v="3"/>
    <n v="1"/>
    <n v="1"/>
    <n v="2"/>
    <x v="0"/>
  </r>
  <r>
    <s v="YX3x8BG4fN3kqc8uZSoa38s8CTKHkj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VCacBTPQPksS5In1o1MqmSvGctK5vF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wlubBWJMSlB2R5oprRJD9o9yagz0j5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c0WU9acQ34upGGGVoMvXXO0ABqWFD4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sBvMdUxKsDXxQllhXttCKju85YjbKB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4n9168bAJ0YjhSJht6rG2Uuds8TRqm"/>
    <s v="Banadir_IDP"/>
    <x v="31"/>
    <x v="0"/>
    <n v="3"/>
    <n v="1"/>
    <n v="3"/>
    <n v="1"/>
    <n v="1"/>
    <n v="1"/>
    <n v="3"/>
    <n v="1"/>
    <n v="3"/>
    <n v="3"/>
    <n v="1"/>
    <n v="1"/>
    <n v="2"/>
    <x v="0"/>
  </r>
  <r>
    <s v="0yAPYsOLlCT9JZMf0ayS5ucoH27Gu6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IKf32iu7vH4Xtz1yZKEFWhY4NRRPQo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nNZcfTM9RsU7fAqkyVVSM5JS2LWAOI"/>
    <s v="Banadir_IDP"/>
    <x v="31"/>
    <x v="0"/>
    <n v="3"/>
    <n v="1"/>
    <n v="3"/>
    <n v="1"/>
    <n v="1"/>
    <n v="1"/>
    <n v="1"/>
    <n v="1"/>
    <n v="3"/>
    <n v="1"/>
    <n v="1"/>
    <n v="1"/>
    <n v="2"/>
    <x v="0"/>
  </r>
  <r>
    <s v="zwFPcIeT4xiFjVx3WBWdOvRKlQECRL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UQa5UedFRffS70oOkcy6zPZLwYGDTC"/>
    <s v="Banadir_IDP"/>
    <x v="31"/>
    <x v="0"/>
    <n v="1"/>
    <n v="1"/>
    <n v="1"/>
    <n v="2"/>
    <n v="3"/>
    <n v="1"/>
    <n v="1"/>
    <n v="2"/>
    <n v="3"/>
    <n v="2"/>
    <n v="2"/>
    <n v="1"/>
    <n v="2"/>
    <x v="0"/>
  </r>
  <r>
    <s v="EIsV53yr5MWLxkzbgwcgFsQUq7vZup"/>
    <s v="Banadir_IDP"/>
    <x v="31"/>
    <x v="0"/>
    <n v="1"/>
    <n v="3"/>
    <n v="3"/>
    <n v="3"/>
    <n v="1"/>
    <n v="1"/>
    <n v="1"/>
    <n v="3"/>
    <n v="3"/>
    <n v="3"/>
    <n v="3"/>
    <n v="3"/>
    <n v="3"/>
    <x v="1"/>
  </r>
  <r>
    <s v="Tp6h6ZMifEt1WOUdxMKVoBGxT0tp8C"/>
    <s v="Banadir_IDP"/>
    <x v="31"/>
    <x v="0"/>
    <n v="1"/>
    <n v="1"/>
    <n v="1"/>
    <n v="3"/>
    <n v="1"/>
    <n v="1"/>
    <n v="1"/>
    <n v="1"/>
    <n v="3"/>
    <n v="1"/>
    <n v="1"/>
    <n v="1"/>
    <n v="2"/>
    <x v="0"/>
  </r>
  <r>
    <s v="sHxx854N7LpXhfVqAxUFbd3e6HkB20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bWX9F1iG2GrSRVo05GirF0eIDdIBLP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09A02qrovri2pveYRHcZwbLyCQk7aO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mIqBRQYSvOGvzX1hcsWRZJuju37gGM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LntUhSrdUnVPT0RkH5OTeWqIwToaHI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zMuftbBuZsoKLJ2AQWQie4eKyRuq2D"/>
    <s v="Banadir_IDP"/>
    <x v="31"/>
    <x v="0"/>
    <n v="1"/>
    <n v="3"/>
    <n v="3"/>
    <n v="2"/>
    <n v="3"/>
    <n v="1"/>
    <n v="3"/>
    <n v="2"/>
    <n v="3"/>
    <n v="3"/>
    <n v="3"/>
    <n v="3"/>
    <n v="3"/>
    <x v="1"/>
  </r>
  <r>
    <s v="mpUNAm8UWZyxyDRNFyr3NIOrY13NR2"/>
    <s v="Banadir_IDP"/>
    <x v="31"/>
    <x v="0"/>
    <n v="1"/>
    <n v="1"/>
    <n v="3"/>
    <n v="1"/>
    <n v="3"/>
    <n v="1"/>
    <n v="3"/>
    <n v="3"/>
    <n v="3"/>
    <n v="3"/>
    <n v="3"/>
    <n v="3"/>
    <n v="3"/>
    <x v="1"/>
  </r>
  <r>
    <s v="XJOOFNvP8FlzfVKoljI2tqDabyhjo5"/>
    <s v="Banadir_IDP"/>
    <x v="31"/>
    <x v="0"/>
    <n v="1"/>
    <n v="1"/>
    <n v="3"/>
    <n v="1"/>
    <n v="3"/>
    <n v="1"/>
    <n v="3"/>
    <n v="1"/>
    <n v="3"/>
    <n v="3"/>
    <n v="3"/>
    <n v="1"/>
    <n v="3"/>
    <x v="1"/>
  </r>
  <r>
    <s v="qFq8fSlVgwpj6Ey2ADqhXhjzh7lmOz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1vgSKemkvSb4iu299OYtIoX3xisouf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guE832pydYJsVWp4X6a3w1agcesdxA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3atfmzYkiT2X0DPLgKz4pKL3QPFy8O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FhaO5r1juFYg4EXniATp82tngsJeUz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obpPezrAdx0JKsouGQljBmaao1j4R6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eXVL2Kr2u8eZ3jONfDhZZk70lmWY0Y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430rY5pkTNtUuFNI0WTxLdpgp4PKpX"/>
    <s v="Banadir_IDP"/>
    <x v="31"/>
    <x v="0"/>
    <n v="1"/>
    <n v="3"/>
    <n v="1"/>
    <n v="1"/>
    <n v="1"/>
    <n v="1"/>
    <n v="3"/>
    <n v="2"/>
    <n v="3"/>
    <n v="3"/>
    <n v="2"/>
    <n v="1"/>
    <n v="3"/>
    <x v="1"/>
  </r>
  <r>
    <s v="wGm1Xl0rGwFMSiRBgRqbYQrvXCTnaZ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T9HdWLpw8OVBnSZaSzuXSthEpyIIDE"/>
    <s v="Banadir_IDP"/>
    <x v="31"/>
    <x v="0"/>
    <n v="1"/>
    <n v="3"/>
    <n v="1"/>
    <n v="3"/>
    <n v="3"/>
    <n v="1"/>
    <n v="3"/>
    <n v="3"/>
    <n v="3"/>
    <n v="3"/>
    <n v="3"/>
    <n v="3"/>
    <n v="3"/>
    <x v="1"/>
  </r>
  <r>
    <s v="MgDNBmQz0CZfEjw5PWPidEBvjGANJZ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azzAjKnr7ePnEsKNzyKTvvgdvPE029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v2O8C3WwdqleCQL6f7SpjRaBiOsI5r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bEd5AAVk8JGuxqKTxesLQyq7puSjph"/>
    <s v="Banadir_IDP"/>
    <x v="31"/>
    <x v="0"/>
    <n v="1"/>
    <n v="1"/>
    <n v="1"/>
    <n v="2"/>
    <n v="1"/>
    <n v="1"/>
    <n v="3"/>
    <n v="2"/>
    <n v="3"/>
    <n v="2"/>
    <n v="2"/>
    <n v="1"/>
    <n v="2"/>
    <x v="0"/>
  </r>
  <r>
    <s v="kWyypaCVpFW8O4dp9VE3ApPe4AaI4E"/>
    <s v="Banadir_IDP"/>
    <x v="31"/>
    <x v="0"/>
    <n v="1"/>
    <n v="1"/>
    <n v="3"/>
    <n v="1"/>
    <n v="1"/>
    <n v="1"/>
    <n v="1"/>
    <n v="4"/>
    <n v="4"/>
    <n v="3"/>
    <n v="1"/>
    <n v="1"/>
    <n v="3"/>
    <x v="1"/>
  </r>
  <r>
    <s v="mslO2YCUFcgEDQkyqCHkYcfTuy8QUl"/>
    <s v="Banadir_IDP"/>
    <x v="31"/>
    <x v="0"/>
    <n v="1"/>
    <n v="3"/>
    <n v="3"/>
    <n v="2"/>
    <n v="1"/>
    <n v="1"/>
    <n v="3"/>
    <n v="4"/>
    <n v="4"/>
    <n v="3"/>
    <n v="3"/>
    <n v="3"/>
    <n v="4"/>
    <x v="3"/>
  </r>
  <r>
    <s v="PkVH1RgaJDtkrCwJwtPMdSzW9GUlqc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ChDYLhCAJBOG7kDWrvqJ5YDyZkLexY"/>
    <s v="Banadir_IDP"/>
    <x v="31"/>
    <x v="0"/>
    <n v="3"/>
    <n v="1"/>
    <n v="3"/>
    <n v="1"/>
    <n v="1"/>
    <n v="1"/>
    <n v="1"/>
    <n v="5"/>
    <n v="5"/>
    <n v="3"/>
    <n v="1"/>
    <n v="1"/>
    <n v="3"/>
    <x v="1"/>
  </r>
  <r>
    <s v="XmndofUMA4ipvRftF52D2UGzQ1m9Yk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UGSxgXi0Pn0xpOHI6izF5rNNBO87F6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JSNYn3u8YQETs7UA9YTMcUGlwoHMQZ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rootWZoHYx4NNdfnVkaXcixtox5WYi"/>
    <s v="Banadir_IDP"/>
    <x v="31"/>
    <x v="0"/>
    <n v="1"/>
    <n v="3"/>
    <n v="3"/>
    <n v="1"/>
    <n v="3"/>
    <n v="1"/>
    <n v="1"/>
    <n v="3"/>
    <n v="3"/>
    <n v="3"/>
    <n v="3"/>
    <n v="3"/>
    <n v="3"/>
    <x v="1"/>
  </r>
  <r>
    <s v="TYo3WSfQNI2Cgn7WJN5AfkzpljPurz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tCH7PJFV9Rvayl7XF7i2L7Zez4ihuq"/>
    <s v="Banadir_IDP"/>
    <x v="31"/>
    <x v="0"/>
    <n v="1"/>
    <n v="1"/>
    <n v="3"/>
    <n v="1"/>
    <n v="1"/>
    <n v="3"/>
    <n v="1"/>
    <n v="2"/>
    <n v="3"/>
    <n v="3"/>
    <n v="2"/>
    <n v="1"/>
    <n v="3"/>
    <x v="1"/>
  </r>
  <r>
    <s v="3R8CJQWoa64EupEZRFTNCinKM56HCk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CC8lC9woZ5jp4IzjGcTBNGd1eiC4ZP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LtoLNZ66BxE8oEoX95T2fS70hsp2vu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FycjgFRt6RZGjQ6v5YQIAZuDICKMHA"/>
    <s v="Banadir_IDP"/>
    <x v="31"/>
    <x v="0"/>
    <n v="1"/>
    <n v="3"/>
    <n v="3"/>
    <n v="3"/>
    <n v="1"/>
    <n v="1"/>
    <n v="1"/>
    <n v="3"/>
    <n v="3"/>
    <n v="3"/>
    <n v="3"/>
    <n v="3"/>
    <n v="3"/>
    <x v="1"/>
  </r>
  <r>
    <s v="YaLhNGn7PH3oqOpMDXAW17yQa7NMT8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yVXmhkHwdAU2RbtLh8O76EpQlJv4oP"/>
    <s v="Banadir_IDP"/>
    <x v="31"/>
    <x v="0"/>
    <n v="1"/>
    <n v="3"/>
    <n v="3"/>
    <n v="2"/>
    <n v="1"/>
    <n v="1"/>
    <n v="1"/>
    <n v="2"/>
    <n v="3"/>
    <n v="3"/>
    <n v="2"/>
    <n v="2"/>
    <n v="3"/>
    <x v="1"/>
  </r>
  <r>
    <s v="ivtahcN1brcwWWDmhw2zOc1z8pw75P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ogk1b28MfPbTBjHOyi8DoXH853ZXjG"/>
    <s v="Banadir_IDP"/>
    <x v="31"/>
    <x v="0"/>
    <n v="1"/>
    <n v="3"/>
    <n v="3"/>
    <n v="1"/>
    <n v="1"/>
    <n v="1"/>
    <n v="1"/>
    <n v="1"/>
    <n v="3"/>
    <n v="3"/>
    <n v="1"/>
    <n v="1"/>
    <n v="2"/>
    <x v="0"/>
  </r>
  <r>
    <s v="5uEy9D9hj5dCxxhX3mBsLjBhhLKIzq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hrdd6LcETSKlix8ickLDXzUVshZGbs"/>
    <s v="Banadir_IDP"/>
    <x v="31"/>
    <x v="0"/>
    <n v="3"/>
    <n v="1"/>
    <n v="3"/>
    <n v="1"/>
    <n v="3"/>
    <n v="1"/>
    <n v="3"/>
    <n v="3"/>
    <n v="3"/>
    <n v="3"/>
    <n v="3"/>
    <n v="3"/>
    <n v="3"/>
    <x v="1"/>
  </r>
  <r>
    <s v="xc6LTW4w87axbEy8V4lgnnxOaGHWqL"/>
    <s v="Banadir_IDP"/>
    <x v="31"/>
    <x v="0"/>
    <n v="1"/>
    <n v="1"/>
    <n v="3"/>
    <n v="1"/>
    <n v="3"/>
    <n v="1"/>
    <n v="1"/>
    <n v="1"/>
    <n v="3"/>
    <n v="3"/>
    <n v="1"/>
    <n v="1"/>
    <n v="2"/>
    <x v="0"/>
  </r>
  <r>
    <s v="8yPwb8pPsy0pL8spTsDLrK0khOK6mW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BFKMR8vJqVpJis1ycaB3ew6zV8zt19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Nj8z9eXQ4Zi0WptvIeUzfU65Xu3jMC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wFWWpUiOs798azNwdU8mcnW1XRkzb2"/>
    <s v="Banadir_IDP"/>
    <x v="31"/>
    <x v="0"/>
    <n v="1"/>
    <n v="1"/>
    <n v="1"/>
    <n v="3"/>
    <n v="3"/>
    <n v="1"/>
    <n v="3"/>
    <n v="3"/>
    <n v="3"/>
    <n v="3"/>
    <n v="3"/>
    <n v="3"/>
    <n v="3"/>
    <x v="1"/>
  </r>
  <r>
    <s v="LR927HVWXvp38IG2Vbm4zJ49qSvQcS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h8fzg3LUvpliwYzY388ZQvEDS9dVzE"/>
    <s v="Banadir_IDP"/>
    <x v="31"/>
    <x v="0"/>
    <n v="1"/>
    <n v="1"/>
    <n v="3"/>
    <n v="1"/>
    <n v="3"/>
    <n v="1"/>
    <n v="3"/>
    <n v="1"/>
    <n v="3"/>
    <n v="3"/>
    <n v="3"/>
    <n v="1"/>
    <n v="3"/>
    <x v="1"/>
  </r>
  <r>
    <s v="fns4tvlTr328jrxrO2s4cog5AcAcxT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gd5lbPCyOjTxEUyaHUCjs1tzzfyF4r"/>
    <s v="Banadir_IDP"/>
    <x v="31"/>
    <x v="0"/>
    <n v="1"/>
    <n v="3"/>
    <n v="3"/>
    <n v="1"/>
    <n v="1"/>
    <n v="1"/>
    <n v="1"/>
    <n v="4"/>
    <n v="4"/>
    <n v="3"/>
    <n v="3"/>
    <n v="1"/>
    <n v="3"/>
    <x v="1"/>
  </r>
  <r>
    <s v="8leF3vmD3n6taFCf0ponsdFgzUFqdg"/>
    <s v="Banadir_IDP"/>
    <x v="31"/>
    <x v="0"/>
    <n v="3"/>
    <n v="1"/>
    <n v="3"/>
    <n v="1"/>
    <n v="1"/>
    <n v="1"/>
    <n v="3"/>
    <n v="1"/>
    <n v="3"/>
    <n v="3"/>
    <n v="1"/>
    <n v="1"/>
    <n v="2"/>
    <x v="0"/>
  </r>
  <r>
    <s v="zbnzn3Ei6u5Dac5hSzWoHstqyymQGA"/>
    <s v="Banadir_IDP"/>
    <x v="31"/>
    <x v="0"/>
    <n v="1"/>
    <n v="3"/>
    <n v="3"/>
    <n v="1"/>
    <n v="1"/>
    <n v="1"/>
    <n v="1"/>
    <n v="3"/>
    <n v="3"/>
    <n v="3"/>
    <n v="3"/>
    <n v="1"/>
    <n v="3"/>
    <x v="1"/>
  </r>
  <r>
    <s v="ybZ682xbONcDZ3J35F2X7Z4LZTzlUP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q0tsJA9R5XaSXZG4wF4MM65lBpaEVa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3UCrkL6WR8pn5sY3dCcS82D5TYFZyk"/>
    <s v="Banadir_IDP"/>
    <x v="31"/>
    <x v="0"/>
    <n v="1"/>
    <n v="1"/>
    <n v="3"/>
    <n v="3"/>
    <n v="3"/>
    <n v="1"/>
    <n v="1"/>
    <n v="3"/>
    <n v="3"/>
    <n v="3"/>
    <n v="3"/>
    <n v="3"/>
    <n v="3"/>
    <x v="1"/>
  </r>
  <r>
    <s v="x6ddDcCTyUkJhHSZ4qbI5rDhdhRPAM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lSgnOk1mm5TenIeIEy0I9AsUYQLUrv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DZfkON7uLoMQbZtIgXLKuTjDTgBbz4"/>
    <s v="Banadir_IDP"/>
    <x v="31"/>
    <x v="0"/>
    <n v="1"/>
    <n v="3"/>
    <n v="3"/>
    <n v="1"/>
    <n v="1"/>
    <n v="3"/>
    <n v="1"/>
    <n v="3"/>
    <n v="3"/>
    <n v="3"/>
    <n v="3"/>
    <n v="3"/>
    <n v="3"/>
    <x v="1"/>
  </r>
  <r>
    <s v="tEOCd2KBoyN3FSukJh2nrk1HdTWPKf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sHqmfSzBFOjarufFSUezhsWoYU1dhT"/>
    <s v="Banadir_IDP"/>
    <x v="31"/>
    <x v="0"/>
    <n v="1"/>
    <n v="3"/>
    <n v="3"/>
    <n v="1"/>
    <n v="3"/>
    <n v="1"/>
    <n v="1"/>
    <n v="3"/>
    <n v="3"/>
    <n v="3"/>
    <n v="3"/>
    <n v="3"/>
    <n v="3"/>
    <x v="1"/>
  </r>
  <r>
    <s v="8SCKfxHyOthmeqDnS5hXxsdE340BTu"/>
    <s v="Banadir_IDP"/>
    <x v="31"/>
    <x v="0"/>
    <n v="3"/>
    <n v="1"/>
    <n v="3"/>
    <n v="1"/>
    <n v="1"/>
    <n v="1"/>
    <n v="3"/>
    <n v="3"/>
    <n v="3"/>
    <n v="3"/>
    <n v="3"/>
    <n v="1"/>
    <n v="3"/>
    <x v="1"/>
  </r>
  <r>
    <s v="nitNcnrRnhQQQ8RgPyIDfwn84ZHrft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pMSK0BvSH7wjdvE2Fcz2Ahpc0hVLG7"/>
    <s v="Banadir_IDP"/>
    <x v="31"/>
    <x v="0"/>
    <n v="1"/>
    <n v="1"/>
    <n v="3"/>
    <n v="1"/>
    <n v="1"/>
    <n v="3"/>
    <n v="3"/>
    <n v="3"/>
    <n v="3"/>
    <n v="3"/>
    <n v="3"/>
    <n v="3"/>
    <n v="3"/>
    <x v="1"/>
  </r>
  <r>
    <s v="Rihb36Fp2jAP195WZw4zqtmSCliErP"/>
    <s v="Banadir_IDP"/>
    <x v="31"/>
    <x v="0"/>
    <n v="1"/>
    <n v="3"/>
    <n v="3"/>
    <n v="1"/>
    <n v="1"/>
    <n v="1"/>
    <n v="1"/>
    <n v="3"/>
    <n v="3"/>
    <n v="3"/>
    <n v="3"/>
    <n v="1"/>
    <n v="3"/>
    <x v="1"/>
  </r>
  <r>
    <s v="6mi5IpPo57NgpHbgXj86WTOBCq3wwp"/>
    <s v="Banadir_IDP"/>
    <x v="31"/>
    <x v="0"/>
    <n v="3"/>
    <n v="1"/>
    <n v="3"/>
    <n v="1"/>
    <n v="1"/>
    <n v="1"/>
    <n v="1"/>
    <n v="2"/>
    <n v="3"/>
    <n v="2"/>
    <n v="1"/>
    <n v="1"/>
    <n v="2"/>
    <x v="0"/>
  </r>
  <r>
    <s v="IjSnHLCYO9Hxzw0PmzcqQvJyYLhJik"/>
    <s v="Banadir_IDP"/>
    <x v="31"/>
    <x v="0"/>
    <n v="1"/>
    <n v="1"/>
    <n v="1"/>
    <n v="3"/>
    <n v="1"/>
    <n v="1"/>
    <n v="3"/>
    <n v="3"/>
    <n v="3"/>
    <n v="3"/>
    <n v="3"/>
    <n v="1"/>
    <n v="3"/>
    <x v="1"/>
  </r>
  <r>
    <s v="GISf2tm45itjvqNKVaLADgZZWKfQdA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s6aPPHbWgwHX8N9ZXJael70JepjVCI"/>
    <s v="Banadir_IDP"/>
    <x v="31"/>
    <x v="0"/>
    <n v="1"/>
    <n v="3"/>
    <n v="3"/>
    <n v="1"/>
    <n v="1"/>
    <n v="3"/>
    <n v="1"/>
    <n v="2"/>
    <n v="3"/>
    <n v="3"/>
    <n v="3"/>
    <n v="2"/>
    <n v="3"/>
    <x v="1"/>
  </r>
  <r>
    <s v="q7pPC7ymyZSuXJB8r3qW1dHI9gdRj6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SoSSYlrPzwIwJFtTA5Pyh5rnLMHW3m"/>
    <s v="Banadir_IDP"/>
    <x v="31"/>
    <x v="0"/>
    <n v="1"/>
    <n v="3"/>
    <n v="1"/>
    <n v="2"/>
    <n v="3"/>
    <n v="1"/>
    <n v="1"/>
    <n v="2"/>
    <n v="3"/>
    <n v="3"/>
    <n v="2"/>
    <n v="2"/>
    <n v="3"/>
    <x v="1"/>
  </r>
  <r>
    <s v="VtNRO293ekhFlPD2sDObeNaL5dVAma"/>
    <s v="Banadir_IDP"/>
    <x v="31"/>
    <x v="0"/>
    <n v="1"/>
    <n v="3"/>
    <n v="3"/>
    <n v="3"/>
    <n v="1"/>
    <n v="1"/>
    <n v="1"/>
    <n v="5"/>
    <n v="5"/>
    <n v="3"/>
    <n v="3"/>
    <n v="3"/>
    <n v="4"/>
    <x v="3"/>
  </r>
  <r>
    <s v="LcR4L6wNGC3NJ4grIKjNtOlOlHpFQ7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jO7BHvGRHEu02zboTEAx3ooHyjpeoW"/>
    <s v="Banadir_IDP"/>
    <x v="31"/>
    <x v="0"/>
    <n v="1"/>
    <n v="3"/>
    <n v="1"/>
    <n v="1"/>
    <n v="1"/>
    <n v="1"/>
    <n v="3"/>
    <n v="2"/>
    <n v="3"/>
    <n v="3"/>
    <n v="2"/>
    <n v="1"/>
    <n v="3"/>
    <x v="1"/>
  </r>
  <r>
    <s v="piPcI1BEbF1OD6mP7LcC05pF5NKYNd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EPS2oRom6h4ELTH7mCscuBQCVqTRvj"/>
    <s v="Banadir_IDP"/>
    <x v="31"/>
    <x v="0"/>
    <n v="1"/>
    <n v="3"/>
    <n v="1"/>
    <n v="1"/>
    <n v="1"/>
    <n v="1"/>
    <n v="1"/>
    <n v="2"/>
    <n v="3"/>
    <n v="2"/>
    <n v="1"/>
    <n v="1"/>
    <n v="2"/>
    <x v="0"/>
  </r>
  <r>
    <s v="q8T1y1ny0kcHS8TK81oBEyVHg8RkOM"/>
    <s v="Banadir_IDP"/>
    <x v="31"/>
    <x v="0"/>
    <n v="1"/>
    <n v="1"/>
    <n v="3"/>
    <n v="3"/>
    <n v="1"/>
    <n v="1"/>
    <n v="1"/>
    <n v="1"/>
    <n v="3"/>
    <n v="3"/>
    <n v="1"/>
    <n v="1"/>
    <n v="2"/>
    <x v="0"/>
  </r>
  <r>
    <s v="AhJfejiPMqjacyGzVZsINRWf1HyxjY"/>
    <s v="Banadir_IDP"/>
    <x v="31"/>
    <x v="0"/>
    <n v="1"/>
    <n v="1"/>
    <n v="3"/>
    <n v="2"/>
    <n v="1"/>
    <n v="1"/>
    <n v="3"/>
    <n v="2"/>
    <n v="3"/>
    <n v="3"/>
    <n v="2"/>
    <n v="2"/>
    <n v="3"/>
    <x v="1"/>
  </r>
  <r>
    <s v="7ZjK6wx6dnDEnj6qtk488ZUtNDqMWH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Q2u8deXXyA2fWhzbZoQzuBZvtSNO5p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d3H1FQEwMYQnrXpPCbYEcbkRMaOXun"/>
    <s v="Banadir_IDP"/>
    <x v="31"/>
    <x v="0"/>
    <n v="1"/>
    <n v="1"/>
    <n v="3"/>
    <n v="3"/>
    <n v="3"/>
    <n v="1"/>
    <n v="1"/>
    <n v="5"/>
    <n v="5"/>
    <n v="3"/>
    <n v="3"/>
    <n v="3"/>
    <n v="4"/>
    <x v="3"/>
  </r>
  <r>
    <s v="8j6qSznOsegLlqN3SZUhg2j7zTORI5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cavyKCzxbauKEsy5yeuMWWtxg8z4PT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X3CgrEjRlU2j6fg3RBNupnY3KChkZ2"/>
    <s v="Banadir_IDP"/>
    <x v="31"/>
    <x v="0"/>
    <n v="3"/>
    <n v="1"/>
    <n v="3"/>
    <n v="1"/>
    <n v="3"/>
    <n v="1"/>
    <n v="1"/>
    <n v="1"/>
    <n v="3"/>
    <n v="3"/>
    <n v="1"/>
    <n v="1"/>
    <n v="2"/>
    <x v="0"/>
  </r>
  <r>
    <s v="EPiW0LgfO07RSX9u6bH3erAFDpbx6z"/>
    <s v="Banadir_IDP"/>
    <x v="31"/>
    <x v="0"/>
    <n v="1"/>
    <n v="3"/>
    <n v="3"/>
    <n v="3"/>
    <n v="1"/>
    <n v="1"/>
    <n v="1"/>
    <n v="5"/>
    <n v="5"/>
    <n v="3"/>
    <n v="3"/>
    <n v="3"/>
    <n v="4"/>
    <x v="3"/>
  </r>
  <r>
    <s v="tJBYmyKCn3aMJWkmi1WOAU9qPZjjTB"/>
    <s v="Banadir_IDP"/>
    <x v="31"/>
    <x v="0"/>
    <n v="1"/>
    <n v="3"/>
    <n v="1"/>
    <n v="3"/>
    <n v="3"/>
    <n v="1"/>
    <n v="3"/>
    <n v="1"/>
    <n v="3"/>
    <n v="3"/>
    <n v="3"/>
    <n v="3"/>
    <n v="3"/>
    <x v="1"/>
  </r>
  <r>
    <s v="okFkC8SiPKH1jNv9aJxjv1sXK3HTp5"/>
    <s v="Banadir_IDP"/>
    <x v="31"/>
    <x v="0"/>
    <n v="1"/>
    <n v="1"/>
    <n v="1"/>
    <n v="3"/>
    <n v="3"/>
    <n v="1"/>
    <n v="1"/>
    <n v="2"/>
    <n v="3"/>
    <n v="3"/>
    <n v="2"/>
    <n v="1"/>
    <n v="3"/>
    <x v="1"/>
  </r>
  <r>
    <s v="O7Ybrm6WTId9wYNO6LtfGrVE3WwSQI"/>
    <s v="Banadir_IDP"/>
    <x v="31"/>
    <x v="0"/>
    <n v="1"/>
    <n v="3"/>
    <n v="3"/>
    <n v="1"/>
    <n v="3"/>
    <n v="1"/>
    <n v="1"/>
    <n v="5"/>
    <n v="5"/>
    <n v="3"/>
    <n v="3"/>
    <n v="3"/>
    <n v="4"/>
    <x v="3"/>
  </r>
  <r>
    <s v="2F0SuNaqkKZaILu1NI0elfw1yBkM4D"/>
    <s v="Banadir_IDP"/>
    <x v="31"/>
    <x v="0"/>
    <n v="1"/>
    <n v="3"/>
    <n v="3"/>
    <n v="1"/>
    <n v="3"/>
    <n v="1"/>
    <n v="1"/>
    <n v="5"/>
    <n v="5"/>
    <n v="3"/>
    <n v="3"/>
    <n v="3"/>
    <n v="4"/>
    <x v="3"/>
  </r>
  <r>
    <s v="iCZ9uvynaRKrMLW3qap7tZbgs8ilDs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hUMjhcGAO8dOm164LQuifrNObhUEKc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T0Y2XUYI2xM9B5gCc2ZZVaU0KUx18J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2KAJhBCBACGg6sugohoHMAh1PtY89V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yHz9IkiMylKNxhmJbpEspuKy4V8kXk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syGvzBYtCUYA9zfBmMTp3qxVSnnOpk"/>
    <s v="Banadir_IDP"/>
    <x v="31"/>
    <x v="0"/>
    <n v="1"/>
    <n v="3"/>
    <n v="1"/>
    <n v="3"/>
    <n v="3"/>
    <n v="1"/>
    <n v="1"/>
    <n v="4"/>
    <n v="4"/>
    <n v="3"/>
    <n v="3"/>
    <n v="3"/>
    <n v="4"/>
    <x v="3"/>
  </r>
  <r>
    <s v="y3dYMWySE0O2ZcSU7C9Wu8mLcCnKMM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ta3bkScTK00nkHzSEJ1J5I2Dh7jLjr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cCjE5PHPz5Mm35QZe2DAlry5fwQP2o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WfjvTlrGOGzquDKN8SccfZSQhuRwZr"/>
    <s v="Banadir_IDP"/>
    <x v="31"/>
    <x v="0"/>
    <n v="1"/>
    <n v="1"/>
    <n v="3"/>
    <n v="3"/>
    <n v="3"/>
    <n v="1"/>
    <n v="1"/>
    <n v="3"/>
    <n v="3"/>
    <n v="3"/>
    <n v="3"/>
    <n v="3"/>
    <n v="3"/>
    <x v="1"/>
  </r>
  <r>
    <s v="sfb776ZzTQbgFhvFPmhqiWkaPPU9Sm"/>
    <s v="Banadir_IDP"/>
    <x v="31"/>
    <x v="0"/>
    <n v="1"/>
    <n v="3"/>
    <n v="3"/>
    <n v="1"/>
    <n v="3"/>
    <n v="1"/>
    <n v="1"/>
    <n v="2"/>
    <n v="3"/>
    <n v="3"/>
    <n v="3"/>
    <n v="2"/>
    <n v="3"/>
    <x v="1"/>
  </r>
  <r>
    <s v="D9ORUBhwipN445saqloz6SqJHCf1Tu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FMnOo6fQCvd1rSYDmsAbrxFUAI53xC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Bg5uaFVqvamb7PsYW8ADyJdnLl5SBj"/>
    <s v="Banadir_IDP"/>
    <x v="31"/>
    <x v="0"/>
    <n v="1"/>
    <n v="1"/>
    <n v="3"/>
    <n v="2"/>
    <n v="1"/>
    <n v="1"/>
    <n v="3"/>
    <n v="2"/>
    <n v="3"/>
    <n v="3"/>
    <n v="2"/>
    <n v="2"/>
    <n v="3"/>
    <x v="1"/>
  </r>
  <r>
    <s v="bRO9GhszS0H78eiJQMFwvT391r3CFN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YB48GGyJg7Hs7KzkTddpAsPhHraB0F"/>
    <s v="Banadir_IDP"/>
    <x v="31"/>
    <x v="0"/>
    <n v="1"/>
    <n v="1"/>
    <n v="3"/>
    <n v="2"/>
    <n v="1"/>
    <n v="1"/>
    <n v="1"/>
    <n v="1"/>
    <n v="3"/>
    <n v="2"/>
    <n v="1"/>
    <n v="1"/>
    <n v="2"/>
    <x v="0"/>
  </r>
  <r>
    <s v="0rEDM5671EZ4McTPfBu2uUK4yewTKb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iaJK3aKIO16bGv365otEGZOjlZ7DJa"/>
    <s v="Banadir_IDP"/>
    <x v="31"/>
    <x v="0"/>
    <n v="1"/>
    <n v="1"/>
    <n v="3"/>
    <n v="1"/>
    <n v="3"/>
    <n v="1"/>
    <n v="3"/>
    <n v="1"/>
    <n v="3"/>
    <n v="3"/>
    <n v="3"/>
    <n v="1"/>
    <n v="3"/>
    <x v="1"/>
  </r>
  <r>
    <s v="fJxdWVewFgfwi0rRBW6OW6UZ82zqeZ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AwnGALBkqQRtOHY1ntsgllbVXcUFN5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p1OrOoY4IrFZkpmcgqDojQx1bEO7AA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k6MqqZLNsqNf6M0IgZLykey7jvDMaq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oLXuBKbPIqU8zjS3OetcuvyD1LzMfe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eTKUggwqeLqFPjJyPfOfdbxK1JLNOc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pZ0skzuDC3ooIYjWZ8VKkPboO5GB3Q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f1El1Mo6gwrpd9P6DhxtHLWQqsqcQo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pk36MXs2WibnnzrQjBPwi9991SfpV7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r0imVZ3Z0aw7NT99pQTaJ7vKbDs1fw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Cpr92t4zP6XWoMSYLuQIsdNWYduhyn"/>
    <s v="Banadir_IDP"/>
    <x v="31"/>
    <x v="0"/>
    <n v="1"/>
    <n v="1"/>
    <n v="3"/>
    <n v="1"/>
    <n v="3"/>
    <n v="1"/>
    <n v="3"/>
    <n v="1"/>
    <n v="3"/>
    <n v="3"/>
    <n v="3"/>
    <n v="1"/>
    <n v="3"/>
    <x v="1"/>
  </r>
  <r>
    <s v="4UwFUojxn7mLAgNJXdU66CUMLLNnOF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cVkxqRop9UOHVCiEdYAt0OwlwbxTis"/>
    <s v="Banadir_IDP"/>
    <x v="31"/>
    <x v="0"/>
    <n v="1"/>
    <n v="1"/>
    <n v="1"/>
    <n v="1"/>
    <n v="1"/>
    <n v="1"/>
    <n v="1"/>
    <n v="2"/>
    <n v="2"/>
    <n v="1"/>
    <n v="1"/>
    <n v="1"/>
    <n v="2"/>
    <x v="0"/>
  </r>
  <r>
    <s v="nNqj9Hm48QYYDvJua9Six6ulRToJES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1OIJ7BHfIqApCvoj5ksnpdEc8v9ryM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ghDtClQF6P2OyNguDBQDSVGyRl1olN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OmXl18HCIXYCGf1TD8kHLk4o9kZ9dy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uXwYxTVg9AauurcdXBOmL0sabo2U26"/>
    <s v="Banadir_IDP"/>
    <x v="31"/>
    <x v="0"/>
    <n v="1"/>
    <n v="3"/>
    <n v="3"/>
    <n v="2"/>
    <n v="1"/>
    <n v="1"/>
    <n v="1"/>
    <n v="2"/>
    <n v="3"/>
    <n v="3"/>
    <n v="2"/>
    <n v="2"/>
    <n v="3"/>
    <x v="1"/>
  </r>
  <r>
    <s v="S1Fq57t4LoRkS9CbksgGpwechLmUXt"/>
    <s v="Banadir_IDP"/>
    <x v="31"/>
    <x v="0"/>
    <n v="1"/>
    <n v="3"/>
    <n v="1"/>
    <n v="3"/>
    <n v="3"/>
    <n v="1"/>
    <n v="3"/>
    <n v="3"/>
    <n v="3"/>
    <n v="3"/>
    <n v="3"/>
    <n v="3"/>
    <n v="3"/>
    <x v="1"/>
  </r>
  <r>
    <s v="VVnW3ZcHtmKS4Lftzox4DC9k2YLqeG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IXghjzN2lNE1qhYUqRK7AjEhUM0TTP"/>
    <s v="Banadir_IDP"/>
    <x v="31"/>
    <x v="0"/>
    <n v="1"/>
    <n v="3"/>
    <n v="1"/>
    <n v="3"/>
    <n v="1"/>
    <n v="1"/>
    <n v="3"/>
    <n v="2"/>
    <n v="3"/>
    <n v="3"/>
    <n v="3"/>
    <n v="2"/>
    <n v="3"/>
    <x v="1"/>
  </r>
  <r>
    <s v="7Q2oCqLGYkkXUbaFUHvqzmY49xv4iN"/>
    <s v="Banadir_IDP"/>
    <x v="31"/>
    <x v="0"/>
    <n v="1"/>
    <n v="3"/>
    <n v="1"/>
    <n v="3"/>
    <n v="1"/>
    <n v="1"/>
    <n v="1"/>
    <n v="1"/>
    <n v="3"/>
    <n v="3"/>
    <n v="1"/>
    <n v="1"/>
    <n v="2"/>
    <x v="0"/>
  </r>
  <r>
    <s v="PujTH6kkGTZ3RNnBkF13Sowj7LrXtU"/>
    <s v="Banadir_IDP"/>
    <x v="31"/>
    <x v="0"/>
    <n v="1"/>
    <n v="1"/>
    <n v="1"/>
    <n v="3"/>
    <n v="1"/>
    <n v="1"/>
    <n v="3"/>
    <n v="1"/>
    <n v="3"/>
    <n v="3"/>
    <n v="1"/>
    <n v="1"/>
    <n v="2"/>
    <x v="0"/>
  </r>
  <r>
    <s v="fRURYVtNi4ovRuaO6GSYIWrzotSNdG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bvVnDLZc9Lq3tPhw9Ef0MC5Mlan33r"/>
    <s v="Banadir_IDP"/>
    <x v="31"/>
    <x v="0"/>
    <n v="1"/>
    <n v="1"/>
    <n v="3"/>
    <n v="1"/>
    <n v="3"/>
    <n v="1"/>
    <n v="1"/>
    <n v="3"/>
    <n v="3"/>
    <n v="3"/>
    <n v="3"/>
    <n v="1"/>
    <n v="3"/>
    <x v="1"/>
  </r>
  <r>
    <s v="XI1WxeWkMLK3ihMr2w2P2X1PAMyPKs"/>
    <s v="Banadir_IDP"/>
    <x v="31"/>
    <x v="0"/>
    <n v="1"/>
    <n v="1"/>
    <n v="3"/>
    <n v="2"/>
    <n v="1"/>
    <n v="1"/>
    <n v="3"/>
    <n v="2"/>
    <n v="3"/>
    <n v="3"/>
    <n v="2"/>
    <n v="2"/>
    <n v="3"/>
    <x v="1"/>
  </r>
  <r>
    <s v="SKxnOV4ZvW5vLkgYepgXL9wOcEeqSr"/>
    <s v="Banadir_IDP"/>
    <x v="31"/>
    <x v="0"/>
    <n v="1"/>
    <n v="3"/>
    <n v="1"/>
    <n v="1"/>
    <n v="1"/>
    <n v="1"/>
    <n v="3"/>
    <n v="2"/>
    <n v="3"/>
    <n v="3"/>
    <n v="2"/>
    <n v="1"/>
    <n v="3"/>
    <x v="1"/>
  </r>
  <r>
    <s v="vJ7Gd5u34EtnaiisPSQ7M3YkldtCcD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p0FEqDF8OOFHWDJPhesBpRQDytRSeu"/>
    <s v="Banadir_IDP"/>
    <x v="31"/>
    <x v="0"/>
    <n v="1"/>
    <n v="3"/>
    <n v="3"/>
    <n v="2"/>
    <n v="1"/>
    <n v="1"/>
    <n v="3"/>
    <n v="2"/>
    <n v="3"/>
    <n v="3"/>
    <n v="3"/>
    <n v="2"/>
    <n v="3"/>
    <x v="1"/>
  </r>
  <r>
    <s v="1DAnMb8rfbuK3yTsyeA0nfTRyjZ566"/>
    <s v="Banadir_IDP"/>
    <x v="31"/>
    <x v="0"/>
    <n v="1"/>
    <n v="1"/>
    <n v="1"/>
    <n v="3"/>
    <n v="3"/>
    <n v="1"/>
    <n v="3"/>
    <n v="1"/>
    <n v="3"/>
    <n v="3"/>
    <n v="3"/>
    <n v="1"/>
    <n v="3"/>
    <x v="1"/>
  </r>
  <r>
    <s v="O6ZgK0RkSbBHeGRIPKt6ilgeTq17VF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GY1hLmH0P3OdhXT3Ier76Fv3Rd8ax9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5aOq7BNAuCCVs4KO2UKDiwoGfWlHnR"/>
    <s v="Banadir_IDP"/>
    <x v="31"/>
    <x v="0"/>
    <n v="1"/>
    <n v="1"/>
    <n v="1"/>
    <n v="3"/>
    <n v="1"/>
    <n v="1"/>
    <n v="1"/>
    <n v="2"/>
    <n v="3"/>
    <n v="2"/>
    <n v="1"/>
    <n v="1"/>
    <n v="2"/>
    <x v="0"/>
  </r>
  <r>
    <s v="8RNwE7zM25Grq0RiceHJ3831Ri6yr2"/>
    <s v="Banadir_IDP"/>
    <x v="31"/>
    <x v="0"/>
    <n v="1"/>
    <n v="3"/>
    <n v="3"/>
    <n v="3"/>
    <n v="3"/>
    <n v="1"/>
    <n v="1"/>
    <n v="1"/>
    <n v="3"/>
    <n v="3"/>
    <n v="3"/>
    <n v="3"/>
    <n v="3"/>
    <x v="1"/>
  </r>
  <r>
    <s v="RCPFZFRFAUIovICDrNZKHfBRZibPgv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xfgby5XWqt4NEOUYIujNuSkwemFT44"/>
    <s v="Banadir_IDP"/>
    <x v="31"/>
    <x v="0"/>
    <n v="1"/>
    <n v="1"/>
    <n v="3"/>
    <n v="1"/>
    <n v="3"/>
    <n v="1"/>
    <n v="1"/>
    <n v="1"/>
    <n v="3"/>
    <n v="3"/>
    <n v="1"/>
    <n v="1"/>
    <n v="2"/>
    <x v="0"/>
  </r>
  <r>
    <s v="VmI4StrIoFVQNVCev41qqOL72ravjQ"/>
    <s v="Banadir_IDP"/>
    <x v="31"/>
    <x v="0"/>
    <n v="1"/>
    <n v="1"/>
    <n v="3"/>
    <n v="1"/>
    <n v="3"/>
    <n v="1"/>
    <n v="1"/>
    <n v="1"/>
    <n v="3"/>
    <n v="3"/>
    <n v="1"/>
    <n v="1"/>
    <n v="2"/>
    <x v="0"/>
  </r>
  <r>
    <s v="Gxy6lVddgnxnFRSu1UtHebQSG2I0bI"/>
    <s v="Banadir_IDP"/>
    <x v="31"/>
    <x v="0"/>
    <n v="1"/>
    <n v="3"/>
    <n v="3"/>
    <n v="2"/>
    <n v="3"/>
    <n v="1"/>
    <n v="1"/>
    <n v="1"/>
    <n v="3"/>
    <n v="3"/>
    <n v="3"/>
    <n v="2"/>
    <n v="3"/>
    <x v="1"/>
  </r>
  <r>
    <s v="ODbQaBHnU1WfRDI3LV3ce2tZ8cJ0AM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CJZx7uy93Gp4GKBRn82TQBH2Vn3sra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AJ1X8EcKPvnZfLkxSnlbVzDfSvYcV5"/>
    <s v="Banadir_IDP"/>
    <x v="31"/>
    <x v="0"/>
    <n v="1"/>
    <n v="3"/>
    <n v="3"/>
    <n v="3"/>
    <n v="1"/>
    <n v="1"/>
    <n v="3"/>
    <n v="1"/>
    <n v="3"/>
    <n v="3"/>
    <n v="3"/>
    <n v="3"/>
    <n v="3"/>
    <x v="1"/>
  </r>
  <r>
    <s v="GIIGkqGfo1lC1oDCBu9NT5BmhTp3yn"/>
    <s v="Banadir_IDP"/>
    <x v="31"/>
    <x v="0"/>
    <n v="1"/>
    <n v="3"/>
    <n v="1"/>
    <n v="3"/>
    <n v="3"/>
    <n v="1"/>
    <n v="3"/>
    <n v="1"/>
    <n v="3"/>
    <n v="3"/>
    <n v="3"/>
    <n v="3"/>
    <n v="3"/>
    <x v="1"/>
  </r>
  <r>
    <s v="EnrZ1Zv3KgBACDNuUBswzI7ycWW7lZ"/>
    <s v="Banadir_IDP"/>
    <x v="31"/>
    <x v="0"/>
    <n v="1"/>
    <n v="3"/>
    <n v="3"/>
    <n v="3"/>
    <n v="3"/>
    <n v="1"/>
    <n v="3"/>
    <n v="1"/>
    <n v="3"/>
    <n v="3"/>
    <n v="3"/>
    <n v="3"/>
    <n v="3"/>
    <x v="1"/>
  </r>
  <r>
    <s v="J0RXm0ubxzOFfucGWNfSZXKvbxyoO0"/>
    <s v="Banadir_IDP"/>
    <x v="31"/>
    <x v="0"/>
    <n v="1"/>
    <n v="3"/>
    <n v="1"/>
    <n v="3"/>
    <n v="3"/>
    <n v="1"/>
    <n v="3"/>
    <n v="1"/>
    <n v="3"/>
    <n v="3"/>
    <n v="3"/>
    <n v="3"/>
    <n v="3"/>
    <x v="1"/>
  </r>
  <r>
    <s v="SekydygjV6nvxsIXFzlhbbj8j1wHJH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VsUxIxettr7BwfXa5L7tC1N1uAI7eX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xLhW8O5g7U00hmjZ4OFfFBa0xoTa4s"/>
    <s v="Banadir_IDP"/>
    <x v="31"/>
    <x v="0"/>
    <n v="1"/>
    <n v="3"/>
    <n v="1"/>
    <n v="3"/>
    <n v="3"/>
    <n v="1"/>
    <n v="3"/>
    <n v="1"/>
    <n v="3"/>
    <n v="3"/>
    <n v="3"/>
    <n v="3"/>
    <n v="3"/>
    <x v="1"/>
  </r>
  <r>
    <s v="H27lJOUxtQUXfziQPEEXib4pocFnCp"/>
    <s v="Banadir_IDP"/>
    <x v="31"/>
    <x v="0"/>
    <n v="1"/>
    <n v="3"/>
    <n v="3"/>
    <n v="3"/>
    <n v="3"/>
    <n v="1"/>
    <n v="3"/>
    <n v="1"/>
    <n v="3"/>
    <n v="3"/>
    <n v="3"/>
    <n v="3"/>
    <n v="3"/>
    <x v="1"/>
  </r>
  <r>
    <s v="xocIcraE3HzGFr1WkJZiiIyFwnb0EB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qb0qMMEbsnarQzM2rYc6sG4iEOWUxy"/>
    <s v="Banadir_IDP"/>
    <x v="31"/>
    <x v="0"/>
    <n v="1"/>
    <n v="3"/>
    <n v="1"/>
    <n v="1"/>
    <n v="1"/>
    <n v="1"/>
    <n v="3"/>
    <n v="1"/>
    <n v="3"/>
    <n v="3"/>
    <n v="1"/>
    <n v="1"/>
    <n v="2"/>
    <x v="0"/>
  </r>
  <r>
    <s v="uExtw4kBQn4vrZPffFwUCkgCPGkDis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5ydNwcJ8wVu8VlMglUAmni3X9X6t6l"/>
    <s v="Banadir_IDP"/>
    <x v="31"/>
    <x v="0"/>
    <n v="1"/>
    <n v="1"/>
    <n v="3"/>
    <n v="3"/>
    <n v="3"/>
    <n v="1"/>
    <n v="3"/>
    <n v="1"/>
    <n v="3"/>
    <n v="3"/>
    <n v="3"/>
    <n v="3"/>
    <n v="3"/>
    <x v="1"/>
  </r>
  <r>
    <s v="BBH0iYpDEjwpoK9rM1S0beNhTKPmtH"/>
    <s v="Banadir_IDP"/>
    <x v="31"/>
    <x v="0"/>
    <n v="1"/>
    <n v="1"/>
    <n v="1"/>
    <n v="2"/>
    <n v="3"/>
    <n v="1"/>
    <n v="3"/>
    <n v="1"/>
    <n v="3"/>
    <n v="3"/>
    <n v="2"/>
    <n v="1"/>
    <n v="3"/>
    <x v="1"/>
  </r>
  <r>
    <s v="HkQuBO5lQrEUBRGmb70C3yvRORebBe"/>
    <s v="Banadir_IDP"/>
    <x v="31"/>
    <x v="0"/>
    <n v="1"/>
    <n v="3"/>
    <n v="1"/>
    <n v="3"/>
    <n v="3"/>
    <n v="1"/>
    <n v="3"/>
    <n v="2"/>
    <n v="3"/>
    <n v="3"/>
    <n v="3"/>
    <n v="3"/>
    <n v="3"/>
    <x v="1"/>
  </r>
  <r>
    <s v="qd2MvfWXpyhjC174f6Yfqx7rPEbIdb"/>
    <s v="Banadir_IDP"/>
    <x v="31"/>
    <x v="0"/>
    <n v="1"/>
    <n v="1"/>
    <n v="3"/>
    <n v="3"/>
    <n v="1"/>
    <n v="1"/>
    <n v="3"/>
    <n v="1"/>
    <n v="3"/>
    <n v="3"/>
    <n v="3"/>
    <n v="1"/>
    <n v="3"/>
    <x v="1"/>
  </r>
  <r>
    <s v="4VM6wSSfqhXenDlB4rcxuZ6cyWcGTa"/>
    <s v="Banadir_IDP"/>
    <x v="31"/>
    <x v="0"/>
    <n v="1"/>
    <n v="1"/>
    <n v="1"/>
    <n v="3"/>
    <n v="1"/>
    <n v="1"/>
    <n v="3"/>
    <n v="2"/>
    <n v="3"/>
    <n v="3"/>
    <n v="2"/>
    <n v="1"/>
    <n v="3"/>
    <x v="1"/>
  </r>
  <r>
    <s v="ifhb9JAx2lZCUVqDi1DiN1DFR7WyFX"/>
    <s v="Banadir_IDP"/>
    <x v="31"/>
    <x v="0"/>
    <n v="1"/>
    <n v="1"/>
    <n v="3"/>
    <n v="3"/>
    <n v="1"/>
    <n v="1"/>
    <n v="3"/>
    <n v="1"/>
    <n v="3"/>
    <n v="3"/>
    <n v="3"/>
    <n v="1"/>
    <n v="3"/>
    <x v="1"/>
  </r>
  <r>
    <s v="2mSyIQE0TBT07F00TmSJmwURtKGcmX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y1GBjJfY9WJLFIsVsCjZF6GLkFWGQh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D8gsHoQDtUkiIBdtlgYjj1xDdkYMot"/>
    <s v="Banadir_IDP"/>
    <x v="31"/>
    <x v="0"/>
    <n v="1"/>
    <n v="3"/>
    <n v="3"/>
    <n v="1"/>
    <n v="3"/>
    <n v="1"/>
    <n v="3"/>
    <n v="1"/>
    <n v="3"/>
    <n v="3"/>
    <n v="3"/>
    <n v="3"/>
    <n v="3"/>
    <x v="1"/>
  </r>
  <r>
    <s v="aokN3EimuWlWk5uQw3910s48zMBBCi"/>
    <s v="Banadir_IDP"/>
    <x v="31"/>
    <x v="0"/>
    <n v="1"/>
    <n v="1"/>
    <n v="3"/>
    <n v="3"/>
    <n v="1"/>
    <n v="1"/>
    <n v="3"/>
    <n v="1"/>
    <n v="3"/>
    <n v="3"/>
    <n v="3"/>
    <n v="1"/>
    <n v="3"/>
    <x v="1"/>
  </r>
  <r>
    <s v="1w2MV6ySL4iSQLRpi4ggTrg6VFagtH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akDRJSz4I13iaxgiWDMdF2axgpUNRk"/>
    <s v="Banadir_IDP"/>
    <x v="31"/>
    <x v="0"/>
    <n v="1"/>
    <n v="1"/>
    <n v="3"/>
    <n v="1"/>
    <n v="1"/>
    <n v="1"/>
    <n v="3"/>
    <n v="3"/>
    <n v="3"/>
    <n v="3"/>
    <n v="3"/>
    <n v="1"/>
    <n v="3"/>
    <x v="1"/>
  </r>
  <r>
    <s v="r3jXO2xrLGyOA2hrLpDcHoIOcxkH9W"/>
    <s v="Banadir_IDP"/>
    <x v="31"/>
    <x v="0"/>
    <n v="1"/>
    <n v="3"/>
    <n v="3"/>
    <n v="3"/>
    <n v="3"/>
    <n v="1"/>
    <n v="1"/>
    <n v="5"/>
    <n v="5"/>
    <n v="3"/>
    <n v="3"/>
    <n v="3"/>
    <n v="4"/>
    <x v="3"/>
  </r>
  <r>
    <s v="qcYGub95aynXTiX4EKhWKYRbTRorLa"/>
    <s v="Banadir_IDP"/>
    <x v="31"/>
    <x v="0"/>
    <n v="1"/>
    <n v="3"/>
    <n v="3"/>
    <n v="3"/>
    <n v="3"/>
    <n v="1"/>
    <n v="3"/>
    <n v="3"/>
    <n v="3"/>
    <n v="3"/>
    <n v="3"/>
    <n v="3"/>
    <n v="3"/>
    <x v="1"/>
  </r>
  <r>
    <s v="9cC7WuUh1mymkrML8eqdnDJUWh4rDw"/>
    <s v="Banadir_IDP"/>
    <x v="31"/>
    <x v="0"/>
    <n v="1"/>
    <n v="3"/>
    <n v="1"/>
    <n v="3"/>
    <n v="3"/>
    <n v="1"/>
    <n v="3"/>
    <n v="2"/>
    <n v="3"/>
    <n v="3"/>
    <n v="3"/>
    <n v="3"/>
    <n v="3"/>
    <x v="1"/>
  </r>
  <r>
    <s v="HUiqgMI4c11RuUc2jd5xdbVbt6IZQo"/>
    <s v="Banadir_IDP"/>
    <x v="31"/>
    <x v="0"/>
    <n v="1"/>
    <n v="3"/>
    <n v="3"/>
    <n v="3"/>
    <n v="3"/>
    <n v="1"/>
    <n v="1"/>
    <n v="3"/>
    <n v="3"/>
    <n v="3"/>
    <n v="3"/>
    <n v="3"/>
    <n v="3"/>
    <x v="1"/>
  </r>
  <r>
    <s v="HiDXPB4x4KNUuuoM7HYrM5BpanqA4p"/>
    <s v="Banadir_IDP"/>
    <x v="31"/>
    <x v="0"/>
    <n v="1"/>
    <n v="1"/>
    <n v="3"/>
    <n v="2"/>
    <n v="3"/>
    <n v="1"/>
    <n v="1"/>
    <n v="1"/>
    <n v="3"/>
    <n v="3"/>
    <n v="2"/>
    <n v="1"/>
    <n v="3"/>
    <x v="1"/>
  </r>
  <r>
    <s v="F8nwZthW1KGLbtbjszjNxa3xmaiTLn"/>
    <s v="Banadir_IDP"/>
    <x v="31"/>
    <x v="0"/>
    <n v="1"/>
    <n v="1"/>
    <n v="3"/>
    <n v="3"/>
    <n v="1"/>
    <n v="1"/>
    <n v="3"/>
    <n v="1"/>
    <n v="3"/>
    <n v="3"/>
    <n v="3"/>
    <n v="1"/>
    <n v="3"/>
    <x v="1"/>
  </r>
  <r>
    <s v="we2A1eW72hqVNpat4udECoAwEiiVJT"/>
    <s v="Banadir_IDP"/>
    <x v="31"/>
    <x v="0"/>
    <n v="1"/>
    <n v="1"/>
    <n v="3"/>
    <n v="2"/>
    <n v="3"/>
    <n v="1"/>
    <n v="1"/>
    <n v="1"/>
    <n v="3"/>
    <n v="3"/>
    <n v="2"/>
    <n v="1"/>
    <n v="3"/>
    <x v="1"/>
  </r>
  <r>
    <s v="uGI3oBKkGRL6iwHbCP29lPfwq0SyPj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kMQf0vFGOF5KQnUEIhqbiYGqQ3ysSG"/>
    <s v="Banadir_IDP"/>
    <x v="31"/>
    <x v="0"/>
    <n v="1"/>
    <n v="3"/>
    <n v="1"/>
    <n v="2"/>
    <n v="3"/>
    <n v="1"/>
    <n v="3"/>
    <n v="2"/>
    <n v="3"/>
    <n v="3"/>
    <n v="3"/>
    <n v="2"/>
    <n v="3"/>
    <x v="1"/>
  </r>
  <r>
    <s v="RC4nWToV8lkPtBGZ7uPy1g2XDtFlEi"/>
    <s v="Banadir_IDP"/>
    <x v="31"/>
    <x v="0"/>
    <n v="1"/>
    <n v="1"/>
    <n v="3"/>
    <n v="3"/>
    <n v="3"/>
    <n v="1"/>
    <n v="3"/>
    <n v="1"/>
    <n v="3"/>
    <n v="3"/>
    <n v="3"/>
    <n v="3"/>
    <n v="3"/>
    <x v="1"/>
  </r>
  <r>
    <s v="7hlPzIGfm3vxT3TNkh7AiipvzVOzHJ"/>
    <s v="Banadir_IDP"/>
    <x v="31"/>
    <x v="0"/>
    <n v="1"/>
    <n v="3"/>
    <n v="3"/>
    <n v="2"/>
    <n v="1"/>
    <n v="1"/>
    <n v="3"/>
    <n v="4"/>
    <n v="4"/>
    <n v="3"/>
    <n v="3"/>
    <n v="3"/>
    <n v="4"/>
    <x v="3"/>
  </r>
  <r>
    <s v="upXSDb1rK3eckiV1YiOJdtjMMpE2na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2YZ8ZRvknFI5BBjJq79IHEkGKADmf4"/>
    <s v="Banadir_IDP"/>
    <x v="31"/>
    <x v="0"/>
    <n v="1"/>
    <n v="3"/>
    <n v="3"/>
    <n v="2"/>
    <n v="3"/>
    <n v="1"/>
    <n v="1"/>
    <n v="2"/>
    <n v="3"/>
    <n v="3"/>
    <n v="3"/>
    <n v="2"/>
    <n v="3"/>
    <x v="1"/>
  </r>
  <r>
    <s v="OMyjvcnwpFkZAC9xvh1HqOIe1vVuCG"/>
    <s v="Banadir_IDP"/>
    <x v="31"/>
    <x v="0"/>
    <n v="1"/>
    <n v="3"/>
    <n v="3"/>
    <n v="3"/>
    <n v="3"/>
    <n v="1"/>
    <n v="3"/>
    <n v="1"/>
    <n v="3"/>
    <n v="3"/>
    <n v="3"/>
    <n v="3"/>
    <n v="3"/>
    <x v="1"/>
  </r>
  <r>
    <s v="xsdIPNagqZ3TDXzshZufg2zeI6Zl9Z"/>
    <s v="Banadir_IDP"/>
    <x v="31"/>
    <x v="0"/>
    <n v="1"/>
    <n v="3"/>
    <n v="3"/>
    <n v="3"/>
    <n v="3"/>
    <n v="1"/>
    <n v="3"/>
    <n v="1"/>
    <n v="3"/>
    <n v="3"/>
    <n v="3"/>
    <n v="3"/>
    <n v="3"/>
    <x v="1"/>
  </r>
  <r>
    <s v="cdag0wt19KLVW3BRL2WRCLbpLTIJfb"/>
    <s v="Banadir_IDP"/>
    <x v="31"/>
    <x v="0"/>
    <n v="1"/>
    <n v="3"/>
    <n v="3"/>
    <n v="3"/>
    <n v="3"/>
    <n v="1"/>
    <n v="3"/>
    <n v="3"/>
    <n v="3"/>
    <n v="3"/>
    <n v="3"/>
    <n v="3"/>
    <n v="3"/>
    <x v="1"/>
  </r>
  <r>
    <s v="8DV6sZcHDHf8CQ66lmOOJS8tk0x7qf"/>
    <s v="Banadir_IDP"/>
    <x v="31"/>
    <x v="0"/>
    <n v="1"/>
    <n v="3"/>
    <n v="1"/>
    <n v="3"/>
    <n v="3"/>
    <n v="1"/>
    <n v="3"/>
    <n v="1"/>
    <n v="3"/>
    <n v="3"/>
    <n v="3"/>
    <n v="3"/>
    <n v="3"/>
    <x v="1"/>
  </r>
  <r>
    <s v="re3kQmf3fE2AFUxyCNMkDAg3JdFvfM"/>
    <s v="Banadir_IDP"/>
    <x v="31"/>
    <x v="0"/>
    <n v="1"/>
    <n v="3"/>
    <n v="3"/>
    <n v="1"/>
    <n v="3"/>
    <n v="1"/>
    <n v="3"/>
    <n v="1"/>
    <n v="3"/>
    <n v="3"/>
    <n v="3"/>
    <n v="3"/>
    <n v="3"/>
    <x v="1"/>
  </r>
  <r>
    <s v="VBfjQxgiwve6K1MPfAZF7PPvm6IGEG"/>
    <s v="Banadir_IDP"/>
    <x v="31"/>
    <x v="0"/>
    <n v="1"/>
    <n v="3"/>
    <n v="3"/>
    <n v="1"/>
    <n v="3"/>
    <n v="1"/>
    <n v="3"/>
    <n v="1"/>
    <n v="3"/>
    <n v="3"/>
    <n v="3"/>
    <n v="3"/>
    <n v="3"/>
    <x v="1"/>
  </r>
  <r>
    <s v="0JkKSXLae4fIYzZXozjwHZoFqrs3LG"/>
    <s v="Banadir_IDP"/>
    <x v="31"/>
    <x v="0"/>
    <n v="1"/>
    <n v="3"/>
    <n v="3"/>
    <n v="3"/>
    <n v="1"/>
    <n v="1"/>
    <n v="3"/>
    <n v="3"/>
    <n v="3"/>
    <n v="3"/>
    <n v="3"/>
    <n v="3"/>
    <n v="3"/>
    <x v="1"/>
  </r>
  <r>
    <s v="7ajlM3EUPQdoovDUNrh4Nl1aHZ13iq"/>
    <s v="Banadir_IDP"/>
    <x v="31"/>
    <x v="0"/>
    <n v="1"/>
    <n v="3"/>
    <n v="3"/>
    <n v="3"/>
    <n v="3"/>
    <n v="1"/>
    <n v="3"/>
    <n v="4"/>
    <n v="4"/>
    <n v="3"/>
    <n v="3"/>
    <n v="3"/>
    <n v="4"/>
    <x v="3"/>
  </r>
  <r>
    <s v="JUp6hPk6VOWHZIkq9Qt68Ya1DGfvVv"/>
    <s v="Banadir_IDP"/>
    <x v="31"/>
    <x v="0"/>
    <n v="1"/>
    <n v="1"/>
    <n v="3"/>
    <n v="3"/>
    <n v="1"/>
    <n v="1"/>
    <n v="3"/>
    <n v="5"/>
    <n v="5"/>
    <n v="3"/>
    <n v="3"/>
    <n v="3"/>
    <n v="4"/>
    <x v="3"/>
  </r>
  <r>
    <s v="328rac66kCR7qs0S2nrlsFU5yr9ecM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NcFnridqYmBCBqrirBsTOq48APznT0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ggRrj8lRxHcx4FQAyWtLedxvSAs9mP"/>
    <s v="Banadir_IDP"/>
    <x v="31"/>
    <x v="0"/>
    <n v="1"/>
    <n v="1"/>
    <n v="3"/>
    <n v="1"/>
    <n v="1"/>
    <n v="1"/>
    <n v="1"/>
    <n v="3"/>
    <n v="3"/>
    <n v="3"/>
    <n v="1"/>
    <n v="1"/>
    <n v="2"/>
    <x v="0"/>
  </r>
  <r>
    <s v="SAde4beUJrUK7ZTjHP0yS2dnoCwuWi"/>
    <s v="Banadir_IDP"/>
    <x v="31"/>
    <x v="0"/>
    <n v="3"/>
    <n v="3"/>
    <n v="3"/>
    <n v="1"/>
    <n v="1"/>
    <n v="1"/>
    <n v="3"/>
    <n v="1"/>
    <n v="3"/>
    <n v="3"/>
    <n v="3"/>
    <n v="1"/>
    <n v="3"/>
    <x v="1"/>
  </r>
  <r>
    <s v="j218gn2H6v4UstvELo6I8H8Kaq75sG"/>
    <s v="Banadir_IDP"/>
    <x v="31"/>
    <x v="0"/>
    <n v="1"/>
    <n v="3"/>
    <n v="3"/>
    <n v="2"/>
    <n v="3"/>
    <n v="1"/>
    <n v="1"/>
    <n v="2"/>
    <n v="3"/>
    <n v="3"/>
    <n v="3"/>
    <n v="2"/>
    <n v="3"/>
    <x v="1"/>
  </r>
  <r>
    <s v="RMoC74u9wd3xlVeagPRrvUwZ9oorPg"/>
    <s v="Banadir_IDP"/>
    <x v="31"/>
    <x v="0"/>
    <n v="1"/>
    <n v="3"/>
    <n v="1"/>
    <n v="1"/>
    <n v="1"/>
    <n v="1"/>
    <n v="3"/>
    <n v="3"/>
    <n v="3"/>
    <n v="3"/>
    <n v="3"/>
    <n v="1"/>
    <n v="3"/>
    <x v="1"/>
  </r>
  <r>
    <s v="7OfzA7GIzbhVZrj8BgIEJg5yD2ieqp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eyToOR69j73r2fgdVtwzGbRAACDLj6"/>
    <s v="Banadir_IDP"/>
    <x v="31"/>
    <x v="0"/>
    <n v="1"/>
    <n v="3"/>
    <n v="3"/>
    <n v="1"/>
    <n v="3"/>
    <n v="1"/>
    <n v="3"/>
    <n v="3"/>
    <n v="3"/>
    <n v="3"/>
    <n v="3"/>
    <n v="3"/>
    <n v="3"/>
    <x v="1"/>
  </r>
  <r>
    <s v="NYlub83xgrImv2PkgPrEWw5kUoXWuX"/>
    <s v="Banadir_IDP"/>
    <x v="31"/>
    <x v="0"/>
    <n v="1"/>
    <n v="3"/>
    <n v="3"/>
    <n v="2"/>
    <n v="1"/>
    <n v="1"/>
    <n v="3"/>
    <n v="3"/>
    <n v="3"/>
    <n v="3"/>
    <n v="3"/>
    <n v="3"/>
    <n v="3"/>
    <x v="1"/>
  </r>
  <r>
    <s v="QChgrxasqyxjksH2s0OdN9RVXpUnJG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42uwomxoZP6POA3VfjXQosstKnqyCM"/>
    <s v="Banadir_IDP"/>
    <x v="31"/>
    <x v="0"/>
    <n v="1"/>
    <n v="3"/>
    <n v="3"/>
    <n v="2"/>
    <n v="1"/>
    <n v="1"/>
    <n v="3"/>
    <n v="2"/>
    <n v="3"/>
    <n v="3"/>
    <n v="3"/>
    <n v="2"/>
    <n v="3"/>
    <x v="1"/>
  </r>
  <r>
    <s v="ks9GQ5QCeQOvXG9lwT6wpUQVBVUGGO"/>
    <s v="Banadir_IDP"/>
    <x v="31"/>
    <x v="0"/>
    <n v="1"/>
    <n v="3"/>
    <n v="1"/>
    <n v="3"/>
    <n v="1"/>
    <n v="1"/>
    <n v="1"/>
    <n v="4"/>
    <n v="4"/>
    <n v="3"/>
    <n v="3"/>
    <n v="1"/>
    <n v="3"/>
    <x v="1"/>
  </r>
  <r>
    <s v="wkMYIExxVtXB0drJgpbquKgds3UXj4"/>
    <s v="Banadir_IDP"/>
    <x v="31"/>
    <x v="0"/>
    <n v="3"/>
    <n v="1"/>
    <n v="3"/>
    <n v="1"/>
    <n v="3"/>
    <n v="1"/>
    <n v="3"/>
    <n v="2"/>
    <n v="3"/>
    <n v="3"/>
    <n v="3"/>
    <n v="2"/>
    <n v="3"/>
    <x v="1"/>
  </r>
  <r>
    <s v="TGaJADJfgFUckavbUNneY2uTEkBnZq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V9MXFtog8zXlV5tVQ5F5CTdK4nrQrh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2bbvEY1swe7hvZPWtwI5Ud0ZFsQRhQ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m2ktnl8f6UJVkB4jnBzrDeoybOx2pu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Lgf4iggXrljXlWsP9gV1TTu4zD5HeP"/>
    <s v="Banadir_IDP"/>
    <x v="31"/>
    <x v="0"/>
    <n v="1"/>
    <n v="3"/>
    <n v="3"/>
    <n v="1"/>
    <n v="3"/>
    <n v="1"/>
    <n v="3"/>
    <n v="1"/>
    <n v="3"/>
    <n v="3"/>
    <n v="3"/>
    <n v="3"/>
    <n v="3"/>
    <x v="1"/>
  </r>
  <r>
    <s v="izpqxjdOtXFB8OGZ90zIWfxQK7sa7j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YO4UhzL52eTHhcG43GlSeA1j7fjNQe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FtkQgM0bhA0lvILoZfSfCdD0jWXVfG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Nc0vErsV071Cu9nSiVycSWVaHLI0sz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jIRUVlWDTSc0VvJ6aQWOqjbxNOWlvv"/>
    <s v="Banadir_IDP"/>
    <x v="31"/>
    <x v="0"/>
    <n v="3"/>
    <n v="1"/>
    <n v="3"/>
    <n v="1"/>
    <n v="3"/>
    <n v="1"/>
    <n v="3"/>
    <n v="2"/>
    <n v="3"/>
    <n v="3"/>
    <n v="3"/>
    <n v="2"/>
    <n v="3"/>
    <x v="1"/>
  </r>
  <r>
    <s v="NQF1VoorimDcH1hW5sAuB4VWO2Y2b8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L9R7ikRn0gDNyteAjecvi4U0JRDa2u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V9JolEQepi721dxuHioUEhRhNHP6SF"/>
    <s v="Banadir_IDP"/>
    <x v="31"/>
    <x v="0"/>
    <n v="1"/>
    <n v="3"/>
    <n v="3"/>
    <n v="2"/>
    <n v="1"/>
    <n v="1"/>
    <n v="3"/>
    <n v="2"/>
    <n v="3"/>
    <n v="3"/>
    <n v="3"/>
    <n v="2"/>
    <n v="3"/>
    <x v="1"/>
  </r>
  <r>
    <s v="5hQ0PEZBTWvb0Jq4uDFgmda6fBiFCm"/>
    <s v="Banadir_IDP"/>
    <x v="31"/>
    <x v="0"/>
    <n v="1"/>
    <n v="1"/>
    <n v="3"/>
    <n v="2"/>
    <n v="1"/>
    <n v="1"/>
    <n v="3"/>
    <n v="2"/>
    <n v="3"/>
    <n v="3"/>
    <n v="2"/>
    <n v="2"/>
    <n v="3"/>
    <x v="1"/>
  </r>
  <r>
    <s v="pj75muYj9ltTP6nmU6Ny6IQlaQCeTi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Yrygjg91RmBsSRYwLG0q9QSNQbK7WQ"/>
    <s v="Banadir_IDP"/>
    <x v="31"/>
    <x v="0"/>
    <n v="1"/>
    <n v="3"/>
    <n v="1"/>
    <n v="3"/>
    <n v="3"/>
    <n v="1"/>
    <n v="3"/>
    <n v="2"/>
    <n v="3"/>
    <n v="3"/>
    <n v="3"/>
    <n v="3"/>
    <n v="3"/>
    <x v="1"/>
  </r>
  <r>
    <s v="B4Y940CT8UPioULnWUgMJvgTmDIML6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xx9W2R9OJTGrb4UAExTgh1hFBU8Tdi"/>
    <s v="Banadir_IDP"/>
    <x v="31"/>
    <x v="0"/>
    <n v="1"/>
    <n v="3"/>
    <n v="1"/>
    <n v="1"/>
    <n v="1"/>
    <n v="1"/>
    <n v="3"/>
    <n v="2"/>
    <n v="3"/>
    <n v="3"/>
    <n v="2"/>
    <n v="1"/>
    <n v="3"/>
    <x v="1"/>
  </r>
  <r>
    <s v="YQY03ZziC1MwoECgkHtxcV3oFnBQl4"/>
    <s v="Banadir_IDP"/>
    <x v="31"/>
    <x v="0"/>
    <n v="1"/>
    <n v="1"/>
    <n v="3"/>
    <n v="3"/>
    <n v="3"/>
    <n v="1"/>
    <n v="3"/>
    <n v="1"/>
    <n v="3"/>
    <n v="3"/>
    <n v="3"/>
    <n v="3"/>
    <n v="3"/>
    <x v="1"/>
  </r>
  <r>
    <s v="pK4VI3hLsb7DlPJNrc2Y0V3nyeMOVC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rGzyPQLRHnAPc0kr1Hnxt4ZF6rz1Hg"/>
    <s v="Banadir_IDP"/>
    <x v="31"/>
    <x v="0"/>
    <n v="1"/>
    <n v="3"/>
    <n v="3"/>
    <n v="2"/>
    <n v="3"/>
    <n v="1"/>
    <n v="3"/>
    <n v="2"/>
    <n v="3"/>
    <n v="3"/>
    <n v="3"/>
    <n v="3"/>
    <n v="3"/>
    <x v="1"/>
  </r>
  <r>
    <s v="b5EKfpbihn9Z8t4Geb48zlP6kiMybg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l4yoMN8TVZgl0jFJXFkR4cMib1CX7R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mYdjoakVHB0gn2eDGuj8FSzCDedZkx"/>
    <s v="Banadir_IDP"/>
    <x v="31"/>
    <x v="0"/>
    <n v="1"/>
    <n v="3"/>
    <n v="3"/>
    <n v="1"/>
    <n v="1"/>
    <n v="1"/>
    <n v="3"/>
    <n v="3"/>
    <n v="3"/>
    <n v="3"/>
    <n v="3"/>
    <n v="3"/>
    <n v="3"/>
    <x v="1"/>
  </r>
  <r>
    <s v="mmCfS4OCmJOblYzWvUN3Q0ZTTxFaVh"/>
    <s v="Banadir_IDP"/>
    <x v="31"/>
    <x v="0"/>
    <n v="1"/>
    <n v="3"/>
    <n v="1"/>
    <n v="3"/>
    <n v="3"/>
    <n v="1"/>
    <n v="3"/>
    <n v="2"/>
    <n v="3"/>
    <n v="3"/>
    <n v="3"/>
    <n v="3"/>
    <n v="3"/>
    <x v="1"/>
  </r>
  <r>
    <s v="VtdNQsKXY7ytH8LIe5nHplWlXwMC4C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JZFF8J5Md2Z6Iiw9lr1pd0dX1Wa4uW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ALqrdnIqlTYm5AGy1THgjG2k1DFJzN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gMex3bG5Ue16yYj8W1js5t9nYcDM7E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ViuQvgWKRfoGfShZNxj6UprSqwEQA7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YvTodWUQwGS8YWn6WtAiGuvOPOAW6Y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W6SvQuZrpqvkwgBIiRiWA5auMV68MM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zj6wpVXixT66XPJaT0uIMZtmu22tc1"/>
    <s v="Banadir_IDP"/>
    <x v="31"/>
    <x v="0"/>
    <n v="1"/>
    <n v="3"/>
    <n v="3"/>
    <n v="1"/>
    <n v="3"/>
    <n v="1"/>
    <n v="1"/>
    <n v="5"/>
    <n v="5"/>
    <n v="3"/>
    <n v="3"/>
    <n v="3"/>
    <n v="4"/>
    <x v="3"/>
  </r>
  <r>
    <s v="l4LjBCfgj6h5QS1XrL9Pms0lv2V12A"/>
    <s v="Banadir_IDP"/>
    <x v="31"/>
    <x v="0"/>
    <n v="1"/>
    <n v="3"/>
    <n v="3"/>
    <n v="1"/>
    <n v="3"/>
    <n v="1"/>
    <n v="1"/>
    <n v="1"/>
    <n v="3"/>
    <n v="3"/>
    <n v="3"/>
    <n v="1"/>
    <n v="3"/>
    <x v="1"/>
  </r>
  <r>
    <s v="avRfS9bMyAez2pReCCGsagnyKkvLFg"/>
    <s v="Banadir_IDP"/>
    <x v="31"/>
    <x v="0"/>
    <n v="1"/>
    <n v="1"/>
    <n v="3"/>
    <n v="2"/>
    <n v="1"/>
    <n v="1"/>
    <n v="1"/>
    <n v="3"/>
    <n v="3"/>
    <n v="3"/>
    <n v="2"/>
    <n v="1"/>
    <n v="3"/>
    <x v="1"/>
  </r>
  <r>
    <s v="1wcENvVHJjqIKxIJhWw4V7vSVQkLn4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rfuZaU4OkkNZbyhoeztWZg6NRn4XQ0"/>
    <s v="Banadir_IDP"/>
    <x v="31"/>
    <x v="0"/>
    <n v="1"/>
    <n v="1"/>
    <n v="3"/>
    <n v="2"/>
    <n v="1"/>
    <n v="1"/>
    <n v="1"/>
    <n v="3"/>
    <n v="3"/>
    <n v="3"/>
    <n v="2"/>
    <n v="1"/>
    <n v="3"/>
    <x v="1"/>
  </r>
  <r>
    <s v="NRCaOYcMpCZpDKDOq53SBVO0aVi4Yl"/>
    <s v="Banadir_IDP"/>
    <x v="31"/>
    <x v="0"/>
    <n v="1"/>
    <n v="1"/>
    <n v="3"/>
    <n v="2"/>
    <n v="1"/>
    <n v="1"/>
    <n v="3"/>
    <n v="3"/>
    <n v="3"/>
    <n v="3"/>
    <n v="3"/>
    <n v="2"/>
    <n v="3"/>
    <x v="1"/>
  </r>
  <r>
    <s v="MU4eRyK1DGXK2JcH3A4QpTXx1V2zZo"/>
    <s v="Banadir_IDP"/>
    <x v="31"/>
    <x v="0"/>
    <n v="1"/>
    <n v="1"/>
    <n v="3"/>
    <n v="2"/>
    <n v="1"/>
    <n v="1"/>
    <n v="3"/>
    <n v="4"/>
    <n v="4"/>
    <n v="3"/>
    <n v="3"/>
    <n v="2"/>
    <n v="3"/>
    <x v="1"/>
  </r>
  <r>
    <s v="gLN6IazyUhqhu7uM8JsUYPaOEyynGA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LhQbdrIcudNugl4agZUB4Y5vRHWMQ5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0ohywGiFOh0GVbhgYkyN09qj8lSth6"/>
    <s v="Banadir_IDP"/>
    <x v="31"/>
    <x v="0"/>
    <n v="1"/>
    <n v="3"/>
    <n v="3"/>
    <n v="1"/>
    <n v="1"/>
    <n v="3"/>
    <n v="3"/>
    <n v="1"/>
    <n v="3"/>
    <n v="3"/>
    <n v="3"/>
    <n v="3"/>
    <n v="3"/>
    <x v="1"/>
  </r>
  <r>
    <s v="nh6jkCDuReMYTEBtPZLxe0BXnJHfkM"/>
    <s v="Banadir_IDP"/>
    <x v="31"/>
    <x v="0"/>
    <n v="1"/>
    <n v="1"/>
    <n v="1"/>
    <n v="1"/>
    <n v="1"/>
    <n v="1"/>
    <n v="3"/>
    <n v="5"/>
    <n v="5"/>
    <n v="3"/>
    <n v="1"/>
    <n v="1"/>
    <n v="3"/>
    <x v="1"/>
  </r>
  <r>
    <s v="1fYZC3K6d5yubW5x5wryjWuOjYSKMl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3ETMn5CyM1sojpqyuETYhhrcRThxQx"/>
    <s v="Banadir_IDP"/>
    <x v="31"/>
    <x v="0"/>
    <n v="1"/>
    <n v="3"/>
    <n v="1"/>
    <n v="2"/>
    <n v="3"/>
    <n v="1"/>
    <n v="3"/>
    <n v="2"/>
    <n v="3"/>
    <n v="3"/>
    <n v="3"/>
    <n v="2"/>
    <n v="3"/>
    <x v="1"/>
  </r>
  <r>
    <s v="alaIzgJtuDYES18Bzn8AQaOvJUu8hw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sy7fL5202lUaSRQTetED5G9RHnRNaV"/>
    <s v="Banadir_IDP"/>
    <x v="31"/>
    <x v="0"/>
    <n v="3"/>
    <n v="1"/>
    <n v="3"/>
    <n v="1"/>
    <n v="1"/>
    <n v="1"/>
    <n v="3"/>
    <n v="1"/>
    <n v="3"/>
    <n v="3"/>
    <n v="1"/>
    <n v="1"/>
    <n v="2"/>
    <x v="0"/>
  </r>
  <r>
    <s v="UyoZCHOp0mhatH9YDzt768IAkKJiiv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15usGmJj2FK93v957ixJcl3rv9H8tW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mxOnCtJ8Ni4AL3lzAPL5vi7PbN1zXf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gx1EROd9qO6N4gvlLbEhqjAwA7qMXo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qpWN0yPeEp3FjSuD3moujVCvpcxexA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C6TQcSgP72r9GqRaT8RRa4cmiKshe1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dIw9NBw5sDn4StinfN0NeQzKnBsTA2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acwbbx9zvChmZZUJ5JCRqcJdq9dPnq"/>
    <s v="Banadir_IDP"/>
    <x v="31"/>
    <x v="0"/>
    <n v="1"/>
    <n v="1"/>
    <n v="3"/>
    <n v="3"/>
    <n v="1"/>
    <n v="1"/>
    <n v="1"/>
    <n v="1"/>
    <n v="3"/>
    <n v="3"/>
    <n v="1"/>
    <n v="1"/>
    <n v="2"/>
    <x v="0"/>
  </r>
  <r>
    <s v="nd56TjF0HnaySnhIQf7j8ILC6LQMmc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HHGyBY1gScOznZzuLE32Sm5SOZWZRt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VMcIoo1XpJxAAJm9s4VXoHgceFfQO0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oplcPYYB2xUbRJ65DlI2CVL7r9CNrN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k1E1RoD9INFgn8vd4RwAd2GxsNNKpc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zzQpvZppkyQfz0Etm9QoLQ65W75Zov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qXuMw3pFiQ0vKETFFYhHIh7M773TOj"/>
    <s v="Banadir_IDP"/>
    <x v="31"/>
    <x v="0"/>
    <n v="1"/>
    <n v="3"/>
    <n v="3"/>
    <n v="1"/>
    <n v="3"/>
    <n v="1"/>
    <n v="3"/>
    <n v="1"/>
    <n v="3"/>
    <n v="3"/>
    <n v="3"/>
    <n v="3"/>
    <n v="3"/>
    <x v="1"/>
  </r>
  <r>
    <s v="KeRheUOf6vUNsZY2xTI45xAn5JEGLr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blunPTQNuQffEd1MtRysEBUepu7Sb6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uoTMswb6ZYB6a47YqnLj9Vo26CHnUk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sVso6Zyzvu4R7YslI63aEVZZchYDDQ"/>
    <s v="Banadir_IDP"/>
    <x v="31"/>
    <x v="0"/>
    <n v="3"/>
    <n v="1"/>
    <n v="3"/>
    <n v="1"/>
    <n v="1"/>
    <n v="1"/>
    <n v="3"/>
    <n v="1"/>
    <n v="3"/>
    <n v="3"/>
    <n v="1"/>
    <n v="1"/>
    <n v="2"/>
    <x v="0"/>
  </r>
  <r>
    <s v="buLLmFyzUiLFXA0jY6O8M7SHc5qcxa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BxeOXSYolEptVCzeoaxHKXMOMHTjUr"/>
    <s v="Banadir_IDP"/>
    <x v="31"/>
    <x v="0"/>
    <n v="1"/>
    <n v="3"/>
    <n v="3"/>
    <n v="3"/>
    <n v="3"/>
    <n v="1"/>
    <n v="1"/>
    <n v="3"/>
    <n v="3"/>
    <n v="3"/>
    <n v="3"/>
    <n v="3"/>
    <n v="3"/>
    <x v="1"/>
  </r>
  <r>
    <s v="3uIq9sKjPqvqFa4M680mWTWvIGTyuQ"/>
    <s v="Banadir_IDP"/>
    <x v="31"/>
    <x v="0"/>
    <n v="1"/>
    <n v="1"/>
    <n v="3"/>
    <n v="1"/>
    <n v="3"/>
    <n v="1"/>
    <n v="1"/>
    <n v="1"/>
    <n v="3"/>
    <n v="3"/>
    <n v="1"/>
    <n v="1"/>
    <n v="2"/>
    <x v="0"/>
  </r>
  <r>
    <s v="b5sUcltUj2XtjwArT6FGnBcSsa5PqD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H9BQGFddhSgeVOEwaee0E8J0eGDPVt"/>
    <s v="Banadir_IDP"/>
    <x v="31"/>
    <x v="0"/>
    <n v="1"/>
    <n v="1"/>
    <n v="3"/>
    <n v="3"/>
    <n v="3"/>
    <n v="1"/>
    <n v="1"/>
    <n v="5"/>
    <n v="5"/>
    <n v="3"/>
    <n v="3"/>
    <n v="3"/>
    <n v="4"/>
    <x v="3"/>
  </r>
  <r>
    <s v="Y8JOpI5et4YaTZksWlqqnIey46gRQC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akLAvDWL2YDU3pQExCJOELNkzCU9CX"/>
    <s v="Banadir_IDP"/>
    <x v="31"/>
    <x v="0"/>
    <n v="1"/>
    <n v="1"/>
    <n v="3"/>
    <n v="3"/>
    <n v="1"/>
    <n v="1"/>
    <n v="1"/>
    <n v="1"/>
    <n v="3"/>
    <n v="3"/>
    <n v="1"/>
    <n v="1"/>
    <n v="2"/>
    <x v="0"/>
  </r>
  <r>
    <s v="h0Cfwc67fIH3LlIS7QGohiamQ096dn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oHAhOI6jalZ5vnhEZOfSSZPCYeqVWW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1FK8AKl3PoC0xVC4A6WgOgZcWLz7jQ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jXqHMF1ogf86Aqiq29aypAZd5I4qRn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N49vhCg2cWB5CfOqA6DxRl0sk6uwbc"/>
    <s v="Banadir_IDP"/>
    <x v="31"/>
    <x v="0"/>
    <n v="1"/>
    <n v="1"/>
    <n v="3"/>
    <n v="1"/>
    <n v="1"/>
    <n v="3"/>
    <n v="1"/>
    <n v="1"/>
    <n v="3"/>
    <n v="3"/>
    <n v="1"/>
    <n v="1"/>
    <n v="2"/>
    <x v="0"/>
  </r>
  <r>
    <s v="kAfX87zMJeaiCgEbL5sbNYmrsSzk15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T3QyPioqQQWfmSra7huRkzijW9UZsL"/>
    <s v="Banadir_IDP"/>
    <x v="31"/>
    <x v="0"/>
    <n v="1"/>
    <n v="3"/>
    <n v="1"/>
    <n v="1"/>
    <n v="3"/>
    <n v="1"/>
    <n v="3"/>
    <n v="2"/>
    <n v="3"/>
    <n v="3"/>
    <n v="3"/>
    <n v="2"/>
    <n v="3"/>
    <x v="1"/>
  </r>
  <r>
    <s v="Vyma8Xmkrt9WjPeVDbaBOdgr5kZLXS"/>
    <s v="Banadir_IDP"/>
    <x v="31"/>
    <x v="0"/>
    <n v="1"/>
    <n v="1"/>
    <n v="3"/>
    <n v="1"/>
    <n v="1"/>
    <n v="3"/>
    <n v="3"/>
    <n v="1"/>
    <n v="3"/>
    <n v="3"/>
    <n v="3"/>
    <n v="1"/>
    <n v="3"/>
    <x v="1"/>
  </r>
  <r>
    <s v="Bpi1OOQtK0wEML3IaVYs7YbaJ3Xdap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T3Zm8lJwcrWljwN8H4IrCDLwvvOUv0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qp1Rmlr8ZitKg3wvuBZALV70TbS3BP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S6OHtsRFdYkEdeMkTIFEBtbC3dYGuf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52WmCXBqooflSAkh6ftbFRhkxoVJPL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NqE3Okd2ZUGaQjF5uL8TQndzwUD3hx"/>
    <s v="Banadir_IDP"/>
    <x v="31"/>
    <x v="0"/>
    <n v="1"/>
    <n v="3"/>
    <n v="3"/>
    <n v="1"/>
    <n v="3"/>
    <n v="1"/>
    <n v="1"/>
    <n v="3"/>
    <n v="3"/>
    <n v="3"/>
    <n v="3"/>
    <n v="3"/>
    <n v="3"/>
    <x v="1"/>
  </r>
  <r>
    <s v="9fIr5hTeG8E6KiwrGnN0Gwz7HIPnFu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EXPc4SqGN4vvCW18WA8566MAv21x77"/>
    <s v="Banadir_IDP"/>
    <x v="31"/>
    <x v="0"/>
    <n v="1"/>
    <n v="1"/>
    <n v="3"/>
    <n v="1"/>
    <n v="1"/>
    <n v="1"/>
    <n v="1"/>
    <n v="3"/>
    <n v="3"/>
    <n v="3"/>
    <n v="1"/>
    <n v="1"/>
    <n v="2"/>
    <x v="0"/>
  </r>
  <r>
    <s v="8ynPzoTdyOcBMaUf6kA5ojRILFvse0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UuSbXDpOICNEvPAQFhbvwO9ERzbRHi"/>
    <s v="Banadir_IDP"/>
    <x v="31"/>
    <x v="0"/>
    <n v="1"/>
    <n v="3"/>
    <n v="3"/>
    <n v="1"/>
    <n v="1"/>
    <n v="3"/>
    <n v="3"/>
    <n v="2"/>
    <n v="3"/>
    <n v="3"/>
    <n v="3"/>
    <n v="3"/>
    <n v="3"/>
    <x v="1"/>
  </r>
  <r>
    <s v="J3kn9t9hGsTVs8PkRva1L5STarYk2c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flFJRUdSPaYGNEWFjhb3RajRSonM7H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QxMr4LZpS0qbjifbPWG7IXTJM7BgsN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Rf7hLXhsw8qXaCpMZeo70SolJAHYT6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zNDQ9oenlIyoomZG7I0mi6UCjxt5Ah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5PtQK4NIvARywqtLOkPMLcHX4OzXY4"/>
    <s v="Banadir_IDP"/>
    <x v="31"/>
    <x v="0"/>
    <n v="1"/>
    <n v="1"/>
    <n v="3"/>
    <n v="2"/>
    <n v="3"/>
    <n v="1"/>
    <n v="1"/>
    <n v="1"/>
    <n v="3"/>
    <n v="3"/>
    <n v="2"/>
    <n v="1"/>
    <n v="3"/>
    <x v="1"/>
  </r>
  <r>
    <s v="peHjqYuMxmjPwzt3sxeinxHegKyFHr"/>
    <s v="Banadir_IDP"/>
    <x v="31"/>
    <x v="0"/>
    <n v="3"/>
    <n v="3"/>
    <n v="3"/>
    <n v="1"/>
    <n v="1"/>
    <n v="1"/>
    <n v="3"/>
    <n v="5"/>
    <n v="5"/>
    <n v="3"/>
    <n v="3"/>
    <n v="3"/>
    <n v="4"/>
    <x v="3"/>
  </r>
  <r>
    <s v="dG35GSzOzqlB9uq2w7E17IQQfnn1c2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9GShYxJKHuJdRdU44EVWRjDCKmafkn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z1gpXdWV8IKPD3m0JaHrS1UPUEcff0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7cVvGILAcePVq2YimUnpyrnV2uAjF7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ZeSDDmdYYb3RduxdzWPqka59nly5ho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z4H19m1I3nvaNqcVzbHbzK5D0e2jW2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98UfBRrpJYJ53Ex6INySB5iyMxUioC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E6tkdQDjcIblBiOoj3ToY2VpCycL0h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gOxn0654chaunrv2cJ6IpX8I165l0p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afyNlTOcYQf39d1RyULikKH2bPqnFp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RILFCuIu7BO2Ny8AOeReWQZ5e1mjbf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b2PwPi7YM0IX8KDno3K66rK78aPbRB"/>
    <s v="Banadir_IDP"/>
    <x v="31"/>
    <x v="0"/>
    <n v="1"/>
    <n v="3"/>
    <n v="1"/>
    <n v="1"/>
    <n v="1"/>
    <n v="1"/>
    <n v="3"/>
    <n v="3"/>
    <n v="3"/>
    <n v="3"/>
    <n v="3"/>
    <n v="1"/>
    <n v="3"/>
    <x v="1"/>
  </r>
  <r>
    <s v="y5K42obdNvLKTAk7hgLPL2aQRtPpus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xNkwHKmAtPnRD9KNol9Fj26fniVfDH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HGDAFxsHcomNXonANgBH0OkT4GH9yL"/>
    <s v="Banadir_IDP"/>
    <x v="31"/>
    <x v="0"/>
    <n v="1"/>
    <n v="1"/>
    <n v="3"/>
    <n v="3"/>
    <n v="3"/>
    <n v="1"/>
    <n v="3"/>
    <n v="1"/>
    <n v="3"/>
    <n v="3"/>
    <n v="3"/>
    <n v="3"/>
    <n v="3"/>
    <x v="1"/>
  </r>
  <r>
    <s v="2I1fZoafHZAz9fZNpUS4XAro04b5YR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8DnlFCNbwJ3NKrzdPsn1XBKOT6okaW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HgXsF9llRi9qHLjMUaVp9yAlAJVGFD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mNZcAR4hswwQqPRZC8nQ8lXkY494U1"/>
    <s v="Banadir_IDP"/>
    <x v="31"/>
    <x v="0"/>
    <n v="1"/>
    <n v="3"/>
    <n v="3"/>
    <n v="3"/>
    <n v="3"/>
    <n v="1"/>
    <n v="1"/>
    <n v="3"/>
    <n v="3"/>
    <n v="3"/>
    <n v="3"/>
    <n v="3"/>
    <n v="3"/>
    <x v="1"/>
  </r>
  <r>
    <s v="qaPAUhojWexvzawa4wBxX4okne1UvX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eV8ZwhumsTwUNR8GmttkbyAGWXuoVY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ByC8DDWn8lIDsyu5bUPiVpu62w4Y53"/>
    <s v="Banadir_IDP"/>
    <x v="31"/>
    <x v="0"/>
    <n v="1"/>
    <n v="3"/>
    <n v="3"/>
    <n v="1"/>
    <n v="3"/>
    <n v="3"/>
    <n v="3"/>
    <n v="2"/>
    <n v="3"/>
    <n v="3"/>
    <n v="3"/>
    <n v="3"/>
    <n v="3"/>
    <x v="1"/>
  </r>
  <r>
    <s v="kQWiembuEhQI3rZQz2tXa4pczgqzev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HhDjiSzVOK4lUtVSQLGE1xQHfUiRNH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pLokDRz28sREK2yUWG806mZSW8EFha"/>
    <s v="Banadir_IDP"/>
    <x v="31"/>
    <x v="0"/>
    <n v="1"/>
    <n v="3"/>
    <n v="1"/>
    <n v="1"/>
    <n v="1"/>
    <n v="1"/>
    <n v="1"/>
    <n v="4"/>
    <n v="4"/>
    <n v="3"/>
    <n v="1"/>
    <n v="1"/>
    <n v="3"/>
    <x v="1"/>
  </r>
  <r>
    <s v="EJIkC4e5W3LYHn6qXIskKY0uiPIn8V"/>
    <s v="Banadir_IDP"/>
    <x v="31"/>
    <x v="0"/>
    <n v="1"/>
    <n v="3"/>
    <n v="3"/>
    <n v="3"/>
    <n v="1"/>
    <n v="1"/>
    <n v="3"/>
    <n v="1"/>
    <n v="3"/>
    <n v="3"/>
    <n v="3"/>
    <n v="3"/>
    <n v="3"/>
    <x v="1"/>
  </r>
  <r>
    <s v="qkmJnsQk9W7ItoH0ADQ0lReLnpOzkp"/>
    <s v="Banadir_IDP"/>
    <x v="31"/>
    <x v="0"/>
    <n v="3"/>
    <n v="1"/>
    <n v="1"/>
    <n v="3"/>
    <n v="3"/>
    <n v="1"/>
    <n v="3"/>
    <n v="1"/>
    <n v="3"/>
    <n v="3"/>
    <n v="3"/>
    <n v="1"/>
    <n v="3"/>
    <x v="1"/>
  </r>
  <r>
    <s v="0rPOUZ2TmQoZFdE0NyX8Ircj9iGLVC"/>
    <s v="Banadir_IDP"/>
    <x v="31"/>
    <x v="0"/>
    <n v="1"/>
    <n v="3"/>
    <n v="3"/>
    <n v="1"/>
    <n v="3"/>
    <n v="1"/>
    <n v="1"/>
    <n v="2"/>
    <n v="3"/>
    <n v="3"/>
    <n v="3"/>
    <n v="2"/>
    <n v="3"/>
    <x v="1"/>
  </r>
  <r>
    <s v="qm4ydDHhBfNKvHSmTdb0rjtSArI9RN"/>
    <s v="Banadir_IDP"/>
    <x v="31"/>
    <x v="0"/>
    <n v="1"/>
    <n v="3"/>
    <n v="3"/>
    <n v="1"/>
    <n v="3"/>
    <n v="1"/>
    <n v="3"/>
    <n v="1"/>
    <n v="3"/>
    <n v="3"/>
    <n v="3"/>
    <n v="3"/>
    <n v="3"/>
    <x v="1"/>
  </r>
  <r>
    <s v="7K01M72x94SvFq5yRJXc8REnwbtIjx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rhJH32ck0LqCJfZcSPhxgdgnAUWHn1"/>
    <s v="Banadir_IDP"/>
    <x v="31"/>
    <x v="0"/>
    <n v="1"/>
    <n v="1"/>
    <n v="3"/>
    <n v="2"/>
    <n v="1"/>
    <n v="1"/>
    <n v="3"/>
    <n v="2"/>
    <n v="3"/>
    <n v="3"/>
    <n v="2"/>
    <n v="2"/>
    <n v="3"/>
    <x v="1"/>
  </r>
  <r>
    <s v="k5lZzsJxkyZmUqx0t8DIuCR98koEri"/>
    <s v="Banadir_IDP"/>
    <x v="31"/>
    <x v="0"/>
    <n v="1"/>
    <n v="1"/>
    <n v="3"/>
    <n v="2"/>
    <n v="1"/>
    <n v="1"/>
    <n v="3"/>
    <n v="2"/>
    <n v="3"/>
    <n v="3"/>
    <n v="2"/>
    <n v="2"/>
    <n v="3"/>
    <x v="1"/>
  </r>
  <r>
    <s v="ylAfUk8uBtYzOQvdJ0NwTa2RQFiSxN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awkFDdDbkTXdiDHilnaRPhUZRJH34F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DQZpJuktZW7QwhhiLQnyjzihxikYaO"/>
    <s v="Banadir_IDP"/>
    <x v="31"/>
    <x v="0"/>
    <n v="1"/>
    <n v="3"/>
    <n v="3"/>
    <n v="1"/>
    <n v="1"/>
    <n v="3"/>
    <n v="3"/>
    <n v="2"/>
    <n v="3"/>
    <n v="3"/>
    <n v="3"/>
    <n v="3"/>
    <n v="3"/>
    <x v="1"/>
  </r>
  <r>
    <s v="LqyoONJ9jcyTjRNNu1rnspmUWgDflc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e8djmMQFSDpAycL9bXnsU22fOuUc4F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NmL0Qvc8ti7pOOTopzHqy09UETgWL6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E3d73zIrHeoV7Dj6mHUmatmGf4QnGV"/>
    <s v="Banadir_IDP"/>
    <x v="31"/>
    <x v="0"/>
    <n v="1"/>
    <n v="3"/>
    <n v="3"/>
    <n v="2"/>
    <n v="3"/>
    <n v="1"/>
    <n v="1"/>
    <n v="3"/>
    <n v="3"/>
    <n v="3"/>
    <n v="3"/>
    <n v="3"/>
    <n v="3"/>
    <x v="1"/>
  </r>
  <r>
    <s v="pNcGUav2T3K53p7CCgIuh37Hh4EEcT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GHaT7fipj89lp3tQQkBo4dfwBrKiU1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5nLyPCSjEAa0Zw5pnztZXKiix4Kpzt"/>
    <s v="Banadir_IDP"/>
    <x v="31"/>
    <x v="0"/>
    <n v="1"/>
    <n v="3"/>
    <n v="3"/>
    <n v="3"/>
    <n v="1"/>
    <n v="1"/>
    <n v="1"/>
    <n v="2"/>
    <n v="3"/>
    <n v="3"/>
    <n v="3"/>
    <n v="2"/>
    <n v="3"/>
    <x v="1"/>
  </r>
  <r>
    <s v="gK66wgVeoZIpOhZAnXW20m1OStX89B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R1BTTCPi6S69NaoaMjDMy30pqjRoWX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Fl7PIzSEYUxnxKYvPDfU5ScL25CfeF"/>
    <s v="Banadir_IDP"/>
    <x v="31"/>
    <x v="0"/>
    <n v="1"/>
    <n v="1"/>
    <n v="3"/>
    <n v="1"/>
    <n v="3"/>
    <n v="1"/>
    <n v="1"/>
    <n v="3"/>
    <n v="3"/>
    <n v="3"/>
    <n v="3"/>
    <n v="1"/>
    <n v="3"/>
    <x v="1"/>
  </r>
  <r>
    <s v="pUkcIovNg1N4D22CI2a2vwildPH4fe"/>
    <s v="Banadir_IDP"/>
    <x v="31"/>
    <x v="0"/>
    <n v="1"/>
    <n v="1"/>
    <n v="3"/>
    <n v="1"/>
    <n v="3"/>
    <n v="1"/>
    <n v="1"/>
    <n v="3"/>
    <n v="3"/>
    <n v="3"/>
    <n v="3"/>
    <n v="1"/>
    <n v="3"/>
    <x v="1"/>
  </r>
  <r>
    <s v="jYpmdrt6B8YOGui1ceNkVwGiblW9HR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Naicd81hOmeSeJ3zDvdPSdxVoGavag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RhQg8I5jt31RQ6H428irVOBeAlzbF7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8C8Ln7YGJqLhxTK1zoSXrks7eTXKLZ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Tis8TDSv5VAAKK0Lf0Vn0qzELHgGg2"/>
    <s v="Banadir_IDP"/>
    <x v="31"/>
    <x v="0"/>
    <n v="1"/>
    <n v="1"/>
    <n v="3"/>
    <n v="1"/>
    <n v="1"/>
    <n v="3"/>
    <n v="3"/>
    <n v="2"/>
    <n v="3"/>
    <n v="3"/>
    <n v="3"/>
    <n v="2"/>
    <n v="3"/>
    <x v="1"/>
  </r>
  <r>
    <s v="31aNNwvS7KKp0SCxj2LfnoKbgzveUt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EPxyVkKwbxyRpqMRMAF8H8cbMgO6p7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KbywXeQiFKfmeNZ68wqEZurkWDZ04z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I2JFbDyt190mZdyk7pyaqMFMQ9wgON"/>
    <s v="Banadir_IDP"/>
    <x v="31"/>
    <x v="0"/>
    <n v="1"/>
    <n v="1"/>
    <n v="3"/>
    <n v="1"/>
    <n v="3"/>
    <n v="1"/>
    <n v="3"/>
    <n v="1"/>
    <n v="3"/>
    <n v="3"/>
    <n v="3"/>
    <n v="1"/>
    <n v="3"/>
    <x v="1"/>
  </r>
  <r>
    <s v="jMAWWpaJNvNNk39qwErmV2WY4U6LQi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NmtNxNRM4ORSg2FQ2y6ToFzqhHGQ61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IKFuYGO05CsCFMiOHuZJBYLctxpxmp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26WsnSNWrcTwu6u7dgj4XMshOO5Mbg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6sMQ3qtnJLUcipjowA9bdKleyMTIOb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A4sL9j4wXTL8pJ7XkoEd1pThKeR1lH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HgqDMs79uEFpLqs05RNtVGKI2V8dCC"/>
    <s v="Banadir_IDP"/>
    <x v="31"/>
    <x v="0"/>
    <n v="1"/>
    <n v="1"/>
    <n v="3"/>
    <n v="1"/>
    <n v="3"/>
    <n v="1"/>
    <n v="1"/>
    <n v="3"/>
    <n v="3"/>
    <n v="3"/>
    <n v="3"/>
    <n v="1"/>
    <n v="3"/>
    <x v="1"/>
  </r>
  <r>
    <s v="aLcdsGingtxmwUClG4JYhkSs1djeWu"/>
    <s v="Banadir_IDP"/>
    <x v="31"/>
    <x v="0"/>
    <n v="3"/>
    <n v="1"/>
    <n v="3"/>
    <n v="1"/>
    <n v="3"/>
    <n v="1"/>
    <n v="3"/>
    <n v="2"/>
    <n v="3"/>
    <n v="3"/>
    <n v="3"/>
    <n v="2"/>
    <n v="3"/>
    <x v="1"/>
  </r>
  <r>
    <s v="zToSpVrcggyveVfCEW5tPIyYR3IP4r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wBHEomJETHaIe3vg1W7v4232QvRfLG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KTpuVo37AdPrwm0lnV9CclzP1lrxMD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3lg1SuH5ANk03LQKvrp7ue6KCMKjCe"/>
    <s v="Banadir_IDP"/>
    <x v="31"/>
    <x v="0"/>
    <n v="1"/>
    <n v="1"/>
    <n v="3"/>
    <n v="1"/>
    <n v="1"/>
    <n v="3"/>
    <n v="3"/>
    <n v="2"/>
    <n v="3"/>
    <n v="3"/>
    <n v="3"/>
    <n v="2"/>
    <n v="3"/>
    <x v="1"/>
  </r>
  <r>
    <s v="4xvLNBTPqf12CPTImusLmHHBbe6f8m"/>
    <s v="Banadir_IDP"/>
    <x v="31"/>
    <x v="0"/>
    <n v="1"/>
    <n v="1"/>
    <n v="3"/>
    <n v="1"/>
    <n v="1"/>
    <n v="1"/>
    <n v="3"/>
    <n v="3"/>
    <n v="3"/>
    <n v="3"/>
    <n v="3"/>
    <n v="1"/>
    <n v="3"/>
    <x v="1"/>
  </r>
  <r>
    <s v="ciIHVXKs6YSayxKfBZPPjWW9sziAlg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WQerilJF1kb7SS6xuh8CfRDmbMkcyw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LgMjIB1ueSpinWMLaRRdhgtOdzIGni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Vk12k8buh9BjAJToduPgWWg9Oq3wRb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n9pLf34tvzafI2wmIsQlppRws9C6KM"/>
    <s v="Banadir_IDP"/>
    <x v="31"/>
    <x v="0"/>
    <n v="1"/>
    <n v="1"/>
    <n v="1"/>
    <n v="3"/>
    <n v="3"/>
    <n v="1"/>
    <n v="1"/>
    <n v="2"/>
    <n v="3"/>
    <n v="3"/>
    <n v="2"/>
    <n v="1"/>
    <n v="3"/>
    <x v="1"/>
  </r>
  <r>
    <s v="Dp3kTr7h3qPoHcKJJIivEyVgXp4Jv1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gkFO7NbR3CpaEPrNYgOqI16ZE6mvjp"/>
    <s v="Banadir_IDP"/>
    <x v="31"/>
    <x v="0"/>
    <n v="3"/>
    <n v="3"/>
    <n v="1"/>
    <n v="1"/>
    <n v="1"/>
    <n v="1"/>
    <n v="3"/>
    <n v="2"/>
    <n v="3"/>
    <n v="3"/>
    <n v="2"/>
    <n v="1"/>
    <n v="3"/>
    <x v="1"/>
  </r>
  <r>
    <s v="YTWWNd83hyffamjD1ZQfORsHg2DvFV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B97L6nTU4e4kTNr1DHVDKq9dPAii8e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dNiHyOEmIie0GJjeg6EsP0DM0TtmHj"/>
    <s v="Banadir_IDP"/>
    <x v="31"/>
    <x v="0"/>
    <n v="1"/>
    <n v="3"/>
    <n v="3"/>
    <n v="3"/>
    <n v="1"/>
    <n v="1"/>
    <n v="3"/>
    <n v="1"/>
    <n v="3"/>
    <n v="3"/>
    <n v="3"/>
    <n v="3"/>
    <n v="3"/>
    <x v="1"/>
  </r>
  <r>
    <s v="xKyORHraWgm8ZOm4cqJDq7HR8XQ02v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5glz7QTlNhl9AMK3aVf1IRgzhGO4Nt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G8HdT8uiEo2wamgAYVz4HIU8qv74aJ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gCRSGnWsVUsL7kAbCoIirdNpdekOai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Jz5SCPISWSJSoBVJA2UO8jr69yGhHg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lN4HWhlVaCCj63ZC2XnRWRwJCsVi2B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ia7fOnAV08KWNkLcpRjPtPjDn2NHRj"/>
    <s v="Banadir_IDP"/>
    <x v="31"/>
    <x v="0"/>
    <n v="1"/>
    <n v="3"/>
    <n v="3"/>
    <n v="1"/>
    <n v="1"/>
    <n v="1"/>
    <n v="1"/>
    <n v="1"/>
    <n v="3"/>
    <n v="3"/>
    <n v="1"/>
    <n v="1"/>
    <n v="2"/>
    <x v="0"/>
  </r>
  <r>
    <s v="bC9vHeetSIlnJ8IIWT7O4YFqJq75Qt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lrbRnVKWMpR3TsXXECizvnamErYgF9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QwxWJkILbfd0PT3mQZAUpCf9XeMYRa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dBjZHB3y7co7i8Y1bM4T3PB8khUTex"/>
    <s v="Banadir_IDP"/>
    <x v="31"/>
    <x v="0"/>
    <n v="1"/>
    <n v="3"/>
    <n v="3"/>
    <n v="2"/>
    <n v="3"/>
    <n v="1"/>
    <n v="3"/>
    <n v="2"/>
    <n v="3"/>
    <n v="3"/>
    <n v="3"/>
    <n v="3"/>
    <n v="3"/>
    <x v="1"/>
  </r>
  <r>
    <s v="nnaN79kjTIfIcWo2BUtmBhe8VrfGSX"/>
    <s v="Banadir_IDP"/>
    <x v="31"/>
    <x v="0"/>
    <n v="1"/>
    <n v="1"/>
    <n v="3"/>
    <n v="1"/>
    <n v="1"/>
    <n v="1"/>
    <n v="1"/>
    <n v="4"/>
    <n v="4"/>
    <n v="3"/>
    <n v="1"/>
    <n v="1"/>
    <n v="3"/>
    <x v="1"/>
  </r>
  <r>
    <s v="c7ThwWwv8XjLpkxcBMJqNxiqq8uXt4"/>
    <s v="Banadir_IDP"/>
    <x v="31"/>
    <x v="0"/>
    <n v="1"/>
    <n v="1"/>
    <n v="3"/>
    <n v="2"/>
    <n v="1"/>
    <n v="1"/>
    <n v="1"/>
    <n v="3"/>
    <n v="3"/>
    <n v="3"/>
    <n v="2"/>
    <n v="1"/>
    <n v="3"/>
    <x v="1"/>
  </r>
  <r>
    <s v="2SmVv8uDdCFvwBRyGQQauUyDUquSBt"/>
    <s v="Banadir_IDP"/>
    <x v="31"/>
    <x v="0"/>
    <n v="1"/>
    <n v="3"/>
    <n v="3"/>
    <n v="1"/>
    <n v="3"/>
    <n v="1"/>
    <n v="3"/>
    <n v="1"/>
    <n v="3"/>
    <n v="3"/>
    <n v="3"/>
    <n v="3"/>
    <n v="3"/>
    <x v="1"/>
  </r>
  <r>
    <s v="YLNJq5XF8dkwNvkMqW5tJKY3h3IiLz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bAHaZBPNgWHz6QW79tqiUr7U5eTGBN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5mUjATodCCc1YExdecCvFBLF8J8yqD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qboVGGHM5mbwtrZkLzaLkoMyHLFbI1"/>
    <s v="Banadir_IDP"/>
    <x v="31"/>
    <x v="0"/>
    <n v="1"/>
    <n v="1"/>
    <n v="3"/>
    <n v="1"/>
    <n v="1"/>
    <n v="3"/>
    <n v="3"/>
    <n v="2"/>
    <n v="3"/>
    <n v="3"/>
    <n v="3"/>
    <n v="2"/>
    <n v="3"/>
    <x v="1"/>
  </r>
  <r>
    <s v="57Jt8XON9IkzGlDzVUANqvZDNbpdx7"/>
    <s v="Banadir_IDP"/>
    <x v="31"/>
    <x v="0"/>
    <n v="1"/>
    <n v="1"/>
    <n v="3"/>
    <n v="3"/>
    <n v="3"/>
    <n v="1"/>
    <n v="3"/>
    <n v="1"/>
    <n v="3"/>
    <n v="3"/>
    <n v="3"/>
    <n v="3"/>
    <n v="3"/>
    <x v="1"/>
  </r>
  <r>
    <s v="IItYeK1ihgVpldpzdAJ6a5DGrZDRsK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kxzLzTwSZbsvRabT1eHbktSohZ82iB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inZLQwlRYpzPVgTK8KNRmHElcjF9dj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LNuNpwLflxpCu14F6lFNdpMlSkRHd5"/>
    <s v="Banadir_IDP"/>
    <x v="31"/>
    <x v="0"/>
    <n v="1"/>
    <n v="1"/>
    <n v="3"/>
    <n v="1"/>
    <n v="3"/>
    <n v="1"/>
    <n v="1"/>
    <n v="1"/>
    <n v="3"/>
    <n v="3"/>
    <n v="1"/>
    <n v="1"/>
    <n v="2"/>
    <x v="0"/>
  </r>
  <r>
    <s v="aTXTgvaFq5PKzaR5UfWdBG38cfcBCm"/>
    <s v="Banadir_IDP"/>
    <x v="31"/>
    <x v="0"/>
    <n v="1"/>
    <n v="1"/>
    <n v="3"/>
    <n v="1"/>
    <n v="1"/>
    <n v="1"/>
    <n v="1"/>
    <n v="3"/>
    <n v="3"/>
    <n v="3"/>
    <n v="1"/>
    <n v="1"/>
    <n v="2"/>
    <x v="0"/>
  </r>
  <r>
    <s v="ZrOil6xf215gEe1kbbGPfuA0wR8OBa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jIs97LVT10XBmWRkSOQYXy5529PHoF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mUNfqhiosNGfbgU8RU5vMvbNPkLwka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oLfxjaOkE0ZuJBqkQH8ufX3TXiBtnu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aaQZrLZHL2ClybQqPlsLcUzYg9IMFc"/>
    <s v="Banadir_IDP"/>
    <x v="31"/>
    <x v="0"/>
    <n v="1"/>
    <n v="1"/>
    <n v="3"/>
    <n v="3"/>
    <n v="3"/>
    <n v="1"/>
    <n v="1"/>
    <n v="3"/>
    <n v="3"/>
    <n v="3"/>
    <n v="3"/>
    <n v="3"/>
    <n v="3"/>
    <x v="1"/>
  </r>
  <r>
    <s v="SQudsmZB1JEytxGM5eBQDEFCI5niXC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8Bz0pAYDWGt76xnz6LSj2eCy5V0RfE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skKGl6N0WUgH5Rf88cxMshE1d0lylC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ftWdi9mArr3J8KfHJqjG2BdNBbqZTu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djS9jr48xkgvaw3ewIkFZ8nANcmdi4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nT6N1kSfHV0LUqAbNX4IKWpedmiPqH"/>
    <s v="Banadir_IDP"/>
    <x v="31"/>
    <x v="0"/>
    <n v="1"/>
    <n v="1"/>
    <n v="3"/>
    <n v="2"/>
    <n v="3"/>
    <n v="1"/>
    <n v="1"/>
    <n v="4"/>
    <n v="4"/>
    <n v="3"/>
    <n v="3"/>
    <n v="2"/>
    <n v="3"/>
    <x v="1"/>
  </r>
  <r>
    <s v="jJxNVZb9iGqOnaMazpvxZLtP7RSBuA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y0NgZFcAtrHyE6M7X1VjcMBUTEJsYe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pupe3tHyjs7BOiTurgKxTxgTPoWTUH"/>
    <s v="Banadir_IDP"/>
    <x v="31"/>
    <x v="0"/>
    <n v="1"/>
    <n v="1"/>
    <n v="3"/>
    <n v="1"/>
    <n v="1"/>
    <n v="3"/>
    <n v="1"/>
    <n v="2"/>
    <n v="3"/>
    <n v="3"/>
    <n v="2"/>
    <n v="1"/>
    <n v="3"/>
    <x v="1"/>
  </r>
  <r>
    <s v="t8o5PxxtiRLnw6mE3H4lM4vxik6WcY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qtswx672Et7QqFwqX1RCafXNwU49sp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djrWN0RTPy0ArZPw8lrzcVEJjXAKrI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s3muO6sFhdPzo6jh4jxkR7tKxcEH10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T3qJ494IgEEaEZVf7wGBZHVQWFGBk3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xuDDkJSTFeOfZAXocuuwXsiqi1dvgc"/>
    <s v="Banadir_IDP"/>
    <x v="31"/>
    <x v="0"/>
    <n v="1"/>
    <n v="3"/>
    <n v="3"/>
    <n v="1"/>
    <n v="3"/>
    <n v="1"/>
    <n v="1"/>
    <n v="2"/>
    <n v="3"/>
    <n v="3"/>
    <n v="3"/>
    <n v="2"/>
    <n v="3"/>
    <x v="1"/>
  </r>
  <r>
    <s v="XtzDylJiCTwICEiodRr4mKnYehxUQO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WbkgbeflsvjiTxUHHi6WFFOSZJad3c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kd2IIqSwMipPkUbLsfohjOpgSXZPEA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nx4uJ61uwZVeHhD4KNWoSF5FakRSiQ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lzjWR6qJQnCC7YaENd2xXsX1hgm5pv"/>
    <s v="Banadir_IDP"/>
    <x v="31"/>
    <x v="0"/>
    <n v="3"/>
    <n v="3"/>
    <n v="3"/>
    <n v="1"/>
    <n v="3"/>
    <n v="1"/>
    <n v="1"/>
    <n v="4"/>
    <n v="4"/>
    <n v="3"/>
    <n v="3"/>
    <n v="3"/>
    <n v="4"/>
    <x v="3"/>
  </r>
  <r>
    <s v="5K8XwD7sfGyaVHkvLeljEfPqPCyHCY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Fcm2Xl1JXVV61k9xEccagAUeanZ16Z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f4SmVzmZaXuEmNmrWrq8OTnOfXEcsi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NVFzNsTLewFcmTwY5yF7KlJINAVjg7"/>
    <s v="Banadir_IDP"/>
    <x v="31"/>
    <x v="0"/>
    <n v="1"/>
    <n v="1"/>
    <n v="3"/>
    <n v="1"/>
    <n v="1"/>
    <n v="3"/>
    <n v="3"/>
    <n v="2"/>
    <n v="3"/>
    <n v="3"/>
    <n v="3"/>
    <n v="2"/>
    <n v="3"/>
    <x v="1"/>
  </r>
  <r>
    <s v="zF3xOUh1sNhTcNVZWtGgpAUHyfQplO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aK3posrlVA2LhQuCSGcHZytanUyCzS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WBDTf36i93sLqFSnRHBdLMZQCwZYEN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9ssEv4CVnp7jS3lSnqJEQJJtHk3ugO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yifpkAqbpCCJymHblJlunWltzj2yS3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2KCDH3fPthkwpx9wpXJ6ycKcE9VChk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tXz05zwTSBSGTVEJHaaYDgvUxa2Sdk"/>
    <s v="Banadir_IDP"/>
    <x v="31"/>
    <x v="0"/>
    <n v="1"/>
    <n v="3"/>
    <n v="1"/>
    <n v="3"/>
    <n v="1"/>
    <n v="1"/>
    <n v="3"/>
    <n v="2"/>
    <n v="3"/>
    <n v="3"/>
    <n v="3"/>
    <n v="2"/>
    <n v="3"/>
    <x v="1"/>
  </r>
  <r>
    <s v="KNHe7aDJHNsKLnlZok7RL0qr5B1r0p"/>
    <s v="Banadir_IDP"/>
    <x v="31"/>
    <x v="0"/>
    <n v="1"/>
    <n v="1"/>
    <n v="3"/>
    <n v="2"/>
    <n v="3"/>
    <n v="1"/>
    <n v="3"/>
    <n v="2"/>
    <n v="3"/>
    <n v="3"/>
    <n v="3"/>
    <n v="2"/>
    <n v="3"/>
    <x v="1"/>
  </r>
  <r>
    <s v="vSkiLQRpIBWKRksxNF9Iz6bL9SKHxA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5H6RkhYi64WxqTdxUHnfsdjT7mEi96"/>
    <s v="Banadir_IDP"/>
    <x v="31"/>
    <x v="0"/>
    <n v="1"/>
    <n v="3"/>
    <n v="3"/>
    <n v="1"/>
    <n v="3"/>
    <n v="1"/>
    <n v="3"/>
    <n v="3"/>
    <n v="3"/>
    <n v="3"/>
    <n v="3"/>
    <n v="3"/>
    <n v="3"/>
    <x v="1"/>
  </r>
  <r>
    <s v="4reJbRSyY4bl3u7UKLle94msI45vHx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ELGJ38JPvGTHPqLZTk3Ls8T5XE2Hrq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qGybbtVxgP6LeyllR8CicLZbvCbxtY"/>
    <s v="Banadir_IDP"/>
    <x v="31"/>
    <x v="0"/>
    <n v="3"/>
    <n v="3"/>
    <n v="3"/>
    <n v="1"/>
    <n v="1"/>
    <n v="1"/>
    <n v="3"/>
    <n v="2"/>
    <n v="3"/>
    <n v="3"/>
    <n v="3"/>
    <n v="2"/>
    <n v="3"/>
    <x v="1"/>
  </r>
  <r>
    <s v="BODXEomXFM8Svnz14nbKzwFmkB4eL1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2el8iqiD5OgW3KkPof5FjA9dXcQ47x"/>
    <s v="Banadir_IDP"/>
    <x v="31"/>
    <x v="0"/>
    <n v="3"/>
    <n v="1"/>
    <n v="3"/>
    <n v="3"/>
    <n v="3"/>
    <n v="1"/>
    <n v="3"/>
    <n v="1"/>
    <n v="3"/>
    <n v="3"/>
    <n v="3"/>
    <n v="3"/>
    <n v="3"/>
    <x v="1"/>
  </r>
  <r>
    <s v="HTZVJbIBSoCiXNhrSdjn6KBKkU7y7N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M6XArsSWVfHIQYXjLJRMbSfdMJM3CW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06hFdzU07k3QzlUQlsJNngpvfdO4jQ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f0abAlZFsr174ABsL5N1JTYBPLJwME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BWeqdqL3IgVPEYqdUDx8ZJOwmlwSYw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1UO9hwtIRWdKIdUM62kk1s1OWeXLlp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zttMIXblWQ83ybCCjqQJ08sQMnVAiS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w1MUJYWRQz2Sro8BMgoDU3UzpBlhm5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g4lzWkxTXKpJ8Ne2cuwbfynpaHOat2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v3iM8bHFSqPNCdTwlQQSS0Xe094Aw7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hH1aiTulyqkboe8M1BQlV8GrSvjjjV"/>
    <s v="Banadir_IDP"/>
    <x v="31"/>
    <x v="0"/>
    <n v="3"/>
    <n v="1"/>
    <n v="3"/>
    <n v="1"/>
    <n v="3"/>
    <n v="1"/>
    <n v="3"/>
    <n v="2"/>
    <n v="3"/>
    <n v="3"/>
    <n v="3"/>
    <n v="2"/>
    <n v="3"/>
    <x v="1"/>
  </r>
  <r>
    <s v="XXFQdxhQM96c6sKxC22CEgfl54WXAi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n56SCNCFjPHp8ukjhoYU3B9pMCKU0r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HpL9AiOZrK7T1H0Gf9iCUqDnVvw4VW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1jbskyWe6K5EZD1t7L8ledkGBgsTk0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CQ4RkLLnPkAn79NaIT1q704vXxJ5Vq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gyXdOsHeW5d06iGg2IGrIbLQhJFnc0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wgGNUfKkWZEzQVDISyp1zrWM9sWwvB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igWZHKxye4feAUhsFzwarjzHljuLn0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1nZiumVY0dFcTQTlb5bAqTewLlUsjN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K6C8E3aivMcwonkvxzTS9UHi54QK27"/>
    <s v="Banadir_IDP"/>
    <x v="31"/>
    <x v="0"/>
    <n v="1"/>
    <n v="3"/>
    <n v="3"/>
    <n v="1"/>
    <n v="1"/>
    <n v="1"/>
    <n v="3"/>
    <n v="3"/>
    <n v="3"/>
    <n v="3"/>
    <n v="3"/>
    <n v="3"/>
    <n v="3"/>
    <x v="1"/>
  </r>
  <r>
    <s v="N5OLXeaT75vPW09UiOnxwTaBKgWC8L"/>
    <s v="Banadir_IDP"/>
    <x v="31"/>
    <x v="0"/>
    <n v="1"/>
    <n v="3"/>
    <n v="1"/>
    <n v="2"/>
    <n v="3"/>
    <n v="1"/>
    <n v="3"/>
    <n v="2"/>
    <n v="3"/>
    <n v="3"/>
    <n v="3"/>
    <n v="2"/>
    <n v="3"/>
    <x v="1"/>
  </r>
  <r>
    <s v="6U5I938379KvyAyXrtJx6kt4oEcZZz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Ss5ayf8n6lBYKqT5h5abY9If8tp1pm"/>
    <s v="Banadir_IDP"/>
    <x v="31"/>
    <x v="0"/>
    <n v="1"/>
    <n v="3"/>
    <n v="3"/>
    <n v="1"/>
    <n v="1"/>
    <n v="3"/>
    <n v="3"/>
    <n v="2"/>
    <n v="3"/>
    <n v="3"/>
    <n v="3"/>
    <n v="3"/>
    <n v="3"/>
    <x v="1"/>
  </r>
  <r>
    <s v="1wJQUEWTtoxzRyv9vdNMlCacn0VDiy"/>
    <s v="Banadir_IDP"/>
    <x v="31"/>
    <x v="0"/>
    <n v="1"/>
    <n v="1"/>
    <n v="3"/>
    <n v="1"/>
    <n v="3"/>
    <n v="1"/>
    <n v="1"/>
    <n v="5"/>
    <n v="5"/>
    <n v="3"/>
    <n v="3"/>
    <n v="1"/>
    <n v="3"/>
    <x v="1"/>
  </r>
  <r>
    <s v="zV10ayqwfkhMv8FSuPJxUpeoWSpQlz"/>
    <s v="Banadir_IDP"/>
    <x v="31"/>
    <x v="0"/>
    <n v="3"/>
    <n v="1"/>
    <n v="3"/>
    <n v="1"/>
    <n v="3"/>
    <n v="1"/>
    <n v="3"/>
    <n v="2"/>
    <n v="3"/>
    <n v="3"/>
    <n v="3"/>
    <n v="2"/>
    <n v="3"/>
    <x v="1"/>
  </r>
  <r>
    <s v="VuwElJnVPzo19iBmlEyLMRd7f2rtqg"/>
    <s v="Banadir_IDP"/>
    <x v="31"/>
    <x v="0"/>
    <n v="1"/>
    <n v="1"/>
    <n v="1"/>
    <n v="1"/>
    <n v="1"/>
    <n v="1"/>
    <n v="3"/>
    <n v="2"/>
    <n v="3"/>
    <n v="2"/>
    <n v="1"/>
    <n v="1"/>
    <n v="2"/>
    <x v="0"/>
  </r>
  <r>
    <s v="ldE8aJoQ2vMGdC03KuJIL4FxNjGbyn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3g6fp59yT5FDvxFZj7BFYOgHqOp8ka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jL7Tg4F0FfoSzZqoREgcb2ka55LMgi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w4BDb56pKlfZr4ybO07Uezuws50nQB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xzf5FLaTcxPm2SmDOp6frDlj7FoOQF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jSKaQE6THYu5rTCGphUzplOGSiRFMt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fhs8y0Th0vlEdKvM3CxUMjlnvdbBs8"/>
    <s v="Banadir_IDP"/>
    <x v="31"/>
    <x v="0"/>
    <n v="1"/>
    <n v="3"/>
    <n v="3"/>
    <n v="1"/>
    <n v="3"/>
    <n v="1"/>
    <n v="3"/>
    <n v="4"/>
    <n v="4"/>
    <n v="3"/>
    <n v="3"/>
    <n v="3"/>
    <n v="4"/>
    <x v="3"/>
  </r>
  <r>
    <s v="mZjUIo8Od6MlRKhRcB1EHPxynXMDNK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SwyZD7vt7IznwYIgwRtRNxqIZ4RJRa"/>
    <s v="Banadir_IDP"/>
    <x v="31"/>
    <x v="0"/>
    <n v="1"/>
    <n v="3"/>
    <n v="3"/>
    <n v="2"/>
    <n v="3"/>
    <n v="1"/>
    <n v="1"/>
    <n v="3"/>
    <n v="3"/>
    <n v="3"/>
    <n v="3"/>
    <n v="3"/>
    <n v="3"/>
    <x v="1"/>
  </r>
  <r>
    <s v="g3yigl4Xxg9CHcpQtcNlZfq1Mk0HZd"/>
    <s v="Banadir_IDP"/>
    <x v="31"/>
    <x v="0"/>
    <n v="1"/>
    <n v="3"/>
    <n v="3"/>
    <n v="1"/>
    <n v="3"/>
    <n v="1"/>
    <n v="3"/>
    <n v="1"/>
    <n v="3"/>
    <n v="3"/>
    <n v="3"/>
    <n v="3"/>
    <n v="3"/>
    <x v="1"/>
  </r>
  <r>
    <s v="XUlN5Z8LgWI24Y8cscN2ZB5bfvUFrZ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lZZ5VotmHhEUiSguui8gqzLyCFKfU3"/>
    <s v="Banadir_IDP"/>
    <x v="31"/>
    <x v="0"/>
    <n v="1"/>
    <n v="1"/>
    <n v="3"/>
    <n v="2"/>
    <n v="3"/>
    <n v="1"/>
    <n v="1"/>
    <n v="2"/>
    <n v="3"/>
    <n v="3"/>
    <n v="2"/>
    <n v="2"/>
    <n v="3"/>
    <x v="1"/>
  </r>
  <r>
    <s v="KjLF3h1t47L1OlXmcYp97WWftlMbLe"/>
    <s v="Banadir_IDP"/>
    <x v="31"/>
    <x v="0"/>
    <n v="1"/>
    <n v="1"/>
    <n v="3"/>
    <n v="1"/>
    <n v="1"/>
    <n v="3"/>
    <n v="3"/>
    <n v="2"/>
    <n v="3"/>
    <n v="3"/>
    <n v="3"/>
    <n v="2"/>
    <n v="3"/>
    <x v="1"/>
  </r>
  <r>
    <s v="XXPyqhXn25NruVE5zxK05LVvVGTqhW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K5BAODdMQzKZrDAGUe84C7ljPUiqug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s2z4uAB6vQIkLoSbRTPY6rSJ67u9Eg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W4kzJ2467zFg6OCW3bTJU95kncpy0u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8IHuF7FSiPjBEU3WDK9t84l37QXAb0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1LjZsvJNS3TsJQetEgif5UtZmhHUov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tLtJVRl25ziIsLqXPdeDI2EslO5Uhx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6xmUVqMMQYUzUFosfII7XsBlrVPa4w"/>
    <s v="Banadir_IDP"/>
    <x v="31"/>
    <x v="0"/>
    <n v="1"/>
    <n v="3"/>
    <n v="1"/>
    <n v="3"/>
    <n v="3"/>
    <n v="1"/>
    <n v="1"/>
    <n v="3"/>
    <n v="3"/>
    <n v="3"/>
    <n v="3"/>
    <n v="3"/>
    <n v="3"/>
    <x v="1"/>
  </r>
  <r>
    <s v="TWBU4c9fT1yUE5yqNAUtukBevF0hq5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j2r7dzjp5TDvM3ygAWPrlGxOHFHOzo"/>
    <s v="Banadir_IDP"/>
    <x v="31"/>
    <x v="0"/>
    <n v="1"/>
    <n v="1"/>
    <n v="3"/>
    <n v="2"/>
    <n v="3"/>
    <n v="1"/>
    <n v="3"/>
    <n v="3"/>
    <n v="3"/>
    <n v="3"/>
    <n v="3"/>
    <n v="3"/>
    <n v="3"/>
    <x v="1"/>
  </r>
  <r>
    <s v="OUDCQBSXx5YLqqnSb6ljw6iIqrEM7F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F9vTpSH8USUX3H7mzoqWZDJZy6A1ug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7lfPU5mlHWutIPzxv7mSH8gDpBka9a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2TMssRqLzbzMIjR3AhJZ5UiVqN6suJ"/>
    <s v="Banadir_IDP"/>
    <x v="31"/>
    <x v="0"/>
    <n v="1"/>
    <n v="3"/>
    <n v="3"/>
    <n v="1"/>
    <n v="3"/>
    <n v="1"/>
    <n v="1"/>
    <n v="1"/>
    <n v="3"/>
    <n v="3"/>
    <n v="3"/>
    <n v="1"/>
    <n v="3"/>
    <x v="1"/>
  </r>
  <r>
    <s v="SW5TYTXXMtTUVc985PJg7vlErFPx0W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osEDyaYG32BV98pgwRagCHVb4Er6rw"/>
    <s v="Banadir_IDP"/>
    <x v="31"/>
    <x v="0"/>
    <n v="1"/>
    <n v="1"/>
    <n v="3"/>
    <n v="2"/>
    <n v="1"/>
    <n v="1"/>
    <n v="1"/>
    <n v="2"/>
    <n v="3"/>
    <n v="2"/>
    <n v="2"/>
    <n v="1"/>
    <n v="2"/>
    <x v="0"/>
  </r>
  <r>
    <s v="mcO1DIwr9Vne0b9X6nzoJPSBK08JgI"/>
    <s v="Banadir_IDP"/>
    <x v="31"/>
    <x v="0"/>
    <n v="1"/>
    <n v="1"/>
    <n v="3"/>
    <n v="3"/>
    <n v="1"/>
    <n v="1"/>
    <n v="1"/>
    <n v="1"/>
    <n v="3"/>
    <n v="3"/>
    <n v="1"/>
    <n v="1"/>
    <n v="2"/>
    <x v="0"/>
  </r>
  <r>
    <s v="NQyEnk6AwT7uJB3m2fw2S51d8rWFXD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1B9ecj5mTwipB55s7BTwF5nup5MdJd"/>
    <s v="Banadir_IDP"/>
    <x v="31"/>
    <x v="0"/>
    <n v="1"/>
    <n v="3"/>
    <n v="3"/>
    <n v="1"/>
    <n v="3"/>
    <n v="1"/>
    <n v="1"/>
    <n v="2"/>
    <n v="3"/>
    <n v="3"/>
    <n v="3"/>
    <n v="2"/>
    <n v="3"/>
    <x v="1"/>
  </r>
  <r>
    <s v="6i0h4XeGP2G36o1lAdsyeAbIUjFYbZ"/>
    <s v="Banadir_IDP"/>
    <x v="31"/>
    <x v="0"/>
    <n v="1"/>
    <n v="3"/>
    <n v="1"/>
    <n v="3"/>
    <n v="1"/>
    <n v="1"/>
    <n v="1"/>
    <n v="2"/>
    <n v="3"/>
    <n v="3"/>
    <n v="2"/>
    <n v="1"/>
    <n v="3"/>
    <x v="1"/>
  </r>
  <r>
    <s v="WwJd2e89fU8OQInsKF2uD65CpMVPSl"/>
    <s v="Banadir_IDP"/>
    <x v="31"/>
    <x v="0"/>
    <n v="3"/>
    <n v="1"/>
    <n v="3"/>
    <n v="1"/>
    <n v="3"/>
    <n v="1"/>
    <n v="3"/>
    <n v="1"/>
    <n v="3"/>
    <n v="3"/>
    <n v="3"/>
    <n v="1"/>
    <n v="3"/>
    <x v="1"/>
  </r>
  <r>
    <s v="wyR3WbJrjZ1WTh36FLdMxIOOWvNPzT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LYO9GlFkNyVX5RdHITbZi2WveczOtz"/>
    <s v="Banadir_IDP"/>
    <x v="31"/>
    <x v="0"/>
    <n v="1"/>
    <n v="3"/>
    <n v="1"/>
    <n v="3"/>
    <n v="1"/>
    <n v="1"/>
    <n v="1"/>
    <n v="3"/>
    <n v="3"/>
    <n v="3"/>
    <n v="3"/>
    <n v="1"/>
    <n v="3"/>
    <x v="1"/>
  </r>
  <r>
    <s v="WnaMUzNqGqf2RnUYnynm8Lyz6jSFUW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7DmdSMF3M0taY4lQWLc8p4QFZk88NT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ZPRnB4ERZ8rXA25dytyKqlEaaSc7Ea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vcYNaklkKvfmN9wKiwA1QU68lKyZAV"/>
    <s v="Banadir_IDP"/>
    <x v="31"/>
    <x v="0"/>
    <n v="1"/>
    <n v="1"/>
    <n v="3"/>
    <n v="2"/>
    <n v="3"/>
    <n v="1"/>
    <n v="1"/>
    <n v="4"/>
    <n v="4"/>
    <n v="3"/>
    <n v="3"/>
    <n v="2"/>
    <n v="3"/>
    <x v="1"/>
  </r>
  <r>
    <s v="y9ykAMF9z1yQtzzuJqftSftnIUAj4s"/>
    <s v="Banadir_IDP"/>
    <x v="31"/>
    <x v="0"/>
    <n v="1"/>
    <n v="1"/>
    <n v="3"/>
    <n v="3"/>
    <n v="1"/>
    <n v="1"/>
    <n v="3"/>
    <n v="3"/>
    <n v="3"/>
    <n v="3"/>
    <n v="3"/>
    <n v="3"/>
    <n v="3"/>
    <x v="1"/>
  </r>
  <r>
    <s v="ThXavBtyEpjcDwK12FCgXI6iTMXtzH"/>
    <s v="Banadir_IDP"/>
    <x v="31"/>
    <x v="0"/>
    <n v="1"/>
    <n v="1"/>
    <n v="1"/>
    <n v="3"/>
    <n v="3"/>
    <n v="1"/>
    <n v="1"/>
    <n v="2"/>
    <n v="3"/>
    <n v="3"/>
    <n v="2"/>
    <n v="1"/>
    <n v="3"/>
    <x v="1"/>
  </r>
  <r>
    <s v="M6n1MqIx97gXT25CNC6H8jvDeVjQWb"/>
    <s v="Banadir_IDP"/>
    <x v="31"/>
    <x v="0"/>
    <n v="1"/>
    <n v="3"/>
    <n v="3"/>
    <n v="1"/>
    <n v="3"/>
    <n v="1"/>
    <n v="3"/>
    <n v="2"/>
    <n v="3"/>
    <n v="3"/>
    <n v="3"/>
    <n v="3"/>
    <n v="3"/>
    <x v="1"/>
  </r>
  <r>
    <s v="hW4EIJbP4n5VLzz8cYP04RbvO02DFn"/>
    <s v="Banadir_IDP"/>
    <x v="31"/>
    <x v="0"/>
    <n v="3"/>
    <n v="1"/>
    <n v="3"/>
    <n v="1"/>
    <n v="3"/>
    <n v="1"/>
    <n v="3"/>
    <n v="3"/>
    <n v="3"/>
    <n v="3"/>
    <n v="3"/>
    <n v="3"/>
    <n v="3"/>
    <x v="1"/>
  </r>
  <r>
    <s v="Ku53Ne59Q9M7nlmhat5ghj5J1AEwX2"/>
    <s v="Banadir_IDP"/>
    <x v="31"/>
    <x v="0"/>
    <n v="1"/>
    <n v="1"/>
    <n v="3"/>
    <n v="3"/>
    <n v="3"/>
    <n v="1"/>
    <n v="3"/>
    <n v="4"/>
    <n v="4"/>
    <n v="3"/>
    <n v="3"/>
    <n v="3"/>
    <n v="4"/>
    <x v="3"/>
  </r>
  <r>
    <s v="vzTWhsQVteWGJgFuCDtji0qxLfYoFN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eHHZAUXLDPpiNSJXUxRwQM8EknnpXe"/>
    <s v="Banadir_IDP"/>
    <x v="31"/>
    <x v="0"/>
    <n v="1"/>
    <n v="3"/>
    <n v="1"/>
    <n v="1"/>
    <n v="3"/>
    <n v="1"/>
    <n v="3"/>
    <n v="2"/>
    <n v="3"/>
    <n v="3"/>
    <n v="3"/>
    <n v="2"/>
    <n v="3"/>
    <x v="1"/>
  </r>
  <r>
    <s v="ID0B3svPigCG61XOltRp0vue16jslO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1b4VrOqQ9vOPiJNBSOGUO9T3aTLcLX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SfWh1kItCW99IF0E27zwcrSdbA6dtV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kxtGyepPQ4S8mRNtM9qbjb8nDFlxgn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bCJmpcAxW8q3yowGMlQhtJh8lpNQmI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VCLKincgUttT4Rwy1tlRKLyI05W5OK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PTCkke2KKkkcQqHj5sTMf29yv0kQFV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6ql5WPPEUwcbvvncEnOSaHXljc2feq"/>
    <s v="Banadir_IDP"/>
    <x v="31"/>
    <x v="0"/>
    <n v="1"/>
    <n v="1"/>
    <n v="3"/>
    <n v="1"/>
    <n v="3"/>
    <n v="1"/>
    <n v="3"/>
    <n v="2"/>
    <n v="3"/>
    <n v="3"/>
    <n v="3"/>
    <n v="2"/>
    <n v="3"/>
    <x v="1"/>
  </r>
  <r>
    <s v="YGgFiwsQXmX9Bzawxs9AKnECy78pbx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iAZ9getrQjdqaPX9403vC6BdpyuP7K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1zcW1u9sI49NRqtqJOxaGAqv3dPrWF"/>
    <s v="Banadir_IDP"/>
    <x v="31"/>
    <x v="0"/>
    <n v="3"/>
    <n v="1"/>
    <n v="3"/>
    <n v="1"/>
    <n v="1"/>
    <n v="1"/>
    <n v="3"/>
    <n v="2"/>
    <n v="3"/>
    <n v="3"/>
    <n v="2"/>
    <n v="1"/>
    <n v="3"/>
    <x v="1"/>
  </r>
  <r>
    <s v="ym4mGRtvU4yZ56CJAsvbjRIROPoSgT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Y0SArYQKNtDBR6Zth6IDzJxP6QeOFQ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mBisZXat7fy5XUmCpanryuoZMOw5fG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kKwCsPoVgMuch9HifWAFOU2wmFJn64"/>
    <s v="Banadir_IDP"/>
    <x v="31"/>
    <x v="0"/>
    <n v="1"/>
    <n v="1"/>
    <n v="3"/>
    <n v="3"/>
    <n v="1"/>
    <n v="1"/>
    <n v="1"/>
    <n v="2"/>
    <n v="3"/>
    <n v="3"/>
    <n v="2"/>
    <n v="1"/>
    <n v="3"/>
    <x v="1"/>
  </r>
  <r>
    <s v="VssV23YOe14w3J5LxCizc5wAqZLFYV"/>
    <s v="Banadir_IDP"/>
    <x v="31"/>
    <x v="0"/>
    <n v="1"/>
    <n v="1"/>
    <n v="3"/>
    <n v="3"/>
    <n v="3"/>
    <n v="1"/>
    <n v="1"/>
    <n v="3"/>
    <n v="3"/>
    <n v="3"/>
    <n v="3"/>
    <n v="3"/>
    <n v="3"/>
    <x v="1"/>
  </r>
  <r>
    <s v="ofEA0I9urqPJyKiJorRwDZXnesAw3U"/>
    <s v="Banadir_IDP"/>
    <x v="31"/>
    <x v="0"/>
    <n v="1"/>
    <n v="1"/>
    <n v="3"/>
    <n v="1"/>
    <n v="3"/>
    <n v="1"/>
    <n v="1"/>
    <n v="2"/>
    <n v="3"/>
    <n v="3"/>
    <n v="2"/>
    <n v="1"/>
    <n v="3"/>
    <x v="1"/>
  </r>
  <r>
    <s v="kryEBoWxlVOyM2zIjDoNpvMK8SufJS"/>
    <s v="Banadir_IDP"/>
    <x v="31"/>
    <x v="0"/>
    <n v="1"/>
    <n v="3"/>
    <n v="3"/>
    <n v="3"/>
    <n v="1"/>
    <n v="1"/>
    <n v="3"/>
    <n v="1"/>
    <n v="3"/>
    <n v="3"/>
    <n v="3"/>
    <n v="3"/>
    <n v="3"/>
    <x v="1"/>
  </r>
  <r>
    <s v="nT3JyuQzXqG51tlN8aQfntZe4BYuBN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2SBZfD0VhfFrahQTJYVdVPTE46kVbA"/>
    <s v="Banadir_IDP"/>
    <x v="31"/>
    <x v="0"/>
    <n v="3"/>
    <n v="1"/>
    <n v="3"/>
    <n v="1"/>
    <n v="1"/>
    <n v="1"/>
    <n v="3"/>
    <n v="1"/>
    <n v="3"/>
    <n v="3"/>
    <n v="1"/>
    <n v="1"/>
    <n v="2"/>
    <x v="0"/>
  </r>
  <r>
    <s v="FWBAfsIbeV5NKcNiQ78hL4ek7eOmkO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IUjinh3TncO8QrlwMUUOHrAm8hR2kO"/>
    <s v="Banadir_IDP"/>
    <x v="31"/>
    <x v="0"/>
    <n v="1"/>
    <n v="3"/>
    <n v="3"/>
    <n v="3"/>
    <n v="1"/>
    <n v="1"/>
    <n v="3"/>
    <n v="1"/>
    <n v="3"/>
    <n v="3"/>
    <n v="3"/>
    <n v="3"/>
    <n v="3"/>
    <x v="1"/>
  </r>
  <r>
    <s v="IfxWtVmcehWhoh4GNAe8uUvISg0oeD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pTYMF18sUqCrVl79YptglnMSObCMwY"/>
    <s v="Banadir_IDP"/>
    <x v="31"/>
    <x v="0"/>
    <n v="1"/>
    <n v="1"/>
    <n v="3"/>
    <n v="1"/>
    <n v="3"/>
    <n v="1"/>
    <n v="1"/>
    <n v="3"/>
    <n v="3"/>
    <n v="3"/>
    <n v="3"/>
    <n v="1"/>
    <n v="3"/>
    <x v="1"/>
  </r>
  <r>
    <s v="UNXTCIrUcphr9F3swvnba9bYkKmB4q"/>
    <s v="Banadir_IDP"/>
    <x v="31"/>
    <x v="0"/>
    <n v="1"/>
    <n v="1"/>
    <n v="3"/>
    <n v="3"/>
    <n v="3"/>
    <n v="3"/>
    <n v="3"/>
    <n v="2"/>
    <n v="3"/>
    <n v="3"/>
    <n v="3"/>
    <n v="3"/>
    <n v="3"/>
    <x v="1"/>
  </r>
  <r>
    <s v="Yog2N5D4IEgseAp0VK8OM32P2Tsrfp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NbarEYnaBCM02KeqIT8WmOzTXRtWdt"/>
    <s v="Banadir_IDP"/>
    <x v="31"/>
    <x v="0"/>
    <n v="1"/>
    <n v="3"/>
    <n v="3"/>
    <n v="3"/>
    <n v="3"/>
    <n v="1"/>
    <n v="3"/>
    <n v="4"/>
    <n v="4"/>
    <n v="3"/>
    <n v="3"/>
    <n v="3"/>
    <n v="4"/>
    <x v="3"/>
  </r>
  <r>
    <s v="mr8zulIPUNZ0U0FUWtH1dQLzTaQk42"/>
    <s v="Banadir_IDP"/>
    <x v="31"/>
    <x v="0"/>
    <n v="1"/>
    <n v="3"/>
    <n v="3"/>
    <n v="3"/>
    <n v="3"/>
    <n v="1"/>
    <n v="1"/>
    <n v="2"/>
    <n v="3"/>
    <n v="3"/>
    <n v="3"/>
    <n v="3"/>
    <n v="3"/>
    <x v="1"/>
  </r>
  <r>
    <s v="5hCY9mqmW5ACqPpf0oSHImiXMNhXWw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7yEWPvYCTq22imD1nuxrbFXvzEQgxZ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dJsy6osYxPAEvSEwDCogZ4eraAgAuA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B4p7lL9GqfCXdOeL0V5dgvOUx9lk3c"/>
    <s v="Banadir_IDP"/>
    <x v="31"/>
    <x v="0"/>
    <n v="1"/>
    <n v="3"/>
    <n v="1"/>
    <n v="1"/>
    <n v="1"/>
    <n v="1"/>
    <n v="3"/>
    <n v="3"/>
    <n v="3"/>
    <n v="3"/>
    <n v="3"/>
    <n v="1"/>
    <n v="3"/>
    <x v="1"/>
  </r>
  <r>
    <s v="5HX3nS3du4t2aKIpOw4IK8KYntopnk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b1rGYlnbEdjzwilOz1f2KNm372O0K7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kFkrW7WTaRhP4Lo4a1LgLImAHKHNlW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kb1Au07vmXp7MkCf4aVCYkeccXh5l3"/>
    <s v="Banadir_IDP"/>
    <x v="31"/>
    <x v="0"/>
    <n v="1"/>
    <n v="3"/>
    <n v="3"/>
    <n v="2"/>
    <n v="1"/>
    <n v="1"/>
    <n v="3"/>
    <n v="3"/>
    <n v="3"/>
    <n v="3"/>
    <n v="3"/>
    <n v="3"/>
    <n v="3"/>
    <x v="1"/>
  </r>
  <r>
    <s v="S5vKwvt48RG3bJVU17WnxN7ucXTWfB"/>
    <s v="Banadir_IDP"/>
    <x v="31"/>
    <x v="0"/>
    <n v="1"/>
    <n v="1"/>
    <n v="1"/>
    <n v="2"/>
    <n v="1"/>
    <n v="1"/>
    <n v="1"/>
    <n v="2"/>
    <n v="2"/>
    <n v="2"/>
    <n v="1"/>
    <n v="1"/>
    <n v="2"/>
    <x v="0"/>
  </r>
  <r>
    <s v="k18Xoh2pNYv7jB7YC7iYDNlNDbugvE"/>
    <s v="Banadir_IDP"/>
    <x v="31"/>
    <x v="0"/>
    <n v="1"/>
    <n v="3"/>
    <n v="1"/>
    <n v="1"/>
    <n v="1"/>
    <n v="1"/>
    <n v="3"/>
    <n v="2"/>
    <n v="3"/>
    <n v="3"/>
    <n v="2"/>
    <n v="1"/>
    <n v="3"/>
    <x v="1"/>
  </r>
  <r>
    <s v="Y54znJvIZ2meDfsGv2Qm5LH7cNq29y"/>
    <s v="Banadir_IDP"/>
    <x v="31"/>
    <x v="0"/>
    <n v="1"/>
    <n v="1"/>
    <n v="3"/>
    <n v="1"/>
    <n v="3"/>
    <n v="1"/>
    <n v="1"/>
    <n v="3"/>
    <n v="3"/>
    <n v="3"/>
    <n v="3"/>
    <n v="1"/>
    <n v="3"/>
    <x v="1"/>
  </r>
  <r>
    <s v="j8HPsNDOsS69ikZUVhP4WDRHmlvAOP"/>
    <s v="Banadir_IDP"/>
    <x v="31"/>
    <x v="0"/>
    <n v="3"/>
    <n v="1"/>
    <n v="3"/>
    <n v="3"/>
    <n v="1"/>
    <n v="1"/>
    <n v="3"/>
    <n v="1"/>
    <n v="3"/>
    <n v="3"/>
    <n v="3"/>
    <n v="1"/>
    <n v="3"/>
    <x v="1"/>
  </r>
  <r>
    <s v="n8fUKTJnXXydg7hjyrHbWiaTnoDUwV"/>
    <s v="Banadir_IDP"/>
    <x v="31"/>
    <x v="0"/>
    <n v="1"/>
    <n v="1"/>
    <n v="1"/>
    <n v="2"/>
    <n v="3"/>
    <n v="1"/>
    <n v="3"/>
    <n v="4"/>
    <n v="4"/>
    <n v="3"/>
    <n v="3"/>
    <n v="2"/>
    <n v="3"/>
    <x v="1"/>
  </r>
  <r>
    <s v="5eABhDzyNZckSdKUoJ58bNzp8plWFy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MugjCOJq8HFDLWJA2FNPs9cQdAMfRb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lmnvcHZAFCC9Jcx2ko0qCWi9vjSodw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l2FGy2QZ4iUXYcDRz5VWD7QbrdYRpX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TNpq82hUPU6jZDx7AzInGKylZzxT8Q"/>
    <s v="Banadir_IDP"/>
    <x v="31"/>
    <x v="0"/>
    <n v="1"/>
    <n v="3"/>
    <n v="3"/>
    <n v="1"/>
    <n v="1"/>
    <n v="1"/>
    <n v="1"/>
    <n v="2"/>
    <n v="3"/>
    <n v="3"/>
    <n v="2"/>
    <n v="1"/>
    <n v="3"/>
    <x v="1"/>
  </r>
  <r>
    <s v="Zi9f1GDQoe3gxu7rYs12V22LF2fAan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ri28Jlt2UycpGjzUj3M98ta13qOm99"/>
    <s v="Banadir_IDP"/>
    <x v="31"/>
    <x v="0"/>
    <n v="1"/>
    <n v="1"/>
    <n v="3"/>
    <n v="3"/>
    <n v="1"/>
    <n v="1"/>
    <n v="1"/>
    <n v="1"/>
    <n v="3"/>
    <n v="3"/>
    <n v="1"/>
    <n v="1"/>
    <n v="2"/>
    <x v="0"/>
  </r>
  <r>
    <s v="uiwvKTK44VtHDid1Gz0CWH34irF3en"/>
    <s v="Banadir_IDP"/>
    <x v="31"/>
    <x v="0"/>
    <n v="1"/>
    <n v="1"/>
    <n v="3"/>
    <n v="1"/>
    <n v="1"/>
    <n v="3"/>
    <n v="3"/>
    <n v="1"/>
    <n v="3"/>
    <n v="3"/>
    <n v="3"/>
    <n v="1"/>
    <n v="3"/>
    <x v="1"/>
  </r>
  <r>
    <s v="822X0V6LveWdwpXWAobcalNavIYg2n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NdehogqSJ4rFdBh4NUvln9q7XCr5Kn"/>
    <s v="Banadir_IDP"/>
    <x v="31"/>
    <x v="0"/>
    <n v="1"/>
    <n v="1"/>
    <n v="1"/>
    <n v="1"/>
    <n v="3"/>
    <n v="1"/>
    <n v="3"/>
    <n v="1"/>
    <n v="3"/>
    <n v="3"/>
    <n v="1"/>
    <n v="1"/>
    <n v="2"/>
    <x v="0"/>
  </r>
  <r>
    <s v="8ckytRQYzK8t2LNHq5ALt1TkGmQtqu"/>
    <s v="Banadir_IDP"/>
    <x v="31"/>
    <x v="0"/>
    <n v="1"/>
    <n v="1"/>
    <n v="3"/>
    <n v="1"/>
    <n v="1"/>
    <n v="1"/>
    <n v="1"/>
    <n v="3"/>
    <n v="3"/>
    <n v="3"/>
    <n v="1"/>
    <n v="1"/>
    <n v="2"/>
    <x v="0"/>
  </r>
  <r>
    <s v="kJ9Cpoc4dezDDxYeElyXGG7Y66EWwH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NgU1UjWftBKEtbtwwnvnwEUhMqsuU3"/>
    <s v="Banadir_IDP"/>
    <x v="31"/>
    <x v="0"/>
    <n v="1"/>
    <n v="1"/>
    <n v="1"/>
    <n v="3"/>
    <n v="3"/>
    <n v="1"/>
    <n v="1"/>
    <n v="2"/>
    <n v="3"/>
    <n v="3"/>
    <n v="2"/>
    <n v="1"/>
    <n v="3"/>
    <x v="1"/>
  </r>
  <r>
    <s v="S55vOcjTzrJFG5M6ovxkznhgSTfdyr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AqZcv65FGHlJfVKxrSjpfkKNzvDnaA"/>
    <s v="Banadir_IDP"/>
    <x v="31"/>
    <x v="0"/>
    <n v="1"/>
    <n v="1"/>
    <n v="3"/>
    <n v="1"/>
    <n v="3"/>
    <n v="1"/>
    <n v="1"/>
    <n v="1"/>
    <n v="3"/>
    <n v="3"/>
    <n v="1"/>
    <n v="1"/>
    <n v="2"/>
    <x v="0"/>
  </r>
  <r>
    <s v="pJ8VDeqdqhHSkbCVf9GfA2qlRbC200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8OweXo6KmuAZ142nacLftzouLAB1M3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FB5FulQ9XwzZ6kv0kWB5RJSmmEoSjW"/>
    <s v="Banadir_IDP"/>
    <x v="31"/>
    <x v="0"/>
    <n v="1"/>
    <n v="3"/>
    <n v="1"/>
    <n v="1"/>
    <n v="1"/>
    <n v="1"/>
    <n v="3"/>
    <n v="3"/>
    <n v="3"/>
    <n v="3"/>
    <n v="3"/>
    <n v="1"/>
    <n v="3"/>
    <x v="1"/>
  </r>
  <r>
    <s v="O2jgI9THuhlYIZftE7FdHdY8BlMITq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YSdWkCkjXwwdO2Ojx5EXThg3YddGrh"/>
    <s v="Banadir_IDP"/>
    <x v="31"/>
    <x v="0"/>
    <n v="1"/>
    <n v="3"/>
    <n v="1"/>
    <n v="1"/>
    <n v="1"/>
    <n v="1"/>
    <n v="3"/>
    <n v="2"/>
    <n v="3"/>
    <n v="3"/>
    <n v="2"/>
    <n v="1"/>
    <n v="3"/>
    <x v="1"/>
  </r>
  <r>
    <s v="g9YxWteipUIeNmHjYTAQCDmhyNO9BV"/>
    <s v="Banadir_IDP"/>
    <x v="31"/>
    <x v="0"/>
    <n v="1"/>
    <n v="1"/>
    <n v="3"/>
    <n v="1"/>
    <n v="1"/>
    <n v="1"/>
    <n v="1"/>
    <n v="2"/>
    <n v="3"/>
    <n v="2"/>
    <n v="1"/>
    <n v="1"/>
    <n v="2"/>
    <x v="0"/>
  </r>
  <r>
    <s v="xsuumisDa6xTicPQeZJzcwWwJkwWQn"/>
    <s v="Banadir_IDP"/>
    <x v="31"/>
    <x v="0"/>
    <n v="1"/>
    <n v="1"/>
    <n v="3"/>
    <n v="1"/>
    <n v="1"/>
    <n v="3"/>
    <n v="3"/>
    <n v="2"/>
    <n v="3"/>
    <n v="3"/>
    <n v="3"/>
    <n v="2"/>
    <n v="3"/>
    <x v="1"/>
  </r>
  <r>
    <s v="AIjaIXobYimHaI2zEKHXeylRUPOkdT"/>
    <s v="Banadir_IDP"/>
    <x v="31"/>
    <x v="0"/>
    <n v="1"/>
    <n v="1"/>
    <n v="3"/>
    <n v="3"/>
    <n v="3"/>
    <n v="1"/>
    <n v="1"/>
    <n v="3"/>
    <n v="3"/>
    <n v="3"/>
    <n v="3"/>
    <n v="3"/>
    <n v="3"/>
    <x v="1"/>
  </r>
  <r>
    <s v="UYnJqdlZcG7JKlq4TKQfgcAp50YCQH"/>
    <s v="Banadir_IDP"/>
    <x v="31"/>
    <x v="0"/>
    <n v="1"/>
    <n v="1"/>
    <n v="3"/>
    <n v="2"/>
    <n v="3"/>
    <n v="1"/>
    <n v="1"/>
    <n v="3"/>
    <n v="3"/>
    <n v="3"/>
    <n v="3"/>
    <n v="2"/>
    <n v="3"/>
    <x v="1"/>
  </r>
  <r>
    <s v="3YyQT9xOzRQ3QRfA3cPr3RZgsT311B"/>
    <s v="Banadir_IDP"/>
    <x v="31"/>
    <x v="0"/>
    <n v="1"/>
    <n v="1"/>
    <n v="3"/>
    <n v="3"/>
    <n v="3"/>
    <n v="1"/>
    <n v="1"/>
    <n v="2"/>
    <n v="3"/>
    <n v="3"/>
    <n v="3"/>
    <n v="2"/>
    <n v="3"/>
    <x v="1"/>
  </r>
  <r>
    <s v="hTvGH3thwyUYLrJe6FdsIHEdgJFzw6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CIFtzx68BZRY3KhHvQYisdq2LOB1fd"/>
    <s v="Banadir_IDP"/>
    <x v="31"/>
    <x v="0"/>
    <n v="1"/>
    <n v="1"/>
    <n v="3"/>
    <n v="3"/>
    <n v="1"/>
    <n v="1"/>
    <n v="3"/>
    <n v="1"/>
    <n v="3"/>
    <n v="3"/>
    <n v="3"/>
    <n v="1"/>
    <n v="3"/>
    <x v="1"/>
  </r>
  <r>
    <s v="uH75QwADOgO232HwzLyXS4fEAhE9bj"/>
    <s v="Banadir_IDP"/>
    <x v="31"/>
    <x v="0"/>
    <n v="1"/>
    <n v="1"/>
    <n v="3"/>
    <n v="3"/>
    <n v="1"/>
    <n v="1"/>
    <n v="3"/>
    <n v="1"/>
    <n v="3"/>
    <n v="3"/>
    <n v="3"/>
    <n v="1"/>
    <n v="3"/>
    <x v="1"/>
  </r>
  <r>
    <s v="9VbcWCW0KPYKT1NFuazOk9i2tnXcN7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zcoTyvHnkaxmfOOUUFrGmcnpNjrkw5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yhIa2SoDWfJNjd76MxoNv3I9B716gj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rLiycLrC5zwHavnumXomaghyD6JZ0e"/>
    <s v="Banadir_IDP"/>
    <x v="31"/>
    <x v="0"/>
    <n v="1"/>
    <n v="1"/>
    <n v="1"/>
    <n v="1"/>
    <n v="3"/>
    <n v="1"/>
    <n v="3"/>
    <n v="2"/>
    <n v="3"/>
    <n v="3"/>
    <n v="2"/>
    <n v="1"/>
    <n v="3"/>
    <x v="1"/>
  </r>
  <r>
    <s v="okjBGSGtEu9Rhd5n5KkmrGfemCs9zW"/>
    <s v="Banadir_IDP"/>
    <x v="31"/>
    <x v="0"/>
    <n v="1"/>
    <n v="1"/>
    <n v="1"/>
    <n v="3"/>
    <n v="3"/>
    <n v="1"/>
    <n v="3"/>
    <n v="2"/>
    <n v="3"/>
    <n v="3"/>
    <n v="3"/>
    <n v="2"/>
    <n v="3"/>
    <x v="1"/>
  </r>
  <r>
    <s v="HDP7St1XI77ogRyHQVbh0IEFaepESA"/>
    <s v="Banadir_IDP"/>
    <x v="31"/>
    <x v="0"/>
    <n v="1"/>
    <n v="1"/>
    <n v="3"/>
    <n v="2"/>
    <n v="1"/>
    <n v="1"/>
    <n v="3"/>
    <n v="1"/>
    <n v="3"/>
    <n v="3"/>
    <n v="2"/>
    <n v="1"/>
    <n v="3"/>
    <x v="1"/>
  </r>
  <r>
    <s v="ULCgybjc0HaxdUrhNI5ntOKnrP5fgt"/>
    <s v="Banadir_IDP"/>
    <x v="31"/>
    <x v="0"/>
    <n v="1"/>
    <n v="1"/>
    <n v="3"/>
    <n v="3"/>
    <n v="1"/>
    <n v="1"/>
    <n v="3"/>
    <n v="2"/>
    <n v="3"/>
    <n v="3"/>
    <n v="3"/>
    <n v="2"/>
    <n v="3"/>
    <x v="1"/>
  </r>
  <r>
    <s v="51HrTgBmMliyIKFJcrO41J2UAKAThJ"/>
    <s v="Banadir_IDP"/>
    <x v="31"/>
    <x v="0"/>
    <n v="1"/>
    <n v="1"/>
    <n v="1"/>
    <n v="3"/>
    <n v="3"/>
    <n v="1"/>
    <n v="3"/>
    <n v="2"/>
    <n v="3"/>
    <n v="3"/>
    <n v="3"/>
    <n v="2"/>
    <n v="3"/>
    <x v="1"/>
  </r>
  <r>
    <s v="0lI6gzWxIxX1bIXEBuVcZ3YwrhxY4H"/>
    <s v="Banadir_IDP"/>
    <x v="31"/>
    <x v="0"/>
    <n v="1"/>
    <n v="1"/>
    <n v="1"/>
    <n v="3"/>
    <n v="3"/>
    <n v="1"/>
    <n v="3"/>
    <n v="2"/>
    <n v="3"/>
    <n v="3"/>
    <n v="3"/>
    <n v="2"/>
    <n v="3"/>
    <x v="1"/>
  </r>
  <r>
    <s v="VJRDFKeNjxOCWtLXvok1LrMZ4uYXyE"/>
    <s v="Banadir_IDP"/>
    <x v="31"/>
    <x v="0"/>
    <n v="1"/>
    <n v="1"/>
    <n v="1"/>
    <n v="3"/>
    <n v="3"/>
    <n v="1"/>
    <n v="3"/>
    <n v="1"/>
    <n v="3"/>
    <n v="3"/>
    <n v="3"/>
    <n v="1"/>
    <n v="3"/>
    <x v="1"/>
  </r>
  <r>
    <s v="3nW6ZdJDTubdtaaPewXHtvBDRKCZQM"/>
    <s v="Banadir_IDP"/>
    <x v="31"/>
    <x v="0"/>
    <n v="1"/>
    <n v="3"/>
    <n v="1"/>
    <n v="3"/>
    <n v="3"/>
    <n v="1"/>
    <n v="3"/>
    <n v="4"/>
    <n v="4"/>
    <n v="3"/>
    <n v="3"/>
    <n v="3"/>
    <n v="4"/>
    <x v="3"/>
  </r>
  <r>
    <s v="h8C9ExTNLm6OoDs6BYzEVYK282JLoc"/>
    <s v="Banadir_IDP"/>
    <x v="31"/>
    <x v="0"/>
    <n v="1"/>
    <n v="3"/>
    <n v="1"/>
    <n v="2"/>
    <n v="1"/>
    <n v="1"/>
    <n v="3"/>
    <n v="2"/>
    <n v="3"/>
    <n v="3"/>
    <n v="2"/>
    <n v="2"/>
    <n v="3"/>
    <x v="1"/>
  </r>
  <r>
    <s v="ncmcnVPTtilSAyYAFvP1HKMKYZVRhQ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xvhWzfH2hXiMJ7MNvwcLG4pgaQf1K8"/>
    <s v="Banadir_IDP"/>
    <x v="31"/>
    <x v="0"/>
    <n v="1"/>
    <n v="1"/>
    <n v="3"/>
    <n v="1"/>
    <n v="3"/>
    <n v="1"/>
    <n v="3"/>
    <n v="1"/>
    <n v="3"/>
    <n v="3"/>
    <n v="3"/>
    <n v="1"/>
    <n v="3"/>
    <x v="1"/>
  </r>
  <r>
    <s v="AMBnqBVIl9w0awLlDD8FiSOMHTPPeG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vsl4JMHuBPbKGpxQ8Iv20gK6c8nGf5"/>
    <s v="Banadir_IDP"/>
    <x v="31"/>
    <x v="0"/>
    <n v="3"/>
    <n v="1"/>
    <n v="3"/>
    <n v="1"/>
    <n v="1"/>
    <n v="1"/>
    <n v="3"/>
    <n v="1"/>
    <n v="3"/>
    <n v="3"/>
    <n v="1"/>
    <n v="1"/>
    <n v="2"/>
    <x v="0"/>
  </r>
  <r>
    <s v="cBnfKq8Z2BmJm04GNMRdXGGGZUJkW5"/>
    <s v="Banadir_IDP"/>
    <x v="31"/>
    <x v="0"/>
    <n v="1"/>
    <n v="3"/>
    <n v="3"/>
    <n v="1"/>
    <n v="1"/>
    <n v="1"/>
    <n v="3"/>
    <n v="2"/>
    <n v="3"/>
    <n v="3"/>
    <n v="3"/>
    <n v="2"/>
    <n v="3"/>
    <x v="1"/>
  </r>
  <r>
    <s v="eQdgVu27pKLElI7mg6vx4OZV7q7EAa"/>
    <s v="Banadir_IDP"/>
    <x v="31"/>
    <x v="0"/>
    <n v="1"/>
    <n v="3"/>
    <n v="3"/>
    <n v="1"/>
    <n v="1"/>
    <n v="1"/>
    <n v="3"/>
    <n v="3"/>
    <n v="3"/>
    <n v="3"/>
    <n v="3"/>
    <n v="3"/>
    <n v="3"/>
    <x v="1"/>
  </r>
  <r>
    <s v="pb5Lcyz65kStIeBAanAcQ202tfosDD"/>
    <s v="Banadir_IDP"/>
    <x v="31"/>
    <x v="0"/>
    <n v="1"/>
    <n v="3"/>
    <n v="1"/>
    <n v="3"/>
    <n v="1"/>
    <n v="1"/>
    <n v="3"/>
    <n v="1"/>
    <n v="3"/>
    <n v="3"/>
    <n v="3"/>
    <n v="1"/>
    <n v="3"/>
    <x v="1"/>
  </r>
  <r>
    <s v="1zEjHmVKNMi4rbTqn7moe038WKFac2"/>
    <s v="Banadir_IDP"/>
    <x v="31"/>
    <x v="0"/>
    <n v="1"/>
    <n v="3"/>
    <n v="1"/>
    <n v="3"/>
    <n v="3"/>
    <n v="1"/>
    <n v="3"/>
    <n v="2"/>
    <n v="3"/>
    <n v="3"/>
    <n v="3"/>
    <n v="3"/>
    <n v="3"/>
    <x v="1"/>
  </r>
  <r>
    <s v="V3oQXOct0hK6qcLYj8wD4qO5sKiHRe"/>
    <s v="Banadir_IDP"/>
    <x v="31"/>
    <x v="0"/>
    <n v="1"/>
    <n v="1"/>
    <n v="3"/>
    <n v="1"/>
    <n v="1"/>
    <n v="1"/>
    <n v="3"/>
    <n v="2"/>
    <n v="3"/>
    <n v="3"/>
    <n v="2"/>
    <n v="1"/>
    <n v="3"/>
    <x v="1"/>
  </r>
  <r>
    <s v="OhIPYiiToewRnnlziqTFO84D82H3Fz"/>
    <s v="Banadir_IDP"/>
    <x v="31"/>
    <x v="0"/>
    <n v="1"/>
    <n v="1"/>
    <n v="1"/>
    <n v="1"/>
    <n v="1"/>
    <n v="1"/>
    <n v="3"/>
    <n v="1"/>
    <n v="3"/>
    <n v="1"/>
    <n v="1"/>
    <n v="1"/>
    <n v="2"/>
    <x v="0"/>
  </r>
  <r>
    <s v="vp6IthV6oR7dKFUQ2ZOY685azxLYlm"/>
    <s v="Banadir_IDP"/>
    <x v="31"/>
    <x v="0"/>
    <n v="1"/>
    <n v="1"/>
    <n v="3"/>
    <n v="1"/>
    <n v="1"/>
    <n v="1"/>
    <n v="1"/>
    <n v="5"/>
    <n v="5"/>
    <n v="3"/>
    <n v="1"/>
    <n v="1"/>
    <n v="3"/>
    <x v="1"/>
  </r>
  <r>
    <s v="OY8svJEWFtkoiA2pHEQdDzIflNyPuq"/>
    <s v="Banadir_IDP"/>
    <x v="31"/>
    <x v="0"/>
    <n v="1"/>
    <n v="3"/>
    <n v="1"/>
    <n v="1"/>
    <n v="3"/>
    <n v="1"/>
    <n v="3"/>
    <n v="2"/>
    <n v="3"/>
    <n v="3"/>
    <n v="3"/>
    <n v="2"/>
    <n v="3"/>
    <x v="1"/>
  </r>
  <r>
    <s v="ADPNGsLkYeYGRzRwoEM6HnnZBeKFQ7"/>
    <s v="Banadir_IDP"/>
    <x v="31"/>
    <x v="0"/>
    <n v="3"/>
    <n v="3"/>
    <n v="3"/>
    <n v="2"/>
    <n v="1"/>
    <n v="1"/>
    <n v="3"/>
    <n v="1"/>
    <n v="3"/>
    <n v="3"/>
    <n v="3"/>
    <n v="2"/>
    <n v="3"/>
    <x v="1"/>
  </r>
  <r>
    <s v="BBX5c3EhBusEyhpBsGHCGvro1fM71y"/>
    <s v="Banadir_IDP"/>
    <x v="31"/>
    <x v="0"/>
    <n v="1"/>
    <n v="1"/>
    <n v="3"/>
    <n v="1"/>
    <n v="1"/>
    <n v="1"/>
    <n v="1"/>
    <n v="1"/>
    <n v="3"/>
    <n v="1"/>
    <n v="1"/>
    <n v="1"/>
    <n v="2"/>
    <x v="0"/>
  </r>
  <r>
    <s v="fBdQsCncqwMKVvc7ugVbZPyCEOTTJI"/>
    <s v="Banadir_IDP"/>
    <x v="31"/>
    <x v="0"/>
    <n v="1"/>
    <n v="3"/>
    <n v="1"/>
    <n v="3"/>
    <n v="3"/>
    <n v="1"/>
    <n v="3"/>
    <n v="2"/>
    <n v="3"/>
    <n v="3"/>
    <n v="3"/>
    <n v="3"/>
    <n v="3"/>
    <x v="1"/>
  </r>
  <r>
    <s v="OXynwFyegrOhYL5GfMAHtJzOPIY2bO"/>
    <s v="Banadir_IDP"/>
    <x v="31"/>
    <x v="0"/>
    <n v="3"/>
    <n v="1"/>
    <n v="3"/>
    <n v="1"/>
    <n v="1"/>
    <n v="1"/>
    <n v="3"/>
    <n v="1"/>
    <n v="3"/>
    <n v="3"/>
    <n v="1"/>
    <n v="1"/>
    <n v="2"/>
    <x v="0"/>
  </r>
  <r>
    <s v="0HKKPMid2XUxddkf2HHoKCglDEIyxB"/>
    <s v="Banadir_IDP"/>
    <x v="31"/>
    <x v="0"/>
    <n v="1"/>
    <n v="1"/>
    <n v="1"/>
    <n v="1"/>
    <n v="1"/>
    <n v="1"/>
    <n v="3"/>
    <n v="1"/>
    <n v="3"/>
    <n v="1"/>
    <n v="1"/>
    <n v="1"/>
    <n v="2"/>
    <x v="0"/>
  </r>
  <r>
    <s v="WfAAUOdqn2lMMPfN0Qsq8BI7lf2IcM"/>
    <s v="Banadir_IDP"/>
    <x v="31"/>
    <x v="0"/>
    <n v="1"/>
    <n v="3"/>
    <n v="1"/>
    <n v="1"/>
    <n v="1"/>
    <n v="1"/>
    <n v="3"/>
    <n v="3"/>
    <n v="3"/>
    <n v="3"/>
    <n v="3"/>
    <n v="1"/>
    <n v="3"/>
    <x v="1"/>
  </r>
  <r>
    <s v="0r0OkEh0iSGv15dxCw1szk94dBt3et"/>
    <s v="Banadir_IDP"/>
    <x v="31"/>
    <x v="0"/>
    <n v="1"/>
    <n v="1"/>
    <n v="1"/>
    <n v="1"/>
    <n v="1"/>
    <n v="1"/>
    <n v="1"/>
    <n v="1"/>
    <n v="1"/>
    <n v="1"/>
    <n v="1"/>
    <n v="1"/>
    <n v="1"/>
    <x v="2"/>
  </r>
  <r>
    <s v="8NK1k04mrAbdKi62fy025OJctEmsng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jZXIFrNAaIG5vkGHOlOFMwsNja15d1"/>
    <s v="Banadir_IDP"/>
    <x v="31"/>
    <x v="0"/>
    <n v="1"/>
    <n v="1"/>
    <n v="3"/>
    <n v="1"/>
    <n v="3"/>
    <n v="1"/>
    <n v="1"/>
    <n v="1"/>
    <n v="3"/>
    <n v="3"/>
    <n v="1"/>
    <n v="1"/>
    <n v="2"/>
    <x v="0"/>
  </r>
  <r>
    <s v="xnL5MKzo218T1JxMe7KPDl9PZKmHzU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SL8nUKWoFaAZnXgJI0ksNNinN8aLmc"/>
    <s v="Banadir_IDP"/>
    <x v="31"/>
    <x v="0"/>
    <n v="1"/>
    <n v="3"/>
    <n v="3"/>
    <n v="1"/>
    <n v="1"/>
    <n v="1"/>
    <n v="3"/>
    <n v="3"/>
    <n v="3"/>
    <n v="3"/>
    <n v="3"/>
    <n v="3"/>
    <n v="3"/>
    <x v="1"/>
  </r>
  <r>
    <s v="DbbEOex89EOJ02ik7UrmEidTVyESlM"/>
    <s v="Banadir_IDP"/>
    <x v="31"/>
    <x v="0"/>
    <n v="1"/>
    <n v="1"/>
    <n v="1"/>
    <n v="1"/>
    <n v="1"/>
    <n v="1"/>
    <n v="1"/>
    <n v="1"/>
    <n v="1"/>
    <n v="1"/>
    <n v="1"/>
    <n v="1"/>
    <n v="1"/>
    <x v="2"/>
  </r>
  <r>
    <s v="kNnNN7dwEMpwBaa5vFnoVDL3Nqy3GW"/>
    <s v="Banadir_IDP"/>
    <x v="31"/>
    <x v="0"/>
    <n v="1"/>
    <n v="1"/>
    <n v="3"/>
    <n v="2"/>
    <n v="3"/>
    <n v="1"/>
    <n v="3"/>
    <n v="1"/>
    <n v="3"/>
    <n v="3"/>
    <n v="3"/>
    <n v="2"/>
    <n v="3"/>
    <x v="1"/>
  </r>
  <r>
    <s v="Q3YksTZyvzE7TlKjWPMq199BR2xQnB"/>
    <s v="Banadir_IDP"/>
    <x v="31"/>
    <x v="0"/>
    <n v="1"/>
    <n v="1"/>
    <n v="3"/>
    <n v="3"/>
    <n v="3"/>
    <n v="1"/>
    <n v="3"/>
    <n v="1"/>
    <n v="3"/>
    <n v="3"/>
    <n v="3"/>
    <n v="3"/>
    <n v="3"/>
    <x v="1"/>
  </r>
  <r>
    <s v="SXT5GIwH9IsnTVHOR0qWJLl9E9Rf6w"/>
    <s v="Banadir_IDP"/>
    <x v="31"/>
    <x v="0"/>
    <n v="1"/>
    <n v="3"/>
    <n v="3"/>
    <n v="1"/>
    <n v="1"/>
    <n v="1"/>
    <n v="3"/>
    <n v="1"/>
    <n v="3"/>
    <n v="3"/>
    <n v="3"/>
    <n v="1"/>
    <n v="3"/>
    <x v="1"/>
  </r>
  <r>
    <s v="o0Mdl1thEH2ZBfzVZfVvfp06wsaAzc"/>
    <s v="Banadir_IDP"/>
    <x v="31"/>
    <x v="0"/>
    <n v="1"/>
    <n v="1"/>
    <n v="1"/>
    <n v="1"/>
    <n v="1"/>
    <n v="1"/>
    <n v="1"/>
    <n v="2"/>
    <n v="2"/>
    <n v="1"/>
    <n v="1"/>
    <n v="1"/>
    <n v="2"/>
    <x v="0"/>
  </r>
  <r>
    <s v="XttkAtlrMrBAm2rMFF4adKeBafZ3Gs"/>
    <s v="Banadir_IDP"/>
    <x v="31"/>
    <x v="0"/>
    <n v="1"/>
    <n v="1"/>
    <n v="3"/>
    <n v="3"/>
    <n v="3"/>
    <n v="1"/>
    <n v="1"/>
    <n v="1"/>
    <n v="3"/>
    <n v="3"/>
    <n v="3"/>
    <n v="1"/>
    <n v="3"/>
    <x v="1"/>
  </r>
  <r>
    <s v="fNMYfusSNEO3p3oznRqI4QzYs99DYG"/>
    <s v="Banadir_IDP"/>
    <x v="31"/>
    <x v="0"/>
    <n v="1"/>
    <n v="3"/>
    <n v="3"/>
    <n v="3"/>
    <n v="1"/>
    <n v="1"/>
    <n v="3"/>
    <n v="2"/>
    <n v="3"/>
    <n v="3"/>
    <n v="3"/>
    <n v="3"/>
    <n v="3"/>
    <x v="1"/>
  </r>
  <r>
    <s v="q0vBFkok40muzuFfEvmN3FSkbCcoq9"/>
    <s v="Banadir_IDP"/>
    <x v="31"/>
    <x v="0"/>
    <n v="1"/>
    <n v="1"/>
    <n v="1"/>
    <n v="3"/>
    <n v="3"/>
    <n v="1"/>
    <n v="1"/>
    <n v="3"/>
    <n v="3"/>
    <n v="3"/>
    <n v="3"/>
    <n v="1"/>
    <n v="3"/>
    <x v="1"/>
  </r>
  <r>
    <s v="PjStJRrpZ5BgGMOSgpZqbsnkoaL6B9"/>
    <s v="Banadir_IDP"/>
    <x v="31"/>
    <x v="0"/>
    <n v="1"/>
    <n v="1"/>
    <n v="3"/>
    <n v="1"/>
    <n v="3"/>
    <n v="1"/>
    <n v="1"/>
    <n v="1"/>
    <n v="3"/>
    <n v="3"/>
    <n v="1"/>
    <n v="1"/>
    <n v="2"/>
    <x v="0"/>
  </r>
  <r>
    <s v="UdREPVRp7sZH0lIfUjApcxNlw9s4Os"/>
    <s v="Banadir_IDP"/>
    <x v="31"/>
    <x v="0"/>
    <n v="1"/>
    <n v="1"/>
    <n v="3"/>
    <n v="2"/>
    <n v="3"/>
    <n v="1"/>
    <n v="3"/>
    <n v="1"/>
    <n v="3"/>
    <n v="3"/>
    <n v="3"/>
    <n v="2"/>
    <n v="3"/>
    <x v="1"/>
  </r>
  <r>
    <s v="A2xcMsh46cFH1D0TV58qYqNn7KQK89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cRoDh0jbXT4piipYw4rSKhgHMOc7lU"/>
    <s v="Banadir_IDP"/>
    <x v="31"/>
    <x v="0"/>
    <n v="1"/>
    <n v="1"/>
    <n v="3"/>
    <n v="2"/>
    <n v="3"/>
    <n v="1"/>
    <n v="1"/>
    <n v="1"/>
    <n v="3"/>
    <n v="3"/>
    <n v="2"/>
    <n v="1"/>
    <n v="3"/>
    <x v="1"/>
  </r>
  <r>
    <s v="Lzj8zmnDDY2c4vBH4hTFjKUZaOpmAE"/>
    <s v="Banadir_IDP"/>
    <x v="31"/>
    <x v="0"/>
    <n v="1"/>
    <n v="1"/>
    <n v="1"/>
    <n v="3"/>
    <n v="3"/>
    <n v="1"/>
    <n v="3"/>
    <n v="3"/>
    <n v="3"/>
    <n v="3"/>
    <n v="3"/>
    <n v="3"/>
    <n v="3"/>
    <x v="1"/>
  </r>
  <r>
    <s v="wdbsxE6vEz3JWvEE3sZImercP6LlWe"/>
    <s v="Banadir_IDP"/>
    <x v="31"/>
    <x v="0"/>
    <n v="1"/>
    <n v="1"/>
    <n v="3"/>
    <n v="3"/>
    <n v="1"/>
    <n v="1"/>
    <n v="1"/>
    <n v="1"/>
    <n v="3"/>
    <n v="3"/>
    <n v="1"/>
    <n v="1"/>
    <n v="2"/>
    <x v="0"/>
  </r>
  <r>
    <s v="vXZH7qdLVs4tMoVdS01HGguSS3s8hb"/>
    <s v="Banadir_IDP"/>
    <x v="31"/>
    <x v="0"/>
    <n v="1"/>
    <n v="1"/>
    <n v="3"/>
    <n v="3"/>
    <n v="1"/>
    <n v="1"/>
    <n v="3"/>
    <n v="1"/>
    <n v="3"/>
    <n v="3"/>
    <n v="3"/>
    <n v="1"/>
    <n v="3"/>
    <x v="1"/>
  </r>
  <r>
    <s v="SrNEQQKA4mQsEZq7EfnpFhaQ6RVQfC"/>
    <s v="Banadir_IDP"/>
    <x v="31"/>
    <x v="0"/>
    <n v="1"/>
    <n v="3"/>
    <n v="1"/>
    <n v="3"/>
    <n v="1"/>
    <n v="1"/>
    <n v="3"/>
    <n v="3"/>
    <n v="3"/>
    <n v="3"/>
    <n v="3"/>
    <n v="3"/>
    <n v="3"/>
    <x v="1"/>
  </r>
  <r>
    <s v="YMApw8vndJxaSVeJrRLtKBPmpctczr"/>
    <s v="Banadir_IDP"/>
    <x v="31"/>
    <x v="0"/>
    <n v="1"/>
    <n v="3"/>
    <n v="3"/>
    <n v="3"/>
    <n v="1"/>
    <n v="1"/>
    <n v="3"/>
    <n v="5"/>
    <n v="5"/>
    <n v="3"/>
    <n v="3"/>
    <n v="3"/>
    <n v="4"/>
    <x v="3"/>
  </r>
  <r>
    <s v="jR4ERYP0Uq1UuK8LQQP09m8UM59UAI"/>
    <s v="Banadir_IDP"/>
    <x v="31"/>
    <x v="0"/>
    <n v="1"/>
    <n v="1"/>
    <n v="3"/>
    <n v="1"/>
    <n v="1"/>
    <n v="1"/>
    <n v="3"/>
    <n v="1"/>
    <n v="3"/>
    <n v="3"/>
    <n v="1"/>
    <n v="1"/>
    <n v="2"/>
    <x v="0"/>
  </r>
  <r>
    <s v="qzNmKUqsLipIbqxiHtAZ25TXhj4JAs"/>
    <s v="Banadir_IDP"/>
    <x v="31"/>
    <x v="0"/>
    <n v="1"/>
    <n v="1"/>
    <n v="1"/>
    <n v="3"/>
    <n v="3"/>
    <n v="1"/>
    <n v="3"/>
    <n v="4"/>
    <n v="4"/>
    <n v="3"/>
    <n v="3"/>
    <n v="3"/>
    <n v="4"/>
    <x v="3"/>
  </r>
  <r>
    <s v="wWCZF5ub4m64qUQbsjxK8lyoHEbxzH"/>
    <s v="Banadir_IDP"/>
    <x v="31"/>
    <x v="0"/>
    <n v="1"/>
    <n v="3"/>
    <n v="1"/>
    <n v="3"/>
    <n v="3"/>
    <n v="1"/>
    <n v="3"/>
    <n v="2"/>
    <n v="3"/>
    <n v="3"/>
    <n v="3"/>
    <n v="3"/>
    <n v="3"/>
    <x v="1"/>
  </r>
  <r>
    <s v="0UyvJLIgrhtCIjLKbia5cqCue9DfZ9"/>
    <s v="Banadir_IDP"/>
    <x v="31"/>
    <x v="0"/>
    <n v="1"/>
    <n v="3"/>
    <n v="1"/>
    <n v="2"/>
    <n v="1"/>
    <n v="1"/>
    <n v="1"/>
    <n v="2"/>
    <n v="3"/>
    <n v="2"/>
    <n v="2"/>
    <n v="1"/>
    <n v="2"/>
    <x v="0"/>
  </r>
  <r>
    <s v="pkSvVFzhjxe7gryWxSbprL5wA7Gzfb"/>
    <s v="Banadir_IDP"/>
    <x v="31"/>
    <x v="0"/>
    <n v="1"/>
    <n v="3"/>
    <n v="3"/>
    <n v="3"/>
    <n v="3"/>
    <n v="1"/>
    <n v="3"/>
    <n v="2"/>
    <n v="3"/>
    <n v="3"/>
    <n v="3"/>
    <n v="3"/>
    <n v="3"/>
    <x v="1"/>
  </r>
  <r>
    <s v="TdA8TZpEWV5pPgDePrnuVnPqvCX0LX"/>
    <s v="Banadir_IDP"/>
    <x v="31"/>
    <x v="0"/>
    <n v="1"/>
    <n v="3"/>
    <n v="1"/>
    <n v="3"/>
    <n v="3"/>
    <n v="1"/>
    <n v="1"/>
    <n v="2"/>
    <n v="3"/>
    <n v="3"/>
    <n v="3"/>
    <n v="2"/>
    <n v="3"/>
    <x v="1"/>
  </r>
  <r>
    <s v="fcp1bRtQc6YAdPrLyf3ZTjRwtItORs"/>
    <s v="Banadir_IDP"/>
    <x v="31"/>
    <x v="0"/>
    <n v="1"/>
    <n v="1"/>
    <n v="3"/>
    <n v="3"/>
    <n v="3"/>
    <n v="1"/>
    <n v="3"/>
    <n v="1"/>
    <n v="3"/>
    <n v="3"/>
    <n v="3"/>
    <n v="3"/>
    <n v="3"/>
    <x v="1"/>
  </r>
  <r>
    <s v="rCkiJYULp8wmS4v1JZetCki2A90HGR"/>
    <s v="Banadir_IDP"/>
    <x v="31"/>
    <x v="0"/>
    <n v="1"/>
    <n v="1"/>
    <n v="1"/>
    <n v="3"/>
    <n v="3"/>
    <n v="1"/>
    <n v="3"/>
    <n v="1"/>
    <n v="3"/>
    <n v="3"/>
    <n v="3"/>
    <n v="1"/>
    <n v="3"/>
    <x v="1"/>
  </r>
  <r>
    <s v="hk6BPERloF0MEM7YXQONsLahGrmCY8"/>
    <s v="Banadir_IDP"/>
    <x v="31"/>
    <x v="0"/>
    <n v="1"/>
    <n v="3"/>
    <n v="1"/>
    <n v="3"/>
    <n v="3"/>
    <n v="1"/>
    <n v="3"/>
    <n v="2"/>
    <n v="3"/>
    <n v="3"/>
    <n v="3"/>
    <n v="3"/>
    <n v="3"/>
    <x v="1"/>
  </r>
  <r>
    <s v="nhMlvAp97lHF38UjECuMMgEqRlVwwX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BY1iAllDi88WEkyHfPNN0wWgPf5taf"/>
    <s v="Banadir_IDP"/>
    <x v="31"/>
    <x v="0"/>
    <n v="1"/>
    <n v="1"/>
    <n v="3"/>
    <n v="3"/>
    <n v="3"/>
    <n v="1"/>
    <n v="3"/>
    <n v="2"/>
    <n v="3"/>
    <n v="3"/>
    <n v="3"/>
    <n v="3"/>
    <n v="3"/>
    <x v="1"/>
  </r>
  <r>
    <s v="KnJDcdKvFPcwf57GBMsOySJOziZetp"/>
    <s v="Banadir_IDP"/>
    <x v="31"/>
    <x v="0"/>
    <n v="1"/>
    <n v="1"/>
    <n v="3"/>
    <n v="3"/>
    <n v="3"/>
    <n v="1"/>
    <n v="3"/>
    <n v="1"/>
    <n v="3"/>
    <n v="3"/>
    <n v="3"/>
    <n v="3"/>
    <n v="3"/>
    <x v="1"/>
  </r>
  <r>
    <s v="GYOmEJSusVZoWxBsY5kqPliwpfaeRUCFHRMQ"/>
    <s v="Zdummy_HC"/>
    <x v="45"/>
    <x v="1"/>
    <n v="1"/>
    <n v="1"/>
    <n v="1"/>
    <n v="1"/>
    <n v="1"/>
    <n v="1"/>
    <n v="1"/>
    <n v="1"/>
    <n v="1"/>
    <n v="1"/>
    <n v="1"/>
    <n v="1"/>
    <n v="1"/>
    <x v="2"/>
  </r>
  <r>
    <s v="Z5tvEMUI2IRoCpCRPECLi7Z02l8gSFYdYfsy"/>
    <s v="Zdummy_HC"/>
    <x v="45"/>
    <x v="1"/>
    <n v="2"/>
    <n v="2"/>
    <n v="2"/>
    <n v="2"/>
    <n v="2"/>
    <n v="2"/>
    <n v="2"/>
    <n v="2"/>
    <n v="2"/>
    <n v="2"/>
    <n v="2"/>
    <n v="2"/>
    <n v="2"/>
    <x v="0"/>
  </r>
  <r>
    <s v="o2gK8S7haFirAKTwua52iF81RMIgsuE3l64y"/>
    <s v="Zdummy_HC"/>
    <x v="45"/>
    <x v="1"/>
    <n v="3"/>
    <n v="3"/>
    <n v="3"/>
    <n v="3"/>
    <n v="3"/>
    <n v="3"/>
    <n v="3"/>
    <n v="3"/>
    <n v="3"/>
    <n v="3"/>
    <n v="3"/>
    <n v="3"/>
    <n v="3"/>
    <x v="1"/>
  </r>
  <r>
    <s v="NlpZsxZS5YgkYOWylm5npKx16TkGLD2KlpYa"/>
    <s v="Zdummy_HC"/>
    <x v="45"/>
    <x v="1"/>
    <n v="4"/>
    <n v="4"/>
    <n v="4"/>
    <n v="4"/>
    <n v="4"/>
    <n v="4"/>
    <n v="4"/>
    <n v="4"/>
    <n v="4"/>
    <n v="4"/>
    <n v="4"/>
    <n v="4"/>
    <n v="4"/>
    <x v="3"/>
  </r>
  <r>
    <s v="M20mfIZ1NsmUMRAHoWV4dsRaY9uPhvWEds3t"/>
    <s v="Zdummy_HC"/>
    <x v="45"/>
    <x v="1"/>
    <n v="5"/>
    <n v="5"/>
    <n v="5"/>
    <n v="5"/>
    <n v="5"/>
    <n v="5"/>
    <n v="5"/>
    <n v="5"/>
    <n v="5"/>
    <n v="5"/>
    <n v="5"/>
    <n v="5"/>
    <n v="5"/>
    <x v="4"/>
  </r>
  <r>
    <s v="ZzLVZ2o3SS0TEJBAwQRMhsXHe4VKsVstIZJn"/>
    <s v="Zdummy_IDP"/>
    <x v="45"/>
    <x v="0"/>
    <n v="1"/>
    <n v="1"/>
    <n v="1"/>
    <n v="1"/>
    <n v="1"/>
    <n v="1"/>
    <n v="1"/>
    <n v="1"/>
    <n v="1"/>
    <n v="1"/>
    <n v="1"/>
    <n v="1"/>
    <n v="1"/>
    <x v="2"/>
  </r>
  <r>
    <s v="jlLGeoVig0VVY9ScQn6vzJM1uckXSarJNqlp"/>
    <s v="Zdummy_IDP"/>
    <x v="45"/>
    <x v="0"/>
    <n v="2"/>
    <n v="2"/>
    <n v="2"/>
    <n v="2"/>
    <n v="2"/>
    <n v="2"/>
    <n v="2"/>
    <n v="2"/>
    <n v="2"/>
    <n v="2"/>
    <n v="2"/>
    <n v="2"/>
    <n v="2"/>
    <x v="0"/>
  </r>
  <r>
    <s v="BzSQ4uorSATIETvMoCpua39z1aRKskHFCn5x"/>
    <s v="Zdummy_IDP"/>
    <x v="45"/>
    <x v="0"/>
    <n v="3"/>
    <n v="3"/>
    <n v="3"/>
    <n v="3"/>
    <n v="3"/>
    <n v="3"/>
    <n v="3"/>
    <n v="3"/>
    <n v="3"/>
    <n v="3"/>
    <n v="3"/>
    <n v="3"/>
    <n v="3"/>
    <x v="1"/>
  </r>
  <r>
    <s v="e9CKofx55pCM1hM0t9DPNX3vi88BdA9MuyhV"/>
    <s v="Zdummy_IDP"/>
    <x v="45"/>
    <x v="0"/>
    <n v="4"/>
    <n v="4"/>
    <n v="4"/>
    <n v="4"/>
    <n v="4"/>
    <n v="4"/>
    <n v="4"/>
    <n v="4"/>
    <n v="4"/>
    <n v="4"/>
    <n v="4"/>
    <n v="4"/>
    <n v="4"/>
    <x v="3"/>
  </r>
  <r>
    <s v="KcbtKY6xlKsBMVKqVUgBLUjobhYejdcfkIpM"/>
    <s v="Zdummy_IDP"/>
    <x v="45"/>
    <x v="0"/>
    <n v="5"/>
    <n v="5"/>
    <n v="5"/>
    <n v="5"/>
    <n v="5"/>
    <n v="5"/>
    <n v="5"/>
    <n v="5"/>
    <n v="5"/>
    <n v="5"/>
    <n v="5"/>
    <n v="5"/>
    <n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riving Indicators">
  <location ref="R3:S10" firstHeaderRow="1" firstDataRow="1" firstDataCol="1"/>
  <pivotFields count="1">
    <pivotField axis="axisRow" dataField="1" showAll="0">
      <items count="7">
        <item x="3"/>
        <item x="0"/>
        <item x="4"/>
        <item x="2"/>
        <item x="1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riving Indicato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1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52" firstHeaderRow="1" firstDataRow="3" firstDataCol="1"/>
  <pivotFields count="18">
    <pivotField showAll="0"/>
    <pivotField showAll="0"/>
    <pivotField axis="axisRow" showAll="0">
      <items count="47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Col" showAll="0">
      <items count="3">
        <item x="0"/>
        <item x="1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Col" dataField="1" showAll="0" sortType="ascending">
      <items count="6">
        <item x="2"/>
        <item x="0"/>
        <item x="1"/>
        <item x="3"/>
        <item x="4"/>
        <item t="default"/>
      </items>
    </pivotField>
  </pivotFields>
  <rowFields count="1">
    <field x="2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2">
    <field x="3"/>
    <field x="17"/>
  </colFields>
  <col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colItems>
  <dataFields count="1">
    <dataField name="Count of FINAL_HH_Score" fld="1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6:T80" totalsRowShown="0" headerRowDxfId="23" dataDxfId="21" headerRowBorderDxfId="22" tableBorderDxfId="20">
  <autoFilter ref="A6:T80"/>
  <sortState ref="A7:T80">
    <sortCondition ref="B6:B80"/>
  </sortState>
  <tableColumns count="20">
    <tableColumn id="1" name="Region" dataDxfId="19"/>
    <tableColumn id="2" name="District" dataDxfId="18"/>
    <tableColumn id="3" name="Total population estimate" dataDxfId="17"/>
    <tableColumn id="4" name="of whom IDPs" dataDxfId="16"/>
    <tableColumn id="5" name="of whom non-displaced" dataDxfId="15"/>
    <tableColumn id="6" name="Children" dataDxfId="14"/>
    <tableColumn id="7" name="Men" dataDxfId="13"/>
    <tableColumn id="8" name="Women" dataDxfId="12"/>
    <tableColumn id="9" name="Elderly" dataDxfId="11"/>
    <tableColumn id="10" name="Subtotal - displaced" dataDxfId="10"/>
    <tableColumn id="11" name="Children2" dataDxfId="9"/>
    <tableColumn id="12" name="Men3" dataDxfId="8"/>
    <tableColumn id="13" name="Women4" dataDxfId="7"/>
    <tableColumn id="14" name="Elderly5" dataDxfId="6"/>
    <tableColumn id="15" name="Subtotal - displaced6" dataDxfId="5"/>
    <tableColumn id="16" name="Children7" dataDxfId="4"/>
    <tableColumn id="17" name="Men8" dataDxfId="3"/>
    <tableColumn id="18" name="Women9" dataDxfId="2"/>
    <tableColumn id="19" name="Elderly10" dataDxfId="1"/>
    <tableColumn id="20" name="Subtotal - displaced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7"/>
  <sheetViews>
    <sheetView topLeftCell="A34" zoomScale="125" zoomScaleNormal="108" workbookViewId="0">
      <selection activeCell="E13" sqref="E13:E86"/>
    </sheetView>
  </sheetViews>
  <sheetFormatPr defaultColWidth="9.1796875" defaultRowHeight="10.5" x14ac:dyDescent="0.25"/>
  <cols>
    <col min="1" max="1" width="5" style="46" customWidth="1"/>
    <col min="2" max="11" width="13.1796875" style="116" customWidth="1"/>
    <col min="12" max="16" width="9.1796875" style="46"/>
    <col min="17" max="17" width="78.36328125" style="46" customWidth="1"/>
    <col min="18" max="18" width="53.36328125" style="46" customWidth="1"/>
    <col min="19" max="16384" width="9.1796875" style="46"/>
  </cols>
  <sheetData>
    <row r="1" spans="2:18" x14ac:dyDescent="0.25"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2:18" x14ac:dyDescent="0.25">
      <c r="B2" s="47"/>
      <c r="C2" s="48">
        <v>1</v>
      </c>
      <c r="D2" s="49">
        <v>2</v>
      </c>
      <c r="E2" s="50">
        <v>3</v>
      </c>
      <c r="F2" s="51">
        <v>4</v>
      </c>
      <c r="G2" s="52">
        <v>5</v>
      </c>
      <c r="H2" s="46"/>
      <c r="I2" s="46"/>
      <c r="J2" s="46"/>
      <c r="K2" s="46"/>
    </row>
    <row r="3" spans="2:18" x14ac:dyDescent="0.25">
      <c r="B3" s="53" t="s">
        <v>0</v>
      </c>
      <c r="C3" s="54" t="s">
        <v>1</v>
      </c>
      <c r="D3" s="54" t="s">
        <v>2</v>
      </c>
      <c r="E3" s="54" t="s">
        <v>3</v>
      </c>
      <c r="F3" s="54" t="s">
        <v>4</v>
      </c>
      <c r="G3" s="54" t="s">
        <v>5</v>
      </c>
      <c r="H3" s="46"/>
      <c r="I3" s="46"/>
      <c r="J3" s="46"/>
      <c r="K3" s="46"/>
    </row>
    <row r="4" spans="2:18" x14ac:dyDescent="0.25">
      <c r="B4" s="55" t="s">
        <v>6</v>
      </c>
      <c r="C4" s="56"/>
      <c r="D4" s="57" t="s">
        <v>7</v>
      </c>
      <c r="E4" s="57"/>
      <c r="F4" s="57"/>
      <c r="G4" s="58"/>
      <c r="H4" s="46"/>
      <c r="I4" s="46"/>
      <c r="J4" s="46"/>
      <c r="K4" s="46"/>
    </row>
    <row r="5" spans="2:18" x14ac:dyDescent="0.25">
      <c r="B5" s="59"/>
      <c r="C5" s="60"/>
      <c r="D5" s="61"/>
      <c r="E5" s="62" t="s">
        <v>8</v>
      </c>
      <c r="F5" s="62"/>
      <c r="G5" s="63"/>
      <c r="H5" s="46"/>
      <c r="I5" s="46"/>
      <c r="J5" s="46"/>
      <c r="K5" s="46"/>
    </row>
    <row r="6" spans="2:18" x14ac:dyDescent="0.25">
      <c r="B6" s="64"/>
      <c r="C6" s="65"/>
      <c r="D6" s="66"/>
      <c r="E6" s="67"/>
      <c r="F6" s="68" t="s">
        <v>9</v>
      </c>
      <c r="G6" s="69"/>
      <c r="H6" s="46"/>
      <c r="I6" s="46"/>
      <c r="J6" s="46"/>
      <c r="K6" s="46"/>
    </row>
    <row r="7" spans="2:18" x14ac:dyDescent="0.25">
      <c r="B7" s="70"/>
      <c r="C7" s="71"/>
      <c r="D7" s="71"/>
      <c r="E7" s="72"/>
      <c r="F7" s="73"/>
      <c r="G7" s="74" t="s">
        <v>10</v>
      </c>
      <c r="H7" s="46"/>
      <c r="I7" s="46"/>
      <c r="J7" s="46"/>
      <c r="K7" s="46"/>
    </row>
    <row r="8" spans="2:18" x14ac:dyDescent="0.25">
      <c r="B8" s="75" t="s">
        <v>11</v>
      </c>
      <c r="C8" s="263">
        <f>'C-H2R_Estimation'!BG76</f>
        <v>10053.384289476699</v>
      </c>
      <c r="D8" s="263">
        <f>'C-H2R_Estimation'!BH76</f>
        <v>716120.49101561832</v>
      </c>
      <c r="E8" s="264">
        <f>'C-H2R_Estimation'!BI76</f>
        <v>2180891.3373471913</v>
      </c>
      <c r="F8" s="264">
        <f>'C-H2R_Estimation'!BJ76</f>
        <v>60434.787347713318</v>
      </c>
      <c r="G8" s="264">
        <f>'C-H2R_Estimation'!BK76</f>
        <v>0</v>
      </c>
      <c r="H8" s="272"/>
      <c r="I8" s="46"/>
      <c r="J8" s="46"/>
      <c r="K8" s="46"/>
    </row>
    <row r="9" spans="2:18" x14ac:dyDescent="0.25">
      <c r="B9" s="53" t="s">
        <v>12</v>
      </c>
      <c r="C9" s="76">
        <f>C8/'C-H2R_Estimation'!AS76</f>
        <v>3.387829583648424E-3</v>
      </c>
      <c r="D9" s="76">
        <f>D8/'C-H2R_Estimation'!AS76</f>
        <v>0.24132114271798427</v>
      </c>
      <c r="E9" s="77">
        <f>E8/'C-H2R_Estimation'!AS76</f>
        <v>0.73492547172609646</v>
      </c>
      <c r="F9" s="77">
        <f>F8/'C-H2R_Estimation'!AS76</f>
        <v>2.0365555972270705E-2</v>
      </c>
      <c r="G9" s="77">
        <f>G8/'C-H2R_Estimation'!AS76</f>
        <v>0</v>
      </c>
      <c r="H9" s="46"/>
      <c r="I9" s="46"/>
      <c r="J9" s="46"/>
      <c r="K9" s="46"/>
    </row>
    <row r="10" spans="2:18" ht="11" thickBot="1" x14ac:dyDescent="0.3">
      <c r="B10" s="46"/>
      <c r="C10" s="46"/>
      <c r="D10" s="46"/>
      <c r="E10" s="46"/>
      <c r="F10" s="46"/>
      <c r="G10" s="46"/>
      <c r="H10" s="46"/>
      <c r="I10" s="46"/>
      <c r="J10" s="46"/>
      <c r="K10" s="46"/>
    </row>
    <row r="11" spans="2:18" ht="11" thickBot="1" x14ac:dyDescent="0.3">
      <c r="B11" s="78"/>
      <c r="C11" s="308" t="s">
        <v>9</v>
      </c>
      <c r="D11" s="309"/>
      <c r="E11" s="309"/>
      <c r="F11" s="79" t="s">
        <v>18</v>
      </c>
      <c r="G11" s="79"/>
      <c r="H11" s="79"/>
      <c r="I11" s="79"/>
      <c r="J11" s="79"/>
      <c r="K11" s="80"/>
      <c r="O11" s="81"/>
      <c r="P11" s="82"/>
      <c r="Q11" s="82" t="s">
        <v>13</v>
      </c>
      <c r="R11" s="83"/>
    </row>
    <row r="12" spans="2:18" ht="11" thickBot="1" x14ac:dyDescent="0.3">
      <c r="B12" s="84" t="s">
        <v>14</v>
      </c>
      <c r="C12" s="310" t="s">
        <v>15</v>
      </c>
      <c r="D12" s="310" t="s">
        <v>16</v>
      </c>
      <c r="E12" s="310" t="s">
        <v>17</v>
      </c>
      <c r="F12" s="136">
        <v>1</v>
      </c>
      <c r="G12" s="137">
        <v>2</v>
      </c>
      <c r="H12" s="138">
        <v>3</v>
      </c>
      <c r="I12" s="139">
        <v>4</v>
      </c>
      <c r="J12" s="140">
        <v>5</v>
      </c>
      <c r="K12" s="85" t="s">
        <v>161</v>
      </c>
      <c r="O12" s="86" t="s">
        <v>18</v>
      </c>
      <c r="P12" s="87" t="s">
        <v>19</v>
      </c>
      <c r="Q12" s="88" t="s">
        <v>20</v>
      </c>
      <c r="R12" s="89" t="s">
        <v>21</v>
      </c>
    </row>
    <row r="13" spans="2:18" x14ac:dyDescent="0.25">
      <c r="B13" s="90" t="s">
        <v>196</v>
      </c>
      <c r="C13" s="91">
        <f>ROUND(VLOOKUP(B13,'C-H2R_Estimation'!AQ:BF,15,FALSE),0)</f>
        <v>0</v>
      </c>
      <c r="D13" s="129"/>
      <c r="E13" s="129">
        <f>ROUND(VLOOKUP(B13,'C-H2R_Estimation'!AQ:BF,15,FALSE),0)</f>
        <v>0</v>
      </c>
      <c r="F13" s="131">
        <f>VLOOKUP(B13,'C-H2R_Estimation'!AQ:BF,8,FALSE)</f>
        <v>0</v>
      </c>
      <c r="G13" s="132">
        <f>VLOOKUP(B13,'C-H2R_Estimation'!AQ:BF,9,FALSE)</f>
        <v>0</v>
      </c>
      <c r="H13" s="133">
        <f>VLOOKUP(B13,'C-H2R_Estimation'!AQ:BF,10,FALSE)</f>
        <v>0</v>
      </c>
      <c r="I13" s="134">
        <f>VLOOKUP(B13,'C-H2R_Estimation'!AQ:BF,11,FALSE)</f>
        <v>0</v>
      </c>
      <c r="J13" s="135">
        <f>VLOOKUP(B13,'C-H2R_Estimation'!AQ:BF,12,FALSE)</f>
        <v>0</v>
      </c>
      <c r="K13" s="141">
        <f>VLOOKUP(B13,'C-H2R_Estimation'!AQ:BF,13,FALSE)</f>
        <v>1</v>
      </c>
      <c r="O13" s="317">
        <v>1</v>
      </c>
      <c r="P13" s="317" t="s">
        <v>22</v>
      </c>
      <c r="Q13" s="92" t="s">
        <v>23</v>
      </c>
      <c r="R13" s="93" t="s">
        <v>24</v>
      </c>
    </row>
    <row r="14" spans="2:18" x14ac:dyDescent="0.25">
      <c r="B14" s="90" t="s">
        <v>25</v>
      </c>
      <c r="C14" s="91">
        <f>ROUND(VLOOKUP(B14,'C-H2R_Estimation'!AQ:BF,15,FALSE),0)</f>
        <v>26107</v>
      </c>
      <c r="D14" s="129"/>
      <c r="E14" s="129">
        <f>ROUND(VLOOKUP(B14,'C-H2R_Estimation'!AQ:BF,15,FALSE),0)</f>
        <v>26107</v>
      </c>
      <c r="F14" s="131">
        <f>VLOOKUP(B14,'C-H2R_Estimation'!AQ:BF,8,FALSE)</f>
        <v>2.8169014084507043E-2</v>
      </c>
      <c r="G14" s="132">
        <f>VLOOKUP(B14,'C-H2R_Estimation'!AQ:BF,9,FALSE)</f>
        <v>0.57746478873239437</v>
      </c>
      <c r="H14" s="133">
        <f>VLOOKUP(B14,'C-H2R_Estimation'!AQ:BF,10,FALSE)</f>
        <v>0.39436619718309857</v>
      </c>
      <c r="I14" s="134">
        <f>VLOOKUP(B14,'C-H2R_Estimation'!AQ:BF,11,FALSE)</f>
        <v>0</v>
      </c>
      <c r="J14" s="135">
        <f>VLOOKUP(B14,'C-H2R_Estimation'!AQ:BF,12,FALSE)</f>
        <v>0</v>
      </c>
      <c r="K14" s="141">
        <f>VLOOKUP(B14,'C-H2R_Estimation'!AQ:BF,13,FALSE)</f>
        <v>3</v>
      </c>
      <c r="O14" s="318"/>
      <c r="P14" s="318"/>
      <c r="Q14" s="92" t="s">
        <v>26</v>
      </c>
      <c r="R14" s="93" t="s">
        <v>27</v>
      </c>
    </row>
    <row r="15" spans="2:18" x14ac:dyDescent="0.25">
      <c r="B15" s="90" t="s">
        <v>28</v>
      </c>
      <c r="C15" s="91">
        <f>ROUND(VLOOKUP(B15,'C-H2R_Estimation'!AQ:BF,15,FALSE),0)</f>
        <v>2141</v>
      </c>
      <c r="D15" s="129"/>
      <c r="E15" s="129">
        <f>ROUND(VLOOKUP(B15,'C-H2R_Estimation'!AQ:BF,15,FALSE),0)</f>
        <v>2141</v>
      </c>
      <c r="F15" s="131">
        <f>VLOOKUP(B15,'C-H2R_Estimation'!AQ:BF,8,FALSE)</f>
        <v>0</v>
      </c>
      <c r="G15" s="132">
        <f>VLOOKUP(B15,'C-H2R_Estimation'!AQ:BF,9,FALSE)</f>
        <v>0.17647058823529413</v>
      </c>
      <c r="H15" s="133">
        <f>VLOOKUP(B15,'C-H2R_Estimation'!AQ:BF,10,FALSE)</f>
        <v>0.35294117647058826</v>
      </c>
      <c r="I15" s="134">
        <f>VLOOKUP(B15,'C-H2R_Estimation'!AQ:BF,11,FALSE)</f>
        <v>0.47058823529411764</v>
      </c>
      <c r="J15" s="135">
        <f>VLOOKUP(B15,'C-H2R_Estimation'!AQ:BF,12,FALSE)</f>
        <v>0</v>
      </c>
      <c r="K15" s="141">
        <f>VLOOKUP(B15,'C-H2R_Estimation'!AQ:BF,13,FALSE)</f>
        <v>4</v>
      </c>
      <c r="O15" s="318"/>
      <c r="P15" s="318"/>
      <c r="Q15" s="92" t="s">
        <v>29</v>
      </c>
      <c r="R15" s="93" t="s">
        <v>30</v>
      </c>
    </row>
    <row r="16" spans="2:18" x14ac:dyDescent="0.25">
      <c r="B16" s="90" t="s">
        <v>31</v>
      </c>
      <c r="C16" s="91">
        <f>ROUND(VLOOKUP(B16,'C-H2R_Estimation'!AQ:BF,15,FALSE),0)</f>
        <v>18400</v>
      </c>
      <c r="D16" s="129"/>
      <c r="E16" s="129">
        <f>ROUND(VLOOKUP(B16,'C-H2R_Estimation'!AQ:BF,15,FALSE),0)</f>
        <v>18400</v>
      </c>
      <c r="F16" s="131">
        <f>VLOOKUP(B16,'C-H2R_Estimation'!AQ:BF,8,FALSE)</f>
        <v>0</v>
      </c>
      <c r="G16" s="132">
        <f>VLOOKUP(B16,'C-H2R_Estimation'!AQ:BF,9,FALSE)</f>
        <v>0</v>
      </c>
      <c r="H16" s="133">
        <f>VLOOKUP(B16,'C-H2R_Estimation'!AQ:BF,10,FALSE)</f>
        <v>1</v>
      </c>
      <c r="I16" s="134">
        <f>VLOOKUP(B16,'C-H2R_Estimation'!AQ:BF,11,FALSE)</f>
        <v>0</v>
      </c>
      <c r="J16" s="135">
        <f>VLOOKUP(B16,'C-H2R_Estimation'!AQ:BF,12,FALSE)</f>
        <v>0</v>
      </c>
      <c r="K16" s="141">
        <f>VLOOKUP(B16,'C-H2R_Estimation'!AQ:BF,13,FALSE)</f>
        <v>3</v>
      </c>
      <c r="O16" s="318"/>
      <c r="P16" s="318"/>
      <c r="Q16" s="94"/>
      <c r="R16" s="93" t="s">
        <v>32</v>
      </c>
    </row>
    <row r="17" spans="2:18" ht="11" thickBot="1" x14ac:dyDescent="0.3">
      <c r="B17" s="90" t="s">
        <v>33</v>
      </c>
      <c r="C17" s="91">
        <f>ROUND(VLOOKUP(B17,'C-H2R_Estimation'!AQ:BF,15,FALSE),0)</f>
        <v>1601</v>
      </c>
      <c r="D17" s="129"/>
      <c r="E17" s="129">
        <f>ROUND(VLOOKUP(B17,'C-H2R_Estimation'!AQ:BF,15,FALSE),0)</f>
        <v>1601</v>
      </c>
      <c r="F17" s="131">
        <f>VLOOKUP(B17,'C-H2R_Estimation'!AQ:BF,8,FALSE)</f>
        <v>0</v>
      </c>
      <c r="G17" s="132">
        <f>VLOOKUP(B17,'C-H2R_Estimation'!AQ:BF,9,FALSE)</f>
        <v>5.5868280545593148E-3</v>
      </c>
      <c r="H17" s="133">
        <f>VLOOKUP(B17,'C-H2R_Estimation'!AQ:BF,10,FALSE)</f>
        <v>1.5552676049423828E-2</v>
      </c>
      <c r="I17" s="134">
        <f>VLOOKUP(B17,'C-H2R_Estimation'!AQ:BF,11,FALSE)</f>
        <v>6.8862235139701376E-3</v>
      </c>
      <c r="J17" s="135">
        <f>VLOOKUP(B17,'C-H2R_Estimation'!AQ:BF,12,FALSE)</f>
        <v>0</v>
      </c>
      <c r="K17" s="141">
        <f>VLOOKUP(B17,'C-H2R_Estimation'!AQ:BF,13,FALSE)</f>
        <v>1</v>
      </c>
      <c r="O17" s="319"/>
      <c r="P17" s="319"/>
      <c r="Q17" s="95"/>
      <c r="R17" s="96" t="s">
        <v>34</v>
      </c>
    </row>
    <row r="18" spans="2:18" x14ac:dyDescent="0.25">
      <c r="B18" s="90" t="s">
        <v>35</v>
      </c>
      <c r="C18" s="91">
        <f>ROUND(VLOOKUP(B18,'C-H2R_Estimation'!AQ:BF,15,FALSE),0)</f>
        <v>387817</v>
      </c>
      <c r="D18" s="129"/>
      <c r="E18" s="129">
        <f>ROUND(VLOOKUP(B18,'C-H2R_Estimation'!AQ:BF,15,FALSE),0)</f>
        <v>387817</v>
      </c>
      <c r="F18" s="131">
        <f>VLOOKUP(B18,'C-H2R_Estimation'!AQ:BF,8,FALSE)</f>
        <v>0</v>
      </c>
      <c r="G18" s="132">
        <f>VLOOKUP(B18,'C-H2R_Estimation'!AQ:BF,9,FALSE)</f>
        <v>0.14615384615384616</v>
      </c>
      <c r="H18" s="133">
        <f>VLOOKUP(B18,'C-H2R_Estimation'!AQ:BF,10,FALSE)</f>
        <v>0.83461538461538465</v>
      </c>
      <c r="I18" s="134">
        <f>VLOOKUP(B18,'C-H2R_Estimation'!AQ:BF,11,FALSE)</f>
        <v>1.9230769230769232E-2</v>
      </c>
      <c r="J18" s="135">
        <f>VLOOKUP(B18,'C-H2R_Estimation'!AQ:BF,12,FALSE)</f>
        <v>0</v>
      </c>
      <c r="K18" s="141">
        <f>VLOOKUP(B18,'C-H2R_Estimation'!AQ:BF,13,FALSE)</f>
        <v>3</v>
      </c>
      <c r="O18" s="320">
        <v>2</v>
      </c>
      <c r="P18" s="320" t="s">
        <v>2</v>
      </c>
      <c r="Q18" s="97" t="s">
        <v>36</v>
      </c>
      <c r="R18" s="98" t="s">
        <v>37</v>
      </c>
    </row>
    <row r="19" spans="2:18" x14ac:dyDescent="0.25">
      <c r="B19" s="90" t="s">
        <v>38</v>
      </c>
      <c r="C19" s="91">
        <f>ROUND(VLOOKUP(B19,'C-H2R_Estimation'!AQ:BF,15,FALSE),0)</f>
        <v>1929</v>
      </c>
      <c r="D19" s="129"/>
      <c r="E19" s="129">
        <f>ROUND(VLOOKUP(B19,'C-H2R_Estimation'!AQ:BF,15,FALSE),0)</f>
        <v>1929</v>
      </c>
      <c r="F19" s="131">
        <f>VLOOKUP(B19,'C-H2R_Estimation'!AQ:BF,8,FALSE)</f>
        <v>0</v>
      </c>
      <c r="G19" s="132">
        <f>VLOOKUP(B19,'C-H2R_Estimation'!AQ:BF,9,FALSE)</f>
        <v>0.2857142857142857</v>
      </c>
      <c r="H19" s="133">
        <f>VLOOKUP(B19,'C-H2R_Estimation'!AQ:BF,10,FALSE)</f>
        <v>0.7142857142857143</v>
      </c>
      <c r="I19" s="134">
        <f>VLOOKUP(B19,'C-H2R_Estimation'!AQ:BF,11,FALSE)</f>
        <v>0</v>
      </c>
      <c r="J19" s="135">
        <f>VLOOKUP(B19,'C-H2R_Estimation'!AQ:BF,12,FALSE)</f>
        <v>0</v>
      </c>
      <c r="K19" s="141">
        <f>VLOOKUP(B19,'C-H2R_Estimation'!AQ:BF,13,FALSE)</f>
        <v>3</v>
      </c>
      <c r="O19" s="321"/>
      <c r="P19" s="321"/>
      <c r="Q19" s="97" t="s">
        <v>39</v>
      </c>
      <c r="R19" s="98" t="s">
        <v>34</v>
      </c>
    </row>
    <row r="20" spans="2:18" x14ac:dyDescent="0.25">
      <c r="B20" s="90" t="s">
        <v>40</v>
      </c>
      <c r="C20" s="91">
        <f>ROUND(VLOOKUP(B20,'C-H2R_Estimation'!AQ:BF,15,FALSE),0)</f>
        <v>57006</v>
      </c>
      <c r="D20" s="129"/>
      <c r="E20" s="129">
        <f>ROUND(VLOOKUP(B20,'C-H2R_Estimation'!AQ:BF,15,FALSE),0)</f>
        <v>57006</v>
      </c>
      <c r="F20" s="131">
        <f>VLOOKUP(B20,'C-H2R_Estimation'!AQ:BF,8,FALSE)</f>
        <v>0</v>
      </c>
      <c r="G20" s="132">
        <f>VLOOKUP(B20,'C-H2R_Estimation'!AQ:BF,9,FALSE)</f>
        <v>1.3430849229665798E-2</v>
      </c>
      <c r="H20" s="133">
        <f>VLOOKUP(B20,'C-H2R_Estimation'!AQ:BF,10,FALSE)</f>
        <v>0.16859250217238383</v>
      </c>
      <c r="I20" s="134">
        <f>VLOOKUP(B20,'C-H2R_Estimation'!AQ:BF,11,FALSE)</f>
        <v>1.7672170039033947E-3</v>
      </c>
      <c r="J20" s="135">
        <f>VLOOKUP(B20,'C-H2R_Estimation'!AQ:BF,12,FALSE)</f>
        <v>0</v>
      </c>
      <c r="K20" s="141">
        <f>VLOOKUP(B20,'C-H2R_Estimation'!AQ:BF,13,FALSE)</f>
        <v>1</v>
      </c>
      <c r="O20" s="321"/>
      <c r="P20" s="321"/>
      <c r="Q20" s="97" t="s">
        <v>41</v>
      </c>
      <c r="R20" s="98" t="s">
        <v>42</v>
      </c>
    </row>
    <row r="21" spans="2:18" x14ac:dyDescent="0.25">
      <c r="B21" s="90" t="s">
        <v>43</v>
      </c>
      <c r="C21" s="91">
        <f>ROUND(VLOOKUP(B21,'C-H2R_Estimation'!AQ:BF,15,FALSE),0)</f>
        <v>716585</v>
      </c>
      <c r="D21" s="129"/>
      <c r="E21" s="129">
        <f>ROUND(VLOOKUP(B21,'C-H2R_Estimation'!AQ:BF,15,FALSE),0)</f>
        <v>716585</v>
      </c>
      <c r="F21" s="131">
        <f>VLOOKUP(B21,'C-H2R_Estimation'!AQ:BF,8,FALSE)</f>
        <v>2.0325203252032522E-3</v>
      </c>
      <c r="G21" s="132">
        <f>VLOOKUP(B21,'C-H2R_Estimation'!AQ:BF,9,FALSE)</f>
        <v>0.20528455284552846</v>
      </c>
      <c r="H21" s="133">
        <f>VLOOKUP(B21,'C-H2R_Estimation'!AQ:BF,10,FALSE)</f>
        <v>0.76422764227642281</v>
      </c>
      <c r="I21" s="134">
        <f>VLOOKUP(B21,'C-H2R_Estimation'!AQ:BF,11,FALSE)</f>
        <v>2.8455284552845531E-2</v>
      </c>
      <c r="J21" s="135">
        <f>VLOOKUP(B21,'C-H2R_Estimation'!AQ:BF,12,FALSE)</f>
        <v>0</v>
      </c>
      <c r="K21" s="141">
        <f>VLOOKUP(B21,'C-H2R_Estimation'!AQ:BF,13,FALSE)</f>
        <v>3</v>
      </c>
      <c r="O21" s="321"/>
      <c r="P21" s="321"/>
      <c r="Q21" s="97" t="s">
        <v>44</v>
      </c>
      <c r="R21" s="98" t="s">
        <v>45</v>
      </c>
    </row>
    <row r="22" spans="2:18" ht="11" thickBot="1" x14ac:dyDescent="0.3">
      <c r="B22" s="90" t="s">
        <v>143</v>
      </c>
      <c r="C22" s="91">
        <f>ROUND(VLOOKUP(B22,'C-H2R_Estimation'!AQ:BF,15,FALSE),0)</f>
        <v>1698</v>
      </c>
      <c r="D22" s="129"/>
      <c r="E22" s="129">
        <f>ROUND(VLOOKUP(B22,'C-H2R_Estimation'!AQ:BF,15,FALSE),0)</f>
        <v>1698</v>
      </c>
      <c r="F22" s="131">
        <f>VLOOKUP(B22,'C-H2R_Estimation'!AQ:BF,8,FALSE)</f>
        <v>0</v>
      </c>
      <c r="G22" s="132">
        <f>VLOOKUP(B22,'C-H2R_Estimation'!AQ:BF,9,FALSE)</f>
        <v>7.1218357578994775E-3</v>
      </c>
      <c r="H22" s="133">
        <f>VLOOKUP(B22,'C-H2R_Estimation'!AQ:BF,10,FALSE)</f>
        <v>4.0007959698788238E-2</v>
      </c>
      <c r="I22" s="134">
        <f>VLOOKUP(B22,'C-H2R_Estimation'!AQ:BF,11,FALSE)</f>
        <v>0</v>
      </c>
      <c r="J22" s="135">
        <f>VLOOKUP(B22,'C-H2R_Estimation'!AQ:BF,12,FALSE)</f>
        <v>0</v>
      </c>
      <c r="K22" s="141">
        <f>VLOOKUP(B22,'C-H2R_Estimation'!AQ:BF,13,FALSE)</f>
        <v>1</v>
      </c>
      <c r="O22" s="322"/>
      <c r="P22" s="322"/>
      <c r="Q22" s="99"/>
      <c r="R22" s="100" t="s">
        <v>46</v>
      </c>
    </row>
    <row r="23" spans="2:18" x14ac:dyDescent="0.25">
      <c r="B23" s="90" t="s">
        <v>47</v>
      </c>
      <c r="C23" s="91">
        <f>ROUND(VLOOKUP(B23,'C-H2R_Estimation'!AQ:BF,15,FALSE),0)</f>
        <v>2679</v>
      </c>
      <c r="D23" s="129"/>
      <c r="E23" s="129">
        <f>ROUND(VLOOKUP(B23,'C-H2R_Estimation'!AQ:BF,15,FALSE),0)</f>
        <v>2679</v>
      </c>
      <c r="F23" s="131">
        <f>VLOOKUP(B23,'C-H2R_Estimation'!AQ:BF,8,FALSE)</f>
        <v>1.131388972814523E-3</v>
      </c>
      <c r="G23" s="132">
        <f>VLOOKUP(B23,'C-H2R_Estimation'!AQ:BF,9,FALSE)</f>
        <v>3.0281293095918115E-2</v>
      </c>
      <c r="H23" s="133">
        <f>VLOOKUP(B23,'C-H2R_Estimation'!AQ:BF,10,FALSE)</f>
        <v>3.0015083925844108E-2</v>
      </c>
      <c r="I23" s="134">
        <f>VLOOKUP(B23,'C-H2R_Estimation'!AQ:BF,11,FALSE)</f>
        <v>1.8900851075254382E-2</v>
      </c>
      <c r="J23" s="135">
        <f>VLOOKUP(B23,'C-H2R_Estimation'!AQ:BF,12,FALSE)</f>
        <v>0</v>
      </c>
      <c r="K23" s="141">
        <f>VLOOKUP(B23,'C-H2R_Estimation'!AQ:BF,13,FALSE)</f>
        <v>1</v>
      </c>
      <c r="O23" s="323">
        <v>3</v>
      </c>
      <c r="P23" s="323" t="s">
        <v>3</v>
      </c>
      <c r="Q23" s="101" t="s">
        <v>48</v>
      </c>
      <c r="R23" s="102" t="s">
        <v>49</v>
      </c>
    </row>
    <row r="24" spans="2:18" x14ac:dyDescent="0.25">
      <c r="B24" s="90" t="s">
        <v>186</v>
      </c>
      <c r="C24" s="91">
        <f>ROUND(VLOOKUP(B24,'C-H2R_Estimation'!AQ:BF,15,FALSE),0)</f>
        <v>55973</v>
      </c>
      <c r="D24" s="129"/>
      <c r="E24" s="129">
        <f>ROUND(VLOOKUP(B24,'C-H2R_Estimation'!AQ:BF,15,FALSE),0)</f>
        <v>55973</v>
      </c>
      <c r="F24" s="131">
        <f>VLOOKUP(B24,'C-H2R_Estimation'!AQ:BF,8,FALSE)</f>
        <v>0</v>
      </c>
      <c r="G24" s="132">
        <f>VLOOKUP(B24,'C-H2R_Estimation'!AQ:BF,9,FALSE)</f>
        <v>0.30120481927710846</v>
      </c>
      <c r="H24" s="133">
        <f>VLOOKUP(B24,'C-H2R_Estimation'!AQ:BF,10,FALSE)</f>
        <v>0.68674698795180722</v>
      </c>
      <c r="I24" s="134">
        <f>VLOOKUP(B24,'C-H2R_Estimation'!AQ:BF,11,FALSE)</f>
        <v>1.2048192771084338E-2</v>
      </c>
      <c r="J24" s="135">
        <f>VLOOKUP(B24,'C-H2R_Estimation'!AQ:BF,12,FALSE)</f>
        <v>0</v>
      </c>
      <c r="K24" s="141">
        <f>VLOOKUP(B24,'C-H2R_Estimation'!AQ:BF,13,FALSE)</f>
        <v>3</v>
      </c>
      <c r="O24" s="324"/>
      <c r="P24" s="324"/>
      <c r="Q24" s="101" t="s">
        <v>50</v>
      </c>
      <c r="R24" s="102" t="s">
        <v>46</v>
      </c>
    </row>
    <row r="25" spans="2:18" x14ac:dyDescent="0.25">
      <c r="B25" s="90" t="s">
        <v>183</v>
      </c>
      <c r="C25" s="91">
        <f>ROUND(VLOOKUP(B25,'C-H2R_Estimation'!AQ:BF,15,FALSE),0)</f>
        <v>11656</v>
      </c>
      <c r="D25" s="129"/>
      <c r="E25" s="129">
        <f>ROUND(VLOOKUP(B25,'C-H2R_Estimation'!AQ:BF,15,FALSE),0)</f>
        <v>11656</v>
      </c>
      <c r="F25" s="131">
        <f>VLOOKUP(B25,'C-H2R_Estimation'!AQ:BF,8,FALSE)</f>
        <v>0</v>
      </c>
      <c r="G25" s="132">
        <f>VLOOKUP(B25,'C-H2R_Estimation'!AQ:BF,9,FALSE)</f>
        <v>5.0759689710929024E-3</v>
      </c>
      <c r="H25" s="133">
        <f>VLOOKUP(B25,'C-H2R_Estimation'!AQ:BF,10,FALSE)</f>
        <v>7.9523513880455476E-2</v>
      </c>
      <c r="I25" s="134">
        <f>VLOOKUP(B25,'C-H2R_Estimation'!AQ:BF,11,FALSE)</f>
        <v>0</v>
      </c>
      <c r="J25" s="135">
        <f>VLOOKUP(B25,'C-H2R_Estimation'!AQ:BF,12,FALSE)</f>
        <v>0</v>
      </c>
      <c r="K25" s="141">
        <f>VLOOKUP(B25,'C-H2R_Estimation'!AQ:BF,13,FALSE)</f>
        <v>1</v>
      </c>
      <c r="O25" s="324"/>
      <c r="P25" s="324"/>
      <c r="Q25" s="101" t="s">
        <v>51</v>
      </c>
      <c r="R25" s="102" t="s">
        <v>42</v>
      </c>
    </row>
    <row r="26" spans="2:18" x14ac:dyDescent="0.25">
      <c r="B26" s="90" t="s">
        <v>52</v>
      </c>
      <c r="C26" s="91">
        <f>ROUND(VLOOKUP(B26,'C-H2R_Estimation'!AQ:BF,15,FALSE),0)</f>
        <v>18429</v>
      </c>
      <c r="D26" s="129"/>
      <c r="E26" s="129">
        <f>ROUND(VLOOKUP(B26,'C-H2R_Estimation'!AQ:BF,15,FALSE),0)</f>
        <v>18429</v>
      </c>
      <c r="F26" s="131">
        <f>VLOOKUP(B26,'C-H2R_Estimation'!AQ:BF,8,FALSE)</f>
        <v>0</v>
      </c>
      <c r="G26" s="132">
        <f>VLOOKUP(B26,'C-H2R_Estimation'!AQ:BF,9,FALSE)</f>
        <v>0.2857142857142857</v>
      </c>
      <c r="H26" s="133">
        <f>VLOOKUP(B26,'C-H2R_Estimation'!AQ:BF,10,FALSE)</f>
        <v>0.71428571428571419</v>
      </c>
      <c r="I26" s="134">
        <f>VLOOKUP(B26,'C-H2R_Estimation'!AQ:BF,11,FALSE)</f>
        <v>0</v>
      </c>
      <c r="J26" s="135">
        <f>VLOOKUP(B26,'C-H2R_Estimation'!AQ:BF,12,FALSE)</f>
        <v>0</v>
      </c>
      <c r="K26" s="141">
        <f>VLOOKUP(B26,'C-H2R_Estimation'!AQ:BF,13,FALSE)</f>
        <v>3</v>
      </c>
      <c r="O26" s="324"/>
      <c r="P26" s="324"/>
      <c r="Q26" s="103"/>
      <c r="R26" s="102" t="s">
        <v>53</v>
      </c>
    </row>
    <row r="27" spans="2:18" x14ac:dyDescent="0.25">
      <c r="B27" s="90" t="s">
        <v>54</v>
      </c>
      <c r="C27" s="91">
        <f>ROUND(VLOOKUP(B27,'C-H2R_Estimation'!AQ:BF,15,FALSE),0)</f>
        <v>10309</v>
      </c>
      <c r="D27" s="129"/>
      <c r="E27" s="129">
        <f>ROUND(VLOOKUP(B27,'C-H2R_Estimation'!AQ:BF,15,FALSE),0)</f>
        <v>10309</v>
      </c>
      <c r="F27" s="131">
        <f>VLOOKUP(B27,'C-H2R_Estimation'!AQ:BF,8,FALSE)</f>
        <v>0</v>
      </c>
      <c r="G27" s="132">
        <f>VLOOKUP(B27,'C-H2R_Estimation'!AQ:BF,9,FALSE)</f>
        <v>0.18181818181818182</v>
      </c>
      <c r="H27" s="133">
        <f>VLOOKUP(B27,'C-H2R_Estimation'!AQ:BF,10,FALSE)</f>
        <v>0.81818181818181823</v>
      </c>
      <c r="I27" s="134">
        <f>VLOOKUP(B27,'C-H2R_Estimation'!AQ:BF,11,FALSE)</f>
        <v>0</v>
      </c>
      <c r="J27" s="135">
        <f>VLOOKUP(B27,'C-H2R_Estimation'!AQ:BF,12,FALSE)</f>
        <v>0</v>
      </c>
      <c r="K27" s="141">
        <f>VLOOKUP(B27,'C-H2R_Estimation'!AQ:BF,13,FALSE)</f>
        <v>3</v>
      </c>
      <c r="O27" s="324"/>
      <c r="P27" s="324"/>
      <c r="Q27" s="103"/>
      <c r="R27" s="102" t="s">
        <v>55</v>
      </c>
    </row>
    <row r="28" spans="2:18" ht="11" thickBot="1" x14ac:dyDescent="0.3">
      <c r="B28" s="90" t="s">
        <v>56</v>
      </c>
      <c r="C28" s="91">
        <f>ROUND(VLOOKUP(B28,'C-H2R_Estimation'!AQ:BF,15,FALSE),0)</f>
        <v>132200</v>
      </c>
      <c r="D28" s="129"/>
      <c r="E28" s="129">
        <f>ROUND(VLOOKUP(B28,'C-H2R_Estimation'!AQ:BF,15,FALSE),0)</f>
        <v>132200</v>
      </c>
      <c r="F28" s="131">
        <f>VLOOKUP(B28,'C-H2R_Estimation'!AQ:BF,8,FALSE)</f>
        <v>0</v>
      </c>
      <c r="G28" s="132">
        <f>VLOOKUP(B28,'C-H2R_Estimation'!AQ:BF,9,FALSE)</f>
        <v>0</v>
      </c>
      <c r="H28" s="133">
        <f>VLOOKUP(B28,'C-H2R_Estimation'!AQ:BF,10,FALSE)</f>
        <v>1</v>
      </c>
      <c r="I28" s="134">
        <f>VLOOKUP(B28,'C-H2R_Estimation'!AQ:BF,11,FALSE)</f>
        <v>0</v>
      </c>
      <c r="J28" s="135">
        <f>VLOOKUP(B28,'C-H2R_Estimation'!AQ:BF,12,FALSE)</f>
        <v>0</v>
      </c>
      <c r="K28" s="141">
        <f>VLOOKUP(B28,'C-H2R_Estimation'!AQ:BF,13,FALSE)</f>
        <v>3</v>
      </c>
      <c r="O28" s="325"/>
      <c r="P28" s="325"/>
      <c r="Q28" s="104"/>
      <c r="R28" s="105" t="s">
        <v>57</v>
      </c>
    </row>
    <row r="29" spans="2:18" x14ac:dyDescent="0.25">
      <c r="B29" s="90" t="s">
        <v>58</v>
      </c>
      <c r="C29" s="91">
        <f>ROUND(VLOOKUP(B29,'C-H2R_Estimation'!AQ:BF,15,FALSE),0)</f>
        <v>7412</v>
      </c>
      <c r="D29" s="129"/>
      <c r="E29" s="129">
        <f>ROUND(VLOOKUP(B29,'C-H2R_Estimation'!AQ:BF,15,FALSE),0)</f>
        <v>7412</v>
      </c>
      <c r="F29" s="131">
        <f>VLOOKUP(B29,'C-H2R_Estimation'!AQ:BF,8,FALSE)</f>
        <v>0</v>
      </c>
      <c r="G29" s="132">
        <f>VLOOKUP(B29,'C-H2R_Estimation'!AQ:BF,9,FALSE)</f>
        <v>1.2569627589867018E-2</v>
      </c>
      <c r="H29" s="133">
        <f>VLOOKUP(B29,'C-H2R_Estimation'!AQ:BF,10,FALSE)</f>
        <v>2.5139255179734036E-2</v>
      </c>
      <c r="I29" s="134">
        <f>VLOOKUP(B29,'C-H2R_Estimation'!AQ:BF,11,FALSE)</f>
        <v>3.3519006906312043E-2</v>
      </c>
      <c r="J29" s="135">
        <f>VLOOKUP(B29,'C-H2R_Estimation'!AQ:BF,12,FALSE)</f>
        <v>0</v>
      </c>
      <c r="K29" s="141">
        <f>VLOOKUP(B29,'C-H2R_Estimation'!AQ:BF,13,FALSE)</f>
        <v>1</v>
      </c>
      <c r="O29" s="311">
        <v>4</v>
      </c>
      <c r="P29" s="311" t="s">
        <v>4</v>
      </c>
      <c r="Q29" s="106" t="s">
        <v>59</v>
      </c>
      <c r="R29" s="107" t="s">
        <v>60</v>
      </c>
    </row>
    <row r="30" spans="2:18" x14ac:dyDescent="0.25">
      <c r="B30" s="90" t="s">
        <v>189</v>
      </c>
      <c r="C30" s="91">
        <f>ROUND(VLOOKUP(B30,'C-H2R_Estimation'!AQ:BF,15,FALSE),0)</f>
        <v>2304</v>
      </c>
      <c r="D30" s="129"/>
      <c r="E30" s="129">
        <f>ROUND(VLOOKUP(B30,'C-H2R_Estimation'!AQ:BF,15,FALSE),0)</f>
        <v>2304</v>
      </c>
      <c r="F30" s="131">
        <f>VLOOKUP(B30,'C-H2R_Estimation'!AQ:BF,8,FALSE)</f>
        <v>0</v>
      </c>
      <c r="G30" s="132">
        <f>VLOOKUP(B30,'C-H2R_Estimation'!AQ:BF,9,FALSE)</f>
        <v>1.5214721289212904E-2</v>
      </c>
      <c r="H30" s="133">
        <f>VLOOKUP(B30,'C-H2R_Estimation'!AQ:BF,10,FALSE)</f>
        <v>2.6866143540431705E-2</v>
      </c>
      <c r="I30" s="134">
        <f>VLOOKUP(B30,'C-H2R_Estimation'!AQ:BF,11,FALSE)</f>
        <v>1.6968090657114765E-4</v>
      </c>
      <c r="J30" s="135">
        <f>VLOOKUP(B30,'C-H2R_Estimation'!AQ:BF,12,FALSE)</f>
        <v>0</v>
      </c>
      <c r="K30" s="141">
        <f>VLOOKUP(B30,'C-H2R_Estimation'!AQ:BF,13,FALSE)</f>
        <v>1</v>
      </c>
      <c r="O30" s="312"/>
      <c r="P30" s="312"/>
      <c r="Q30" s="106" t="s">
        <v>61</v>
      </c>
      <c r="R30" s="107" t="s">
        <v>62</v>
      </c>
    </row>
    <row r="31" spans="2:18" ht="11" thickBot="1" x14ac:dyDescent="0.3">
      <c r="B31" s="90" t="s">
        <v>63</v>
      </c>
      <c r="C31" s="91">
        <f>ROUND(VLOOKUP(B31,'C-H2R_Estimation'!AQ:BF,15,FALSE),0)</f>
        <v>54417</v>
      </c>
      <c r="D31" s="129"/>
      <c r="E31" s="129">
        <f>ROUND(VLOOKUP(B31,'C-H2R_Estimation'!AQ:BF,15,FALSE),0)</f>
        <v>54417</v>
      </c>
      <c r="F31" s="131">
        <f>VLOOKUP(B31,'C-H2R_Estimation'!AQ:BF,8,FALSE)</f>
        <v>0</v>
      </c>
      <c r="G31" s="132">
        <f>VLOOKUP(B31,'C-H2R_Estimation'!AQ:BF,9,FALSE)</f>
        <v>0.16666666666666666</v>
      </c>
      <c r="H31" s="133">
        <f>VLOOKUP(B31,'C-H2R_Estimation'!AQ:BF,10,FALSE)</f>
        <v>0.83333333333333337</v>
      </c>
      <c r="I31" s="134">
        <f>VLOOKUP(B31,'C-H2R_Estimation'!AQ:BF,11,FALSE)</f>
        <v>0</v>
      </c>
      <c r="J31" s="135">
        <f>VLOOKUP(B31,'C-H2R_Estimation'!AQ:BF,12,FALSE)</f>
        <v>0</v>
      </c>
      <c r="K31" s="141">
        <f>VLOOKUP(B31,'C-H2R_Estimation'!AQ:BF,13,FALSE)</f>
        <v>3</v>
      </c>
      <c r="O31" s="313"/>
      <c r="P31" s="313"/>
      <c r="Q31" s="108" t="s">
        <v>64</v>
      </c>
      <c r="R31" s="109"/>
    </row>
    <row r="32" spans="2:18" x14ac:dyDescent="0.25">
      <c r="B32" s="90" t="s">
        <v>65</v>
      </c>
      <c r="C32" s="91">
        <f>ROUND(VLOOKUP(B32,'C-H2R_Estimation'!AQ:BF,15,FALSE),0)</f>
        <v>2400</v>
      </c>
      <c r="D32" s="129"/>
      <c r="E32" s="129">
        <f>ROUND(VLOOKUP(B32,'C-H2R_Estimation'!AQ:BF,15,FALSE),0)</f>
        <v>2400</v>
      </c>
      <c r="F32" s="131">
        <f>VLOOKUP(B32,'C-H2R_Estimation'!AQ:BF,8,FALSE)</f>
        <v>0</v>
      </c>
      <c r="G32" s="132">
        <f>VLOOKUP(B32,'C-H2R_Estimation'!AQ:BF,9,FALSE)</f>
        <v>0</v>
      </c>
      <c r="H32" s="133">
        <f>VLOOKUP(B32,'C-H2R_Estimation'!AQ:BF,10,FALSE)</f>
        <v>1</v>
      </c>
      <c r="I32" s="134">
        <f>VLOOKUP(B32,'C-H2R_Estimation'!AQ:BF,11,FALSE)</f>
        <v>0</v>
      </c>
      <c r="J32" s="135">
        <f>VLOOKUP(B32,'C-H2R_Estimation'!AQ:BF,12,FALSE)</f>
        <v>0</v>
      </c>
      <c r="K32" s="141">
        <f>VLOOKUP(B32,'C-H2R_Estimation'!AQ:BF,13,FALSE)</f>
        <v>3</v>
      </c>
      <c r="O32" s="314">
        <v>5</v>
      </c>
      <c r="P32" s="314" t="s">
        <v>5</v>
      </c>
      <c r="Q32" s="110" t="s">
        <v>66</v>
      </c>
      <c r="R32" s="111" t="s">
        <v>67</v>
      </c>
    </row>
    <row r="33" spans="2:18" x14ac:dyDescent="0.25">
      <c r="B33" s="90" t="s">
        <v>68</v>
      </c>
      <c r="C33" s="91">
        <f>ROUND(VLOOKUP(B33,'C-H2R_Estimation'!AQ:BF,15,FALSE),0)</f>
        <v>38025</v>
      </c>
      <c r="D33" s="129"/>
      <c r="E33" s="129">
        <f>ROUND(VLOOKUP(B33,'C-H2R_Estimation'!AQ:BF,15,FALSE),0)</f>
        <v>38025</v>
      </c>
      <c r="F33" s="131">
        <f>VLOOKUP(B33,'C-H2R_Estimation'!AQ:BF,8,FALSE)</f>
        <v>0.05</v>
      </c>
      <c r="G33" s="132">
        <f>VLOOKUP(B33,'C-H2R_Estimation'!AQ:BF,9,FALSE)</f>
        <v>0.2</v>
      </c>
      <c r="H33" s="133">
        <f>VLOOKUP(B33,'C-H2R_Estimation'!AQ:BF,10,FALSE)</f>
        <v>0.75</v>
      </c>
      <c r="I33" s="134">
        <f>VLOOKUP(B33,'C-H2R_Estimation'!AQ:BF,11,FALSE)</f>
        <v>0</v>
      </c>
      <c r="J33" s="135">
        <f>VLOOKUP(B33,'C-H2R_Estimation'!AQ:BF,12,FALSE)</f>
        <v>0</v>
      </c>
      <c r="K33" s="141">
        <f>VLOOKUP(B33,'C-H2R_Estimation'!AQ:BF,13,FALSE)</f>
        <v>3</v>
      </c>
      <c r="O33" s="315"/>
      <c r="P33" s="315"/>
      <c r="Q33" s="110" t="s">
        <v>69</v>
      </c>
      <c r="R33" s="111" t="s">
        <v>70</v>
      </c>
    </row>
    <row r="34" spans="2:18" x14ac:dyDescent="0.25">
      <c r="B34" s="90" t="s">
        <v>190</v>
      </c>
      <c r="C34" s="91">
        <f>ROUND(VLOOKUP(B34,'C-H2R_Estimation'!AQ:BF,15,FALSE),0)</f>
        <v>0</v>
      </c>
      <c r="D34" s="129"/>
      <c r="E34" s="129">
        <f>ROUND(VLOOKUP(B34,'C-H2R_Estimation'!AQ:BF,15,FALSE),0)</f>
        <v>0</v>
      </c>
      <c r="F34" s="131">
        <f>VLOOKUP(B34,'C-H2R_Estimation'!AQ:BF,8,FALSE)</f>
        <v>0</v>
      </c>
      <c r="G34" s="132">
        <f>VLOOKUP(B34,'C-H2R_Estimation'!AQ:BF,9,FALSE)</f>
        <v>0</v>
      </c>
      <c r="H34" s="133">
        <f>VLOOKUP(B34,'C-H2R_Estimation'!AQ:BF,10,FALSE)</f>
        <v>0</v>
      </c>
      <c r="I34" s="134">
        <f>VLOOKUP(B34,'C-H2R_Estimation'!AQ:BF,11,FALSE)</f>
        <v>0</v>
      </c>
      <c r="J34" s="135">
        <f>VLOOKUP(B34,'C-H2R_Estimation'!AQ:BF,12,FALSE)</f>
        <v>0</v>
      </c>
      <c r="K34" s="141">
        <f>VLOOKUP(B34,'C-H2R_Estimation'!AQ:BF,13,FALSE)</f>
        <v>1</v>
      </c>
      <c r="O34" s="315"/>
      <c r="P34" s="315"/>
      <c r="Q34" s="110" t="s">
        <v>71</v>
      </c>
      <c r="R34" s="111" t="s">
        <v>72</v>
      </c>
    </row>
    <row r="35" spans="2:18" x14ac:dyDescent="0.25">
      <c r="B35" s="90" t="s">
        <v>73</v>
      </c>
      <c r="C35" s="91">
        <f>ROUND(VLOOKUP(B35,'C-H2R_Estimation'!AQ:BF,15,FALSE),0)</f>
        <v>6200</v>
      </c>
      <c r="D35" s="129"/>
      <c r="E35" s="129">
        <f>ROUND(VLOOKUP(B35,'C-H2R_Estimation'!AQ:BF,15,FALSE),0)</f>
        <v>6200</v>
      </c>
      <c r="F35" s="131">
        <f>VLOOKUP(B35,'C-H2R_Estimation'!AQ:BF,8,FALSE)</f>
        <v>0</v>
      </c>
      <c r="G35" s="132">
        <f>VLOOKUP(B35,'C-H2R_Estimation'!AQ:BF,9,FALSE)</f>
        <v>0</v>
      </c>
      <c r="H35" s="133">
        <f>VLOOKUP(B35,'C-H2R_Estimation'!AQ:BF,10,FALSE)</f>
        <v>1</v>
      </c>
      <c r="I35" s="134">
        <f>VLOOKUP(B35,'C-H2R_Estimation'!AQ:BF,11,FALSE)</f>
        <v>0</v>
      </c>
      <c r="J35" s="135">
        <f>VLOOKUP(B35,'C-H2R_Estimation'!AQ:BF,12,FALSE)</f>
        <v>0</v>
      </c>
      <c r="K35" s="141">
        <f>VLOOKUP(B35,'C-H2R_Estimation'!AQ:BF,13,FALSE)</f>
        <v>3</v>
      </c>
      <c r="O35" s="315"/>
      <c r="P35" s="315"/>
      <c r="Q35" s="110" t="s">
        <v>74</v>
      </c>
      <c r="R35" s="112"/>
    </row>
    <row r="36" spans="2:18" ht="11" thickBot="1" x14ac:dyDescent="0.3">
      <c r="B36" s="90" t="s">
        <v>75</v>
      </c>
      <c r="C36" s="91">
        <f>ROUND(VLOOKUP(B36,'C-H2R_Estimation'!AQ:BF,15,FALSE),0)</f>
        <v>15600</v>
      </c>
      <c r="D36" s="129"/>
      <c r="E36" s="129">
        <f>ROUND(VLOOKUP(B36,'C-H2R_Estimation'!AQ:BF,15,FALSE),0)</f>
        <v>15600</v>
      </c>
      <c r="F36" s="131">
        <f>VLOOKUP(B36,'C-H2R_Estimation'!AQ:BF,8,FALSE)</f>
        <v>0</v>
      </c>
      <c r="G36" s="132">
        <f>VLOOKUP(B36,'C-H2R_Estimation'!AQ:BF,9,FALSE)</f>
        <v>0</v>
      </c>
      <c r="H36" s="133">
        <f>VLOOKUP(B36,'C-H2R_Estimation'!AQ:BF,10,FALSE)</f>
        <v>1</v>
      </c>
      <c r="I36" s="134">
        <f>VLOOKUP(B36,'C-H2R_Estimation'!AQ:BF,11,FALSE)</f>
        <v>0</v>
      </c>
      <c r="J36" s="135">
        <f>VLOOKUP(B36,'C-H2R_Estimation'!AQ:BF,12,FALSE)</f>
        <v>0</v>
      </c>
      <c r="K36" s="141">
        <f>VLOOKUP(B36,'C-H2R_Estimation'!AQ:BF,13,FALSE)</f>
        <v>3</v>
      </c>
      <c r="O36" s="316"/>
      <c r="P36" s="316"/>
      <c r="Q36" s="113" t="s">
        <v>76</v>
      </c>
      <c r="R36" s="114"/>
    </row>
    <row r="37" spans="2:18" x14ac:dyDescent="0.25">
      <c r="B37" s="90" t="s">
        <v>77</v>
      </c>
      <c r="C37" s="91">
        <f>ROUND(VLOOKUP(B37,'C-H2R_Estimation'!AQ:BF,15,FALSE),0)</f>
        <v>831</v>
      </c>
      <c r="D37" s="129"/>
      <c r="E37" s="129">
        <f>ROUND(VLOOKUP(B37,'C-H2R_Estimation'!AQ:BF,15,FALSE),0)</f>
        <v>831</v>
      </c>
      <c r="F37" s="131">
        <f>VLOOKUP(B37,'C-H2R_Estimation'!AQ:BF,8,FALSE)</f>
        <v>0</v>
      </c>
      <c r="G37" s="132">
        <f>VLOOKUP(B37,'C-H2R_Estimation'!AQ:BF,9,FALSE)</f>
        <v>9.4279125667279615E-3</v>
      </c>
      <c r="H37" s="133">
        <f>VLOOKUP(B37,'C-H2R_Estimation'!AQ:BF,10,FALSE)</f>
        <v>1.1721188596472603E-2</v>
      </c>
      <c r="I37" s="134">
        <f>VLOOKUP(B37,'C-H2R_Estimation'!AQ:BF,11,FALSE)</f>
        <v>0</v>
      </c>
      <c r="J37" s="135">
        <f>VLOOKUP(B37,'C-H2R_Estimation'!AQ:BF,12,FALSE)</f>
        <v>0</v>
      </c>
      <c r="K37" s="141">
        <f>VLOOKUP(B37,'C-H2R_Estimation'!AQ:BF,13,FALSE)</f>
        <v>1</v>
      </c>
    </row>
    <row r="38" spans="2:18" x14ac:dyDescent="0.25">
      <c r="B38" s="90" t="s">
        <v>78</v>
      </c>
      <c r="C38" s="91">
        <f>ROUND(VLOOKUP(B38,'C-H2R_Estimation'!AQ:BF,15,FALSE),0)</f>
        <v>11000</v>
      </c>
      <c r="D38" s="129"/>
      <c r="E38" s="129">
        <f>ROUND(VLOOKUP(B38,'C-H2R_Estimation'!AQ:BF,15,FALSE),0)</f>
        <v>11000</v>
      </c>
      <c r="F38" s="131">
        <f>VLOOKUP(B38,'C-H2R_Estimation'!AQ:BF,8,FALSE)</f>
        <v>0</v>
      </c>
      <c r="G38" s="132">
        <f>VLOOKUP(B38,'C-H2R_Estimation'!AQ:BF,9,FALSE)</f>
        <v>0</v>
      </c>
      <c r="H38" s="133">
        <f>VLOOKUP(B38,'C-H2R_Estimation'!AQ:BF,10,FALSE)</f>
        <v>0.13606620239229122</v>
      </c>
      <c r="I38" s="134">
        <f>VLOOKUP(B38,'C-H2R_Estimation'!AQ:BF,11,FALSE)</f>
        <v>0</v>
      </c>
      <c r="J38" s="135">
        <f>VLOOKUP(B38,'C-H2R_Estimation'!AQ:BF,12,FALSE)</f>
        <v>0</v>
      </c>
      <c r="K38" s="141">
        <f>VLOOKUP(B38,'C-H2R_Estimation'!AQ:BF,13,FALSE)</f>
        <v>1</v>
      </c>
    </row>
    <row r="39" spans="2:18" x14ac:dyDescent="0.25">
      <c r="B39" s="90" t="s">
        <v>79</v>
      </c>
      <c r="C39" s="91">
        <f>ROUND(VLOOKUP(B39,'C-H2R_Estimation'!AQ:BF,15,FALSE),0)</f>
        <v>17689</v>
      </c>
      <c r="D39" s="129"/>
      <c r="E39" s="129">
        <f>ROUND(VLOOKUP(B39,'C-H2R_Estimation'!AQ:BF,15,FALSE),0)</f>
        <v>17689</v>
      </c>
      <c r="F39" s="131">
        <f>VLOOKUP(B39,'C-H2R_Estimation'!AQ:BF,8,FALSE)</f>
        <v>0</v>
      </c>
      <c r="G39" s="132">
        <f>VLOOKUP(B39,'C-H2R_Estimation'!AQ:BF,9,FALSE)</f>
        <v>0.1111111111111111</v>
      </c>
      <c r="H39" s="133">
        <f>VLOOKUP(B39,'C-H2R_Estimation'!AQ:BF,10,FALSE)</f>
        <v>0.88888888888888884</v>
      </c>
      <c r="I39" s="134">
        <f>VLOOKUP(B39,'C-H2R_Estimation'!AQ:BF,11,FALSE)</f>
        <v>0</v>
      </c>
      <c r="J39" s="135">
        <f>VLOOKUP(B39,'C-H2R_Estimation'!AQ:BF,12,FALSE)</f>
        <v>0</v>
      </c>
      <c r="K39" s="141">
        <f>VLOOKUP(B39,'C-H2R_Estimation'!AQ:BF,13,FALSE)</f>
        <v>3</v>
      </c>
    </row>
    <row r="40" spans="2:18" x14ac:dyDescent="0.25">
      <c r="B40" s="90" t="s">
        <v>187</v>
      </c>
      <c r="C40" s="91">
        <f>ROUND(VLOOKUP(B40,'C-H2R_Estimation'!AQ:BF,15,FALSE),0)</f>
        <v>14000</v>
      </c>
      <c r="D40" s="129"/>
      <c r="E40" s="129">
        <f>ROUND(VLOOKUP(B40,'C-H2R_Estimation'!AQ:BF,15,FALSE),0)</f>
        <v>14000</v>
      </c>
      <c r="F40" s="131">
        <f>VLOOKUP(B40,'C-H2R_Estimation'!AQ:BF,8,FALSE)</f>
        <v>0</v>
      </c>
      <c r="G40" s="132">
        <f>VLOOKUP(B40,'C-H2R_Estimation'!AQ:BF,9,FALSE)</f>
        <v>0</v>
      </c>
      <c r="H40" s="133">
        <f>VLOOKUP(B40,'C-H2R_Estimation'!AQ:BF,10,FALSE)</f>
        <v>1</v>
      </c>
      <c r="I40" s="134">
        <f>VLOOKUP(B40,'C-H2R_Estimation'!AQ:BF,11,FALSE)</f>
        <v>0</v>
      </c>
      <c r="J40" s="135">
        <f>VLOOKUP(B40,'C-H2R_Estimation'!AQ:BF,12,FALSE)</f>
        <v>0</v>
      </c>
      <c r="K40" s="141">
        <f>VLOOKUP(B40,'C-H2R_Estimation'!AQ:BF,13,FALSE)</f>
        <v>3</v>
      </c>
    </row>
    <row r="41" spans="2:18" x14ac:dyDescent="0.25">
      <c r="B41" s="90" t="s">
        <v>191</v>
      </c>
      <c r="C41" s="91">
        <f>ROUND(VLOOKUP(B41,'C-H2R_Estimation'!AQ:BF,15,FALSE),0)</f>
        <v>3100</v>
      </c>
      <c r="D41" s="129"/>
      <c r="E41" s="129">
        <f>ROUND(VLOOKUP(B41,'C-H2R_Estimation'!AQ:BF,15,FALSE),0)</f>
        <v>3100</v>
      </c>
      <c r="F41" s="131">
        <f>VLOOKUP(B41,'C-H2R_Estimation'!AQ:BF,8,FALSE)</f>
        <v>0</v>
      </c>
      <c r="G41" s="132">
        <f>VLOOKUP(B41,'C-H2R_Estimation'!AQ:BF,9,FALSE)</f>
        <v>0</v>
      </c>
      <c r="H41" s="133">
        <f>VLOOKUP(B41,'C-H2R_Estimation'!AQ:BF,10,FALSE)</f>
        <v>1</v>
      </c>
      <c r="I41" s="134">
        <f>VLOOKUP(B41,'C-H2R_Estimation'!AQ:BF,11,FALSE)</f>
        <v>0</v>
      </c>
      <c r="J41" s="135">
        <f>VLOOKUP(B41,'C-H2R_Estimation'!AQ:BF,12,FALSE)</f>
        <v>0</v>
      </c>
      <c r="K41" s="141">
        <f>VLOOKUP(B41,'C-H2R_Estimation'!AQ:BF,13,FALSE)</f>
        <v>3</v>
      </c>
    </row>
    <row r="42" spans="2:18" x14ac:dyDescent="0.25">
      <c r="B42" s="90" t="s">
        <v>188</v>
      </c>
      <c r="C42" s="91">
        <f>ROUND(VLOOKUP(B42,'C-H2R_Estimation'!AQ:BF,15,FALSE),0)</f>
        <v>13187</v>
      </c>
      <c r="D42" s="129"/>
      <c r="E42" s="129">
        <f>ROUND(VLOOKUP(B42,'C-H2R_Estimation'!AQ:BF,15,FALSE),0)</f>
        <v>13187</v>
      </c>
      <c r="F42" s="131">
        <f>VLOOKUP(B42,'C-H2R_Estimation'!AQ:BF,8,FALSE)</f>
        <v>0</v>
      </c>
      <c r="G42" s="132">
        <f>VLOOKUP(B42,'C-H2R_Estimation'!AQ:BF,9,FALSE)</f>
        <v>9.5872300978474156E-2</v>
      </c>
      <c r="H42" s="133">
        <f>VLOOKUP(B42,'C-H2R_Estimation'!AQ:BF,10,FALSE)</f>
        <v>0.14200634054706321</v>
      </c>
      <c r="I42" s="134">
        <f>VLOOKUP(B42,'C-H2R_Estimation'!AQ:BF,11,FALSE)</f>
        <v>1.4416887365184083E-3</v>
      </c>
      <c r="J42" s="135">
        <f>VLOOKUP(B42,'C-H2R_Estimation'!AQ:BF,12,FALSE)</f>
        <v>0</v>
      </c>
      <c r="K42" s="141">
        <f>VLOOKUP(B42,'C-H2R_Estimation'!AQ:BF,13,FALSE)</f>
        <v>1</v>
      </c>
    </row>
    <row r="43" spans="2:18" x14ac:dyDescent="0.25">
      <c r="B43" s="90" t="s">
        <v>192</v>
      </c>
      <c r="C43" s="91">
        <f>ROUND(VLOOKUP(B43,'C-H2R_Estimation'!AQ:BF,15,FALSE),0)</f>
        <v>9590</v>
      </c>
      <c r="D43" s="129"/>
      <c r="E43" s="129">
        <f>ROUND(VLOOKUP(B43,'C-H2R_Estimation'!AQ:BF,15,FALSE),0)</f>
        <v>9590</v>
      </c>
      <c r="F43" s="131">
        <f>VLOOKUP(B43,'C-H2R_Estimation'!AQ:BF,8,FALSE)</f>
        <v>0</v>
      </c>
      <c r="G43" s="132">
        <f>VLOOKUP(B43,'C-H2R_Estimation'!AQ:BF,9,FALSE)</f>
        <v>7.1986057437296358E-2</v>
      </c>
      <c r="H43" s="133">
        <f>VLOOKUP(B43,'C-H2R_Estimation'!AQ:BF,10,FALSE)</f>
        <v>0.10662596477554423</v>
      </c>
      <c r="I43" s="134">
        <f>VLOOKUP(B43,'C-H2R_Estimation'!AQ:BF,11,FALSE)</f>
        <v>1.082497104320246E-3</v>
      </c>
      <c r="J43" s="135">
        <f>VLOOKUP(B43,'C-H2R_Estimation'!AQ:BF,12,FALSE)</f>
        <v>0</v>
      </c>
      <c r="K43" s="141">
        <f>VLOOKUP(B43,'C-H2R_Estimation'!AQ:BF,13,FALSE)</f>
        <v>1</v>
      </c>
    </row>
    <row r="44" spans="2:18" x14ac:dyDescent="0.25">
      <c r="B44" s="90" t="s">
        <v>185</v>
      </c>
      <c r="C44" s="91">
        <f>ROUND(VLOOKUP(B44,'C-H2R_Estimation'!AQ:BF,15,FALSE),0)</f>
        <v>1400</v>
      </c>
      <c r="D44" s="129"/>
      <c r="E44" s="129">
        <f>ROUND(VLOOKUP(B44,'C-H2R_Estimation'!AQ:BF,15,FALSE),0)</f>
        <v>1400</v>
      </c>
      <c r="F44" s="131">
        <f>VLOOKUP(B44,'C-H2R_Estimation'!AQ:BF,8,FALSE)</f>
        <v>0</v>
      </c>
      <c r="G44" s="132">
        <f>VLOOKUP(B44,'C-H2R_Estimation'!AQ:BF,9,FALSE)</f>
        <v>0</v>
      </c>
      <c r="H44" s="133">
        <f>VLOOKUP(B44,'C-H2R_Estimation'!AQ:BF,10,FALSE)</f>
        <v>1</v>
      </c>
      <c r="I44" s="134">
        <f>VLOOKUP(B44,'C-H2R_Estimation'!AQ:BF,11,FALSE)</f>
        <v>0</v>
      </c>
      <c r="J44" s="135">
        <f>VLOOKUP(B44,'C-H2R_Estimation'!AQ:BF,12,FALSE)</f>
        <v>0</v>
      </c>
      <c r="K44" s="141">
        <f>VLOOKUP(B44,'C-H2R_Estimation'!AQ:BF,13,FALSE)</f>
        <v>3</v>
      </c>
    </row>
    <row r="45" spans="2:18" x14ac:dyDescent="0.25">
      <c r="B45" s="90" t="s">
        <v>80</v>
      </c>
      <c r="C45" s="91">
        <f>ROUND(VLOOKUP(B45,'C-H2R_Estimation'!AQ:BF,15,FALSE),0)</f>
        <v>20325</v>
      </c>
      <c r="D45" s="129"/>
      <c r="E45" s="129">
        <f>ROUND(VLOOKUP(B45,'C-H2R_Estimation'!AQ:BF,15,FALSE),0)</f>
        <v>20325</v>
      </c>
      <c r="F45" s="131">
        <f>VLOOKUP(B45,'C-H2R_Estimation'!AQ:BF,8,FALSE)</f>
        <v>0</v>
      </c>
      <c r="G45" s="132">
        <f>VLOOKUP(B45,'C-H2R_Estimation'!AQ:BF,9,FALSE)</f>
        <v>0.25</v>
      </c>
      <c r="H45" s="133">
        <f>VLOOKUP(B45,'C-H2R_Estimation'!AQ:BF,10,FALSE)</f>
        <v>0.75</v>
      </c>
      <c r="I45" s="134">
        <f>VLOOKUP(B45,'C-H2R_Estimation'!AQ:BF,11,FALSE)</f>
        <v>0</v>
      </c>
      <c r="J45" s="135">
        <f>VLOOKUP(B45,'C-H2R_Estimation'!AQ:BF,12,FALSE)</f>
        <v>0</v>
      </c>
      <c r="K45" s="141">
        <f>VLOOKUP(B45,'C-H2R_Estimation'!AQ:BF,13,FALSE)</f>
        <v>3</v>
      </c>
    </row>
    <row r="46" spans="2:18" x14ac:dyDescent="0.25">
      <c r="B46" s="90" t="s">
        <v>149</v>
      </c>
      <c r="C46" s="91">
        <f>ROUND(VLOOKUP(B46,'C-H2R_Estimation'!AQ:BF,15,FALSE),0)</f>
        <v>16300</v>
      </c>
      <c r="D46" s="129"/>
      <c r="E46" s="129">
        <f>ROUND(VLOOKUP(B46,'C-H2R_Estimation'!AQ:BF,15,FALSE),0)</f>
        <v>16300</v>
      </c>
      <c r="F46" s="131">
        <f>VLOOKUP(B46,'C-H2R_Estimation'!AQ:BF,8,FALSE)</f>
        <v>0</v>
      </c>
      <c r="G46" s="132">
        <f>VLOOKUP(B46,'C-H2R_Estimation'!AQ:BF,9,FALSE)</f>
        <v>0.5</v>
      </c>
      <c r="H46" s="133">
        <f>VLOOKUP(B46,'C-H2R_Estimation'!AQ:BF,10,FALSE)</f>
        <v>0.5</v>
      </c>
      <c r="I46" s="134">
        <f>VLOOKUP(B46,'C-H2R_Estimation'!AQ:BF,11,FALSE)</f>
        <v>0</v>
      </c>
      <c r="J46" s="135">
        <f>VLOOKUP(B46,'C-H2R_Estimation'!AQ:BF,12,FALSE)</f>
        <v>0</v>
      </c>
      <c r="K46" s="141">
        <f>VLOOKUP(B46,'C-H2R_Estimation'!AQ:BF,13,FALSE)</f>
        <v>3</v>
      </c>
    </row>
    <row r="47" spans="2:18" x14ac:dyDescent="0.25">
      <c r="B47" s="90" t="s">
        <v>81</v>
      </c>
      <c r="C47" s="91">
        <f>ROUND(VLOOKUP(B47,'C-H2R_Estimation'!AQ:BF,15,FALSE),0)</f>
        <v>7400</v>
      </c>
      <c r="D47" s="129"/>
      <c r="E47" s="129">
        <f>ROUND(VLOOKUP(B47,'C-H2R_Estimation'!AQ:BF,15,FALSE),0)</f>
        <v>7400</v>
      </c>
      <c r="F47" s="131">
        <f>VLOOKUP(B47,'C-H2R_Estimation'!AQ:BF,8,FALSE)</f>
        <v>0</v>
      </c>
      <c r="G47" s="132">
        <f>VLOOKUP(B47,'C-H2R_Estimation'!AQ:BF,9,FALSE)</f>
        <v>0</v>
      </c>
      <c r="H47" s="133">
        <f>VLOOKUP(B47,'C-H2R_Estimation'!AQ:BF,10,FALSE)</f>
        <v>1</v>
      </c>
      <c r="I47" s="134">
        <f>VLOOKUP(B47,'C-H2R_Estimation'!AQ:BF,11,FALSE)</f>
        <v>0</v>
      </c>
      <c r="J47" s="135">
        <f>VLOOKUP(B47,'C-H2R_Estimation'!AQ:BF,12,FALSE)</f>
        <v>0</v>
      </c>
      <c r="K47" s="141">
        <f>VLOOKUP(B47,'C-H2R_Estimation'!AQ:BF,13,FALSE)</f>
        <v>3</v>
      </c>
    </row>
    <row r="48" spans="2:18" x14ac:dyDescent="0.25">
      <c r="B48" s="90" t="s">
        <v>82</v>
      </c>
      <c r="C48" s="91">
        <f>ROUND(VLOOKUP(B48,'C-H2R_Estimation'!AQ:BF,15,FALSE),0)</f>
        <v>26889</v>
      </c>
      <c r="D48" s="129"/>
      <c r="E48" s="129">
        <f>ROUND(VLOOKUP(B48,'C-H2R_Estimation'!AQ:BF,15,FALSE),0)</f>
        <v>26889</v>
      </c>
      <c r="F48" s="131">
        <f>VLOOKUP(B48,'C-H2R_Estimation'!AQ:BF,8,FALSE)</f>
        <v>0</v>
      </c>
      <c r="G48" s="132">
        <f>VLOOKUP(B48,'C-H2R_Estimation'!AQ:BF,9,FALSE)</f>
        <v>0.55555555555555558</v>
      </c>
      <c r="H48" s="133">
        <f>VLOOKUP(B48,'C-H2R_Estimation'!AQ:BF,10,FALSE)</f>
        <v>0.44444444444444442</v>
      </c>
      <c r="I48" s="134">
        <f>VLOOKUP(B48,'C-H2R_Estimation'!AQ:BF,11,FALSE)</f>
        <v>0</v>
      </c>
      <c r="J48" s="135">
        <f>VLOOKUP(B48,'C-H2R_Estimation'!AQ:BF,12,FALSE)</f>
        <v>0</v>
      </c>
      <c r="K48" s="141">
        <f>VLOOKUP(B48,'C-H2R_Estimation'!AQ:BF,13,FALSE)</f>
        <v>3</v>
      </c>
    </row>
    <row r="49" spans="2:11" x14ac:dyDescent="0.25">
      <c r="B49" s="90" t="s">
        <v>83</v>
      </c>
      <c r="C49" s="91">
        <f>ROUND(VLOOKUP(B49,'C-H2R_Estimation'!AQ:BF,15,FALSE),0)</f>
        <v>11750</v>
      </c>
      <c r="D49" s="129"/>
      <c r="E49" s="129">
        <f>ROUND(VLOOKUP(B49,'C-H2R_Estimation'!AQ:BF,15,FALSE),0)</f>
        <v>11750</v>
      </c>
      <c r="F49" s="131">
        <f>VLOOKUP(B49,'C-H2R_Estimation'!AQ:BF,8,FALSE)</f>
        <v>1.1363636363636364E-2</v>
      </c>
      <c r="G49" s="132">
        <f>VLOOKUP(B49,'C-H2R_Estimation'!AQ:BF,9,FALSE)</f>
        <v>0.45454545454545453</v>
      </c>
      <c r="H49" s="133">
        <f>VLOOKUP(B49,'C-H2R_Estimation'!AQ:BF,10,FALSE)</f>
        <v>0.53409090909090906</v>
      </c>
      <c r="I49" s="134">
        <f>VLOOKUP(B49,'C-H2R_Estimation'!AQ:BF,11,FALSE)</f>
        <v>0</v>
      </c>
      <c r="J49" s="135">
        <f>VLOOKUP(B49,'C-H2R_Estimation'!AQ:BF,12,FALSE)</f>
        <v>0</v>
      </c>
      <c r="K49" s="141">
        <f>VLOOKUP(B49,'C-H2R_Estimation'!AQ:BF,13,FALSE)</f>
        <v>3</v>
      </c>
    </row>
    <row r="50" spans="2:11" x14ac:dyDescent="0.25">
      <c r="B50" s="90" t="s">
        <v>84</v>
      </c>
      <c r="C50" s="91">
        <f>ROUND(VLOOKUP(B50,'C-H2R_Estimation'!AQ:BF,15,FALSE),0)</f>
        <v>47245</v>
      </c>
      <c r="D50" s="129"/>
      <c r="E50" s="129">
        <f>ROUND(VLOOKUP(B50,'C-H2R_Estimation'!AQ:BF,15,FALSE),0)</f>
        <v>47245</v>
      </c>
      <c r="F50" s="131">
        <f>VLOOKUP(B50,'C-H2R_Estimation'!AQ:BF,8,FALSE)</f>
        <v>4.8454713266403004E-3</v>
      </c>
      <c r="G50" s="132">
        <f>VLOOKUP(B50,'C-H2R_Estimation'!AQ:BF,9,FALSE)</f>
        <v>9.9332162196126159E-2</v>
      </c>
      <c r="H50" s="133">
        <f>VLOOKUP(B50,'C-H2R_Estimation'!AQ:BF,10,FALSE)</f>
        <v>6.7836598572964202E-2</v>
      </c>
      <c r="I50" s="134">
        <f>VLOOKUP(B50,'C-H2R_Estimation'!AQ:BF,11,FALSE)</f>
        <v>0</v>
      </c>
      <c r="J50" s="135">
        <f>VLOOKUP(B50,'C-H2R_Estimation'!AQ:BF,12,FALSE)</f>
        <v>0</v>
      </c>
      <c r="K50" s="141">
        <f>VLOOKUP(B50,'C-H2R_Estimation'!AQ:BF,13,FALSE)</f>
        <v>1</v>
      </c>
    </row>
    <row r="51" spans="2:11" x14ac:dyDescent="0.25">
      <c r="B51" s="90" t="s">
        <v>85</v>
      </c>
      <c r="C51" s="91">
        <f>ROUND(VLOOKUP(B51,'C-H2R_Estimation'!AQ:BF,15,FALSE),0)</f>
        <v>4900</v>
      </c>
      <c r="D51" s="129"/>
      <c r="E51" s="129">
        <f>ROUND(VLOOKUP(B51,'C-H2R_Estimation'!AQ:BF,15,FALSE),0)</f>
        <v>4900</v>
      </c>
      <c r="F51" s="131">
        <f>VLOOKUP(B51,'C-H2R_Estimation'!AQ:BF,8,FALSE)</f>
        <v>0</v>
      </c>
      <c r="G51" s="132">
        <f>VLOOKUP(B51,'C-H2R_Estimation'!AQ:BF,9,FALSE)</f>
        <v>0</v>
      </c>
      <c r="H51" s="133">
        <f>VLOOKUP(B51,'C-H2R_Estimation'!AQ:BF,10,FALSE)</f>
        <v>1</v>
      </c>
      <c r="I51" s="134">
        <f>VLOOKUP(B51,'C-H2R_Estimation'!AQ:BF,11,FALSE)</f>
        <v>0</v>
      </c>
      <c r="J51" s="135">
        <f>VLOOKUP(B51,'C-H2R_Estimation'!AQ:BF,12,FALSE)</f>
        <v>0</v>
      </c>
      <c r="K51" s="141">
        <f>VLOOKUP(B51,'C-H2R_Estimation'!AQ:BF,13,FALSE)</f>
        <v>3</v>
      </c>
    </row>
    <row r="52" spans="2:11" x14ac:dyDescent="0.25">
      <c r="B52" s="90" t="s">
        <v>158</v>
      </c>
      <c r="C52" s="91">
        <f>ROUND(VLOOKUP(B52,'C-H2R_Estimation'!AQ:BF,15,FALSE),0)</f>
        <v>1125</v>
      </c>
      <c r="D52" s="129"/>
      <c r="E52" s="129">
        <f>ROUND(VLOOKUP(B52,'C-H2R_Estimation'!AQ:BF,15,FALSE),0)</f>
        <v>1125</v>
      </c>
      <c r="F52" s="131">
        <f>VLOOKUP(B52,'C-H2R_Estimation'!AQ:BF,8,FALSE)</f>
        <v>0</v>
      </c>
      <c r="G52" s="132">
        <f>VLOOKUP(B52,'C-H2R_Estimation'!AQ:BF,9,FALSE)</f>
        <v>0.25</v>
      </c>
      <c r="H52" s="133">
        <f>VLOOKUP(B52,'C-H2R_Estimation'!AQ:BF,10,FALSE)</f>
        <v>0.75</v>
      </c>
      <c r="I52" s="134">
        <f>VLOOKUP(B52,'C-H2R_Estimation'!AQ:BF,11,FALSE)</f>
        <v>0</v>
      </c>
      <c r="J52" s="135">
        <f>VLOOKUP(B52,'C-H2R_Estimation'!AQ:BF,12,FALSE)</f>
        <v>0</v>
      </c>
      <c r="K52" s="141">
        <f>VLOOKUP(B52,'C-H2R_Estimation'!AQ:BF,13,FALSE)</f>
        <v>3</v>
      </c>
    </row>
    <row r="53" spans="2:11" x14ac:dyDescent="0.25">
      <c r="B53" s="90" t="s">
        <v>145</v>
      </c>
      <c r="C53" s="91">
        <f>ROUND(VLOOKUP(B53,'C-H2R_Estimation'!AQ:BF,15,FALSE),0)</f>
        <v>21648</v>
      </c>
      <c r="D53" s="129"/>
      <c r="E53" s="129">
        <f>ROUND(VLOOKUP(B53,'C-H2R_Estimation'!AQ:BF,15,FALSE),0)</f>
        <v>21648</v>
      </c>
      <c r="F53" s="131">
        <f>VLOOKUP(B53,'C-H2R_Estimation'!AQ:BF,8,FALSE)</f>
        <v>0</v>
      </c>
      <c r="G53" s="132">
        <f>VLOOKUP(B53,'C-H2R_Estimation'!AQ:BF,9,FALSE)</f>
        <v>0.12</v>
      </c>
      <c r="H53" s="133">
        <f>VLOOKUP(B53,'C-H2R_Estimation'!AQ:BF,10,FALSE)</f>
        <v>0.88</v>
      </c>
      <c r="I53" s="134">
        <f>VLOOKUP(B53,'C-H2R_Estimation'!AQ:BF,11,FALSE)</f>
        <v>0</v>
      </c>
      <c r="J53" s="135">
        <f>VLOOKUP(B53,'C-H2R_Estimation'!AQ:BF,12,FALSE)</f>
        <v>0</v>
      </c>
      <c r="K53" s="141">
        <f>VLOOKUP(B53,'C-H2R_Estimation'!AQ:BF,13,FALSE)</f>
        <v>3</v>
      </c>
    </row>
    <row r="54" spans="2:11" x14ac:dyDescent="0.25">
      <c r="B54" s="90" t="s">
        <v>86</v>
      </c>
      <c r="C54" s="91">
        <f>ROUND(VLOOKUP(B54,'C-H2R_Estimation'!AQ:BF,15,FALSE),0)</f>
        <v>2867</v>
      </c>
      <c r="D54" s="129"/>
      <c r="E54" s="129">
        <f>ROUND(VLOOKUP(B54,'C-H2R_Estimation'!AQ:BF,15,FALSE),0)</f>
        <v>2867</v>
      </c>
      <c r="F54" s="131">
        <f>VLOOKUP(B54,'C-H2R_Estimation'!AQ:BF,8,FALSE)</f>
        <v>0</v>
      </c>
      <c r="G54" s="132">
        <f>VLOOKUP(B54,'C-H2R_Estimation'!AQ:BF,9,FALSE)</f>
        <v>0.33333333333333331</v>
      </c>
      <c r="H54" s="133">
        <f>VLOOKUP(B54,'C-H2R_Estimation'!AQ:BF,10,FALSE)</f>
        <v>0.66666666666666663</v>
      </c>
      <c r="I54" s="134">
        <f>VLOOKUP(B54,'C-H2R_Estimation'!AQ:BF,11,FALSE)</f>
        <v>0</v>
      </c>
      <c r="J54" s="135">
        <f>VLOOKUP(B54,'C-H2R_Estimation'!AQ:BF,12,FALSE)</f>
        <v>0</v>
      </c>
      <c r="K54" s="141">
        <f>VLOOKUP(B54,'C-H2R_Estimation'!AQ:BF,13,FALSE)</f>
        <v>3</v>
      </c>
    </row>
    <row r="55" spans="2:11" x14ac:dyDescent="0.25">
      <c r="B55" s="90" t="s">
        <v>87</v>
      </c>
      <c r="C55" s="91">
        <f>ROUND(VLOOKUP(B55,'C-H2R_Estimation'!AQ:BF,15,FALSE),0)</f>
        <v>77513</v>
      </c>
      <c r="D55" s="129"/>
      <c r="E55" s="129">
        <f>ROUND(VLOOKUP(B55,'C-H2R_Estimation'!AQ:BF,15,FALSE),0)</f>
        <v>77513</v>
      </c>
      <c r="F55" s="131">
        <f>VLOOKUP(B55,'C-H2R_Estimation'!AQ:BF,8,FALSE)</f>
        <v>0</v>
      </c>
      <c r="G55" s="132">
        <f>VLOOKUP(B55,'C-H2R_Estimation'!AQ:BF,9,FALSE)</f>
        <v>0.53333333333333333</v>
      </c>
      <c r="H55" s="133">
        <f>VLOOKUP(B55,'C-H2R_Estimation'!AQ:BF,10,FALSE)</f>
        <v>0.46666666666666662</v>
      </c>
      <c r="I55" s="134">
        <f>VLOOKUP(B55,'C-H2R_Estimation'!AQ:BF,11,FALSE)</f>
        <v>0</v>
      </c>
      <c r="J55" s="135">
        <f>VLOOKUP(B55,'C-H2R_Estimation'!AQ:BF,12,FALSE)</f>
        <v>0</v>
      </c>
      <c r="K55" s="141">
        <f>VLOOKUP(B55,'C-H2R_Estimation'!AQ:BF,13,FALSE)</f>
        <v>3</v>
      </c>
    </row>
    <row r="56" spans="2:11" x14ac:dyDescent="0.25">
      <c r="B56" s="90" t="s">
        <v>88</v>
      </c>
      <c r="C56" s="91">
        <f>ROUND(VLOOKUP(B56,'C-H2R_Estimation'!AQ:BF,15,FALSE),0)</f>
        <v>333</v>
      </c>
      <c r="D56" s="129"/>
      <c r="E56" s="129">
        <f>ROUND(VLOOKUP(B56,'C-H2R_Estimation'!AQ:BF,15,FALSE),0)</f>
        <v>333</v>
      </c>
      <c r="F56" s="131">
        <f>VLOOKUP(B56,'C-H2R_Estimation'!AQ:BF,8,FALSE)</f>
        <v>0</v>
      </c>
      <c r="G56" s="132">
        <f>VLOOKUP(B56,'C-H2R_Estimation'!AQ:BF,9,FALSE)</f>
        <v>0.33333333333333331</v>
      </c>
      <c r="H56" s="133">
        <f>VLOOKUP(B56,'C-H2R_Estimation'!AQ:BF,10,FALSE)</f>
        <v>0.66666666666666663</v>
      </c>
      <c r="I56" s="134">
        <f>VLOOKUP(B56,'C-H2R_Estimation'!AQ:BF,11,FALSE)</f>
        <v>0</v>
      </c>
      <c r="J56" s="135">
        <f>VLOOKUP(B56,'C-H2R_Estimation'!AQ:BF,12,FALSE)</f>
        <v>0</v>
      </c>
      <c r="K56" s="141">
        <f>VLOOKUP(B56,'C-H2R_Estimation'!AQ:BF,13,FALSE)</f>
        <v>3</v>
      </c>
    </row>
    <row r="57" spans="2:11" x14ac:dyDescent="0.25">
      <c r="B57" s="90" t="s">
        <v>89</v>
      </c>
      <c r="C57" s="91">
        <f>ROUND(VLOOKUP(B57,'C-H2R_Estimation'!AQ:BF,15,FALSE),0)</f>
        <v>100</v>
      </c>
      <c r="D57" s="129"/>
      <c r="E57" s="129">
        <f>ROUND(VLOOKUP(B57,'C-H2R_Estimation'!AQ:BF,15,FALSE),0)</f>
        <v>100</v>
      </c>
      <c r="F57" s="131">
        <f>VLOOKUP(B57,'C-H2R_Estimation'!AQ:BF,8,FALSE)</f>
        <v>0</v>
      </c>
      <c r="G57" s="132">
        <f>VLOOKUP(B57,'C-H2R_Estimation'!AQ:BF,9,FALSE)</f>
        <v>0</v>
      </c>
      <c r="H57" s="133">
        <f>VLOOKUP(B57,'C-H2R_Estimation'!AQ:BF,10,FALSE)</f>
        <v>1.9645593493379434E-3</v>
      </c>
      <c r="I57" s="134">
        <f>VLOOKUP(B57,'C-H2R_Estimation'!AQ:BF,11,FALSE)</f>
        <v>0</v>
      </c>
      <c r="J57" s="135">
        <f>VLOOKUP(B57,'C-H2R_Estimation'!AQ:BF,12,FALSE)</f>
        <v>0</v>
      </c>
      <c r="K57" s="141">
        <f>VLOOKUP(B57,'C-H2R_Estimation'!AQ:BF,13,FALSE)</f>
        <v>1</v>
      </c>
    </row>
    <row r="58" spans="2:11" x14ac:dyDescent="0.25">
      <c r="B58" s="90" t="s">
        <v>90</v>
      </c>
      <c r="C58" s="91">
        <f>ROUND(VLOOKUP(B58,'C-H2R_Estimation'!AQ:BF,15,FALSE),0)</f>
        <v>2771</v>
      </c>
      <c r="D58" s="129"/>
      <c r="E58" s="129">
        <f>ROUND(VLOOKUP(B58,'C-H2R_Estimation'!AQ:BF,15,FALSE),0)</f>
        <v>2771</v>
      </c>
      <c r="F58" s="131">
        <f>VLOOKUP(B58,'C-H2R_Estimation'!AQ:BF,8,FALSE)</f>
        <v>0</v>
      </c>
      <c r="G58" s="132">
        <f>VLOOKUP(B58,'C-H2R_Estimation'!AQ:BF,9,FALSE)</f>
        <v>4.1156557096046723E-2</v>
      </c>
      <c r="H58" s="133">
        <f>VLOOKUP(B58,'C-H2R_Estimation'!AQ:BF,10,FALSE)</f>
        <v>5.1167611524814846E-2</v>
      </c>
      <c r="I58" s="134">
        <f>VLOOKUP(B58,'C-H2R_Estimation'!AQ:BF,11,FALSE)</f>
        <v>0</v>
      </c>
      <c r="J58" s="135">
        <f>VLOOKUP(B58,'C-H2R_Estimation'!AQ:BF,12,FALSE)</f>
        <v>0</v>
      </c>
      <c r="K58" s="141">
        <f>VLOOKUP(B58,'C-H2R_Estimation'!AQ:BF,13,FALSE)</f>
        <v>1</v>
      </c>
    </row>
    <row r="59" spans="2:11" x14ac:dyDescent="0.25">
      <c r="B59" s="90" t="s">
        <v>91</v>
      </c>
      <c r="C59" s="91">
        <f>ROUND(VLOOKUP(B59,'C-H2R_Estimation'!AQ:BF,15,FALSE),0)</f>
        <v>6405</v>
      </c>
      <c r="D59" s="129"/>
      <c r="E59" s="129">
        <f>ROUND(VLOOKUP(B59,'C-H2R_Estimation'!AQ:BF,15,FALSE),0)</f>
        <v>6405</v>
      </c>
      <c r="F59" s="131">
        <f>VLOOKUP(B59,'C-H2R_Estimation'!AQ:BF,8,FALSE)</f>
        <v>0</v>
      </c>
      <c r="G59" s="132">
        <f>VLOOKUP(B59,'C-H2R_Estimation'!AQ:BF,9,FALSE)</f>
        <v>4.2937602091187924E-3</v>
      </c>
      <c r="H59" s="133">
        <f>VLOOKUP(B59,'C-H2R_Estimation'!AQ:BF,10,FALSE)</f>
        <v>1.1953018942803031E-2</v>
      </c>
      <c r="I59" s="134">
        <f>VLOOKUP(B59,'C-H2R_Estimation'!AQ:BF,11,FALSE)</f>
        <v>5.2924114052970359E-3</v>
      </c>
      <c r="J59" s="135">
        <f>VLOOKUP(B59,'C-H2R_Estimation'!AQ:BF,12,FALSE)</f>
        <v>0</v>
      </c>
      <c r="K59" s="141">
        <f>VLOOKUP(B59,'C-H2R_Estimation'!AQ:BF,13,FALSE)</f>
        <v>1</v>
      </c>
    </row>
    <row r="60" spans="2:11" x14ac:dyDescent="0.25">
      <c r="B60" s="90" t="s">
        <v>147</v>
      </c>
      <c r="C60" s="91">
        <f>ROUND(VLOOKUP(B60,'C-H2R_Estimation'!AQ:BF,15,FALSE),0)</f>
        <v>6000</v>
      </c>
      <c r="D60" s="129"/>
      <c r="E60" s="129">
        <f>ROUND(VLOOKUP(B60,'C-H2R_Estimation'!AQ:BF,15,FALSE),0)</f>
        <v>6000</v>
      </c>
      <c r="F60" s="131">
        <f>VLOOKUP(B60,'C-H2R_Estimation'!AQ:BF,8,FALSE)</f>
        <v>0</v>
      </c>
      <c r="G60" s="132">
        <f>VLOOKUP(B60,'C-H2R_Estimation'!AQ:BF,9,FALSE)</f>
        <v>0</v>
      </c>
      <c r="H60" s="133">
        <f>VLOOKUP(B60,'C-H2R_Estimation'!AQ:BF,10,FALSE)</f>
        <v>3.6729147026775551E-2</v>
      </c>
      <c r="I60" s="134">
        <f>VLOOKUP(B60,'C-H2R_Estimation'!AQ:BF,11,FALSE)</f>
        <v>0</v>
      </c>
      <c r="J60" s="135">
        <f>VLOOKUP(B60,'C-H2R_Estimation'!AQ:BF,12,FALSE)</f>
        <v>0</v>
      </c>
      <c r="K60" s="141">
        <f>VLOOKUP(B60,'C-H2R_Estimation'!AQ:BF,13,FALSE)</f>
        <v>1</v>
      </c>
    </row>
    <row r="61" spans="2:11" x14ac:dyDescent="0.25">
      <c r="B61" s="90" t="s">
        <v>92</v>
      </c>
      <c r="C61" s="91">
        <f>ROUND(VLOOKUP(B61,'C-H2R_Estimation'!AQ:BF,15,FALSE),0)</f>
        <v>14000</v>
      </c>
      <c r="D61" s="129"/>
      <c r="E61" s="129">
        <f>ROUND(VLOOKUP(B61,'C-H2R_Estimation'!AQ:BF,15,FALSE),0)</f>
        <v>14000</v>
      </c>
      <c r="F61" s="131">
        <f>VLOOKUP(B61,'C-H2R_Estimation'!AQ:BF,8,FALSE)</f>
        <v>0</v>
      </c>
      <c r="G61" s="132">
        <f>VLOOKUP(B61,'C-H2R_Estimation'!AQ:BF,9,FALSE)</f>
        <v>2.098929545931575E-2</v>
      </c>
      <c r="H61" s="133">
        <f>VLOOKUP(B61,'C-H2R_Estimation'!AQ:BF,10,FALSE)</f>
        <v>4.19785909186315E-2</v>
      </c>
      <c r="I61" s="134">
        <f>VLOOKUP(B61,'C-H2R_Estimation'!AQ:BF,11,FALSE)</f>
        <v>5.5971454558175329E-2</v>
      </c>
      <c r="J61" s="135">
        <f>VLOOKUP(B61,'C-H2R_Estimation'!AQ:BF,12,FALSE)</f>
        <v>0</v>
      </c>
      <c r="K61" s="141">
        <f>VLOOKUP(B61,'C-H2R_Estimation'!AQ:BF,13,FALSE)</f>
        <v>1</v>
      </c>
    </row>
    <row r="62" spans="2:11" x14ac:dyDescent="0.25">
      <c r="B62" s="90" t="s">
        <v>152</v>
      </c>
      <c r="C62" s="91">
        <f>ROUND(VLOOKUP(B62,'C-H2R_Estimation'!AQ:BF,15,FALSE),0)</f>
        <v>13080</v>
      </c>
      <c r="D62" s="129"/>
      <c r="E62" s="129">
        <f>ROUND(VLOOKUP(B62,'C-H2R_Estimation'!AQ:BF,15,FALSE),0)</f>
        <v>13080</v>
      </c>
      <c r="F62" s="131">
        <f>VLOOKUP(B62,'C-H2R_Estimation'!AQ:BF,8,FALSE)</f>
        <v>0</v>
      </c>
      <c r="G62" s="132">
        <f>VLOOKUP(B62,'C-H2R_Estimation'!AQ:BF,9,FALSE)</f>
        <v>0.44578313253012047</v>
      </c>
      <c r="H62" s="133">
        <f>VLOOKUP(B62,'C-H2R_Estimation'!AQ:BF,10,FALSE)</f>
        <v>0.55421686746987953</v>
      </c>
      <c r="I62" s="134">
        <f>VLOOKUP(B62,'C-H2R_Estimation'!AQ:BF,11,FALSE)</f>
        <v>0</v>
      </c>
      <c r="J62" s="135">
        <f>VLOOKUP(B62,'C-H2R_Estimation'!AQ:BF,12,FALSE)</f>
        <v>0</v>
      </c>
      <c r="K62" s="141">
        <f>VLOOKUP(B62,'C-H2R_Estimation'!AQ:BF,13,FALSE)</f>
        <v>3</v>
      </c>
    </row>
    <row r="63" spans="2:11" x14ac:dyDescent="0.25">
      <c r="B63" s="90" t="s">
        <v>93</v>
      </c>
      <c r="C63" s="91">
        <f>ROUND(VLOOKUP(B63,'C-H2R_Estimation'!AQ:BF,15,FALSE),0)</f>
        <v>49856</v>
      </c>
      <c r="D63" s="129"/>
      <c r="E63" s="129">
        <f>ROUND(VLOOKUP(B63,'C-H2R_Estimation'!AQ:BF,15,FALSE),0)</f>
        <v>49856</v>
      </c>
      <c r="F63" s="131">
        <f>VLOOKUP(B63,'C-H2R_Estimation'!AQ:BF,8,FALSE)</f>
        <v>0</v>
      </c>
      <c r="G63" s="132">
        <f>VLOOKUP(B63,'C-H2R_Estimation'!AQ:BF,9,FALSE)</f>
        <v>0.22222222222222221</v>
      </c>
      <c r="H63" s="133">
        <f>VLOOKUP(B63,'C-H2R_Estimation'!AQ:BF,10,FALSE)</f>
        <v>0.75694444444444442</v>
      </c>
      <c r="I63" s="134">
        <f>VLOOKUP(B63,'C-H2R_Estimation'!AQ:BF,11,FALSE)</f>
        <v>2.0833333333333332E-2</v>
      </c>
      <c r="J63" s="135">
        <f>VLOOKUP(B63,'C-H2R_Estimation'!AQ:BF,12,FALSE)</f>
        <v>0</v>
      </c>
      <c r="K63" s="141">
        <f>VLOOKUP(B63,'C-H2R_Estimation'!AQ:BF,13,FALSE)</f>
        <v>3</v>
      </c>
    </row>
    <row r="64" spans="2:11" x14ac:dyDescent="0.25">
      <c r="B64" s="90" t="s">
        <v>94</v>
      </c>
      <c r="C64" s="91">
        <f>ROUND(VLOOKUP(B64,'C-H2R_Estimation'!AQ:BF,15,FALSE),0)</f>
        <v>3045</v>
      </c>
      <c r="D64" s="129"/>
      <c r="E64" s="129">
        <f>ROUND(VLOOKUP(B64,'C-H2R_Estimation'!AQ:BF,15,FALSE),0)</f>
        <v>3045</v>
      </c>
      <c r="F64" s="131">
        <f>VLOOKUP(B64,'C-H2R_Estimation'!AQ:BF,8,FALSE)</f>
        <v>1.0923811440158159E-3</v>
      </c>
      <c r="G64" s="132">
        <f>VLOOKUP(B64,'C-H2R_Estimation'!AQ:BF,9,FALSE)</f>
        <v>2.9237260031011545E-2</v>
      </c>
      <c r="H64" s="133">
        <f>VLOOKUP(B64,'C-H2R_Estimation'!AQ:BF,10,FALSE)</f>
        <v>2.8980229173596061E-2</v>
      </c>
      <c r="I64" s="134">
        <f>VLOOKUP(B64,'C-H2R_Estimation'!AQ:BF,11,FALSE)</f>
        <v>1.8249190876499514E-2</v>
      </c>
      <c r="J64" s="135">
        <f>VLOOKUP(B64,'C-H2R_Estimation'!AQ:BF,12,FALSE)</f>
        <v>0</v>
      </c>
      <c r="K64" s="141">
        <f>VLOOKUP(B64,'C-H2R_Estimation'!AQ:BF,13,FALSE)</f>
        <v>1</v>
      </c>
    </row>
    <row r="65" spans="2:11" x14ac:dyDescent="0.25">
      <c r="B65" s="90" t="s">
        <v>182</v>
      </c>
      <c r="C65" s="91">
        <f>ROUND(VLOOKUP(B65,'C-H2R_Estimation'!AQ:BF,15,FALSE),0)</f>
        <v>119723</v>
      </c>
      <c r="D65" s="129"/>
      <c r="E65" s="129">
        <f>ROUND(VLOOKUP(B65,'C-H2R_Estimation'!AQ:BF,15,FALSE),0)</f>
        <v>119723</v>
      </c>
      <c r="F65" s="131">
        <f>VLOOKUP(B65,'C-H2R_Estimation'!AQ:BF,8,FALSE)</f>
        <v>0</v>
      </c>
      <c r="G65" s="132">
        <f>VLOOKUP(B65,'C-H2R_Estimation'!AQ:BF,9,FALSE)</f>
        <v>7.6923076923076927E-2</v>
      </c>
      <c r="H65" s="133">
        <f>VLOOKUP(B65,'C-H2R_Estimation'!AQ:BF,10,FALSE)</f>
        <v>0.92307692307692313</v>
      </c>
      <c r="I65" s="134">
        <f>VLOOKUP(B65,'C-H2R_Estimation'!AQ:BF,11,FALSE)</f>
        <v>0</v>
      </c>
      <c r="J65" s="135">
        <f>VLOOKUP(B65,'C-H2R_Estimation'!AQ:BF,12,FALSE)</f>
        <v>0</v>
      </c>
      <c r="K65" s="141">
        <f>VLOOKUP(B65,'C-H2R_Estimation'!AQ:BF,13,FALSE)</f>
        <v>3</v>
      </c>
    </row>
    <row r="66" spans="2:11" x14ac:dyDescent="0.25">
      <c r="B66" s="90" t="s">
        <v>95</v>
      </c>
      <c r="C66" s="91">
        <f>ROUND(VLOOKUP(B66,'C-H2R_Estimation'!AQ:BF,15,FALSE),0)</f>
        <v>3267</v>
      </c>
      <c r="D66" s="129"/>
      <c r="E66" s="129">
        <f>ROUND(VLOOKUP(B66,'C-H2R_Estimation'!AQ:BF,15,FALSE),0)</f>
        <v>3267</v>
      </c>
      <c r="F66" s="131">
        <f>VLOOKUP(B66,'C-H2R_Estimation'!AQ:BF,8,FALSE)</f>
        <v>0</v>
      </c>
      <c r="G66" s="132">
        <f>VLOOKUP(B66,'C-H2R_Estimation'!AQ:BF,9,FALSE)</f>
        <v>0.33333333333333331</v>
      </c>
      <c r="H66" s="133">
        <f>VLOOKUP(B66,'C-H2R_Estimation'!AQ:BF,10,FALSE)</f>
        <v>0.66666666666666663</v>
      </c>
      <c r="I66" s="134">
        <f>VLOOKUP(B66,'C-H2R_Estimation'!AQ:BF,11,FALSE)</f>
        <v>0</v>
      </c>
      <c r="J66" s="135">
        <f>VLOOKUP(B66,'C-H2R_Estimation'!AQ:BF,12,FALSE)</f>
        <v>0</v>
      </c>
      <c r="K66" s="141">
        <f>VLOOKUP(B66,'C-H2R_Estimation'!AQ:BF,13,FALSE)</f>
        <v>3</v>
      </c>
    </row>
    <row r="67" spans="2:11" x14ac:dyDescent="0.25">
      <c r="B67" s="90" t="s">
        <v>96</v>
      </c>
      <c r="C67" s="91">
        <f>ROUND(VLOOKUP(B67,'C-H2R_Estimation'!AQ:BF,15,FALSE),0)</f>
        <v>11288</v>
      </c>
      <c r="D67" s="129"/>
      <c r="E67" s="129">
        <f>ROUND(VLOOKUP(B67,'C-H2R_Estimation'!AQ:BF,15,FALSE),0)</f>
        <v>11288</v>
      </c>
      <c r="F67" s="131">
        <f>VLOOKUP(B67,'C-H2R_Estimation'!AQ:BF,8,FALSE)</f>
        <v>0</v>
      </c>
      <c r="G67" s="132">
        <f>VLOOKUP(B67,'C-H2R_Estimation'!AQ:BF,9,FALSE)</f>
        <v>0.125</v>
      </c>
      <c r="H67" s="133">
        <f>VLOOKUP(B67,'C-H2R_Estimation'!AQ:BF,10,FALSE)</f>
        <v>0.875</v>
      </c>
      <c r="I67" s="134">
        <f>VLOOKUP(B67,'C-H2R_Estimation'!AQ:BF,11,FALSE)</f>
        <v>0</v>
      </c>
      <c r="J67" s="135">
        <f>VLOOKUP(B67,'C-H2R_Estimation'!AQ:BF,12,FALSE)</f>
        <v>0</v>
      </c>
      <c r="K67" s="141">
        <f>VLOOKUP(B67,'C-H2R_Estimation'!AQ:BF,13,FALSE)</f>
        <v>3</v>
      </c>
    </row>
    <row r="68" spans="2:11" x14ac:dyDescent="0.25">
      <c r="B68" s="90" t="s">
        <v>97</v>
      </c>
      <c r="C68" s="91">
        <f>ROUND(VLOOKUP(B68,'C-H2R_Estimation'!AQ:BF,15,FALSE),0)</f>
        <v>21746</v>
      </c>
      <c r="D68" s="129"/>
      <c r="E68" s="129">
        <f>ROUND(VLOOKUP(B68,'C-H2R_Estimation'!AQ:BF,15,FALSE),0)</f>
        <v>21746</v>
      </c>
      <c r="F68" s="131">
        <f>VLOOKUP(B68,'C-H2R_Estimation'!AQ:BF,8,FALSE)</f>
        <v>0</v>
      </c>
      <c r="G68" s="132">
        <f>VLOOKUP(B68,'C-H2R_Estimation'!AQ:BF,9,FALSE)</f>
        <v>0.15384615384615385</v>
      </c>
      <c r="H68" s="133">
        <f>VLOOKUP(B68,'C-H2R_Estimation'!AQ:BF,10,FALSE)</f>
        <v>0.84615384615384626</v>
      </c>
      <c r="I68" s="134">
        <f>VLOOKUP(B68,'C-H2R_Estimation'!AQ:BF,11,FALSE)</f>
        <v>0</v>
      </c>
      <c r="J68" s="135">
        <f>VLOOKUP(B68,'C-H2R_Estimation'!AQ:BF,12,FALSE)</f>
        <v>0</v>
      </c>
      <c r="K68" s="141">
        <f>VLOOKUP(B68,'C-H2R_Estimation'!AQ:BF,13,FALSE)</f>
        <v>3</v>
      </c>
    </row>
    <row r="69" spans="2:11" x14ac:dyDescent="0.25">
      <c r="B69" s="90" t="s">
        <v>98</v>
      </c>
      <c r="C69" s="91">
        <f>ROUND(VLOOKUP(B69,'C-H2R_Estimation'!AQ:BF,15,FALSE),0)</f>
        <v>2840</v>
      </c>
      <c r="D69" s="129"/>
      <c r="E69" s="129">
        <f>ROUND(VLOOKUP(B69,'C-H2R_Estimation'!AQ:BF,15,FALSE),0)</f>
        <v>2840</v>
      </c>
      <c r="F69" s="131">
        <f>VLOOKUP(B69,'C-H2R_Estimation'!AQ:BF,8,FALSE)</f>
        <v>0</v>
      </c>
      <c r="G69" s="132">
        <f>VLOOKUP(B69,'C-H2R_Estimation'!AQ:BF,9,FALSE)</f>
        <v>0.6</v>
      </c>
      <c r="H69" s="133">
        <f>VLOOKUP(B69,'C-H2R_Estimation'!AQ:BF,10,FALSE)</f>
        <v>0.4</v>
      </c>
      <c r="I69" s="134">
        <f>VLOOKUP(B69,'C-H2R_Estimation'!AQ:BF,11,FALSE)</f>
        <v>0</v>
      </c>
      <c r="J69" s="135">
        <f>VLOOKUP(B69,'C-H2R_Estimation'!AQ:BF,12,FALSE)</f>
        <v>0</v>
      </c>
      <c r="K69" s="141">
        <f>VLOOKUP(B69,'C-H2R_Estimation'!AQ:BF,13,FALSE)</f>
        <v>3</v>
      </c>
    </row>
    <row r="70" spans="2:11" x14ac:dyDescent="0.25">
      <c r="B70" s="90" t="s">
        <v>99</v>
      </c>
      <c r="C70" s="91">
        <f>ROUND(VLOOKUP(B70,'C-H2R_Estimation'!AQ:BF,15,FALSE),0)</f>
        <v>22579</v>
      </c>
      <c r="D70" s="129"/>
      <c r="E70" s="129">
        <f>ROUND(VLOOKUP(B70,'C-H2R_Estimation'!AQ:BF,15,FALSE),0)</f>
        <v>22579</v>
      </c>
      <c r="F70" s="131">
        <f>VLOOKUP(B70,'C-H2R_Estimation'!AQ:BF,8,FALSE)</f>
        <v>0</v>
      </c>
      <c r="G70" s="132">
        <f>VLOOKUP(B70,'C-H2R_Estimation'!AQ:BF,9,FALSE)</f>
        <v>0.47368421052631576</v>
      </c>
      <c r="H70" s="133">
        <f>VLOOKUP(B70,'C-H2R_Estimation'!AQ:BF,10,FALSE)</f>
        <v>0.52631578947368418</v>
      </c>
      <c r="I70" s="134">
        <f>VLOOKUP(B70,'C-H2R_Estimation'!AQ:BF,11,FALSE)</f>
        <v>0</v>
      </c>
      <c r="J70" s="135">
        <f>VLOOKUP(B70,'C-H2R_Estimation'!AQ:BF,12,FALSE)</f>
        <v>0</v>
      </c>
      <c r="K70" s="141">
        <f>VLOOKUP(B70,'C-H2R_Estimation'!AQ:BF,13,FALSE)</f>
        <v>3</v>
      </c>
    </row>
    <row r="71" spans="2:11" x14ac:dyDescent="0.25">
      <c r="B71" s="90" t="s">
        <v>100</v>
      </c>
      <c r="C71" s="91">
        <f>ROUND(VLOOKUP(B71,'C-H2R_Estimation'!AQ:BF,15,FALSE),0)</f>
        <v>9000</v>
      </c>
      <c r="D71" s="129"/>
      <c r="E71" s="129">
        <f>ROUND(VLOOKUP(B71,'C-H2R_Estimation'!AQ:BF,15,FALSE),0)</f>
        <v>9000</v>
      </c>
      <c r="F71" s="131">
        <f>VLOOKUP(B71,'C-H2R_Estimation'!AQ:BF,8,FALSE)</f>
        <v>0</v>
      </c>
      <c r="G71" s="132">
        <f>VLOOKUP(B71,'C-H2R_Estimation'!AQ:BF,9,FALSE)</f>
        <v>0</v>
      </c>
      <c r="H71" s="133">
        <f>VLOOKUP(B71,'C-H2R_Estimation'!AQ:BF,10,FALSE)</f>
        <v>0.16516792071939806</v>
      </c>
      <c r="I71" s="134">
        <f>VLOOKUP(B71,'C-H2R_Estimation'!AQ:BF,11,FALSE)</f>
        <v>0</v>
      </c>
      <c r="J71" s="135">
        <f>VLOOKUP(B71,'C-H2R_Estimation'!AQ:BF,12,FALSE)</f>
        <v>0</v>
      </c>
      <c r="K71" s="141">
        <f>VLOOKUP(B71,'C-H2R_Estimation'!AQ:BF,13,FALSE)</f>
        <v>1</v>
      </c>
    </row>
    <row r="72" spans="2:11" x14ac:dyDescent="0.25">
      <c r="B72" s="90" t="s">
        <v>197</v>
      </c>
      <c r="C72" s="91">
        <f>ROUND(VLOOKUP(B72,'C-H2R_Estimation'!AQ:BF,15,FALSE),0)</f>
        <v>0</v>
      </c>
      <c r="D72" s="129"/>
      <c r="E72" s="129">
        <f>ROUND(VLOOKUP(B72,'C-H2R_Estimation'!AQ:BF,15,FALSE),0)</f>
        <v>0</v>
      </c>
      <c r="F72" s="131">
        <f>VLOOKUP(B72,'C-H2R_Estimation'!AQ:BF,8,FALSE)</f>
        <v>0</v>
      </c>
      <c r="G72" s="132">
        <f>VLOOKUP(B72,'C-H2R_Estimation'!AQ:BF,9,FALSE)</f>
        <v>0</v>
      </c>
      <c r="H72" s="133">
        <f>VLOOKUP(B72,'C-H2R_Estimation'!AQ:BF,10,FALSE)</f>
        <v>0</v>
      </c>
      <c r="I72" s="134">
        <f>VLOOKUP(B72,'C-H2R_Estimation'!AQ:BF,11,FALSE)</f>
        <v>0</v>
      </c>
      <c r="J72" s="135">
        <f>VLOOKUP(B72,'C-H2R_Estimation'!AQ:BF,12,FALSE)</f>
        <v>0</v>
      </c>
      <c r="K72" s="141">
        <f>VLOOKUP(B72,'C-H2R_Estimation'!AQ:BF,13,FALSE)</f>
        <v>1</v>
      </c>
    </row>
    <row r="73" spans="2:11" x14ac:dyDescent="0.25">
      <c r="B73" s="90" t="s">
        <v>101</v>
      </c>
      <c r="C73" s="91">
        <f>ROUND(VLOOKUP(B73,'C-H2R_Estimation'!AQ:BF,15,FALSE),0)</f>
        <v>6000</v>
      </c>
      <c r="D73" s="129"/>
      <c r="E73" s="129">
        <f>ROUND(VLOOKUP(B73,'C-H2R_Estimation'!AQ:BF,15,FALSE),0)</f>
        <v>6000</v>
      </c>
      <c r="F73" s="131">
        <f>VLOOKUP(B73,'C-H2R_Estimation'!AQ:BF,8,FALSE)</f>
        <v>0</v>
      </c>
      <c r="G73" s="132">
        <f>VLOOKUP(B73,'C-H2R_Estimation'!AQ:BF,9,FALSE)</f>
        <v>0.25</v>
      </c>
      <c r="H73" s="133">
        <f>VLOOKUP(B73,'C-H2R_Estimation'!AQ:BF,10,FALSE)</f>
        <v>0.75</v>
      </c>
      <c r="I73" s="134">
        <f>VLOOKUP(B73,'C-H2R_Estimation'!AQ:BF,11,FALSE)</f>
        <v>0</v>
      </c>
      <c r="J73" s="135">
        <f>VLOOKUP(B73,'C-H2R_Estimation'!AQ:BF,12,FALSE)</f>
        <v>0</v>
      </c>
      <c r="K73" s="141">
        <f>VLOOKUP(B73,'C-H2R_Estimation'!AQ:BF,13,FALSE)</f>
        <v>3</v>
      </c>
    </row>
    <row r="74" spans="2:11" x14ac:dyDescent="0.25">
      <c r="B74" s="90" t="s">
        <v>102</v>
      </c>
      <c r="C74" s="91">
        <f>ROUND(VLOOKUP(B74,'C-H2R_Estimation'!AQ:BF,15,FALSE),0)</f>
        <v>2228</v>
      </c>
      <c r="D74" s="129"/>
      <c r="E74" s="129">
        <f>ROUND(VLOOKUP(B74,'C-H2R_Estimation'!AQ:BF,15,FALSE),0)</f>
        <v>2228</v>
      </c>
      <c r="F74" s="131">
        <f>VLOOKUP(B74,'C-H2R_Estimation'!AQ:BF,8,FALSE)</f>
        <v>4.674616111064427E-4</v>
      </c>
      <c r="G74" s="132">
        <f>VLOOKUP(B74,'C-H2R_Estimation'!AQ:BF,9,FALSE)</f>
        <v>1.5114592092441648E-2</v>
      </c>
      <c r="H74" s="133">
        <f>VLOOKUP(B74,'C-H2R_Estimation'!AQ:BF,10,FALSE)</f>
        <v>1.7607720685009341E-2</v>
      </c>
      <c r="I74" s="134">
        <f>VLOOKUP(B74,'C-H2R_Estimation'!AQ:BF,11,FALSE)</f>
        <v>0</v>
      </c>
      <c r="J74" s="135">
        <f>VLOOKUP(B74,'C-H2R_Estimation'!AQ:BF,12,FALSE)</f>
        <v>0</v>
      </c>
      <c r="K74" s="141">
        <f>VLOOKUP(B74,'C-H2R_Estimation'!AQ:BF,13,FALSE)</f>
        <v>1</v>
      </c>
    </row>
    <row r="75" spans="2:11" x14ac:dyDescent="0.25">
      <c r="B75" s="90" t="s">
        <v>198</v>
      </c>
      <c r="C75" s="91">
        <f>ROUND(VLOOKUP(B75,'C-H2R_Estimation'!AQ:BF,15,FALSE),0)</f>
        <v>1590</v>
      </c>
      <c r="D75" s="129"/>
      <c r="E75" s="129">
        <f>ROUND(VLOOKUP(B75,'C-H2R_Estimation'!AQ:BF,15,FALSE),0)</f>
        <v>1590</v>
      </c>
      <c r="F75" s="131">
        <f>VLOOKUP(B75,'C-H2R_Estimation'!AQ:BF,8,FALSE)</f>
        <v>0</v>
      </c>
      <c r="G75" s="132">
        <f>VLOOKUP(B75,'C-H2R_Estimation'!AQ:BF,9,FALSE)</f>
        <v>5.4239457713901769E-3</v>
      </c>
      <c r="H75" s="133">
        <f>VLOOKUP(B75,'C-H2R_Estimation'!AQ:BF,10,FALSE)</f>
        <v>2.1017789864136938E-2</v>
      </c>
      <c r="I75" s="134">
        <f>VLOOKUP(B75,'C-H2R_Estimation'!AQ:BF,11,FALSE)</f>
        <v>0</v>
      </c>
      <c r="J75" s="135">
        <f>VLOOKUP(B75,'C-H2R_Estimation'!AQ:BF,12,FALSE)</f>
        <v>0</v>
      </c>
      <c r="K75" s="141">
        <f>VLOOKUP(B75,'C-H2R_Estimation'!AQ:BF,13,FALSE)</f>
        <v>1</v>
      </c>
    </row>
    <row r="76" spans="2:11" x14ac:dyDescent="0.25">
      <c r="B76" s="90" t="s">
        <v>103</v>
      </c>
      <c r="C76" s="91">
        <f>ROUND(VLOOKUP(B76,'C-H2R_Estimation'!AQ:BF,15,FALSE),0)</f>
        <v>12765</v>
      </c>
      <c r="D76" s="129"/>
      <c r="E76" s="129">
        <f>ROUND(VLOOKUP(B76,'C-H2R_Estimation'!AQ:BF,15,FALSE),0)</f>
        <v>12765</v>
      </c>
      <c r="F76" s="131">
        <f>VLOOKUP(B76,'C-H2R_Estimation'!AQ:BF,8,FALSE)</f>
        <v>0</v>
      </c>
      <c r="G76" s="132">
        <f>VLOOKUP(B76,'C-H2R_Estimation'!AQ:BF,9,FALSE)</f>
        <v>1.3051868747921802E-2</v>
      </c>
      <c r="H76" s="133">
        <f>VLOOKUP(B76,'C-H2R_Estimation'!AQ:BF,10,FALSE)</f>
        <v>0.10006432706740048</v>
      </c>
      <c r="I76" s="134">
        <f>VLOOKUP(B76,'C-H2R_Estimation'!AQ:BF,11,FALSE)</f>
        <v>3.4804983327791465E-2</v>
      </c>
      <c r="J76" s="135">
        <f>VLOOKUP(B76,'C-H2R_Estimation'!AQ:BF,12,FALSE)</f>
        <v>0</v>
      </c>
      <c r="K76" s="141">
        <f>VLOOKUP(B76,'C-H2R_Estimation'!AQ:BF,13,FALSE)</f>
        <v>1</v>
      </c>
    </row>
    <row r="77" spans="2:11" x14ac:dyDescent="0.25">
      <c r="B77" s="90" t="s">
        <v>104</v>
      </c>
      <c r="C77" s="91">
        <f>ROUND(VLOOKUP(B77,'C-H2R_Estimation'!AQ:BF,15,FALSE),0)</f>
        <v>2471</v>
      </c>
      <c r="D77" s="129"/>
      <c r="E77" s="129">
        <f>ROUND(VLOOKUP(B77,'C-H2R_Estimation'!AQ:BF,15,FALSE),0)</f>
        <v>2471</v>
      </c>
      <c r="F77" s="131">
        <f>VLOOKUP(B77,'C-H2R_Estimation'!AQ:BF,8,FALSE)</f>
        <v>0</v>
      </c>
      <c r="G77" s="132">
        <f>VLOOKUP(B77,'C-H2R_Estimation'!AQ:BF,9,FALSE)</f>
        <v>8.3641956664172908E-3</v>
      </c>
      <c r="H77" s="133">
        <f>VLOOKUP(B77,'C-H2R_Estimation'!AQ:BF,10,FALSE)</f>
        <v>1.6728391332834582E-2</v>
      </c>
      <c r="I77" s="134">
        <f>VLOOKUP(B77,'C-H2R_Estimation'!AQ:BF,11,FALSE)</f>
        <v>2.2304521777112771E-2</v>
      </c>
      <c r="J77" s="135">
        <f>VLOOKUP(B77,'C-H2R_Estimation'!AQ:BF,12,FALSE)</f>
        <v>0</v>
      </c>
      <c r="K77" s="141">
        <f>VLOOKUP(B77,'C-H2R_Estimation'!AQ:BF,13,FALSE)</f>
        <v>1</v>
      </c>
    </row>
    <row r="78" spans="2:11" x14ac:dyDescent="0.25">
      <c r="B78" s="90" t="s">
        <v>105</v>
      </c>
      <c r="C78" s="91">
        <f>ROUND(VLOOKUP(B78,'C-H2R_Estimation'!AQ:BF,15,FALSE),0)</f>
        <v>1214</v>
      </c>
      <c r="D78" s="129"/>
      <c r="E78" s="129">
        <f>ROUND(VLOOKUP(B78,'C-H2R_Estimation'!AQ:BF,15,FALSE),0)</f>
        <v>1214</v>
      </c>
      <c r="F78" s="131">
        <f>VLOOKUP(B78,'C-H2R_Estimation'!AQ:BF,8,FALSE)</f>
        <v>0</v>
      </c>
      <c r="G78" s="132">
        <f>VLOOKUP(B78,'C-H2R_Estimation'!AQ:BF,9,FALSE)</f>
        <v>0.8571428571428571</v>
      </c>
      <c r="H78" s="133">
        <f>VLOOKUP(B78,'C-H2R_Estimation'!AQ:BF,10,FALSE)</f>
        <v>0.14285714285714285</v>
      </c>
      <c r="I78" s="134">
        <f>VLOOKUP(B78,'C-H2R_Estimation'!AQ:BF,11,FALSE)</f>
        <v>0</v>
      </c>
      <c r="J78" s="135">
        <f>VLOOKUP(B78,'C-H2R_Estimation'!AQ:BF,12,FALSE)</f>
        <v>0</v>
      </c>
      <c r="K78" s="141">
        <f>VLOOKUP(B78,'C-H2R_Estimation'!AQ:BF,13,FALSE)</f>
        <v>2</v>
      </c>
    </row>
    <row r="79" spans="2:11" x14ac:dyDescent="0.25">
      <c r="B79" s="90" t="s">
        <v>106</v>
      </c>
      <c r="C79" s="91">
        <f>ROUND(VLOOKUP(B79,'C-H2R_Estimation'!AQ:BF,15,FALSE),0)</f>
        <v>13259</v>
      </c>
      <c r="D79" s="129"/>
      <c r="E79" s="129">
        <f>ROUND(VLOOKUP(B79,'C-H2R_Estimation'!AQ:BF,15,FALSE),0)</f>
        <v>13259</v>
      </c>
      <c r="F79" s="131">
        <f>VLOOKUP(B79,'C-H2R_Estimation'!AQ:BF,8,FALSE)</f>
        <v>0</v>
      </c>
      <c r="G79" s="132">
        <f>VLOOKUP(B79,'C-H2R_Estimation'!AQ:BF,9,FALSE)</f>
        <v>4.7639367323083277E-2</v>
      </c>
      <c r="H79" s="133">
        <f>VLOOKUP(B79,'C-H2R_Estimation'!AQ:BF,10,FALSE)</f>
        <v>0.16881911721286791</v>
      </c>
      <c r="I79" s="134">
        <f>VLOOKUP(B79,'C-H2R_Estimation'!AQ:BF,11,FALSE)</f>
        <v>0</v>
      </c>
      <c r="J79" s="135">
        <f>VLOOKUP(B79,'C-H2R_Estimation'!AQ:BF,12,FALSE)</f>
        <v>0</v>
      </c>
      <c r="K79" s="141">
        <f>VLOOKUP(B79,'C-H2R_Estimation'!AQ:BF,13,FALSE)</f>
        <v>1</v>
      </c>
    </row>
    <row r="80" spans="2:11" x14ac:dyDescent="0.25">
      <c r="B80" s="90" t="s">
        <v>107</v>
      </c>
      <c r="C80" s="91">
        <f>ROUND(VLOOKUP(B80,'C-H2R_Estimation'!AQ:BF,15,FALSE),0)</f>
        <v>721</v>
      </c>
      <c r="D80" s="129"/>
      <c r="E80" s="129">
        <f>ROUND(VLOOKUP(B80,'C-H2R_Estimation'!AQ:BF,15,FALSE),0)</f>
        <v>721</v>
      </c>
      <c r="F80" s="131">
        <f>VLOOKUP(B80,'C-H2R_Estimation'!AQ:BF,8,FALSE)</f>
        <v>0</v>
      </c>
      <c r="G80" s="132">
        <f>VLOOKUP(B80,'C-H2R_Estimation'!AQ:BF,9,FALSE)</f>
        <v>1.9933461187850192E-3</v>
      </c>
      <c r="H80" s="133">
        <f>VLOOKUP(B80,'C-H2R_Estimation'!AQ:BF,10,FALSE)</f>
        <v>5.1079597938356643E-3</v>
      </c>
      <c r="I80" s="134">
        <f>VLOOKUP(B80,'C-H2R_Estimation'!AQ:BF,11,FALSE)</f>
        <v>5.5968024882000828E-5</v>
      </c>
      <c r="J80" s="135">
        <f>VLOOKUP(B80,'C-H2R_Estimation'!AQ:BF,12,FALSE)</f>
        <v>0</v>
      </c>
      <c r="K80" s="141">
        <f>VLOOKUP(B80,'C-H2R_Estimation'!AQ:BF,13,FALSE)</f>
        <v>1</v>
      </c>
    </row>
    <row r="81" spans="2:11" x14ac:dyDescent="0.25">
      <c r="B81" s="90" t="s">
        <v>108</v>
      </c>
      <c r="C81" s="91">
        <f>ROUND(VLOOKUP(B81,'C-H2R_Estimation'!AQ:BF,15,FALSE),0)</f>
        <v>13900</v>
      </c>
      <c r="D81" s="129"/>
      <c r="E81" s="129">
        <f>ROUND(VLOOKUP(B81,'C-H2R_Estimation'!AQ:BF,15,FALSE),0)</f>
        <v>13900</v>
      </c>
      <c r="F81" s="131">
        <f>VLOOKUP(B81,'C-H2R_Estimation'!AQ:BF,8,FALSE)</f>
        <v>0</v>
      </c>
      <c r="G81" s="132">
        <f>VLOOKUP(B81,'C-H2R_Estimation'!AQ:BF,9,FALSE)</f>
        <v>0</v>
      </c>
      <c r="H81" s="133">
        <f>VLOOKUP(B81,'C-H2R_Estimation'!AQ:BF,10,FALSE)</f>
        <v>1</v>
      </c>
      <c r="I81" s="134">
        <f>VLOOKUP(B81,'C-H2R_Estimation'!AQ:BF,11,FALSE)</f>
        <v>0</v>
      </c>
      <c r="J81" s="135">
        <f>VLOOKUP(B81,'C-H2R_Estimation'!AQ:BF,12,FALSE)</f>
        <v>0</v>
      </c>
      <c r="K81" s="141">
        <f>VLOOKUP(B81,'C-H2R_Estimation'!AQ:BF,13,FALSE)</f>
        <v>3</v>
      </c>
    </row>
    <row r="82" spans="2:11" x14ac:dyDescent="0.25">
      <c r="B82" s="90" t="s">
        <v>184</v>
      </c>
      <c r="C82" s="91">
        <f>ROUND(VLOOKUP(B82,'C-H2R_Estimation'!AQ:BF,15,FALSE),0)</f>
        <v>4333</v>
      </c>
      <c r="D82" s="129"/>
      <c r="E82" s="129">
        <f>ROUND(VLOOKUP(B82,'C-H2R_Estimation'!AQ:BF,15,FALSE),0)</f>
        <v>4333</v>
      </c>
      <c r="F82" s="131">
        <f>VLOOKUP(B82,'C-H2R_Estimation'!AQ:BF,8,FALSE)</f>
        <v>0</v>
      </c>
      <c r="G82" s="132">
        <f>VLOOKUP(B82,'C-H2R_Estimation'!AQ:BF,9,FALSE)</f>
        <v>0.33333333333333331</v>
      </c>
      <c r="H82" s="133">
        <f>VLOOKUP(B82,'C-H2R_Estimation'!AQ:BF,10,FALSE)</f>
        <v>0.66666666666666663</v>
      </c>
      <c r="I82" s="134">
        <f>VLOOKUP(B82,'C-H2R_Estimation'!AQ:BF,11,FALSE)</f>
        <v>0</v>
      </c>
      <c r="J82" s="135">
        <f>VLOOKUP(B82,'C-H2R_Estimation'!AQ:BF,12,FALSE)</f>
        <v>0</v>
      </c>
      <c r="K82" s="141">
        <f>VLOOKUP(B82,'C-H2R_Estimation'!AQ:BF,13,FALSE)</f>
        <v>3</v>
      </c>
    </row>
    <row r="83" spans="2:11" x14ac:dyDescent="0.25">
      <c r="B83" s="90" t="s">
        <v>109</v>
      </c>
      <c r="C83" s="91">
        <f>ROUND(VLOOKUP(B83,'C-H2R_Estimation'!AQ:BF,15,FALSE),0)</f>
        <v>0</v>
      </c>
      <c r="D83" s="129"/>
      <c r="E83" s="129">
        <f>ROUND(VLOOKUP(B83,'C-H2R_Estimation'!AQ:BF,15,FALSE),0)</f>
        <v>0</v>
      </c>
      <c r="F83" s="131">
        <f>VLOOKUP(B83,'C-H2R_Estimation'!AQ:BF,8,FALSE)</f>
        <v>0</v>
      </c>
      <c r="G83" s="132">
        <f>VLOOKUP(B83,'C-H2R_Estimation'!AQ:BF,9,FALSE)</f>
        <v>0</v>
      </c>
      <c r="H83" s="133">
        <f>VLOOKUP(B83,'C-H2R_Estimation'!AQ:BF,10,FALSE)</f>
        <v>0</v>
      </c>
      <c r="I83" s="134">
        <f>VLOOKUP(B83,'C-H2R_Estimation'!AQ:BF,11,FALSE)</f>
        <v>0</v>
      </c>
      <c r="J83" s="135">
        <f>VLOOKUP(B83,'C-H2R_Estimation'!AQ:BF,12,FALSE)</f>
        <v>0</v>
      </c>
      <c r="K83" s="141">
        <f>VLOOKUP(B83,'C-H2R_Estimation'!AQ:BF,13,FALSE)</f>
        <v>1</v>
      </c>
    </row>
    <row r="84" spans="2:11" x14ac:dyDescent="0.25">
      <c r="B84" s="90" t="s">
        <v>110</v>
      </c>
      <c r="C84" s="91">
        <f>ROUND(VLOOKUP(B84,'C-H2R_Estimation'!AQ:BF,15,FALSE),0)</f>
        <v>5867</v>
      </c>
      <c r="D84" s="129"/>
      <c r="E84" s="129">
        <f>ROUND(VLOOKUP(B84,'C-H2R_Estimation'!AQ:BF,15,FALSE),0)</f>
        <v>5867</v>
      </c>
      <c r="F84" s="131">
        <f>VLOOKUP(B84,'C-H2R_Estimation'!AQ:BF,8,FALSE)</f>
        <v>0</v>
      </c>
      <c r="G84" s="132">
        <f>VLOOKUP(B84,'C-H2R_Estimation'!AQ:BF,9,FALSE)</f>
        <v>0.33333333333333331</v>
      </c>
      <c r="H84" s="133">
        <f>VLOOKUP(B84,'C-H2R_Estimation'!AQ:BF,10,FALSE)</f>
        <v>0.66666666666666663</v>
      </c>
      <c r="I84" s="134">
        <f>VLOOKUP(B84,'C-H2R_Estimation'!AQ:BF,11,FALSE)</f>
        <v>0</v>
      </c>
      <c r="J84" s="135">
        <f>VLOOKUP(B84,'C-H2R_Estimation'!AQ:BF,12,FALSE)</f>
        <v>0</v>
      </c>
      <c r="K84" s="141">
        <f>VLOOKUP(B84,'C-H2R_Estimation'!AQ:BF,13,FALSE)</f>
        <v>3</v>
      </c>
    </row>
    <row r="85" spans="2:11" x14ac:dyDescent="0.25">
      <c r="B85" s="90" t="s">
        <v>156</v>
      </c>
      <c r="C85" s="91">
        <f>ROUND(VLOOKUP(B85,'C-H2R_Estimation'!AQ:BF,15,FALSE),0)</f>
        <v>7100</v>
      </c>
      <c r="D85" s="129"/>
      <c r="E85" s="129">
        <f>ROUND(VLOOKUP(B85,'C-H2R_Estimation'!AQ:BF,15,FALSE),0)</f>
        <v>7100</v>
      </c>
      <c r="F85" s="131">
        <f>VLOOKUP(B85,'C-H2R_Estimation'!AQ:BF,8,FALSE)</f>
        <v>0</v>
      </c>
      <c r="G85" s="132">
        <f>VLOOKUP(B85,'C-H2R_Estimation'!AQ:BF,9,FALSE)</f>
        <v>0.66666666666666663</v>
      </c>
      <c r="H85" s="133">
        <f>VLOOKUP(B85,'C-H2R_Estimation'!AQ:BF,10,FALSE)</f>
        <v>0.33333333333333331</v>
      </c>
      <c r="I85" s="134">
        <f>VLOOKUP(B85,'C-H2R_Estimation'!AQ:BF,11,FALSE)</f>
        <v>0</v>
      </c>
      <c r="J85" s="135">
        <f>VLOOKUP(B85,'C-H2R_Estimation'!AQ:BF,12,FALSE)</f>
        <v>0</v>
      </c>
      <c r="K85" s="141">
        <f>VLOOKUP(B85,'C-H2R_Estimation'!AQ:BF,13,FALSE)</f>
        <v>3</v>
      </c>
    </row>
    <row r="86" spans="2:11" x14ac:dyDescent="0.25">
      <c r="B86" s="90" t="s">
        <v>111</v>
      </c>
      <c r="C86" s="91">
        <f>ROUND(VLOOKUP(B86,'C-H2R_Estimation'!AQ:BF,15,FALSE),0)</f>
        <v>4200</v>
      </c>
      <c r="D86" s="129"/>
      <c r="E86" s="129">
        <f>ROUND(VLOOKUP(B86,'C-H2R_Estimation'!AQ:BF,15,FALSE),0)</f>
        <v>4200</v>
      </c>
      <c r="F86" s="131">
        <f>VLOOKUP(B86,'C-H2R_Estimation'!AQ:BF,8,FALSE)</f>
        <v>0</v>
      </c>
      <c r="G86" s="132">
        <f>VLOOKUP(B86,'C-H2R_Estimation'!AQ:BF,9,FALSE)</f>
        <v>0</v>
      </c>
      <c r="H86" s="133">
        <f>VLOOKUP(B86,'C-H2R_Estimation'!AQ:BF,10,FALSE)</f>
        <v>1</v>
      </c>
      <c r="I86" s="134">
        <f>VLOOKUP(B86,'C-H2R_Estimation'!AQ:BF,11,FALSE)</f>
        <v>0</v>
      </c>
      <c r="J86" s="135">
        <f>VLOOKUP(B86,'C-H2R_Estimation'!AQ:BF,12,FALSE)</f>
        <v>0</v>
      </c>
      <c r="K86" s="141">
        <f>VLOOKUP(B86,'C-H2R_Estimation'!AQ:BF,13,FALSE)</f>
        <v>3</v>
      </c>
    </row>
    <row r="87" spans="2:11" x14ac:dyDescent="0.25">
      <c r="B87" s="115" t="s">
        <v>112</v>
      </c>
      <c r="C87" s="130">
        <f>SUM(C13:C86)</f>
        <v>2241328</v>
      </c>
      <c r="D87" s="130">
        <f>SUM(D13:D86)</f>
        <v>0</v>
      </c>
      <c r="E87" s="130">
        <f>SUM(E13:E86)</f>
        <v>2241328</v>
      </c>
      <c r="F87" s="142"/>
      <c r="G87" s="143"/>
      <c r="H87" s="144"/>
      <c r="I87" s="145"/>
      <c r="J87" s="146"/>
      <c r="K87" s="141">
        <f>IF(J87="-","-",IF(J87&gt;=0.25,5,IF(SUM(I87:J87)&gt;=0.25,4,IF(SUM(H87:J87)&gt;=0.25,3,IF(SUM(G87:J87)&gt;=0.25,2,1)))))</f>
        <v>1</v>
      </c>
    </row>
  </sheetData>
  <mergeCells count="10">
    <mergeCell ref="O29:O31"/>
    <mergeCell ref="P29:P31"/>
    <mergeCell ref="O32:O36"/>
    <mergeCell ref="P32:P36"/>
    <mergeCell ref="O13:O17"/>
    <mergeCell ref="P13:P17"/>
    <mergeCell ref="O18:O22"/>
    <mergeCell ref="P18:P22"/>
    <mergeCell ref="O23:O28"/>
    <mergeCell ref="P23:P28"/>
  </mergeCells>
  <conditionalFormatting sqref="K87">
    <cfRule type="cellIs" dxfId="39" priority="6" operator="equal">
      <formula>5</formula>
    </cfRule>
    <cfRule type="cellIs" dxfId="38" priority="7" operator="equal">
      <formula>4</formula>
    </cfRule>
    <cfRule type="cellIs" dxfId="37" priority="8" operator="equal">
      <formula>3</formula>
    </cfRule>
    <cfRule type="cellIs" dxfId="36" priority="9" operator="equal">
      <formula>2</formula>
    </cfRule>
    <cfRule type="cellIs" dxfId="35" priority="10" operator="equal">
      <formula>1</formula>
    </cfRule>
  </conditionalFormatting>
  <conditionalFormatting sqref="K13:K86">
    <cfRule type="cellIs" dxfId="34" priority="1" operator="equal">
      <formula>5</formula>
    </cfRule>
    <cfRule type="cellIs" dxfId="33" priority="2" operator="equal">
      <formula>4</formula>
    </cfRule>
    <cfRule type="cellIs" dxfId="32" priority="3" operator="equal">
      <formula>3</formula>
    </cfRule>
    <cfRule type="cellIs" dxfId="31" priority="4" operator="equal">
      <formula>2</formula>
    </cfRule>
    <cfRule type="cellIs" dxfId="30" priority="5" operator="equal">
      <formula>1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5"/>
  <sheetViews>
    <sheetView zoomScale="125" workbookViewId="0">
      <selection activeCell="F2280" sqref="F2280"/>
    </sheetView>
  </sheetViews>
  <sheetFormatPr defaultColWidth="8.81640625" defaultRowHeight="10.5" x14ac:dyDescent="0.25"/>
  <cols>
    <col min="1" max="1" width="26.1796875" style="45" bestFit="1" customWidth="1"/>
    <col min="2" max="2" width="29" style="45" bestFit="1" customWidth="1"/>
    <col min="3" max="3" width="8.6328125" style="45" bestFit="1" customWidth="1"/>
    <col min="4" max="4" width="14.453125" style="45" bestFit="1" customWidth="1"/>
    <col min="5" max="5" width="14" style="45" customWidth="1"/>
    <col min="6" max="6" width="14.453125" style="45" customWidth="1"/>
    <col min="7" max="7" width="16.6328125" style="45" customWidth="1"/>
    <col min="8" max="8" width="20" style="45" customWidth="1"/>
    <col min="9" max="9" width="16.6328125" style="45" customWidth="1"/>
    <col min="10" max="12" width="15.453125" style="45" customWidth="1"/>
    <col min="13" max="13" width="24" style="45" bestFit="1" customWidth="1"/>
    <col min="14" max="17" width="8.81640625" style="45"/>
    <col min="18" max="18" width="34.36328125" style="45" bestFit="1" customWidth="1"/>
    <col min="19" max="19" width="24.81640625" style="45" bestFit="1" customWidth="1"/>
    <col min="20" max="16384" width="8.81640625" style="45"/>
  </cols>
  <sheetData>
    <row r="1" spans="1:20" ht="21" x14ac:dyDescent="0.25">
      <c r="A1" s="118" t="s">
        <v>121</v>
      </c>
      <c r="B1" s="119" t="s">
        <v>122</v>
      </c>
      <c r="C1" s="119" t="s">
        <v>123</v>
      </c>
      <c r="D1" s="119" t="s">
        <v>124</v>
      </c>
      <c r="E1" s="121" t="s">
        <v>351</v>
      </c>
      <c r="F1" s="121" t="s">
        <v>352</v>
      </c>
      <c r="G1" s="121" t="s">
        <v>353</v>
      </c>
      <c r="H1" s="121" t="s">
        <v>354</v>
      </c>
      <c r="I1" s="121" t="s">
        <v>356</v>
      </c>
      <c r="J1" s="121" t="s">
        <v>355</v>
      </c>
      <c r="K1" s="121" t="s">
        <v>360</v>
      </c>
      <c r="L1" s="121" t="s">
        <v>361</v>
      </c>
    </row>
    <row r="2" spans="1:20" x14ac:dyDescent="0.25">
      <c r="A2" s="117" t="s">
        <v>176</v>
      </c>
      <c r="B2" s="117" t="s">
        <v>177</v>
      </c>
      <c r="C2" s="117" t="s">
        <v>14</v>
      </c>
      <c r="D2" s="117" t="s">
        <v>178</v>
      </c>
      <c r="E2" s="117" t="s">
        <v>179</v>
      </c>
      <c r="F2" s="117" t="s">
        <v>179</v>
      </c>
      <c r="G2" s="117" t="s">
        <v>179</v>
      </c>
      <c r="H2" s="117" t="s">
        <v>179</v>
      </c>
      <c r="I2" s="117" t="s">
        <v>179</v>
      </c>
      <c r="J2" s="117" t="s">
        <v>179</v>
      </c>
      <c r="K2" s="117" t="s">
        <v>179</v>
      </c>
      <c r="L2" s="117" t="s">
        <v>179</v>
      </c>
      <c r="M2" s="117" t="s">
        <v>357</v>
      </c>
    </row>
    <row r="3" spans="1:20" ht="14.5" x14ac:dyDescent="0.35">
      <c r="A3" s="45" t="s">
        <v>362</v>
      </c>
      <c r="B3" s="45" t="s">
        <v>337</v>
      </c>
      <c r="C3" s="45" t="s">
        <v>54</v>
      </c>
      <c r="D3" s="45" t="s">
        <v>180</v>
      </c>
      <c r="E3" s="45">
        <v>1</v>
      </c>
      <c r="F3" s="45">
        <v>1</v>
      </c>
      <c r="G3" s="45">
        <v>3</v>
      </c>
      <c r="H3" s="45">
        <v>1</v>
      </c>
      <c r="I3" s="45">
        <v>1</v>
      </c>
      <c r="J3" s="45">
        <v>1</v>
      </c>
      <c r="K3" s="45">
        <v>1</v>
      </c>
      <c r="L3" s="45">
        <v>2</v>
      </c>
      <c r="M3" s="45" t="str">
        <f>IF(E3=MAX(E3:J3),E$1,IF(F3=MAX(E3:J3),F$1,IF(G3=MAX(E3:J3),G$1,IF(H3=MAX(E3:J3),H$1,IF(I3=MAX(E3:J3),I$1,IF(J3=MAX(E3:J3),J$1,0))))))</f>
        <v>Sev-score: Site capacity</v>
      </c>
      <c r="R3" s="122" t="s">
        <v>357</v>
      </c>
      <c r="S3" t="s">
        <v>358</v>
      </c>
      <c r="T3"/>
    </row>
    <row r="4" spans="1:20" ht="14.5" x14ac:dyDescent="0.35">
      <c r="A4" s="45" t="s">
        <v>363</v>
      </c>
      <c r="B4" s="45" t="s">
        <v>337</v>
      </c>
      <c r="C4" s="45" t="s">
        <v>54</v>
      </c>
      <c r="D4" s="45" t="s">
        <v>180</v>
      </c>
      <c r="E4" s="45">
        <v>1</v>
      </c>
      <c r="F4" s="45">
        <v>1</v>
      </c>
      <c r="G4" s="45">
        <v>3</v>
      </c>
      <c r="H4" s="45">
        <v>2</v>
      </c>
      <c r="I4" s="45">
        <v>1</v>
      </c>
      <c r="J4" s="45">
        <v>1</v>
      </c>
      <c r="K4" s="45">
        <v>3</v>
      </c>
      <c r="L4" s="45">
        <v>2</v>
      </c>
      <c r="M4" s="45" t="str">
        <f t="shared" ref="M4:M67" si="0">IF(E4=MAX(E4:J4),E$1,IF(F4=MAX(E4:J4),F$1,IF(G4=MAX(E4:J4),G$1,IF(H4=MAX(E4:J4),H$1,IF(I4=MAX(E4:J4),I$1,IF(J4=MAX(E4:J4),J$1,0))))))</f>
        <v>Sev-score: Site capacity</v>
      </c>
      <c r="R4" s="123" t="s">
        <v>356</v>
      </c>
      <c r="S4" s="125">
        <v>147</v>
      </c>
      <c r="T4"/>
    </row>
    <row r="5" spans="1:20" ht="14.5" x14ac:dyDescent="0.35">
      <c r="A5" s="45" t="s">
        <v>364</v>
      </c>
      <c r="B5" s="45" t="s">
        <v>337</v>
      </c>
      <c r="C5" s="45" t="s">
        <v>54</v>
      </c>
      <c r="D5" s="45" t="s">
        <v>180</v>
      </c>
      <c r="E5" s="45">
        <v>1</v>
      </c>
      <c r="F5" s="45">
        <v>1</v>
      </c>
      <c r="G5" s="45">
        <v>3</v>
      </c>
      <c r="H5" s="45">
        <v>1</v>
      </c>
      <c r="I5" s="45">
        <v>3</v>
      </c>
      <c r="J5" s="45">
        <v>1</v>
      </c>
      <c r="K5" s="45">
        <v>1</v>
      </c>
      <c r="L5" s="45">
        <v>2</v>
      </c>
      <c r="M5" s="45" t="str">
        <f t="shared" si="0"/>
        <v>Sev-score: Site capacity</v>
      </c>
      <c r="R5" s="123" t="s">
        <v>352</v>
      </c>
      <c r="S5" s="125">
        <v>1430</v>
      </c>
      <c r="T5"/>
    </row>
    <row r="6" spans="1:20" ht="14.5" x14ac:dyDescent="0.35">
      <c r="A6" s="45" t="s">
        <v>365</v>
      </c>
      <c r="B6" s="45" t="s">
        <v>337</v>
      </c>
      <c r="C6" s="45" t="s">
        <v>54</v>
      </c>
      <c r="D6" s="45" t="s">
        <v>180</v>
      </c>
      <c r="E6" s="45">
        <v>1</v>
      </c>
      <c r="F6" s="45">
        <v>1</v>
      </c>
      <c r="G6" s="45">
        <v>3</v>
      </c>
      <c r="H6" s="45">
        <v>1</v>
      </c>
      <c r="I6" s="45">
        <v>3</v>
      </c>
      <c r="J6" s="45">
        <v>3</v>
      </c>
      <c r="K6" s="45">
        <v>3</v>
      </c>
      <c r="L6" s="45">
        <v>1</v>
      </c>
      <c r="M6" s="45" t="str">
        <f t="shared" si="0"/>
        <v>Sev-score: Site capacity</v>
      </c>
      <c r="R6" s="123" t="s">
        <v>351</v>
      </c>
      <c r="S6" s="125">
        <v>323</v>
      </c>
      <c r="T6"/>
    </row>
    <row r="7" spans="1:20" ht="14.5" x14ac:dyDescent="0.35">
      <c r="A7" s="45" t="s">
        <v>366</v>
      </c>
      <c r="B7" s="45" t="s">
        <v>337</v>
      </c>
      <c r="C7" s="45" t="s">
        <v>54</v>
      </c>
      <c r="D7" s="45" t="s">
        <v>180</v>
      </c>
      <c r="E7" s="45">
        <v>1</v>
      </c>
      <c r="F7" s="45">
        <v>1</v>
      </c>
      <c r="G7" s="45">
        <v>1</v>
      </c>
      <c r="H7" s="45">
        <v>2</v>
      </c>
      <c r="I7" s="45">
        <v>3</v>
      </c>
      <c r="J7" s="45">
        <v>1</v>
      </c>
      <c r="K7" s="45">
        <v>3</v>
      </c>
      <c r="L7" s="45">
        <v>2</v>
      </c>
      <c r="M7" s="45" t="str">
        <f t="shared" si="0"/>
        <v>Sev-score Access Max 8</v>
      </c>
      <c r="R7" s="123" t="s">
        <v>354</v>
      </c>
      <c r="S7" s="125">
        <v>249</v>
      </c>
      <c r="T7"/>
    </row>
    <row r="8" spans="1:20" ht="14.5" x14ac:dyDescent="0.35">
      <c r="A8" s="45" t="s">
        <v>367</v>
      </c>
      <c r="B8" s="45" t="s">
        <v>337</v>
      </c>
      <c r="C8" s="45" t="s">
        <v>54</v>
      </c>
      <c r="D8" s="45" t="s">
        <v>180</v>
      </c>
      <c r="E8" s="45">
        <v>1</v>
      </c>
      <c r="F8" s="45">
        <v>1</v>
      </c>
      <c r="G8" s="45">
        <v>3</v>
      </c>
      <c r="H8" s="45">
        <v>1</v>
      </c>
      <c r="I8" s="45">
        <v>1</v>
      </c>
      <c r="J8" s="45">
        <v>3</v>
      </c>
      <c r="K8" s="45">
        <v>3</v>
      </c>
      <c r="L8" s="45">
        <v>2</v>
      </c>
      <c r="M8" s="45" t="str">
        <f t="shared" si="0"/>
        <v>Sev-score: Site capacity</v>
      </c>
      <c r="R8" s="123" t="s">
        <v>353</v>
      </c>
      <c r="S8" s="125">
        <v>173</v>
      </c>
      <c r="T8"/>
    </row>
    <row r="9" spans="1:20" ht="14.5" x14ac:dyDescent="0.35">
      <c r="A9" s="45" t="s">
        <v>368</v>
      </c>
      <c r="B9" s="45" t="s">
        <v>337</v>
      </c>
      <c r="C9" s="45" t="s">
        <v>54</v>
      </c>
      <c r="D9" s="45" t="s">
        <v>180</v>
      </c>
      <c r="E9" s="45">
        <v>1</v>
      </c>
      <c r="F9" s="45">
        <v>1</v>
      </c>
      <c r="G9" s="45">
        <v>1</v>
      </c>
      <c r="H9" s="45">
        <v>3</v>
      </c>
      <c r="I9" s="45">
        <v>3</v>
      </c>
      <c r="J9" s="45">
        <v>1</v>
      </c>
      <c r="K9" s="45">
        <v>3</v>
      </c>
      <c r="L9" s="45">
        <v>2</v>
      </c>
      <c r="M9" s="45" t="str">
        <f t="shared" si="0"/>
        <v>Sev-score: Floods</v>
      </c>
      <c r="R9" s="123" t="s">
        <v>355</v>
      </c>
      <c r="S9" s="125">
        <v>22</v>
      </c>
      <c r="T9"/>
    </row>
    <row r="10" spans="1:20" ht="14.5" x14ac:dyDescent="0.35">
      <c r="A10" s="45" t="s">
        <v>369</v>
      </c>
      <c r="B10" s="45" t="s">
        <v>337</v>
      </c>
      <c r="C10" s="45" t="s">
        <v>54</v>
      </c>
      <c r="D10" s="45" t="s">
        <v>180</v>
      </c>
      <c r="E10" s="45">
        <v>1</v>
      </c>
      <c r="F10" s="45">
        <v>1</v>
      </c>
      <c r="G10" s="45">
        <v>3</v>
      </c>
      <c r="H10" s="45">
        <v>1</v>
      </c>
      <c r="I10" s="45">
        <v>1</v>
      </c>
      <c r="J10" s="45">
        <v>1</v>
      </c>
      <c r="K10" s="45">
        <v>3</v>
      </c>
      <c r="L10" s="45">
        <v>1</v>
      </c>
      <c r="M10" s="45" t="str">
        <f t="shared" si="0"/>
        <v>Sev-score: Site capacity</v>
      </c>
      <c r="R10" s="123" t="s">
        <v>174</v>
      </c>
      <c r="S10" s="125">
        <v>2344</v>
      </c>
      <c r="T10"/>
    </row>
    <row r="11" spans="1:20" ht="14.5" x14ac:dyDescent="0.35">
      <c r="A11" s="45" t="s">
        <v>370</v>
      </c>
      <c r="B11" s="45" t="s">
        <v>337</v>
      </c>
      <c r="C11" s="45" t="s">
        <v>54</v>
      </c>
      <c r="D11" s="45" t="s">
        <v>180</v>
      </c>
      <c r="E11" s="45">
        <v>1</v>
      </c>
      <c r="F11" s="45">
        <v>1</v>
      </c>
      <c r="G11" s="45">
        <v>3</v>
      </c>
      <c r="H11" s="45">
        <v>1</v>
      </c>
      <c r="I11" s="45">
        <v>3</v>
      </c>
      <c r="J11" s="45">
        <v>1</v>
      </c>
      <c r="K11" s="45">
        <v>3</v>
      </c>
      <c r="L11" s="45">
        <v>2</v>
      </c>
      <c r="M11" s="45" t="str">
        <f t="shared" si="0"/>
        <v>Sev-score: Site capacity</v>
      </c>
      <c r="R11"/>
      <c r="S11"/>
      <c r="T11"/>
    </row>
    <row r="12" spans="1:20" ht="14.5" x14ac:dyDescent="0.35">
      <c r="A12" s="45" t="s">
        <v>371</v>
      </c>
      <c r="B12" s="45" t="s">
        <v>337</v>
      </c>
      <c r="C12" s="45" t="s">
        <v>54</v>
      </c>
      <c r="D12" s="45" t="s">
        <v>180</v>
      </c>
      <c r="E12" s="45">
        <v>1</v>
      </c>
      <c r="F12" s="45">
        <v>3</v>
      </c>
      <c r="G12" s="45">
        <v>3</v>
      </c>
      <c r="H12" s="45">
        <v>3</v>
      </c>
      <c r="I12" s="45">
        <v>3</v>
      </c>
      <c r="J12" s="45">
        <v>1</v>
      </c>
      <c r="K12" s="45">
        <v>3</v>
      </c>
      <c r="L12" s="45">
        <v>2</v>
      </c>
      <c r="M12" s="45" t="str">
        <f t="shared" si="0"/>
        <v>Sev-score: AAP feedback mechanism</v>
      </c>
      <c r="R12"/>
      <c r="S12"/>
      <c r="T12"/>
    </row>
    <row r="13" spans="1:20" ht="14.5" x14ac:dyDescent="0.35">
      <c r="A13" s="45" t="s">
        <v>372</v>
      </c>
      <c r="B13" s="45" t="s">
        <v>337</v>
      </c>
      <c r="C13" s="45" t="s">
        <v>54</v>
      </c>
      <c r="D13" s="45" t="s">
        <v>180</v>
      </c>
      <c r="E13" s="45">
        <v>1</v>
      </c>
      <c r="F13" s="45">
        <v>1</v>
      </c>
      <c r="G13" s="45">
        <v>1</v>
      </c>
      <c r="H13" s="45">
        <v>3</v>
      </c>
      <c r="I13" s="45">
        <v>3</v>
      </c>
      <c r="J13" s="45">
        <v>1</v>
      </c>
      <c r="K13" s="45">
        <v>3</v>
      </c>
      <c r="L13" s="45">
        <v>2</v>
      </c>
      <c r="M13" s="45" t="str">
        <f t="shared" si="0"/>
        <v>Sev-score: Floods</v>
      </c>
      <c r="R13"/>
      <c r="S13"/>
      <c r="T13"/>
    </row>
    <row r="14" spans="1:20" ht="14.5" x14ac:dyDescent="0.35">
      <c r="A14" s="45" t="s">
        <v>373</v>
      </c>
      <c r="B14" s="45" t="s">
        <v>346</v>
      </c>
      <c r="C14" s="45" t="s">
        <v>38</v>
      </c>
      <c r="D14" s="45" t="s">
        <v>180</v>
      </c>
      <c r="E14" s="45">
        <v>1</v>
      </c>
      <c r="F14" s="45">
        <v>3</v>
      </c>
      <c r="G14" s="45">
        <v>3</v>
      </c>
      <c r="H14" s="45">
        <v>1</v>
      </c>
      <c r="I14" s="45">
        <v>3</v>
      </c>
      <c r="J14" s="45">
        <v>1</v>
      </c>
      <c r="K14" s="45">
        <v>1</v>
      </c>
      <c r="L14" s="45">
        <v>2</v>
      </c>
      <c r="M14" s="45" t="str">
        <f t="shared" si="0"/>
        <v>Sev-score: AAP feedback mechanism</v>
      </c>
      <c r="R14"/>
      <c r="S14"/>
      <c r="T14"/>
    </row>
    <row r="15" spans="1:20" ht="14.5" x14ac:dyDescent="0.35">
      <c r="A15" s="45" t="s">
        <v>374</v>
      </c>
      <c r="B15" s="45" t="s">
        <v>346</v>
      </c>
      <c r="C15" s="45" t="s">
        <v>38</v>
      </c>
      <c r="D15" s="45" t="s">
        <v>180</v>
      </c>
      <c r="E15" s="45">
        <v>1</v>
      </c>
      <c r="F15" s="45">
        <v>3</v>
      </c>
      <c r="G15" s="45">
        <v>3</v>
      </c>
      <c r="H15" s="45">
        <v>1</v>
      </c>
      <c r="I15" s="45">
        <v>3</v>
      </c>
      <c r="J15" s="45">
        <v>1</v>
      </c>
      <c r="K15" s="45">
        <v>1</v>
      </c>
      <c r="L15" s="45">
        <v>2</v>
      </c>
      <c r="M15" s="45" t="str">
        <f t="shared" si="0"/>
        <v>Sev-score: AAP feedback mechanism</v>
      </c>
      <c r="R15"/>
      <c r="S15"/>
      <c r="T15"/>
    </row>
    <row r="16" spans="1:20" ht="14.5" x14ac:dyDescent="0.35">
      <c r="A16" s="45" t="s">
        <v>375</v>
      </c>
      <c r="B16" s="45" t="s">
        <v>346</v>
      </c>
      <c r="C16" s="45" t="s">
        <v>38</v>
      </c>
      <c r="D16" s="45" t="s">
        <v>180</v>
      </c>
      <c r="E16" s="45">
        <v>1</v>
      </c>
      <c r="F16" s="45">
        <v>1</v>
      </c>
      <c r="G16" s="45">
        <v>3</v>
      </c>
      <c r="H16" s="45">
        <v>1</v>
      </c>
      <c r="I16" s="45">
        <v>1</v>
      </c>
      <c r="J16" s="45">
        <v>3</v>
      </c>
      <c r="K16" s="45">
        <v>1</v>
      </c>
      <c r="L16" s="45">
        <v>2</v>
      </c>
      <c r="M16" s="45" t="str">
        <f t="shared" si="0"/>
        <v>Sev-score: Site capacity</v>
      </c>
      <c r="R16"/>
      <c r="S16"/>
      <c r="T16"/>
    </row>
    <row r="17" spans="1:20" ht="14.5" x14ac:dyDescent="0.35">
      <c r="A17" s="45" t="s">
        <v>376</v>
      </c>
      <c r="B17" s="45" t="s">
        <v>346</v>
      </c>
      <c r="C17" s="45" t="s">
        <v>38</v>
      </c>
      <c r="D17" s="45" t="s">
        <v>180</v>
      </c>
      <c r="E17" s="45">
        <v>1</v>
      </c>
      <c r="F17" s="45">
        <v>3</v>
      </c>
      <c r="G17" s="45">
        <v>3</v>
      </c>
      <c r="H17" s="45">
        <v>1</v>
      </c>
      <c r="I17" s="45">
        <v>1</v>
      </c>
      <c r="J17" s="45">
        <v>1</v>
      </c>
      <c r="K17" s="45">
        <v>3</v>
      </c>
      <c r="L17" s="45">
        <v>2</v>
      </c>
      <c r="M17" s="45" t="str">
        <f t="shared" si="0"/>
        <v>Sev-score: AAP feedback mechanism</v>
      </c>
      <c r="R17"/>
      <c r="S17"/>
      <c r="T17"/>
    </row>
    <row r="18" spans="1:20" ht="14.5" x14ac:dyDescent="0.35">
      <c r="A18" s="45" t="s">
        <v>377</v>
      </c>
      <c r="B18" s="45" t="s">
        <v>346</v>
      </c>
      <c r="C18" s="45" t="s">
        <v>38</v>
      </c>
      <c r="D18" s="45" t="s">
        <v>180</v>
      </c>
      <c r="E18" s="45">
        <v>1</v>
      </c>
      <c r="F18" s="45">
        <v>3</v>
      </c>
      <c r="G18" s="45">
        <v>3</v>
      </c>
      <c r="H18" s="45">
        <v>1</v>
      </c>
      <c r="I18" s="45">
        <v>1</v>
      </c>
      <c r="J18" s="45">
        <v>3</v>
      </c>
      <c r="K18" s="45">
        <v>1</v>
      </c>
      <c r="L18" s="45">
        <v>3</v>
      </c>
      <c r="M18" s="45" t="str">
        <f t="shared" si="0"/>
        <v>Sev-score: AAP feedback mechanism</v>
      </c>
      <c r="R18"/>
      <c r="S18"/>
      <c r="T18"/>
    </row>
    <row r="19" spans="1:20" ht="14.5" x14ac:dyDescent="0.35">
      <c r="A19" s="45" t="s">
        <v>378</v>
      </c>
      <c r="B19" s="45" t="s">
        <v>346</v>
      </c>
      <c r="C19" s="45" t="s">
        <v>38</v>
      </c>
      <c r="D19" s="45" t="s">
        <v>180</v>
      </c>
      <c r="E19" s="45">
        <v>1</v>
      </c>
      <c r="F19" s="45">
        <v>1</v>
      </c>
      <c r="G19" s="45">
        <v>3</v>
      </c>
      <c r="H19" s="45">
        <v>1</v>
      </c>
      <c r="I19" s="45">
        <v>1</v>
      </c>
      <c r="J19" s="45">
        <v>1</v>
      </c>
      <c r="K19" s="45">
        <v>3</v>
      </c>
      <c r="L19" s="45">
        <v>1</v>
      </c>
      <c r="M19" s="45" t="str">
        <f t="shared" si="0"/>
        <v>Sev-score: Site capacity</v>
      </c>
      <c r="R19"/>
      <c r="S19"/>
      <c r="T19"/>
    </row>
    <row r="20" spans="1:20" ht="14.5" x14ac:dyDescent="0.35">
      <c r="A20" s="45" t="s">
        <v>379</v>
      </c>
      <c r="B20" s="45" t="s">
        <v>346</v>
      </c>
      <c r="C20" s="45" t="s">
        <v>38</v>
      </c>
      <c r="D20" s="45" t="s">
        <v>180</v>
      </c>
      <c r="E20" s="45">
        <v>1</v>
      </c>
      <c r="F20" s="45">
        <v>1</v>
      </c>
      <c r="G20" s="45">
        <v>3</v>
      </c>
      <c r="H20" s="45">
        <v>1</v>
      </c>
      <c r="I20" s="45">
        <v>1</v>
      </c>
      <c r="J20" s="45">
        <v>1</v>
      </c>
      <c r="K20" s="45">
        <v>1</v>
      </c>
      <c r="L20" s="45">
        <v>2</v>
      </c>
      <c r="M20" s="45" t="str">
        <f t="shared" si="0"/>
        <v>Sev-score: Site capacity</v>
      </c>
      <c r="R20"/>
      <c r="S20"/>
      <c r="T20"/>
    </row>
    <row r="21" spans="1:20" x14ac:dyDescent="0.25">
      <c r="A21" s="45" t="s">
        <v>380</v>
      </c>
      <c r="B21" s="45" t="s">
        <v>346</v>
      </c>
      <c r="C21" s="45" t="s">
        <v>38</v>
      </c>
      <c r="D21" s="45" t="s">
        <v>180</v>
      </c>
      <c r="E21" s="45">
        <v>1</v>
      </c>
      <c r="F21" s="45">
        <v>1</v>
      </c>
      <c r="G21" s="45">
        <v>3</v>
      </c>
      <c r="H21" s="45">
        <v>1</v>
      </c>
      <c r="I21" s="45">
        <v>1</v>
      </c>
      <c r="J21" s="45">
        <v>1</v>
      </c>
      <c r="K21" s="45">
        <v>1</v>
      </c>
      <c r="L21" s="45">
        <v>1</v>
      </c>
      <c r="M21" s="45" t="str">
        <f t="shared" si="0"/>
        <v>Sev-score: Site capacity</v>
      </c>
    </row>
    <row r="22" spans="1:20" x14ac:dyDescent="0.25">
      <c r="A22" s="45" t="s">
        <v>381</v>
      </c>
      <c r="B22" s="45" t="s">
        <v>346</v>
      </c>
      <c r="C22" s="45" t="s">
        <v>38</v>
      </c>
      <c r="D22" s="45" t="s">
        <v>180</v>
      </c>
      <c r="E22" s="45">
        <v>1</v>
      </c>
      <c r="F22" s="45">
        <v>1</v>
      </c>
      <c r="G22" s="45">
        <v>3</v>
      </c>
      <c r="H22" s="45">
        <v>3</v>
      </c>
      <c r="I22" s="45">
        <v>3</v>
      </c>
      <c r="J22" s="45">
        <v>1</v>
      </c>
      <c r="K22" s="45">
        <v>3</v>
      </c>
      <c r="L22" s="45">
        <v>2</v>
      </c>
      <c r="M22" s="45" t="str">
        <f t="shared" si="0"/>
        <v>Sev-score: Site capacity</v>
      </c>
    </row>
    <row r="23" spans="1:20" x14ac:dyDescent="0.25">
      <c r="A23" s="45" t="s">
        <v>382</v>
      </c>
      <c r="B23" s="45" t="s">
        <v>346</v>
      </c>
      <c r="C23" s="45" t="s">
        <v>38</v>
      </c>
      <c r="D23" s="45" t="s">
        <v>180</v>
      </c>
      <c r="E23" s="45">
        <v>1</v>
      </c>
      <c r="F23" s="45">
        <v>1</v>
      </c>
      <c r="G23" s="45">
        <v>3</v>
      </c>
      <c r="H23" s="45">
        <v>3</v>
      </c>
      <c r="I23" s="45">
        <v>3</v>
      </c>
      <c r="J23" s="45">
        <v>1</v>
      </c>
      <c r="K23" s="45">
        <v>3</v>
      </c>
      <c r="L23" s="45">
        <v>1</v>
      </c>
      <c r="M23" s="45" t="str">
        <f t="shared" si="0"/>
        <v>Sev-score: Site capacity</v>
      </c>
    </row>
    <row r="24" spans="1:20" x14ac:dyDescent="0.25">
      <c r="A24" s="45" t="s">
        <v>383</v>
      </c>
      <c r="B24" s="45" t="s">
        <v>346</v>
      </c>
      <c r="C24" s="45" t="s">
        <v>38</v>
      </c>
      <c r="D24" s="45" t="s">
        <v>180</v>
      </c>
      <c r="E24" s="45">
        <v>1</v>
      </c>
      <c r="F24" s="45">
        <v>3</v>
      </c>
      <c r="G24" s="45">
        <v>1</v>
      </c>
      <c r="H24" s="45">
        <v>1</v>
      </c>
      <c r="I24" s="45">
        <v>1</v>
      </c>
      <c r="J24" s="45">
        <v>1</v>
      </c>
      <c r="K24" s="45">
        <v>1</v>
      </c>
      <c r="L24" s="45">
        <v>2</v>
      </c>
      <c r="M24" s="45" t="str">
        <f t="shared" si="0"/>
        <v>Sev-score: AAP feedback mechanism</v>
      </c>
    </row>
    <row r="25" spans="1:20" x14ac:dyDescent="0.25">
      <c r="A25" s="45" t="s">
        <v>384</v>
      </c>
      <c r="B25" s="45" t="s">
        <v>346</v>
      </c>
      <c r="C25" s="45" t="s">
        <v>38</v>
      </c>
      <c r="D25" s="45" t="s">
        <v>180</v>
      </c>
      <c r="E25" s="45">
        <v>1</v>
      </c>
      <c r="F25" s="45">
        <v>1</v>
      </c>
      <c r="G25" s="45">
        <v>3</v>
      </c>
      <c r="H25" s="45">
        <v>1</v>
      </c>
      <c r="I25" s="45">
        <v>3</v>
      </c>
      <c r="J25" s="45">
        <v>1</v>
      </c>
      <c r="K25" s="45">
        <v>1</v>
      </c>
      <c r="L25" s="45">
        <v>2</v>
      </c>
      <c r="M25" s="45" t="str">
        <f t="shared" si="0"/>
        <v>Sev-score: Site capacity</v>
      </c>
    </row>
    <row r="26" spans="1:20" x14ac:dyDescent="0.25">
      <c r="A26" s="45" t="s">
        <v>385</v>
      </c>
      <c r="B26" s="45" t="s">
        <v>346</v>
      </c>
      <c r="C26" s="45" t="s">
        <v>38</v>
      </c>
      <c r="D26" s="45" t="s">
        <v>180</v>
      </c>
      <c r="E26" s="45">
        <v>1</v>
      </c>
      <c r="F26" s="45">
        <v>1</v>
      </c>
      <c r="G26" s="45">
        <v>3</v>
      </c>
      <c r="H26" s="45">
        <v>3</v>
      </c>
      <c r="I26" s="45">
        <v>1</v>
      </c>
      <c r="J26" s="45">
        <v>1</v>
      </c>
      <c r="K26" s="45">
        <v>3</v>
      </c>
      <c r="L26" s="45">
        <v>1</v>
      </c>
      <c r="M26" s="45" t="str">
        <f t="shared" si="0"/>
        <v>Sev-score: Site capacity</v>
      </c>
    </row>
    <row r="27" spans="1:20" x14ac:dyDescent="0.25">
      <c r="A27" s="45" t="s">
        <v>386</v>
      </c>
      <c r="B27" s="45" t="s">
        <v>346</v>
      </c>
      <c r="C27" s="45" t="s">
        <v>38</v>
      </c>
      <c r="D27" s="45" t="s">
        <v>180</v>
      </c>
      <c r="E27" s="45">
        <v>1</v>
      </c>
      <c r="F27" s="45">
        <v>1</v>
      </c>
      <c r="G27" s="45">
        <v>3</v>
      </c>
      <c r="H27" s="45">
        <v>1</v>
      </c>
      <c r="I27" s="45">
        <v>3</v>
      </c>
      <c r="J27" s="45">
        <v>1</v>
      </c>
      <c r="K27" s="45">
        <v>3</v>
      </c>
      <c r="L27" s="45">
        <v>1</v>
      </c>
      <c r="M27" s="45" t="str">
        <f t="shared" si="0"/>
        <v>Sev-score: Site capacity</v>
      </c>
    </row>
    <row r="28" spans="1:20" x14ac:dyDescent="0.25">
      <c r="A28" s="45" t="s">
        <v>387</v>
      </c>
      <c r="B28" s="45" t="s">
        <v>343</v>
      </c>
      <c r="C28" s="45" t="s">
        <v>96</v>
      </c>
      <c r="D28" s="45" t="s">
        <v>180</v>
      </c>
      <c r="E28" s="45">
        <v>1</v>
      </c>
      <c r="F28" s="45">
        <v>1</v>
      </c>
      <c r="G28" s="45">
        <v>3</v>
      </c>
      <c r="H28" s="45">
        <v>3</v>
      </c>
      <c r="I28" s="45">
        <v>3</v>
      </c>
      <c r="J28" s="45">
        <v>1</v>
      </c>
      <c r="K28" s="45">
        <v>1</v>
      </c>
      <c r="L28" s="45">
        <v>1</v>
      </c>
      <c r="M28" s="45" t="str">
        <f t="shared" si="0"/>
        <v>Sev-score: Site capacity</v>
      </c>
    </row>
    <row r="29" spans="1:20" x14ac:dyDescent="0.25">
      <c r="A29" s="45" t="s">
        <v>388</v>
      </c>
      <c r="B29" s="45" t="s">
        <v>343</v>
      </c>
      <c r="C29" s="45" t="s">
        <v>96</v>
      </c>
      <c r="D29" s="45" t="s">
        <v>180</v>
      </c>
      <c r="E29" s="45">
        <v>1</v>
      </c>
      <c r="F29" s="45">
        <v>1</v>
      </c>
      <c r="G29" s="45">
        <v>3</v>
      </c>
      <c r="H29" s="45">
        <v>1</v>
      </c>
      <c r="I29" s="45">
        <v>3</v>
      </c>
      <c r="J29" s="45">
        <v>3</v>
      </c>
      <c r="K29" s="45">
        <v>3</v>
      </c>
      <c r="L29" s="45">
        <v>1</v>
      </c>
      <c r="M29" s="45" t="str">
        <f t="shared" si="0"/>
        <v>Sev-score: Site capacity</v>
      </c>
    </row>
    <row r="30" spans="1:20" x14ac:dyDescent="0.25">
      <c r="A30" s="45" t="s">
        <v>389</v>
      </c>
      <c r="B30" s="45" t="s">
        <v>343</v>
      </c>
      <c r="C30" s="45" t="s">
        <v>96</v>
      </c>
      <c r="D30" s="45" t="s">
        <v>180</v>
      </c>
      <c r="E30" s="45">
        <v>1</v>
      </c>
      <c r="F30" s="45">
        <v>1</v>
      </c>
      <c r="G30" s="45">
        <v>3</v>
      </c>
      <c r="H30" s="45">
        <v>3</v>
      </c>
      <c r="I30" s="45">
        <v>1</v>
      </c>
      <c r="J30" s="45">
        <v>3</v>
      </c>
      <c r="K30" s="45">
        <v>1</v>
      </c>
      <c r="L30" s="45">
        <v>2</v>
      </c>
      <c r="M30" s="45" t="str">
        <f t="shared" si="0"/>
        <v>Sev-score: Site capacity</v>
      </c>
    </row>
    <row r="31" spans="1:20" x14ac:dyDescent="0.25">
      <c r="A31" s="45" t="s">
        <v>390</v>
      </c>
      <c r="B31" s="45" t="s">
        <v>343</v>
      </c>
      <c r="C31" s="45" t="s">
        <v>96</v>
      </c>
      <c r="D31" s="45" t="s">
        <v>180</v>
      </c>
      <c r="E31" s="45">
        <v>1</v>
      </c>
      <c r="F31" s="45">
        <v>1</v>
      </c>
      <c r="G31" s="45">
        <v>3</v>
      </c>
      <c r="H31" s="45">
        <v>1</v>
      </c>
      <c r="I31" s="45">
        <v>3</v>
      </c>
      <c r="J31" s="45">
        <v>1</v>
      </c>
      <c r="K31" s="45">
        <v>3</v>
      </c>
      <c r="L31" s="45">
        <v>2</v>
      </c>
      <c r="M31" s="45" t="str">
        <f t="shared" si="0"/>
        <v>Sev-score: Site capacity</v>
      </c>
    </row>
    <row r="32" spans="1:20" x14ac:dyDescent="0.25">
      <c r="A32" s="45" t="s">
        <v>391</v>
      </c>
      <c r="B32" s="45" t="s">
        <v>343</v>
      </c>
      <c r="C32" s="45" t="s">
        <v>96</v>
      </c>
      <c r="D32" s="45" t="s">
        <v>180</v>
      </c>
      <c r="E32" s="45">
        <v>1</v>
      </c>
      <c r="F32" s="45">
        <v>1</v>
      </c>
      <c r="G32" s="45">
        <v>3</v>
      </c>
      <c r="H32" s="45">
        <v>1</v>
      </c>
      <c r="I32" s="45">
        <v>3</v>
      </c>
      <c r="J32" s="45">
        <v>1</v>
      </c>
      <c r="K32" s="45">
        <v>1</v>
      </c>
      <c r="L32" s="45">
        <v>2</v>
      </c>
      <c r="M32" s="45" t="str">
        <f t="shared" si="0"/>
        <v>Sev-score: Site capacity</v>
      </c>
    </row>
    <row r="33" spans="1:13" x14ac:dyDescent="0.25">
      <c r="A33" s="45" t="s">
        <v>392</v>
      </c>
      <c r="B33" s="45" t="s">
        <v>343</v>
      </c>
      <c r="C33" s="45" t="s">
        <v>96</v>
      </c>
      <c r="D33" s="45" t="s">
        <v>180</v>
      </c>
      <c r="E33" s="45">
        <v>1</v>
      </c>
      <c r="F33" s="45">
        <v>1</v>
      </c>
      <c r="G33" s="45">
        <v>3</v>
      </c>
      <c r="H33" s="45">
        <v>1</v>
      </c>
      <c r="I33" s="45">
        <v>1</v>
      </c>
      <c r="J33" s="45">
        <v>1</v>
      </c>
      <c r="K33" s="45">
        <v>3</v>
      </c>
      <c r="L33" s="45">
        <v>1</v>
      </c>
      <c r="M33" s="45" t="str">
        <f t="shared" si="0"/>
        <v>Sev-score: Site capacity</v>
      </c>
    </row>
    <row r="34" spans="1:13" x14ac:dyDescent="0.25">
      <c r="A34" s="45" t="s">
        <v>393</v>
      </c>
      <c r="B34" s="45" t="s">
        <v>343</v>
      </c>
      <c r="C34" s="45" t="s">
        <v>96</v>
      </c>
      <c r="D34" s="45" t="s">
        <v>180</v>
      </c>
      <c r="E34" s="45">
        <v>1</v>
      </c>
      <c r="F34" s="45">
        <v>1</v>
      </c>
      <c r="G34" s="45">
        <v>3</v>
      </c>
      <c r="H34" s="45">
        <v>3</v>
      </c>
      <c r="I34" s="45">
        <v>3</v>
      </c>
      <c r="J34" s="45">
        <v>3</v>
      </c>
      <c r="K34" s="45">
        <v>3</v>
      </c>
      <c r="L34" s="45">
        <v>1</v>
      </c>
      <c r="M34" s="45" t="str">
        <f t="shared" si="0"/>
        <v>Sev-score: Site capacity</v>
      </c>
    </row>
    <row r="35" spans="1:13" x14ac:dyDescent="0.25">
      <c r="A35" s="45" t="s">
        <v>394</v>
      </c>
      <c r="B35" s="45" t="s">
        <v>343</v>
      </c>
      <c r="C35" s="45" t="s">
        <v>96</v>
      </c>
      <c r="D35" s="45" t="s">
        <v>180</v>
      </c>
      <c r="E35" s="45">
        <v>1</v>
      </c>
      <c r="F35" s="45">
        <v>1</v>
      </c>
      <c r="G35" s="45">
        <v>3</v>
      </c>
      <c r="H35" s="45">
        <v>1</v>
      </c>
      <c r="I35" s="45">
        <v>1</v>
      </c>
      <c r="J35" s="45">
        <v>3</v>
      </c>
      <c r="K35" s="45">
        <v>1</v>
      </c>
      <c r="L35" s="45">
        <v>2</v>
      </c>
      <c r="M35" s="45" t="str">
        <f t="shared" si="0"/>
        <v>Sev-score: Site capacity</v>
      </c>
    </row>
    <row r="36" spans="1:13" x14ac:dyDescent="0.25">
      <c r="A36" s="45" t="s">
        <v>395</v>
      </c>
      <c r="B36" s="45" t="s">
        <v>350</v>
      </c>
      <c r="C36" s="45" t="s">
        <v>111</v>
      </c>
      <c r="D36" s="45" t="s">
        <v>180</v>
      </c>
      <c r="E36" s="45">
        <v>1</v>
      </c>
      <c r="F36" s="45">
        <v>3</v>
      </c>
      <c r="G36" s="45">
        <v>3</v>
      </c>
      <c r="H36" s="45">
        <v>1</v>
      </c>
      <c r="I36" s="45">
        <v>1</v>
      </c>
      <c r="J36" s="45">
        <v>1</v>
      </c>
      <c r="K36" s="45">
        <v>1</v>
      </c>
      <c r="L36" s="45">
        <v>2</v>
      </c>
      <c r="M36" s="45" t="str">
        <f t="shared" si="0"/>
        <v>Sev-score: AAP feedback mechanism</v>
      </c>
    </row>
    <row r="37" spans="1:13" x14ac:dyDescent="0.25">
      <c r="A37" s="45" t="s">
        <v>396</v>
      </c>
      <c r="B37" s="45" t="s">
        <v>350</v>
      </c>
      <c r="C37" s="45" t="s">
        <v>111</v>
      </c>
      <c r="D37" s="45" t="s">
        <v>180</v>
      </c>
      <c r="E37" s="45">
        <v>1</v>
      </c>
      <c r="F37" s="45">
        <v>3</v>
      </c>
      <c r="G37" s="45">
        <v>3</v>
      </c>
      <c r="H37" s="45">
        <v>1</v>
      </c>
      <c r="I37" s="45">
        <v>1</v>
      </c>
      <c r="J37" s="45">
        <v>1</v>
      </c>
      <c r="K37" s="45">
        <v>3</v>
      </c>
      <c r="L37" s="45">
        <v>2</v>
      </c>
      <c r="M37" s="45" t="str">
        <f t="shared" si="0"/>
        <v>Sev-score: AAP feedback mechanism</v>
      </c>
    </row>
    <row r="38" spans="1:13" x14ac:dyDescent="0.25">
      <c r="A38" s="45" t="s">
        <v>397</v>
      </c>
      <c r="B38" s="45" t="s">
        <v>350</v>
      </c>
      <c r="C38" s="45" t="s">
        <v>111</v>
      </c>
      <c r="D38" s="45" t="s">
        <v>180</v>
      </c>
      <c r="E38" s="45">
        <v>1</v>
      </c>
      <c r="F38" s="45">
        <v>3</v>
      </c>
      <c r="G38" s="45">
        <v>3</v>
      </c>
      <c r="H38" s="45">
        <v>1</v>
      </c>
      <c r="I38" s="45">
        <v>3</v>
      </c>
      <c r="J38" s="45">
        <v>1</v>
      </c>
      <c r="K38" s="45">
        <v>1</v>
      </c>
      <c r="L38" s="45">
        <v>3</v>
      </c>
      <c r="M38" s="45" t="str">
        <f t="shared" si="0"/>
        <v>Sev-score: AAP feedback mechanism</v>
      </c>
    </row>
    <row r="39" spans="1:13" x14ac:dyDescent="0.25">
      <c r="A39" s="45" t="s">
        <v>398</v>
      </c>
      <c r="B39" s="45" t="s">
        <v>350</v>
      </c>
      <c r="C39" s="45" t="s">
        <v>111</v>
      </c>
      <c r="D39" s="45" t="s">
        <v>180</v>
      </c>
      <c r="E39" s="45">
        <v>1</v>
      </c>
      <c r="F39" s="45">
        <v>3</v>
      </c>
      <c r="G39" s="45">
        <v>3</v>
      </c>
      <c r="H39" s="45">
        <v>1</v>
      </c>
      <c r="I39" s="45">
        <v>1</v>
      </c>
      <c r="J39" s="45">
        <v>1</v>
      </c>
      <c r="K39" s="45">
        <v>1</v>
      </c>
      <c r="L39" s="45">
        <v>2</v>
      </c>
      <c r="M39" s="45" t="str">
        <f t="shared" si="0"/>
        <v>Sev-score: AAP feedback mechanism</v>
      </c>
    </row>
    <row r="40" spans="1:13" x14ac:dyDescent="0.25">
      <c r="A40" s="45" t="s">
        <v>399</v>
      </c>
      <c r="B40" s="45" t="s">
        <v>350</v>
      </c>
      <c r="C40" s="45" t="s">
        <v>111</v>
      </c>
      <c r="D40" s="45" t="s">
        <v>180</v>
      </c>
      <c r="E40" s="45">
        <v>1</v>
      </c>
      <c r="F40" s="45">
        <v>1</v>
      </c>
      <c r="G40" s="45">
        <v>3</v>
      </c>
      <c r="H40" s="45">
        <v>1</v>
      </c>
      <c r="I40" s="45">
        <v>1</v>
      </c>
      <c r="J40" s="45">
        <v>3</v>
      </c>
      <c r="K40" s="45">
        <v>1</v>
      </c>
      <c r="L40" s="45">
        <v>2</v>
      </c>
      <c r="M40" s="45" t="str">
        <f t="shared" si="0"/>
        <v>Sev-score: Site capacity</v>
      </c>
    </row>
    <row r="41" spans="1:13" x14ac:dyDescent="0.25">
      <c r="A41" s="45" t="s">
        <v>400</v>
      </c>
      <c r="B41" s="45" t="s">
        <v>322</v>
      </c>
      <c r="C41" s="45" t="s">
        <v>87</v>
      </c>
      <c r="D41" s="45" t="s">
        <v>180</v>
      </c>
      <c r="E41" s="45">
        <v>1</v>
      </c>
      <c r="F41" s="45">
        <v>1</v>
      </c>
      <c r="G41" s="45">
        <v>3</v>
      </c>
      <c r="H41" s="45">
        <v>1</v>
      </c>
      <c r="I41" s="45">
        <v>1</v>
      </c>
      <c r="J41" s="45">
        <v>1</v>
      </c>
      <c r="K41" s="45">
        <v>1</v>
      </c>
      <c r="L41" s="45">
        <v>2</v>
      </c>
      <c r="M41" s="45" t="str">
        <f t="shared" si="0"/>
        <v>Sev-score: Site capacity</v>
      </c>
    </row>
    <row r="42" spans="1:13" x14ac:dyDescent="0.25">
      <c r="A42" s="45" t="s">
        <v>401</v>
      </c>
      <c r="B42" s="45" t="s">
        <v>322</v>
      </c>
      <c r="C42" s="45" t="s">
        <v>87</v>
      </c>
      <c r="D42" s="45" t="s">
        <v>180</v>
      </c>
      <c r="E42" s="45">
        <v>1</v>
      </c>
      <c r="F42" s="45">
        <v>1</v>
      </c>
      <c r="G42" s="45">
        <v>1</v>
      </c>
      <c r="H42" s="45">
        <v>3</v>
      </c>
      <c r="I42" s="45">
        <v>3</v>
      </c>
      <c r="J42" s="45">
        <v>1</v>
      </c>
      <c r="K42" s="45">
        <v>3</v>
      </c>
      <c r="L42" s="45">
        <v>1</v>
      </c>
      <c r="M42" s="45" t="str">
        <f t="shared" si="0"/>
        <v>Sev-score: Floods</v>
      </c>
    </row>
    <row r="43" spans="1:13" x14ac:dyDescent="0.25">
      <c r="A43" s="45" t="s">
        <v>402</v>
      </c>
      <c r="B43" s="45" t="s">
        <v>322</v>
      </c>
      <c r="C43" s="45" t="s">
        <v>87</v>
      </c>
      <c r="D43" s="45" t="s">
        <v>180</v>
      </c>
      <c r="E43" s="45">
        <v>1</v>
      </c>
      <c r="F43" s="45">
        <v>1</v>
      </c>
      <c r="G43" s="45">
        <v>3</v>
      </c>
      <c r="H43" s="45">
        <v>3</v>
      </c>
      <c r="I43" s="45">
        <v>1</v>
      </c>
      <c r="J43" s="45">
        <v>3</v>
      </c>
      <c r="K43" s="45">
        <v>3</v>
      </c>
      <c r="L43" s="45">
        <v>2</v>
      </c>
      <c r="M43" s="45" t="str">
        <f t="shared" si="0"/>
        <v>Sev-score: Site capacity</v>
      </c>
    </row>
    <row r="44" spans="1:13" x14ac:dyDescent="0.25">
      <c r="A44" s="45" t="s">
        <v>403</v>
      </c>
      <c r="B44" s="45" t="s">
        <v>322</v>
      </c>
      <c r="C44" s="45" t="s">
        <v>87</v>
      </c>
      <c r="D44" s="45" t="s">
        <v>180</v>
      </c>
      <c r="E44" s="45">
        <v>1</v>
      </c>
      <c r="F44" s="45">
        <v>1</v>
      </c>
      <c r="G44" s="45">
        <v>1</v>
      </c>
      <c r="H44" s="45">
        <v>1</v>
      </c>
      <c r="I44" s="45">
        <v>1</v>
      </c>
      <c r="J44" s="45">
        <v>1</v>
      </c>
      <c r="K44" s="45">
        <v>3</v>
      </c>
      <c r="L44" s="45">
        <v>2</v>
      </c>
      <c r="M44" s="45" t="str">
        <f t="shared" si="0"/>
        <v>Sev-score: Camp Committees</v>
      </c>
    </row>
    <row r="45" spans="1:13" x14ac:dyDescent="0.25">
      <c r="A45" s="45" t="s">
        <v>404</v>
      </c>
      <c r="B45" s="45" t="s">
        <v>322</v>
      </c>
      <c r="C45" s="45" t="s">
        <v>87</v>
      </c>
      <c r="D45" s="45" t="s">
        <v>180</v>
      </c>
      <c r="E45" s="45">
        <v>1</v>
      </c>
      <c r="F45" s="45">
        <v>1</v>
      </c>
      <c r="G45" s="45">
        <v>1</v>
      </c>
      <c r="H45" s="45">
        <v>1</v>
      </c>
      <c r="I45" s="45">
        <v>1</v>
      </c>
      <c r="J45" s="45">
        <v>3</v>
      </c>
      <c r="K45" s="45">
        <v>3</v>
      </c>
      <c r="L45" s="45">
        <v>1</v>
      </c>
      <c r="M45" s="45" t="str">
        <f t="shared" si="0"/>
        <v>Sev-score: Tenure and eviction</v>
      </c>
    </row>
    <row r="46" spans="1:13" x14ac:dyDescent="0.25">
      <c r="A46" s="45" t="s">
        <v>405</v>
      </c>
      <c r="B46" s="45" t="s">
        <v>322</v>
      </c>
      <c r="C46" s="45" t="s">
        <v>87</v>
      </c>
      <c r="D46" s="45" t="s">
        <v>180</v>
      </c>
      <c r="E46" s="45">
        <v>1</v>
      </c>
      <c r="F46" s="45">
        <v>1</v>
      </c>
      <c r="G46" s="45">
        <v>1</v>
      </c>
      <c r="H46" s="45">
        <v>1</v>
      </c>
      <c r="I46" s="45">
        <v>1</v>
      </c>
      <c r="J46" s="45">
        <v>1</v>
      </c>
      <c r="K46" s="45">
        <v>3</v>
      </c>
      <c r="L46" s="45">
        <v>2</v>
      </c>
      <c r="M46" s="45" t="str">
        <f t="shared" si="0"/>
        <v>Sev-score: Camp Committees</v>
      </c>
    </row>
    <row r="47" spans="1:13" x14ac:dyDescent="0.25">
      <c r="A47" s="45" t="s">
        <v>406</v>
      </c>
      <c r="B47" s="45" t="s">
        <v>322</v>
      </c>
      <c r="C47" s="45" t="s">
        <v>87</v>
      </c>
      <c r="D47" s="45" t="s">
        <v>180</v>
      </c>
      <c r="E47" s="45">
        <v>1</v>
      </c>
      <c r="F47" s="45">
        <v>1</v>
      </c>
      <c r="G47" s="45">
        <v>1</v>
      </c>
      <c r="H47" s="45">
        <v>1</v>
      </c>
      <c r="I47" s="45">
        <v>1</v>
      </c>
      <c r="J47" s="45">
        <v>3</v>
      </c>
      <c r="K47" s="45">
        <v>3</v>
      </c>
      <c r="L47" s="45">
        <v>2</v>
      </c>
      <c r="M47" s="45" t="str">
        <f t="shared" si="0"/>
        <v>Sev-score: Tenure and eviction</v>
      </c>
    </row>
    <row r="48" spans="1:13" x14ac:dyDescent="0.25">
      <c r="A48" s="45" t="s">
        <v>407</v>
      </c>
      <c r="B48" s="45" t="s">
        <v>322</v>
      </c>
      <c r="C48" s="45" t="s">
        <v>87</v>
      </c>
      <c r="D48" s="45" t="s">
        <v>180</v>
      </c>
      <c r="E48" s="45">
        <v>1</v>
      </c>
      <c r="F48" s="45">
        <v>3</v>
      </c>
      <c r="G48" s="45">
        <v>1</v>
      </c>
      <c r="H48" s="45">
        <v>3</v>
      </c>
      <c r="I48" s="45">
        <v>1</v>
      </c>
      <c r="J48" s="45">
        <v>1</v>
      </c>
      <c r="K48" s="45">
        <v>3</v>
      </c>
      <c r="L48" s="45">
        <v>2</v>
      </c>
      <c r="M48" s="45" t="str">
        <f t="shared" si="0"/>
        <v>Sev-score: AAP feedback mechanism</v>
      </c>
    </row>
    <row r="49" spans="1:13" x14ac:dyDescent="0.25">
      <c r="A49" s="45" t="s">
        <v>408</v>
      </c>
      <c r="B49" s="45" t="s">
        <v>322</v>
      </c>
      <c r="C49" s="45" t="s">
        <v>87</v>
      </c>
      <c r="D49" s="45" t="s">
        <v>180</v>
      </c>
      <c r="E49" s="45">
        <v>1</v>
      </c>
      <c r="F49" s="45">
        <v>1</v>
      </c>
      <c r="G49" s="45">
        <v>1</v>
      </c>
      <c r="H49" s="45">
        <v>1</v>
      </c>
      <c r="I49" s="45">
        <v>3</v>
      </c>
      <c r="J49" s="45">
        <v>1</v>
      </c>
      <c r="K49" s="45">
        <v>3</v>
      </c>
      <c r="L49" s="45">
        <v>2</v>
      </c>
      <c r="M49" s="45" t="str">
        <f t="shared" si="0"/>
        <v>Sev-score Access Max 8</v>
      </c>
    </row>
    <row r="50" spans="1:13" x14ac:dyDescent="0.25">
      <c r="A50" s="45" t="s">
        <v>409</v>
      </c>
      <c r="B50" s="45" t="s">
        <v>322</v>
      </c>
      <c r="C50" s="45" t="s">
        <v>87</v>
      </c>
      <c r="D50" s="45" t="s">
        <v>180</v>
      </c>
      <c r="E50" s="45">
        <v>1</v>
      </c>
      <c r="F50" s="45">
        <v>3</v>
      </c>
      <c r="G50" s="45">
        <v>1</v>
      </c>
      <c r="H50" s="45">
        <v>1</v>
      </c>
      <c r="I50" s="45">
        <v>1</v>
      </c>
      <c r="J50" s="45">
        <v>1</v>
      </c>
      <c r="K50" s="45">
        <v>3</v>
      </c>
      <c r="L50" s="45">
        <v>2</v>
      </c>
      <c r="M50" s="45" t="str">
        <f t="shared" si="0"/>
        <v>Sev-score: AAP feedback mechanism</v>
      </c>
    </row>
    <row r="51" spans="1:13" x14ac:dyDescent="0.25">
      <c r="A51" s="45" t="s">
        <v>410</v>
      </c>
      <c r="B51" s="45" t="s">
        <v>322</v>
      </c>
      <c r="C51" s="45" t="s">
        <v>87</v>
      </c>
      <c r="D51" s="45" t="s">
        <v>180</v>
      </c>
      <c r="E51" s="45">
        <v>1</v>
      </c>
      <c r="F51" s="45">
        <v>1</v>
      </c>
      <c r="G51" s="45">
        <v>1</v>
      </c>
      <c r="H51" s="45">
        <v>1</v>
      </c>
      <c r="I51" s="45">
        <v>1</v>
      </c>
      <c r="J51" s="45">
        <v>1</v>
      </c>
      <c r="K51" s="45">
        <v>3</v>
      </c>
      <c r="L51" s="45">
        <v>2</v>
      </c>
      <c r="M51" s="45" t="str">
        <f t="shared" si="0"/>
        <v>Sev-score: Camp Committees</v>
      </c>
    </row>
    <row r="52" spans="1:13" x14ac:dyDescent="0.25">
      <c r="A52" s="45" t="s">
        <v>411</v>
      </c>
      <c r="B52" s="45" t="s">
        <v>322</v>
      </c>
      <c r="C52" s="45" t="s">
        <v>87</v>
      </c>
      <c r="D52" s="45" t="s">
        <v>180</v>
      </c>
      <c r="E52" s="45">
        <v>1</v>
      </c>
      <c r="F52" s="45">
        <v>3</v>
      </c>
      <c r="G52" s="45">
        <v>3</v>
      </c>
      <c r="H52" s="45">
        <v>1</v>
      </c>
      <c r="I52" s="45">
        <v>3</v>
      </c>
      <c r="J52" s="45">
        <v>1</v>
      </c>
      <c r="K52" s="45">
        <v>3</v>
      </c>
      <c r="L52" s="45">
        <v>1</v>
      </c>
      <c r="M52" s="45" t="str">
        <f t="shared" si="0"/>
        <v>Sev-score: AAP feedback mechanism</v>
      </c>
    </row>
    <row r="53" spans="1:13" x14ac:dyDescent="0.25">
      <c r="A53" s="45" t="s">
        <v>412</v>
      </c>
      <c r="B53" s="45" t="s">
        <v>322</v>
      </c>
      <c r="C53" s="45" t="s">
        <v>87</v>
      </c>
      <c r="D53" s="45" t="s">
        <v>180</v>
      </c>
      <c r="E53" s="45">
        <v>1</v>
      </c>
      <c r="F53" s="45">
        <v>1</v>
      </c>
      <c r="G53" s="45">
        <v>1</v>
      </c>
      <c r="H53" s="45">
        <v>1</v>
      </c>
      <c r="I53" s="45">
        <v>1</v>
      </c>
      <c r="J53" s="45">
        <v>1</v>
      </c>
      <c r="K53" s="45">
        <v>3</v>
      </c>
      <c r="L53" s="45">
        <v>1</v>
      </c>
      <c r="M53" s="45" t="str">
        <f t="shared" si="0"/>
        <v>Sev-score: Camp Committees</v>
      </c>
    </row>
    <row r="54" spans="1:13" x14ac:dyDescent="0.25">
      <c r="A54" s="45" t="s">
        <v>413</v>
      </c>
      <c r="B54" s="45" t="s">
        <v>322</v>
      </c>
      <c r="C54" s="45" t="s">
        <v>87</v>
      </c>
      <c r="D54" s="45" t="s">
        <v>180</v>
      </c>
      <c r="E54" s="45">
        <v>1</v>
      </c>
      <c r="F54" s="45">
        <v>1</v>
      </c>
      <c r="G54" s="45">
        <v>1</v>
      </c>
      <c r="H54" s="45">
        <v>1</v>
      </c>
      <c r="I54" s="45">
        <v>1</v>
      </c>
      <c r="J54" s="45">
        <v>1</v>
      </c>
      <c r="K54" s="45">
        <v>3</v>
      </c>
      <c r="L54" s="45">
        <v>2</v>
      </c>
      <c r="M54" s="45" t="str">
        <f t="shared" si="0"/>
        <v>Sev-score: Camp Committees</v>
      </c>
    </row>
    <row r="55" spans="1:13" x14ac:dyDescent="0.25">
      <c r="A55" s="45" t="s">
        <v>414</v>
      </c>
      <c r="B55" s="45" t="s">
        <v>322</v>
      </c>
      <c r="C55" s="45" t="s">
        <v>87</v>
      </c>
      <c r="D55" s="45" t="s">
        <v>180</v>
      </c>
      <c r="E55" s="45">
        <v>1</v>
      </c>
      <c r="F55" s="45">
        <v>3</v>
      </c>
      <c r="G55" s="45">
        <v>1</v>
      </c>
      <c r="H55" s="45">
        <v>1</v>
      </c>
      <c r="I55" s="45">
        <v>1</v>
      </c>
      <c r="J55" s="45">
        <v>1</v>
      </c>
      <c r="K55" s="45">
        <v>3</v>
      </c>
      <c r="L55" s="45">
        <v>2</v>
      </c>
      <c r="M55" s="45" t="str">
        <f t="shared" si="0"/>
        <v>Sev-score: AAP feedback mechanism</v>
      </c>
    </row>
    <row r="56" spans="1:13" x14ac:dyDescent="0.25">
      <c r="A56" s="45" t="s">
        <v>415</v>
      </c>
      <c r="B56" s="45" t="s">
        <v>322</v>
      </c>
      <c r="C56" s="45" t="s">
        <v>87</v>
      </c>
      <c r="D56" s="45" t="s">
        <v>180</v>
      </c>
      <c r="E56" s="45">
        <v>1</v>
      </c>
      <c r="F56" s="45">
        <v>1</v>
      </c>
      <c r="G56" s="45">
        <v>1</v>
      </c>
      <c r="H56" s="45">
        <v>1</v>
      </c>
      <c r="I56" s="45">
        <v>1</v>
      </c>
      <c r="J56" s="45">
        <v>1</v>
      </c>
      <c r="K56" s="45">
        <v>3</v>
      </c>
      <c r="L56" s="45">
        <v>2</v>
      </c>
      <c r="M56" s="45" t="str">
        <f t="shared" si="0"/>
        <v>Sev-score: Camp Committees</v>
      </c>
    </row>
    <row r="57" spans="1:13" x14ac:dyDescent="0.25">
      <c r="A57" s="45" t="s">
        <v>416</v>
      </c>
      <c r="B57" s="45" t="s">
        <v>322</v>
      </c>
      <c r="C57" s="45" t="s">
        <v>87</v>
      </c>
      <c r="D57" s="45" t="s">
        <v>180</v>
      </c>
      <c r="E57" s="45">
        <v>1</v>
      </c>
      <c r="F57" s="45">
        <v>1</v>
      </c>
      <c r="G57" s="45">
        <v>3</v>
      </c>
      <c r="H57" s="45">
        <v>1</v>
      </c>
      <c r="I57" s="45">
        <v>3</v>
      </c>
      <c r="J57" s="45">
        <v>1</v>
      </c>
      <c r="K57" s="45">
        <v>1</v>
      </c>
      <c r="L57" s="45">
        <v>3</v>
      </c>
      <c r="M57" s="45" t="str">
        <f t="shared" si="0"/>
        <v>Sev-score: Site capacity</v>
      </c>
    </row>
    <row r="58" spans="1:13" x14ac:dyDescent="0.25">
      <c r="A58" s="45" t="s">
        <v>417</v>
      </c>
      <c r="B58" s="45" t="s">
        <v>322</v>
      </c>
      <c r="C58" s="45" t="s">
        <v>87</v>
      </c>
      <c r="D58" s="45" t="s">
        <v>180</v>
      </c>
      <c r="E58" s="45">
        <v>1</v>
      </c>
      <c r="F58" s="45">
        <v>3</v>
      </c>
      <c r="G58" s="45">
        <v>3</v>
      </c>
      <c r="H58" s="45">
        <v>1</v>
      </c>
      <c r="I58" s="45">
        <v>3</v>
      </c>
      <c r="J58" s="45">
        <v>3</v>
      </c>
      <c r="K58" s="45">
        <v>3</v>
      </c>
      <c r="L58" s="45">
        <v>2</v>
      </c>
      <c r="M58" s="45" t="str">
        <f t="shared" si="0"/>
        <v>Sev-score: AAP feedback mechanism</v>
      </c>
    </row>
    <row r="59" spans="1:13" x14ac:dyDescent="0.25">
      <c r="A59" s="45" t="s">
        <v>418</v>
      </c>
      <c r="B59" s="45" t="s">
        <v>322</v>
      </c>
      <c r="C59" s="45" t="s">
        <v>87</v>
      </c>
      <c r="D59" s="45" t="s">
        <v>180</v>
      </c>
      <c r="E59" s="45">
        <v>1</v>
      </c>
      <c r="F59" s="45">
        <v>1</v>
      </c>
      <c r="G59" s="45">
        <v>1</v>
      </c>
      <c r="H59" s="45">
        <v>1</v>
      </c>
      <c r="I59" s="45">
        <v>1</v>
      </c>
      <c r="J59" s="45">
        <v>1</v>
      </c>
      <c r="K59" s="45">
        <v>3</v>
      </c>
      <c r="L59" s="45">
        <v>2</v>
      </c>
      <c r="M59" s="45" t="str">
        <f t="shared" si="0"/>
        <v>Sev-score: Camp Committees</v>
      </c>
    </row>
    <row r="60" spans="1:13" x14ac:dyDescent="0.25">
      <c r="A60" s="45" t="s">
        <v>419</v>
      </c>
      <c r="B60" s="45" t="s">
        <v>322</v>
      </c>
      <c r="C60" s="45" t="s">
        <v>87</v>
      </c>
      <c r="D60" s="45" t="s">
        <v>180</v>
      </c>
      <c r="E60" s="45">
        <v>1</v>
      </c>
      <c r="F60" s="45">
        <v>1</v>
      </c>
      <c r="G60" s="45">
        <v>1</v>
      </c>
      <c r="H60" s="45">
        <v>1</v>
      </c>
      <c r="I60" s="45">
        <v>1</v>
      </c>
      <c r="J60" s="45">
        <v>1</v>
      </c>
      <c r="K60" s="45">
        <v>3</v>
      </c>
      <c r="L60" s="45">
        <v>1</v>
      </c>
      <c r="M60" s="45" t="str">
        <f t="shared" si="0"/>
        <v>Sev-score: Camp Committees</v>
      </c>
    </row>
    <row r="61" spans="1:13" x14ac:dyDescent="0.25">
      <c r="A61" s="45" t="s">
        <v>420</v>
      </c>
      <c r="B61" s="45" t="s">
        <v>322</v>
      </c>
      <c r="C61" s="45" t="s">
        <v>87</v>
      </c>
      <c r="D61" s="45" t="s">
        <v>180</v>
      </c>
      <c r="E61" s="45">
        <v>1</v>
      </c>
      <c r="F61" s="45">
        <v>1</v>
      </c>
      <c r="G61" s="45">
        <v>1</v>
      </c>
      <c r="H61" s="45">
        <v>3</v>
      </c>
      <c r="I61" s="45">
        <v>1</v>
      </c>
      <c r="J61" s="45">
        <v>1</v>
      </c>
      <c r="K61" s="45">
        <v>3</v>
      </c>
      <c r="L61" s="45">
        <v>2</v>
      </c>
      <c r="M61" s="45" t="str">
        <f t="shared" si="0"/>
        <v>Sev-score: Floods</v>
      </c>
    </row>
    <row r="62" spans="1:13" x14ac:dyDescent="0.25">
      <c r="A62" s="45" t="s">
        <v>421</v>
      </c>
      <c r="B62" s="45" t="s">
        <v>322</v>
      </c>
      <c r="C62" s="45" t="s">
        <v>87</v>
      </c>
      <c r="D62" s="45" t="s">
        <v>180</v>
      </c>
      <c r="E62" s="45">
        <v>1</v>
      </c>
      <c r="F62" s="45">
        <v>3</v>
      </c>
      <c r="G62" s="45">
        <v>1</v>
      </c>
      <c r="H62" s="45">
        <v>1</v>
      </c>
      <c r="I62" s="45">
        <v>1</v>
      </c>
      <c r="J62" s="45">
        <v>1</v>
      </c>
      <c r="K62" s="45">
        <v>3</v>
      </c>
      <c r="L62" s="45">
        <v>1</v>
      </c>
      <c r="M62" s="45" t="str">
        <f t="shared" si="0"/>
        <v>Sev-score: AAP feedback mechanism</v>
      </c>
    </row>
    <row r="63" spans="1:13" x14ac:dyDescent="0.25">
      <c r="A63" s="45" t="s">
        <v>422</v>
      </c>
      <c r="B63" s="45" t="s">
        <v>322</v>
      </c>
      <c r="C63" s="45" t="s">
        <v>87</v>
      </c>
      <c r="D63" s="45" t="s">
        <v>180</v>
      </c>
      <c r="E63" s="45">
        <v>1</v>
      </c>
      <c r="F63" s="45">
        <v>1</v>
      </c>
      <c r="G63" s="45">
        <v>1</v>
      </c>
      <c r="H63" s="45">
        <v>3</v>
      </c>
      <c r="I63" s="45">
        <v>3</v>
      </c>
      <c r="J63" s="45">
        <v>1</v>
      </c>
      <c r="K63" s="45">
        <v>3</v>
      </c>
      <c r="L63" s="45">
        <v>2</v>
      </c>
      <c r="M63" s="45" t="str">
        <f t="shared" si="0"/>
        <v>Sev-score: Floods</v>
      </c>
    </row>
    <row r="64" spans="1:13" x14ac:dyDescent="0.25">
      <c r="A64" s="45" t="s">
        <v>423</v>
      </c>
      <c r="B64" s="45" t="s">
        <v>322</v>
      </c>
      <c r="C64" s="45" t="s">
        <v>87</v>
      </c>
      <c r="D64" s="45" t="s">
        <v>180</v>
      </c>
      <c r="E64" s="45">
        <v>1</v>
      </c>
      <c r="F64" s="45">
        <v>3</v>
      </c>
      <c r="G64" s="45">
        <v>1</v>
      </c>
      <c r="H64" s="45">
        <v>1</v>
      </c>
      <c r="I64" s="45">
        <v>1</v>
      </c>
      <c r="J64" s="45">
        <v>3</v>
      </c>
      <c r="K64" s="45">
        <v>3</v>
      </c>
      <c r="L64" s="45">
        <v>2</v>
      </c>
      <c r="M64" s="45" t="str">
        <f t="shared" si="0"/>
        <v>Sev-score: AAP feedback mechanism</v>
      </c>
    </row>
    <row r="65" spans="1:13" x14ac:dyDescent="0.25">
      <c r="A65" s="45" t="s">
        <v>424</v>
      </c>
      <c r="B65" s="45" t="s">
        <v>322</v>
      </c>
      <c r="C65" s="45" t="s">
        <v>87</v>
      </c>
      <c r="D65" s="45" t="s">
        <v>180</v>
      </c>
      <c r="E65" s="45">
        <v>1</v>
      </c>
      <c r="F65" s="45">
        <v>3</v>
      </c>
      <c r="G65" s="45">
        <v>1</v>
      </c>
      <c r="H65" s="45">
        <v>1</v>
      </c>
      <c r="I65" s="45">
        <v>1</v>
      </c>
      <c r="J65" s="45">
        <v>1</v>
      </c>
      <c r="K65" s="45">
        <v>3</v>
      </c>
      <c r="L65" s="45">
        <v>1</v>
      </c>
      <c r="M65" s="45" t="str">
        <f t="shared" si="0"/>
        <v>Sev-score: AAP feedback mechanism</v>
      </c>
    </row>
    <row r="66" spans="1:13" x14ac:dyDescent="0.25">
      <c r="A66" s="45" t="s">
        <v>425</v>
      </c>
      <c r="B66" s="45" t="s">
        <v>322</v>
      </c>
      <c r="C66" s="45" t="s">
        <v>87</v>
      </c>
      <c r="D66" s="45" t="s">
        <v>180</v>
      </c>
      <c r="E66" s="45">
        <v>1</v>
      </c>
      <c r="F66" s="45">
        <v>1</v>
      </c>
      <c r="G66" s="45">
        <v>1</v>
      </c>
      <c r="H66" s="45">
        <v>1</v>
      </c>
      <c r="I66" s="45">
        <v>1</v>
      </c>
      <c r="J66" s="45">
        <v>1</v>
      </c>
      <c r="K66" s="45">
        <v>3</v>
      </c>
      <c r="L66" s="45">
        <v>1</v>
      </c>
      <c r="M66" s="45" t="str">
        <f t="shared" si="0"/>
        <v>Sev-score: Camp Committees</v>
      </c>
    </row>
    <row r="67" spans="1:13" x14ac:dyDescent="0.25">
      <c r="A67" s="45" t="s">
        <v>426</v>
      </c>
      <c r="B67" s="45" t="s">
        <v>322</v>
      </c>
      <c r="C67" s="45" t="s">
        <v>87</v>
      </c>
      <c r="D67" s="45" t="s">
        <v>180</v>
      </c>
      <c r="E67" s="45">
        <v>1</v>
      </c>
      <c r="F67" s="45">
        <v>1</v>
      </c>
      <c r="G67" s="45">
        <v>3</v>
      </c>
      <c r="H67" s="45">
        <v>1</v>
      </c>
      <c r="I67" s="45">
        <v>1</v>
      </c>
      <c r="J67" s="45">
        <v>1</v>
      </c>
      <c r="K67" s="45">
        <v>1</v>
      </c>
      <c r="L67" s="45">
        <v>2</v>
      </c>
      <c r="M67" s="45" t="str">
        <f t="shared" si="0"/>
        <v>Sev-score: Site capacity</v>
      </c>
    </row>
    <row r="68" spans="1:13" x14ac:dyDescent="0.25">
      <c r="A68" s="45" t="s">
        <v>427</v>
      </c>
      <c r="B68" s="45" t="s">
        <v>322</v>
      </c>
      <c r="C68" s="45" t="s">
        <v>87</v>
      </c>
      <c r="D68" s="45" t="s">
        <v>180</v>
      </c>
      <c r="E68" s="45">
        <v>3</v>
      </c>
      <c r="F68" s="45">
        <v>1</v>
      </c>
      <c r="G68" s="45">
        <v>1</v>
      </c>
      <c r="H68" s="45">
        <v>1</v>
      </c>
      <c r="I68" s="45">
        <v>1</v>
      </c>
      <c r="J68" s="45">
        <v>1</v>
      </c>
      <c r="K68" s="45">
        <v>3</v>
      </c>
      <c r="L68" s="45">
        <v>2</v>
      </c>
      <c r="M68" s="45" t="str">
        <f t="shared" ref="M68:M131" si="1">IF(E68=MAX(E68:J68),E$1,IF(F68=MAX(E68:J68),F$1,IF(G68=MAX(E68:J68),G$1,IF(H68=MAX(E68:J68),H$1,IF(I68=MAX(E68:J68),I$1,IF(J68=MAX(E68:J68),J$1,0))))))</f>
        <v>Sev-score: Camp Committees</v>
      </c>
    </row>
    <row r="69" spans="1:13" x14ac:dyDescent="0.25">
      <c r="A69" s="45" t="s">
        <v>428</v>
      </c>
      <c r="B69" s="45" t="s">
        <v>322</v>
      </c>
      <c r="C69" s="45" t="s">
        <v>87</v>
      </c>
      <c r="D69" s="45" t="s">
        <v>180</v>
      </c>
      <c r="E69" s="45">
        <v>1</v>
      </c>
      <c r="F69" s="45">
        <v>1</v>
      </c>
      <c r="G69" s="45">
        <v>3</v>
      </c>
      <c r="H69" s="45">
        <v>1</v>
      </c>
      <c r="I69" s="45">
        <v>1</v>
      </c>
      <c r="J69" s="45">
        <v>1</v>
      </c>
      <c r="K69" s="45">
        <v>1</v>
      </c>
      <c r="L69" s="45">
        <v>2</v>
      </c>
      <c r="M69" s="45" t="str">
        <f t="shared" si="1"/>
        <v>Sev-score: Site capacity</v>
      </c>
    </row>
    <row r="70" spans="1:13" x14ac:dyDescent="0.25">
      <c r="A70" s="45" t="s">
        <v>429</v>
      </c>
      <c r="B70" s="45" t="s">
        <v>322</v>
      </c>
      <c r="C70" s="45" t="s">
        <v>87</v>
      </c>
      <c r="D70" s="45" t="s">
        <v>180</v>
      </c>
      <c r="E70" s="45">
        <v>1</v>
      </c>
      <c r="F70" s="45">
        <v>1</v>
      </c>
      <c r="G70" s="45">
        <v>1</v>
      </c>
      <c r="H70" s="45">
        <v>3</v>
      </c>
      <c r="I70" s="45">
        <v>1</v>
      </c>
      <c r="J70" s="45">
        <v>1</v>
      </c>
      <c r="K70" s="45">
        <v>3</v>
      </c>
      <c r="L70" s="45">
        <v>2</v>
      </c>
      <c r="M70" s="45" t="str">
        <f t="shared" si="1"/>
        <v>Sev-score: Floods</v>
      </c>
    </row>
    <row r="71" spans="1:13" x14ac:dyDescent="0.25">
      <c r="A71" s="45" t="s">
        <v>430</v>
      </c>
      <c r="B71" s="45" t="s">
        <v>318</v>
      </c>
      <c r="C71" s="45" t="s">
        <v>52</v>
      </c>
      <c r="D71" s="45" t="s">
        <v>180</v>
      </c>
      <c r="E71" s="45">
        <v>1</v>
      </c>
      <c r="F71" s="45">
        <v>1</v>
      </c>
      <c r="G71" s="45">
        <v>3</v>
      </c>
      <c r="H71" s="45">
        <v>1</v>
      </c>
      <c r="I71" s="45">
        <v>1</v>
      </c>
      <c r="J71" s="45">
        <v>3</v>
      </c>
      <c r="K71" s="45">
        <v>1</v>
      </c>
      <c r="L71" s="45">
        <v>2</v>
      </c>
      <c r="M71" s="45" t="str">
        <f t="shared" si="1"/>
        <v>Sev-score: Site capacity</v>
      </c>
    </row>
    <row r="72" spans="1:13" x14ac:dyDescent="0.25">
      <c r="A72" s="45" t="s">
        <v>431</v>
      </c>
      <c r="B72" s="45" t="s">
        <v>318</v>
      </c>
      <c r="C72" s="45" t="s">
        <v>52</v>
      </c>
      <c r="D72" s="45" t="s">
        <v>180</v>
      </c>
      <c r="E72" s="45">
        <v>1</v>
      </c>
      <c r="F72" s="45">
        <v>1</v>
      </c>
      <c r="G72" s="45">
        <v>3</v>
      </c>
      <c r="H72" s="45">
        <v>3</v>
      </c>
      <c r="I72" s="45">
        <v>3</v>
      </c>
      <c r="J72" s="45">
        <v>1</v>
      </c>
      <c r="K72" s="45">
        <v>1</v>
      </c>
      <c r="L72" s="45">
        <v>2</v>
      </c>
      <c r="M72" s="45" t="str">
        <f t="shared" si="1"/>
        <v>Sev-score: Site capacity</v>
      </c>
    </row>
    <row r="73" spans="1:13" x14ac:dyDescent="0.25">
      <c r="A73" s="45" t="s">
        <v>432</v>
      </c>
      <c r="B73" s="45" t="s">
        <v>318</v>
      </c>
      <c r="C73" s="45" t="s">
        <v>52</v>
      </c>
      <c r="D73" s="45" t="s">
        <v>180</v>
      </c>
      <c r="E73" s="45">
        <v>1</v>
      </c>
      <c r="F73" s="45">
        <v>1</v>
      </c>
      <c r="G73" s="45">
        <v>3</v>
      </c>
      <c r="H73" s="45">
        <v>1</v>
      </c>
      <c r="I73" s="45">
        <v>1</v>
      </c>
      <c r="J73" s="45">
        <v>1</v>
      </c>
      <c r="K73" s="45">
        <v>3</v>
      </c>
      <c r="L73" s="45">
        <v>2</v>
      </c>
      <c r="M73" s="45" t="str">
        <f t="shared" si="1"/>
        <v>Sev-score: Site capacity</v>
      </c>
    </row>
    <row r="74" spans="1:13" x14ac:dyDescent="0.25">
      <c r="A74" s="45" t="s">
        <v>433</v>
      </c>
      <c r="B74" s="45" t="s">
        <v>318</v>
      </c>
      <c r="C74" s="45" t="s">
        <v>52</v>
      </c>
      <c r="D74" s="45" t="s">
        <v>180</v>
      </c>
      <c r="E74" s="45">
        <v>1</v>
      </c>
      <c r="F74" s="45">
        <v>1</v>
      </c>
      <c r="G74" s="45">
        <v>3</v>
      </c>
      <c r="H74" s="45">
        <v>1</v>
      </c>
      <c r="I74" s="45">
        <v>1</v>
      </c>
      <c r="J74" s="45">
        <v>1</v>
      </c>
      <c r="K74" s="45">
        <v>1</v>
      </c>
      <c r="L74" s="45">
        <v>3</v>
      </c>
      <c r="M74" s="45" t="str">
        <f t="shared" si="1"/>
        <v>Sev-score: Site capacity</v>
      </c>
    </row>
    <row r="75" spans="1:13" x14ac:dyDescent="0.25">
      <c r="A75" s="45" t="s">
        <v>434</v>
      </c>
      <c r="B75" s="45" t="s">
        <v>318</v>
      </c>
      <c r="C75" s="45" t="s">
        <v>52</v>
      </c>
      <c r="D75" s="45" t="s">
        <v>180</v>
      </c>
      <c r="E75" s="45">
        <v>1</v>
      </c>
      <c r="F75" s="45">
        <v>1</v>
      </c>
      <c r="G75" s="45">
        <v>3</v>
      </c>
      <c r="H75" s="45">
        <v>3</v>
      </c>
      <c r="I75" s="45">
        <v>3</v>
      </c>
      <c r="J75" s="45">
        <v>1</v>
      </c>
      <c r="K75" s="45">
        <v>3</v>
      </c>
      <c r="L75" s="45">
        <v>2</v>
      </c>
      <c r="M75" s="45" t="str">
        <f t="shared" si="1"/>
        <v>Sev-score: Site capacity</v>
      </c>
    </row>
    <row r="76" spans="1:13" x14ac:dyDescent="0.25">
      <c r="A76" s="45" t="s">
        <v>435</v>
      </c>
      <c r="B76" s="45" t="s">
        <v>318</v>
      </c>
      <c r="C76" s="45" t="s">
        <v>52</v>
      </c>
      <c r="D76" s="45" t="s">
        <v>180</v>
      </c>
      <c r="E76" s="45">
        <v>1</v>
      </c>
      <c r="F76" s="45">
        <v>1</v>
      </c>
      <c r="G76" s="45">
        <v>3</v>
      </c>
      <c r="H76" s="45">
        <v>1</v>
      </c>
      <c r="I76" s="45">
        <v>1</v>
      </c>
      <c r="J76" s="45">
        <v>1</v>
      </c>
      <c r="K76" s="45">
        <v>3</v>
      </c>
      <c r="L76" s="45">
        <v>1</v>
      </c>
      <c r="M76" s="45" t="str">
        <f t="shared" si="1"/>
        <v>Sev-score: Site capacity</v>
      </c>
    </row>
    <row r="77" spans="1:13" x14ac:dyDescent="0.25">
      <c r="A77" s="45" t="s">
        <v>436</v>
      </c>
      <c r="B77" s="45" t="s">
        <v>318</v>
      </c>
      <c r="C77" s="45" t="s">
        <v>52</v>
      </c>
      <c r="D77" s="45" t="s">
        <v>180</v>
      </c>
      <c r="E77" s="45">
        <v>1</v>
      </c>
      <c r="F77" s="45">
        <v>1</v>
      </c>
      <c r="G77" s="45">
        <v>3</v>
      </c>
      <c r="H77" s="45">
        <v>3</v>
      </c>
      <c r="I77" s="45">
        <v>1</v>
      </c>
      <c r="J77" s="45">
        <v>1</v>
      </c>
      <c r="K77" s="45">
        <v>1</v>
      </c>
      <c r="L77" s="45">
        <v>2</v>
      </c>
      <c r="M77" s="45" t="str">
        <f t="shared" si="1"/>
        <v>Sev-score: Site capacity</v>
      </c>
    </row>
    <row r="78" spans="1:13" x14ac:dyDescent="0.25">
      <c r="A78" s="45" t="s">
        <v>437</v>
      </c>
      <c r="B78" s="45" t="s">
        <v>311</v>
      </c>
      <c r="C78" s="45" t="s">
        <v>86</v>
      </c>
      <c r="D78" s="45" t="s">
        <v>180</v>
      </c>
      <c r="E78" s="45">
        <v>1</v>
      </c>
      <c r="F78" s="45">
        <v>1</v>
      </c>
      <c r="G78" s="45">
        <v>3</v>
      </c>
      <c r="H78" s="45">
        <v>1</v>
      </c>
      <c r="I78" s="45">
        <v>1</v>
      </c>
      <c r="J78" s="45">
        <v>3</v>
      </c>
      <c r="K78" s="45">
        <v>1</v>
      </c>
      <c r="L78" s="45">
        <v>3</v>
      </c>
      <c r="M78" s="45" t="str">
        <f t="shared" si="1"/>
        <v>Sev-score: Site capacity</v>
      </c>
    </row>
    <row r="79" spans="1:13" x14ac:dyDescent="0.25">
      <c r="A79" s="45" t="s">
        <v>438</v>
      </c>
      <c r="B79" s="45" t="s">
        <v>311</v>
      </c>
      <c r="C79" s="45" t="s">
        <v>86</v>
      </c>
      <c r="D79" s="45" t="s">
        <v>180</v>
      </c>
      <c r="E79" s="45">
        <v>1</v>
      </c>
      <c r="F79" s="45">
        <v>1</v>
      </c>
      <c r="G79" s="45">
        <v>3</v>
      </c>
      <c r="H79" s="45">
        <v>1</v>
      </c>
      <c r="I79" s="45">
        <v>1</v>
      </c>
      <c r="J79" s="45">
        <v>3</v>
      </c>
      <c r="K79" s="45">
        <v>1</v>
      </c>
      <c r="L79" s="45">
        <v>2</v>
      </c>
      <c r="M79" s="45" t="str">
        <f t="shared" si="1"/>
        <v>Sev-score: Site capacity</v>
      </c>
    </row>
    <row r="80" spans="1:13" x14ac:dyDescent="0.25">
      <c r="A80" s="45" t="s">
        <v>439</v>
      </c>
      <c r="B80" s="45" t="s">
        <v>311</v>
      </c>
      <c r="C80" s="45" t="s">
        <v>86</v>
      </c>
      <c r="D80" s="45" t="s">
        <v>180</v>
      </c>
      <c r="E80" s="45">
        <v>1</v>
      </c>
      <c r="F80" s="45">
        <v>1</v>
      </c>
      <c r="G80" s="45">
        <v>1</v>
      </c>
      <c r="H80" s="45">
        <v>1</v>
      </c>
      <c r="I80" s="45">
        <v>1</v>
      </c>
      <c r="J80" s="45">
        <v>1</v>
      </c>
      <c r="K80" s="45">
        <v>1</v>
      </c>
      <c r="L80" s="45">
        <v>3</v>
      </c>
      <c r="M80" s="45" t="str">
        <f t="shared" si="1"/>
        <v>Sev-score: Camp Committees</v>
      </c>
    </row>
    <row r="81" spans="1:13" x14ac:dyDescent="0.25">
      <c r="A81" s="45" t="s">
        <v>440</v>
      </c>
      <c r="B81" s="45" t="s">
        <v>311</v>
      </c>
      <c r="C81" s="45" t="s">
        <v>86</v>
      </c>
      <c r="D81" s="45" t="s">
        <v>180</v>
      </c>
      <c r="E81" s="45">
        <v>1</v>
      </c>
      <c r="F81" s="45">
        <v>3</v>
      </c>
      <c r="G81" s="45">
        <v>3</v>
      </c>
      <c r="H81" s="45">
        <v>3</v>
      </c>
      <c r="I81" s="45">
        <v>1</v>
      </c>
      <c r="J81" s="45">
        <v>1</v>
      </c>
      <c r="K81" s="45">
        <v>3</v>
      </c>
      <c r="L81" s="45">
        <v>2</v>
      </c>
      <c r="M81" s="45" t="str">
        <f t="shared" si="1"/>
        <v>Sev-score: AAP feedback mechanism</v>
      </c>
    </row>
    <row r="82" spans="1:13" x14ac:dyDescent="0.25">
      <c r="A82" s="45" t="s">
        <v>441</v>
      </c>
      <c r="B82" s="45" t="s">
        <v>311</v>
      </c>
      <c r="C82" s="45" t="s">
        <v>86</v>
      </c>
      <c r="D82" s="45" t="s">
        <v>180</v>
      </c>
      <c r="E82" s="45">
        <v>1</v>
      </c>
      <c r="F82" s="45">
        <v>1</v>
      </c>
      <c r="G82" s="45">
        <v>1</v>
      </c>
      <c r="H82" s="45">
        <v>1</v>
      </c>
      <c r="I82" s="45">
        <v>1</v>
      </c>
      <c r="J82" s="45">
        <v>1</v>
      </c>
      <c r="K82" s="45">
        <v>3</v>
      </c>
      <c r="L82" s="45">
        <v>1</v>
      </c>
      <c r="M82" s="45" t="str">
        <f t="shared" si="1"/>
        <v>Sev-score: Camp Committees</v>
      </c>
    </row>
    <row r="83" spans="1:13" x14ac:dyDescent="0.25">
      <c r="A83" s="45" t="s">
        <v>442</v>
      </c>
      <c r="B83" s="45" t="s">
        <v>311</v>
      </c>
      <c r="C83" s="45" t="s">
        <v>86</v>
      </c>
      <c r="D83" s="45" t="s">
        <v>180</v>
      </c>
      <c r="E83" s="45">
        <v>1</v>
      </c>
      <c r="F83" s="45">
        <v>3</v>
      </c>
      <c r="G83" s="45">
        <v>1</v>
      </c>
      <c r="H83" s="45">
        <v>3</v>
      </c>
      <c r="I83" s="45">
        <v>1</v>
      </c>
      <c r="J83" s="45">
        <v>1</v>
      </c>
      <c r="K83" s="45">
        <v>3</v>
      </c>
      <c r="L83" s="45">
        <v>1</v>
      </c>
      <c r="M83" s="45" t="str">
        <f t="shared" si="1"/>
        <v>Sev-score: AAP feedback mechanism</v>
      </c>
    </row>
    <row r="84" spans="1:13" x14ac:dyDescent="0.25">
      <c r="A84" s="45" t="s">
        <v>443</v>
      </c>
      <c r="B84" s="45" t="s">
        <v>327</v>
      </c>
      <c r="C84" s="45" t="s">
        <v>63</v>
      </c>
      <c r="D84" s="45" t="s">
        <v>180</v>
      </c>
      <c r="E84" s="45">
        <v>1</v>
      </c>
      <c r="F84" s="45">
        <v>3</v>
      </c>
      <c r="G84" s="45">
        <v>3</v>
      </c>
      <c r="H84" s="45">
        <v>1</v>
      </c>
      <c r="I84" s="45">
        <v>3</v>
      </c>
      <c r="J84" s="45">
        <v>1</v>
      </c>
      <c r="K84" s="45">
        <v>3</v>
      </c>
      <c r="L84" s="45">
        <v>2</v>
      </c>
      <c r="M84" s="45" t="str">
        <f t="shared" si="1"/>
        <v>Sev-score: AAP feedback mechanism</v>
      </c>
    </row>
    <row r="85" spans="1:13" x14ac:dyDescent="0.25">
      <c r="A85" s="45" t="s">
        <v>444</v>
      </c>
      <c r="B85" s="45" t="s">
        <v>327</v>
      </c>
      <c r="C85" s="45" t="s">
        <v>63</v>
      </c>
      <c r="D85" s="45" t="s">
        <v>180</v>
      </c>
      <c r="E85" s="45">
        <v>1</v>
      </c>
      <c r="F85" s="45">
        <v>1</v>
      </c>
      <c r="G85" s="45">
        <v>3</v>
      </c>
      <c r="H85" s="45">
        <v>1</v>
      </c>
      <c r="I85" s="45">
        <v>3</v>
      </c>
      <c r="J85" s="45">
        <v>1</v>
      </c>
      <c r="K85" s="45">
        <v>3</v>
      </c>
      <c r="L85" s="45">
        <v>2</v>
      </c>
      <c r="M85" s="45" t="str">
        <f t="shared" si="1"/>
        <v>Sev-score: Site capacity</v>
      </c>
    </row>
    <row r="86" spans="1:13" x14ac:dyDescent="0.25">
      <c r="A86" s="45" t="s">
        <v>445</v>
      </c>
      <c r="B86" s="45" t="s">
        <v>327</v>
      </c>
      <c r="C86" s="45" t="s">
        <v>63</v>
      </c>
      <c r="D86" s="45" t="s">
        <v>180</v>
      </c>
      <c r="E86" s="45">
        <v>1</v>
      </c>
      <c r="F86" s="45">
        <v>3</v>
      </c>
      <c r="G86" s="45">
        <v>3</v>
      </c>
      <c r="H86" s="45">
        <v>1</v>
      </c>
      <c r="I86" s="45">
        <v>3</v>
      </c>
      <c r="J86" s="45">
        <v>1</v>
      </c>
      <c r="K86" s="45">
        <v>3</v>
      </c>
      <c r="L86" s="45">
        <v>3</v>
      </c>
      <c r="M86" s="45" t="str">
        <f t="shared" si="1"/>
        <v>Sev-score: AAP feedback mechanism</v>
      </c>
    </row>
    <row r="87" spans="1:13" x14ac:dyDescent="0.25">
      <c r="A87" s="45" t="s">
        <v>446</v>
      </c>
      <c r="B87" s="45" t="s">
        <v>327</v>
      </c>
      <c r="C87" s="45" t="s">
        <v>63</v>
      </c>
      <c r="D87" s="45" t="s">
        <v>180</v>
      </c>
      <c r="E87" s="45">
        <v>1</v>
      </c>
      <c r="F87" s="45">
        <v>3</v>
      </c>
      <c r="G87" s="45">
        <v>3</v>
      </c>
      <c r="H87" s="45">
        <v>1</v>
      </c>
      <c r="I87" s="45">
        <v>3</v>
      </c>
      <c r="J87" s="45">
        <v>1</v>
      </c>
      <c r="K87" s="45">
        <v>3</v>
      </c>
      <c r="L87" s="45">
        <v>1</v>
      </c>
      <c r="M87" s="45" t="str">
        <f t="shared" si="1"/>
        <v>Sev-score: AAP feedback mechanism</v>
      </c>
    </row>
    <row r="88" spans="1:13" x14ac:dyDescent="0.25">
      <c r="A88" s="45" t="s">
        <v>447</v>
      </c>
      <c r="B88" s="45" t="s">
        <v>327</v>
      </c>
      <c r="C88" s="45" t="s">
        <v>63</v>
      </c>
      <c r="D88" s="45" t="s">
        <v>180</v>
      </c>
      <c r="E88" s="45">
        <v>1</v>
      </c>
      <c r="F88" s="45">
        <v>3</v>
      </c>
      <c r="G88" s="45">
        <v>3</v>
      </c>
      <c r="H88" s="45">
        <v>1</v>
      </c>
      <c r="I88" s="45">
        <v>3</v>
      </c>
      <c r="J88" s="45">
        <v>3</v>
      </c>
      <c r="K88" s="45">
        <v>3</v>
      </c>
      <c r="L88" s="45">
        <v>2</v>
      </c>
      <c r="M88" s="45" t="str">
        <f t="shared" si="1"/>
        <v>Sev-score: AAP feedback mechanism</v>
      </c>
    </row>
    <row r="89" spans="1:13" x14ac:dyDescent="0.25">
      <c r="A89" s="45" t="s">
        <v>448</v>
      </c>
      <c r="B89" s="45" t="s">
        <v>327</v>
      </c>
      <c r="C89" s="45" t="s">
        <v>63</v>
      </c>
      <c r="D89" s="45" t="s">
        <v>180</v>
      </c>
      <c r="E89" s="45">
        <v>1</v>
      </c>
      <c r="F89" s="45">
        <v>3</v>
      </c>
      <c r="G89" s="45">
        <v>1</v>
      </c>
      <c r="H89" s="45">
        <v>1</v>
      </c>
      <c r="I89" s="45">
        <v>3</v>
      </c>
      <c r="J89" s="45">
        <v>1</v>
      </c>
      <c r="K89" s="45">
        <v>3</v>
      </c>
      <c r="L89" s="45">
        <v>2</v>
      </c>
      <c r="M89" s="45" t="str">
        <f t="shared" si="1"/>
        <v>Sev-score: AAP feedback mechanism</v>
      </c>
    </row>
    <row r="90" spans="1:13" x14ac:dyDescent="0.25">
      <c r="A90" s="45" t="s">
        <v>449</v>
      </c>
      <c r="B90" s="45" t="s">
        <v>327</v>
      </c>
      <c r="C90" s="45" t="s">
        <v>63</v>
      </c>
      <c r="D90" s="45" t="s">
        <v>180</v>
      </c>
      <c r="E90" s="45">
        <v>1</v>
      </c>
      <c r="F90" s="45">
        <v>1</v>
      </c>
      <c r="G90" s="45">
        <v>1</v>
      </c>
      <c r="H90" s="45">
        <v>1</v>
      </c>
      <c r="I90" s="45">
        <v>3</v>
      </c>
      <c r="J90" s="45">
        <v>1</v>
      </c>
      <c r="K90" s="45">
        <v>3</v>
      </c>
      <c r="L90" s="45">
        <v>1</v>
      </c>
      <c r="M90" s="45" t="str">
        <f t="shared" si="1"/>
        <v>Sev-score Access Max 8</v>
      </c>
    </row>
    <row r="91" spans="1:13" x14ac:dyDescent="0.25">
      <c r="A91" s="45" t="s">
        <v>450</v>
      </c>
      <c r="B91" s="45" t="s">
        <v>327</v>
      </c>
      <c r="C91" s="45" t="s">
        <v>63</v>
      </c>
      <c r="D91" s="45" t="s">
        <v>180</v>
      </c>
      <c r="E91" s="45">
        <v>1</v>
      </c>
      <c r="F91" s="45">
        <v>3</v>
      </c>
      <c r="G91" s="45">
        <v>1</v>
      </c>
      <c r="H91" s="45">
        <v>1</v>
      </c>
      <c r="I91" s="45">
        <v>3</v>
      </c>
      <c r="J91" s="45">
        <v>3</v>
      </c>
      <c r="K91" s="45">
        <v>3</v>
      </c>
      <c r="L91" s="45">
        <v>2</v>
      </c>
      <c r="M91" s="45" t="str">
        <f t="shared" si="1"/>
        <v>Sev-score: AAP feedback mechanism</v>
      </c>
    </row>
    <row r="92" spans="1:13" x14ac:dyDescent="0.25">
      <c r="A92" s="45" t="s">
        <v>451</v>
      </c>
      <c r="B92" s="45" t="s">
        <v>327</v>
      </c>
      <c r="C92" s="45" t="s">
        <v>63</v>
      </c>
      <c r="D92" s="45" t="s">
        <v>180</v>
      </c>
      <c r="E92" s="45">
        <v>1</v>
      </c>
      <c r="F92" s="45">
        <v>3</v>
      </c>
      <c r="G92" s="45">
        <v>1</v>
      </c>
      <c r="H92" s="45">
        <v>1</v>
      </c>
      <c r="I92" s="45">
        <v>3</v>
      </c>
      <c r="J92" s="45">
        <v>1</v>
      </c>
      <c r="K92" s="45">
        <v>3</v>
      </c>
      <c r="L92" s="45">
        <v>2</v>
      </c>
      <c r="M92" s="45" t="str">
        <f t="shared" si="1"/>
        <v>Sev-score: AAP feedback mechanism</v>
      </c>
    </row>
    <row r="93" spans="1:13" x14ac:dyDescent="0.25">
      <c r="A93" s="45" t="s">
        <v>452</v>
      </c>
      <c r="B93" s="45" t="s">
        <v>327</v>
      </c>
      <c r="C93" s="45" t="s">
        <v>63</v>
      </c>
      <c r="D93" s="45" t="s">
        <v>180</v>
      </c>
      <c r="E93" s="45">
        <v>1</v>
      </c>
      <c r="F93" s="45">
        <v>3</v>
      </c>
      <c r="G93" s="45">
        <v>1</v>
      </c>
      <c r="H93" s="45">
        <v>1</v>
      </c>
      <c r="I93" s="45">
        <v>3</v>
      </c>
      <c r="J93" s="45">
        <v>1</v>
      </c>
      <c r="K93" s="45">
        <v>3</v>
      </c>
      <c r="L93" s="45">
        <v>2</v>
      </c>
      <c r="M93" s="45" t="str">
        <f t="shared" si="1"/>
        <v>Sev-score: AAP feedback mechanism</v>
      </c>
    </row>
    <row r="94" spans="1:13" x14ac:dyDescent="0.25">
      <c r="A94" s="45" t="s">
        <v>453</v>
      </c>
      <c r="B94" s="45" t="s">
        <v>327</v>
      </c>
      <c r="C94" s="45" t="s">
        <v>63</v>
      </c>
      <c r="D94" s="45" t="s">
        <v>180</v>
      </c>
      <c r="E94" s="45">
        <v>1</v>
      </c>
      <c r="F94" s="45">
        <v>3</v>
      </c>
      <c r="G94" s="45">
        <v>3</v>
      </c>
      <c r="H94" s="45">
        <v>1</v>
      </c>
      <c r="I94" s="45">
        <v>3</v>
      </c>
      <c r="J94" s="45">
        <v>1</v>
      </c>
      <c r="K94" s="45">
        <v>3</v>
      </c>
      <c r="L94" s="45">
        <v>2</v>
      </c>
      <c r="M94" s="45" t="str">
        <f t="shared" si="1"/>
        <v>Sev-score: AAP feedback mechanism</v>
      </c>
    </row>
    <row r="95" spans="1:13" x14ac:dyDescent="0.25">
      <c r="A95" s="45" t="s">
        <v>454</v>
      </c>
      <c r="B95" s="45" t="s">
        <v>327</v>
      </c>
      <c r="C95" s="45" t="s">
        <v>63</v>
      </c>
      <c r="D95" s="45" t="s">
        <v>180</v>
      </c>
      <c r="E95" s="45">
        <v>1</v>
      </c>
      <c r="F95" s="45">
        <v>3</v>
      </c>
      <c r="G95" s="45">
        <v>1</v>
      </c>
      <c r="H95" s="45">
        <v>1</v>
      </c>
      <c r="I95" s="45">
        <v>3</v>
      </c>
      <c r="J95" s="45">
        <v>1</v>
      </c>
      <c r="K95" s="45">
        <v>3</v>
      </c>
      <c r="L95" s="45">
        <v>2</v>
      </c>
      <c r="M95" s="45" t="str">
        <f t="shared" si="1"/>
        <v>Sev-score: AAP feedback mechanism</v>
      </c>
    </row>
    <row r="96" spans="1:13" x14ac:dyDescent="0.25">
      <c r="A96" s="45" t="s">
        <v>455</v>
      </c>
      <c r="B96" s="45" t="s">
        <v>327</v>
      </c>
      <c r="C96" s="45" t="s">
        <v>63</v>
      </c>
      <c r="D96" s="45" t="s">
        <v>180</v>
      </c>
      <c r="E96" s="45">
        <v>1</v>
      </c>
      <c r="F96" s="45">
        <v>3</v>
      </c>
      <c r="G96" s="45">
        <v>1</v>
      </c>
      <c r="H96" s="45">
        <v>1</v>
      </c>
      <c r="I96" s="45">
        <v>3</v>
      </c>
      <c r="J96" s="45">
        <v>1</v>
      </c>
      <c r="K96" s="45">
        <v>3</v>
      </c>
      <c r="L96" s="45">
        <v>2</v>
      </c>
      <c r="M96" s="45" t="str">
        <f t="shared" si="1"/>
        <v>Sev-score: AAP feedback mechanism</v>
      </c>
    </row>
    <row r="97" spans="1:13" x14ac:dyDescent="0.25">
      <c r="A97" s="45" t="s">
        <v>456</v>
      </c>
      <c r="B97" s="45" t="s">
        <v>327</v>
      </c>
      <c r="C97" s="45" t="s">
        <v>63</v>
      </c>
      <c r="D97" s="45" t="s">
        <v>180</v>
      </c>
      <c r="E97" s="45">
        <v>1</v>
      </c>
      <c r="F97" s="45">
        <v>3</v>
      </c>
      <c r="G97" s="45">
        <v>1</v>
      </c>
      <c r="H97" s="45">
        <v>1</v>
      </c>
      <c r="I97" s="45">
        <v>3</v>
      </c>
      <c r="J97" s="45">
        <v>1</v>
      </c>
      <c r="K97" s="45">
        <v>3</v>
      </c>
      <c r="L97" s="45">
        <v>2</v>
      </c>
      <c r="M97" s="45" t="str">
        <f t="shared" si="1"/>
        <v>Sev-score: AAP feedback mechanism</v>
      </c>
    </row>
    <row r="98" spans="1:13" x14ac:dyDescent="0.25">
      <c r="A98" s="45" t="s">
        <v>457</v>
      </c>
      <c r="B98" s="45" t="s">
        <v>327</v>
      </c>
      <c r="C98" s="45" t="s">
        <v>63</v>
      </c>
      <c r="D98" s="45" t="s">
        <v>180</v>
      </c>
      <c r="E98" s="45">
        <v>1</v>
      </c>
      <c r="F98" s="45">
        <v>1</v>
      </c>
      <c r="G98" s="45">
        <v>1</v>
      </c>
      <c r="H98" s="45">
        <v>1</v>
      </c>
      <c r="I98" s="45">
        <v>1</v>
      </c>
      <c r="J98" s="45">
        <v>1</v>
      </c>
      <c r="K98" s="45">
        <v>1</v>
      </c>
      <c r="L98" s="45">
        <v>2</v>
      </c>
      <c r="M98" s="45" t="str">
        <f t="shared" si="1"/>
        <v>Sev-score: Camp Committees</v>
      </c>
    </row>
    <row r="99" spans="1:13" x14ac:dyDescent="0.25">
      <c r="A99" s="45" t="s">
        <v>458</v>
      </c>
      <c r="B99" s="45" t="s">
        <v>327</v>
      </c>
      <c r="C99" s="45" t="s">
        <v>63</v>
      </c>
      <c r="D99" s="45" t="s">
        <v>180</v>
      </c>
      <c r="E99" s="45">
        <v>1</v>
      </c>
      <c r="F99" s="45">
        <v>1</v>
      </c>
      <c r="G99" s="45">
        <v>3</v>
      </c>
      <c r="H99" s="45">
        <v>1</v>
      </c>
      <c r="I99" s="45">
        <v>3</v>
      </c>
      <c r="J99" s="45">
        <v>3</v>
      </c>
      <c r="K99" s="45">
        <v>3</v>
      </c>
      <c r="L99" s="45">
        <v>2</v>
      </c>
      <c r="M99" s="45" t="str">
        <f t="shared" si="1"/>
        <v>Sev-score: Site capacity</v>
      </c>
    </row>
    <row r="100" spans="1:13" x14ac:dyDescent="0.25">
      <c r="A100" s="45" t="s">
        <v>459</v>
      </c>
      <c r="B100" s="45" t="s">
        <v>327</v>
      </c>
      <c r="C100" s="45" t="s">
        <v>63</v>
      </c>
      <c r="D100" s="45" t="s">
        <v>180</v>
      </c>
      <c r="E100" s="45">
        <v>1</v>
      </c>
      <c r="F100" s="45">
        <v>1</v>
      </c>
      <c r="G100" s="45">
        <v>3</v>
      </c>
      <c r="H100" s="45">
        <v>1</v>
      </c>
      <c r="I100" s="45">
        <v>1</v>
      </c>
      <c r="J100" s="45">
        <v>1</v>
      </c>
      <c r="K100" s="45">
        <v>1</v>
      </c>
      <c r="L100" s="45">
        <v>1</v>
      </c>
      <c r="M100" s="45" t="str">
        <f t="shared" si="1"/>
        <v>Sev-score: Site capacity</v>
      </c>
    </row>
    <row r="101" spans="1:13" x14ac:dyDescent="0.25">
      <c r="A101" s="45" t="s">
        <v>460</v>
      </c>
      <c r="B101" s="45" t="s">
        <v>327</v>
      </c>
      <c r="C101" s="45" t="s">
        <v>63</v>
      </c>
      <c r="D101" s="45" t="s">
        <v>180</v>
      </c>
      <c r="E101" s="45">
        <v>1</v>
      </c>
      <c r="F101" s="45">
        <v>1</v>
      </c>
      <c r="G101" s="45">
        <v>3</v>
      </c>
      <c r="H101" s="45">
        <v>1</v>
      </c>
      <c r="I101" s="45">
        <v>1</v>
      </c>
      <c r="J101" s="45">
        <v>1</v>
      </c>
      <c r="K101" s="45">
        <v>3</v>
      </c>
      <c r="L101" s="45">
        <v>2</v>
      </c>
      <c r="M101" s="45" t="str">
        <f t="shared" si="1"/>
        <v>Sev-score: Site capacity</v>
      </c>
    </row>
    <row r="102" spans="1:13" x14ac:dyDescent="0.25">
      <c r="A102" s="45" t="s">
        <v>461</v>
      </c>
      <c r="B102" s="45" t="s">
        <v>335</v>
      </c>
      <c r="C102" s="45" t="s">
        <v>68</v>
      </c>
      <c r="D102" s="45" t="s">
        <v>180</v>
      </c>
      <c r="E102" s="45">
        <v>1</v>
      </c>
      <c r="F102" s="45">
        <v>1</v>
      </c>
      <c r="G102" s="45">
        <v>3</v>
      </c>
      <c r="H102" s="45">
        <v>1</v>
      </c>
      <c r="I102" s="45">
        <v>1</v>
      </c>
      <c r="J102" s="45">
        <v>1</v>
      </c>
      <c r="K102" s="45">
        <v>3</v>
      </c>
      <c r="L102" s="45">
        <v>2</v>
      </c>
      <c r="M102" s="45" t="str">
        <f t="shared" si="1"/>
        <v>Sev-score: Site capacity</v>
      </c>
    </row>
    <row r="103" spans="1:13" x14ac:dyDescent="0.25">
      <c r="A103" s="45" t="s">
        <v>462</v>
      </c>
      <c r="B103" s="45" t="s">
        <v>335</v>
      </c>
      <c r="C103" s="45" t="s">
        <v>68</v>
      </c>
      <c r="D103" s="45" t="s">
        <v>180</v>
      </c>
      <c r="E103" s="45">
        <v>1</v>
      </c>
      <c r="F103" s="45">
        <v>1</v>
      </c>
      <c r="G103" s="45">
        <v>3</v>
      </c>
      <c r="H103" s="45">
        <v>3</v>
      </c>
      <c r="I103" s="45">
        <v>1</v>
      </c>
      <c r="J103" s="45">
        <v>1</v>
      </c>
      <c r="K103" s="45">
        <v>1</v>
      </c>
      <c r="L103" s="45">
        <v>2</v>
      </c>
      <c r="M103" s="45" t="str">
        <f t="shared" si="1"/>
        <v>Sev-score: Site capacity</v>
      </c>
    </row>
    <row r="104" spans="1:13" x14ac:dyDescent="0.25">
      <c r="A104" s="45" t="s">
        <v>463</v>
      </c>
      <c r="B104" s="45" t="s">
        <v>335</v>
      </c>
      <c r="C104" s="45" t="s">
        <v>68</v>
      </c>
      <c r="D104" s="45" t="s">
        <v>180</v>
      </c>
      <c r="E104" s="45">
        <v>1</v>
      </c>
      <c r="F104" s="45">
        <v>1</v>
      </c>
      <c r="G104" s="45">
        <v>3</v>
      </c>
      <c r="H104" s="45">
        <v>1</v>
      </c>
      <c r="I104" s="45">
        <v>3</v>
      </c>
      <c r="J104" s="45">
        <v>3</v>
      </c>
      <c r="K104" s="45">
        <v>1</v>
      </c>
      <c r="L104" s="45">
        <v>2</v>
      </c>
      <c r="M104" s="45" t="str">
        <f t="shared" si="1"/>
        <v>Sev-score: Site capacity</v>
      </c>
    </row>
    <row r="105" spans="1:13" x14ac:dyDescent="0.25">
      <c r="A105" s="45" t="s">
        <v>464</v>
      </c>
      <c r="B105" s="45" t="s">
        <v>335</v>
      </c>
      <c r="C105" s="45" t="s">
        <v>68</v>
      </c>
      <c r="D105" s="45" t="s">
        <v>180</v>
      </c>
      <c r="E105" s="45">
        <v>1</v>
      </c>
      <c r="F105" s="45">
        <v>1</v>
      </c>
      <c r="G105" s="45">
        <v>3</v>
      </c>
      <c r="H105" s="45">
        <v>1</v>
      </c>
      <c r="I105" s="45">
        <v>1</v>
      </c>
      <c r="J105" s="45">
        <v>1</v>
      </c>
      <c r="K105" s="45">
        <v>3</v>
      </c>
      <c r="L105" s="45">
        <v>1</v>
      </c>
      <c r="M105" s="45" t="str">
        <f t="shared" si="1"/>
        <v>Sev-score: Site capacity</v>
      </c>
    </row>
    <row r="106" spans="1:13" x14ac:dyDescent="0.25">
      <c r="A106" s="45" t="s">
        <v>465</v>
      </c>
      <c r="B106" s="45" t="s">
        <v>335</v>
      </c>
      <c r="C106" s="45" t="s">
        <v>68</v>
      </c>
      <c r="D106" s="45" t="s">
        <v>180</v>
      </c>
      <c r="E106" s="45">
        <v>1</v>
      </c>
      <c r="F106" s="45">
        <v>1</v>
      </c>
      <c r="G106" s="45">
        <v>3</v>
      </c>
      <c r="H106" s="45">
        <v>1</v>
      </c>
      <c r="I106" s="45">
        <v>3</v>
      </c>
      <c r="J106" s="45">
        <v>1</v>
      </c>
      <c r="K106" s="45">
        <v>1</v>
      </c>
      <c r="L106" s="45">
        <v>2</v>
      </c>
      <c r="M106" s="45" t="str">
        <f t="shared" si="1"/>
        <v>Sev-score: Site capacity</v>
      </c>
    </row>
    <row r="107" spans="1:13" x14ac:dyDescent="0.25">
      <c r="A107" s="45" t="s">
        <v>466</v>
      </c>
      <c r="B107" s="45" t="s">
        <v>335</v>
      </c>
      <c r="C107" s="45" t="s">
        <v>68</v>
      </c>
      <c r="D107" s="45" t="s">
        <v>180</v>
      </c>
      <c r="E107" s="45">
        <v>1</v>
      </c>
      <c r="F107" s="45">
        <v>1</v>
      </c>
      <c r="G107" s="45">
        <v>3</v>
      </c>
      <c r="H107" s="45">
        <v>1</v>
      </c>
      <c r="I107" s="45">
        <v>1</v>
      </c>
      <c r="J107" s="45">
        <v>3</v>
      </c>
      <c r="K107" s="45">
        <v>1</v>
      </c>
      <c r="L107" s="45">
        <v>2</v>
      </c>
      <c r="M107" s="45" t="str">
        <f t="shared" si="1"/>
        <v>Sev-score: Site capacity</v>
      </c>
    </row>
    <row r="108" spans="1:13" x14ac:dyDescent="0.25">
      <c r="A108" s="45" t="s">
        <v>467</v>
      </c>
      <c r="B108" s="45" t="s">
        <v>335</v>
      </c>
      <c r="C108" s="45" t="s">
        <v>68</v>
      </c>
      <c r="D108" s="45" t="s">
        <v>180</v>
      </c>
      <c r="E108" s="45">
        <v>1</v>
      </c>
      <c r="F108" s="45">
        <v>1</v>
      </c>
      <c r="G108" s="45">
        <v>1</v>
      </c>
      <c r="H108" s="45">
        <v>1</v>
      </c>
      <c r="I108" s="45">
        <v>1</v>
      </c>
      <c r="J108" s="45">
        <v>1</v>
      </c>
      <c r="K108" s="45">
        <v>1</v>
      </c>
      <c r="L108" s="45">
        <v>1</v>
      </c>
      <c r="M108" s="45" t="str">
        <f t="shared" si="1"/>
        <v>Sev-score: Camp Committees</v>
      </c>
    </row>
    <row r="109" spans="1:13" x14ac:dyDescent="0.25">
      <c r="A109" s="45" t="s">
        <v>468</v>
      </c>
      <c r="B109" s="45" t="s">
        <v>335</v>
      </c>
      <c r="C109" s="45" t="s">
        <v>68</v>
      </c>
      <c r="D109" s="45" t="s">
        <v>180</v>
      </c>
      <c r="E109" s="45">
        <v>1</v>
      </c>
      <c r="F109" s="45">
        <v>1</v>
      </c>
      <c r="G109" s="45">
        <v>3</v>
      </c>
      <c r="H109" s="45">
        <v>1</v>
      </c>
      <c r="I109" s="45">
        <v>3</v>
      </c>
      <c r="J109" s="45">
        <v>1</v>
      </c>
      <c r="K109" s="45">
        <v>1</v>
      </c>
      <c r="L109" s="45">
        <v>2</v>
      </c>
      <c r="M109" s="45" t="str">
        <f t="shared" si="1"/>
        <v>Sev-score: Site capacity</v>
      </c>
    </row>
    <row r="110" spans="1:13" x14ac:dyDescent="0.25">
      <c r="A110" s="45" t="s">
        <v>469</v>
      </c>
      <c r="B110" s="45" t="s">
        <v>335</v>
      </c>
      <c r="C110" s="45" t="s">
        <v>68</v>
      </c>
      <c r="D110" s="45" t="s">
        <v>180</v>
      </c>
      <c r="E110" s="45">
        <v>1</v>
      </c>
      <c r="F110" s="45">
        <v>1</v>
      </c>
      <c r="G110" s="45">
        <v>3</v>
      </c>
      <c r="H110" s="45">
        <v>1</v>
      </c>
      <c r="I110" s="45">
        <v>1</v>
      </c>
      <c r="J110" s="45">
        <v>3</v>
      </c>
      <c r="K110" s="45">
        <v>1</v>
      </c>
      <c r="L110" s="45">
        <v>1</v>
      </c>
      <c r="M110" s="45" t="str">
        <f t="shared" si="1"/>
        <v>Sev-score: Site capacity</v>
      </c>
    </row>
    <row r="111" spans="1:13" x14ac:dyDescent="0.25">
      <c r="A111" s="45" t="s">
        <v>470</v>
      </c>
      <c r="B111" s="45" t="s">
        <v>335</v>
      </c>
      <c r="C111" s="45" t="s">
        <v>68</v>
      </c>
      <c r="D111" s="45" t="s">
        <v>180</v>
      </c>
      <c r="E111" s="45">
        <v>1</v>
      </c>
      <c r="F111" s="45">
        <v>1</v>
      </c>
      <c r="G111" s="45">
        <v>3</v>
      </c>
      <c r="H111" s="45">
        <v>1</v>
      </c>
      <c r="I111" s="45">
        <v>3</v>
      </c>
      <c r="J111" s="45">
        <v>1</v>
      </c>
      <c r="K111" s="45">
        <v>1</v>
      </c>
      <c r="L111" s="45">
        <v>2</v>
      </c>
      <c r="M111" s="45" t="str">
        <f t="shared" si="1"/>
        <v>Sev-score: Site capacity</v>
      </c>
    </row>
    <row r="112" spans="1:13" x14ac:dyDescent="0.25">
      <c r="A112" s="45" t="s">
        <v>471</v>
      </c>
      <c r="B112" s="45" t="s">
        <v>335</v>
      </c>
      <c r="C112" s="45" t="s">
        <v>68</v>
      </c>
      <c r="D112" s="45" t="s">
        <v>180</v>
      </c>
      <c r="E112" s="45">
        <v>1</v>
      </c>
      <c r="F112" s="45">
        <v>3</v>
      </c>
      <c r="G112" s="45">
        <v>1</v>
      </c>
      <c r="H112" s="45">
        <v>1</v>
      </c>
      <c r="I112" s="45">
        <v>1</v>
      </c>
      <c r="J112" s="45">
        <v>1</v>
      </c>
      <c r="K112" s="45">
        <v>1</v>
      </c>
      <c r="L112" s="45">
        <v>2</v>
      </c>
      <c r="M112" s="45" t="str">
        <f t="shared" si="1"/>
        <v>Sev-score: AAP feedback mechanism</v>
      </c>
    </row>
    <row r="113" spans="1:13" x14ac:dyDescent="0.25">
      <c r="A113" s="45" t="s">
        <v>472</v>
      </c>
      <c r="B113" s="45" t="s">
        <v>335</v>
      </c>
      <c r="C113" s="45" t="s">
        <v>68</v>
      </c>
      <c r="D113" s="45" t="s">
        <v>180</v>
      </c>
      <c r="E113" s="45">
        <v>1</v>
      </c>
      <c r="F113" s="45">
        <v>1</v>
      </c>
      <c r="G113" s="45">
        <v>3</v>
      </c>
      <c r="H113" s="45">
        <v>3</v>
      </c>
      <c r="I113" s="45">
        <v>3</v>
      </c>
      <c r="J113" s="45">
        <v>1</v>
      </c>
      <c r="K113" s="45">
        <v>1</v>
      </c>
      <c r="L113" s="45">
        <v>1</v>
      </c>
      <c r="M113" s="45" t="str">
        <f t="shared" si="1"/>
        <v>Sev-score: Site capacity</v>
      </c>
    </row>
    <row r="114" spans="1:13" x14ac:dyDescent="0.25">
      <c r="A114" s="45" t="s">
        <v>473</v>
      </c>
      <c r="B114" s="45" t="s">
        <v>335</v>
      </c>
      <c r="C114" s="45" t="s">
        <v>68</v>
      </c>
      <c r="D114" s="45" t="s">
        <v>180</v>
      </c>
      <c r="E114" s="45">
        <v>1</v>
      </c>
      <c r="F114" s="45">
        <v>3</v>
      </c>
      <c r="G114" s="45">
        <v>3</v>
      </c>
      <c r="H114" s="45">
        <v>1</v>
      </c>
      <c r="I114" s="45">
        <v>1</v>
      </c>
      <c r="J114" s="45">
        <v>1</v>
      </c>
      <c r="K114" s="45">
        <v>1</v>
      </c>
      <c r="L114" s="45">
        <v>2</v>
      </c>
      <c r="M114" s="45" t="str">
        <f t="shared" si="1"/>
        <v>Sev-score: AAP feedback mechanism</v>
      </c>
    </row>
    <row r="115" spans="1:13" x14ac:dyDescent="0.25">
      <c r="A115" s="45" t="s">
        <v>474</v>
      </c>
      <c r="B115" s="45" t="s">
        <v>335</v>
      </c>
      <c r="C115" s="45" t="s">
        <v>68</v>
      </c>
      <c r="D115" s="45" t="s">
        <v>180</v>
      </c>
      <c r="E115" s="45">
        <v>1</v>
      </c>
      <c r="F115" s="45">
        <v>1</v>
      </c>
      <c r="G115" s="45">
        <v>3</v>
      </c>
      <c r="H115" s="45">
        <v>1</v>
      </c>
      <c r="I115" s="45">
        <v>1</v>
      </c>
      <c r="J115" s="45">
        <v>1</v>
      </c>
      <c r="K115" s="45">
        <v>3</v>
      </c>
      <c r="L115" s="45">
        <v>2</v>
      </c>
      <c r="M115" s="45" t="str">
        <f t="shared" si="1"/>
        <v>Sev-score: Site capacity</v>
      </c>
    </row>
    <row r="116" spans="1:13" x14ac:dyDescent="0.25">
      <c r="A116" s="45" t="s">
        <v>475</v>
      </c>
      <c r="B116" s="45" t="s">
        <v>335</v>
      </c>
      <c r="C116" s="45" t="s">
        <v>68</v>
      </c>
      <c r="D116" s="45" t="s">
        <v>180</v>
      </c>
      <c r="E116" s="45">
        <v>1</v>
      </c>
      <c r="F116" s="45">
        <v>1</v>
      </c>
      <c r="G116" s="45">
        <v>3</v>
      </c>
      <c r="H116" s="45">
        <v>1</v>
      </c>
      <c r="I116" s="45">
        <v>3</v>
      </c>
      <c r="J116" s="45">
        <v>1</v>
      </c>
      <c r="K116" s="45">
        <v>3</v>
      </c>
      <c r="L116" s="45">
        <v>2</v>
      </c>
      <c r="M116" s="45" t="str">
        <f t="shared" si="1"/>
        <v>Sev-score: Site capacity</v>
      </c>
    </row>
    <row r="117" spans="1:13" x14ac:dyDescent="0.25">
      <c r="A117" s="45" t="s">
        <v>476</v>
      </c>
      <c r="B117" s="45" t="s">
        <v>335</v>
      </c>
      <c r="C117" s="45" t="s">
        <v>68</v>
      </c>
      <c r="D117" s="45" t="s">
        <v>180</v>
      </c>
      <c r="E117" s="45">
        <v>1</v>
      </c>
      <c r="F117" s="45">
        <v>1</v>
      </c>
      <c r="G117" s="45">
        <v>3</v>
      </c>
      <c r="H117" s="45">
        <v>1</v>
      </c>
      <c r="I117" s="45">
        <v>1</v>
      </c>
      <c r="J117" s="45">
        <v>1</v>
      </c>
      <c r="K117" s="45">
        <v>3</v>
      </c>
      <c r="L117" s="45">
        <v>2</v>
      </c>
      <c r="M117" s="45" t="str">
        <f t="shared" si="1"/>
        <v>Sev-score: Site capacity</v>
      </c>
    </row>
    <row r="118" spans="1:13" x14ac:dyDescent="0.25">
      <c r="A118" s="45" t="s">
        <v>477</v>
      </c>
      <c r="B118" s="45" t="s">
        <v>335</v>
      </c>
      <c r="C118" s="45" t="s">
        <v>68</v>
      </c>
      <c r="D118" s="45" t="s">
        <v>180</v>
      </c>
      <c r="E118" s="45">
        <v>1</v>
      </c>
      <c r="F118" s="45">
        <v>1</v>
      </c>
      <c r="G118" s="45">
        <v>1</v>
      </c>
      <c r="H118" s="45">
        <v>1</v>
      </c>
      <c r="I118" s="45">
        <v>3</v>
      </c>
      <c r="J118" s="45">
        <v>3</v>
      </c>
      <c r="K118" s="45">
        <v>3</v>
      </c>
      <c r="L118" s="45">
        <v>2</v>
      </c>
      <c r="M118" s="45" t="str">
        <f t="shared" si="1"/>
        <v>Sev-score Access Max 8</v>
      </c>
    </row>
    <row r="119" spans="1:13" x14ac:dyDescent="0.25">
      <c r="A119" s="45" t="s">
        <v>478</v>
      </c>
      <c r="B119" s="45" t="s">
        <v>335</v>
      </c>
      <c r="C119" s="45" t="s">
        <v>68</v>
      </c>
      <c r="D119" s="45" t="s">
        <v>180</v>
      </c>
      <c r="E119" s="45">
        <v>1</v>
      </c>
      <c r="F119" s="45">
        <v>1</v>
      </c>
      <c r="G119" s="45">
        <v>3</v>
      </c>
      <c r="H119" s="45">
        <v>1</v>
      </c>
      <c r="I119" s="45">
        <v>3</v>
      </c>
      <c r="J119" s="45">
        <v>1</v>
      </c>
      <c r="K119" s="45">
        <v>1</v>
      </c>
      <c r="L119" s="45">
        <v>2</v>
      </c>
      <c r="M119" s="45" t="str">
        <f t="shared" si="1"/>
        <v>Sev-score: Site capacity</v>
      </c>
    </row>
    <row r="120" spans="1:13" x14ac:dyDescent="0.25">
      <c r="A120" s="45" t="s">
        <v>479</v>
      </c>
      <c r="B120" s="45" t="s">
        <v>335</v>
      </c>
      <c r="C120" s="45" t="s">
        <v>68</v>
      </c>
      <c r="D120" s="45" t="s">
        <v>180</v>
      </c>
      <c r="E120" s="45">
        <v>1</v>
      </c>
      <c r="F120" s="45">
        <v>1</v>
      </c>
      <c r="G120" s="45">
        <v>3</v>
      </c>
      <c r="H120" s="45">
        <v>1</v>
      </c>
      <c r="I120" s="45">
        <v>1</v>
      </c>
      <c r="J120" s="45">
        <v>1</v>
      </c>
      <c r="K120" s="45">
        <v>1</v>
      </c>
      <c r="L120" s="45">
        <v>2</v>
      </c>
      <c r="M120" s="45" t="str">
        <f t="shared" si="1"/>
        <v>Sev-score: Site capacity</v>
      </c>
    </row>
    <row r="121" spans="1:13" x14ac:dyDescent="0.25">
      <c r="A121" s="45" t="s">
        <v>480</v>
      </c>
      <c r="B121" s="45" t="s">
        <v>335</v>
      </c>
      <c r="C121" s="45" t="s">
        <v>68</v>
      </c>
      <c r="D121" s="45" t="s">
        <v>180</v>
      </c>
      <c r="E121" s="45">
        <v>1</v>
      </c>
      <c r="F121" s="45">
        <v>3</v>
      </c>
      <c r="G121" s="45">
        <v>3</v>
      </c>
      <c r="H121" s="45">
        <v>3</v>
      </c>
      <c r="I121" s="45">
        <v>1</v>
      </c>
      <c r="J121" s="45">
        <v>1</v>
      </c>
      <c r="K121" s="45">
        <v>3</v>
      </c>
      <c r="L121" s="45">
        <v>1</v>
      </c>
      <c r="M121" s="45" t="str">
        <f t="shared" si="1"/>
        <v>Sev-score: AAP feedback mechanism</v>
      </c>
    </row>
    <row r="122" spans="1:13" x14ac:dyDescent="0.25">
      <c r="A122" s="45" t="s">
        <v>481</v>
      </c>
      <c r="B122" s="45" t="s">
        <v>345</v>
      </c>
      <c r="C122" s="45" t="s">
        <v>99</v>
      </c>
      <c r="D122" s="45" t="s">
        <v>180</v>
      </c>
      <c r="E122" s="45">
        <v>1</v>
      </c>
      <c r="F122" s="45">
        <v>3</v>
      </c>
      <c r="G122" s="45">
        <v>3</v>
      </c>
      <c r="H122" s="45">
        <v>1</v>
      </c>
      <c r="I122" s="45">
        <v>1</v>
      </c>
      <c r="J122" s="45">
        <v>1</v>
      </c>
      <c r="K122" s="45">
        <v>1</v>
      </c>
      <c r="L122" s="45">
        <v>2</v>
      </c>
      <c r="M122" s="45" t="str">
        <f t="shared" si="1"/>
        <v>Sev-score: AAP feedback mechanism</v>
      </c>
    </row>
    <row r="123" spans="1:13" x14ac:dyDescent="0.25">
      <c r="A123" s="45" t="s">
        <v>482</v>
      </c>
      <c r="B123" s="45" t="s">
        <v>345</v>
      </c>
      <c r="C123" s="45" t="s">
        <v>99</v>
      </c>
      <c r="D123" s="45" t="s">
        <v>180</v>
      </c>
      <c r="E123" s="45">
        <v>1</v>
      </c>
      <c r="F123" s="45">
        <v>3</v>
      </c>
      <c r="G123" s="45">
        <v>3</v>
      </c>
      <c r="H123" s="45">
        <v>3</v>
      </c>
      <c r="I123" s="45">
        <v>3</v>
      </c>
      <c r="J123" s="45">
        <v>1</v>
      </c>
      <c r="K123" s="45">
        <v>1</v>
      </c>
      <c r="L123" s="45">
        <v>2</v>
      </c>
      <c r="M123" s="45" t="str">
        <f t="shared" si="1"/>
        <v>Sev-score: AAP feedback mechanism</v>
      </c>
    </row>
    <row r="124" spans="1:13" x14ac:dyDescent="0.25">
      <c r="A124" s="45" t="s">
        <v>483</v>
      </c>
      <c r="B124" s="45" t="s">
        <v>345</v>
      </c>
      <c r="C124" s="45" t="s">
        <v>99</v>
      </c>
      <c r="D124" s="45" t="s">
        <v>180</v>
      </c>
      <c r="E124" s="45">
        <v>1</v>
      </c>
      <c r="F124" s="45">
        <v>1</v>
      </c>
      <c r="G124" s="45">
        <v>3</v>
      </c>
      <c r="H124" s="45">
        <v>3</v>
      </c>
      <c r="I124" s="45">
        <v>3</v>
      </c>
      <c r="J124" s="45">
        <v>1</v>
      </c>
      <c r="K124" s="45">
        <v>1</v>
      </c>
      <c r="L124" s="45">
        <v>2</v>
      </c>
      <c r="M124" s="45" t="str">
        <f t="shared" si="1"/>
        <v>Sev-score: Site capacity</v>
      </c>
    </row>
    <row r="125" spans="1:13" x14ac:dyDescent="0.25">
      <c r="A125" s="45" t="s">
        <v>484</v>
      </c>
      <c r="B125" s="45" t="s">
        <v>345</v>
      </c>
      <c r="C125" s="45" t="s">
        <v>99</v>
      </c>
      <c r="D125" s="45" t="s">
        <v>180</v>
      </c>
      <c r="E125" s="45">
        <v>1</v>
      </c>
      <c r="F125" s="45">
        <v>3</v>
      </c>
      <c r="G125" s="45">
        <v>3</v>
      </c>
      <c r="H125" s="45">
        <v>3</v>
      </c>
      <c r="I125" s="45">
        <v>1</v>
      </c>
      <c r="J125" s="45">
        <v>1</v>
      </c>
      <c r="K125" s="45">
        <v>3</v>
      </c>
      <c r="L125" s="45">
        <v>2</v>
      </c>
      <c r="M125" s="45" t="str">
        <f t="shared" si="1"/>
        <v>Sev-score: AAP feedback mechanism</v>
      </c>
    </row>
    <row r="126" spans="1:13" x14ac:dyDescent="0.25">
      <c r="A126" s="45" t="s">
        <v>485</v>
      </c>
      <c r="B126" s="45" t="s">
        <v>345</v>
      </c>
      <c r="C126" s="45" t="s">
        <v>99</v>
      </c>
      <c r="D126" s="45" t="s">
        <v>180</v>
      </c>
      <c r="E126" s="45">
        <v>1</v>
      </c>
      <c r="F126" s="45">
        <v>1</v>
      </c>
      <c r="G126" s="45">
        <v>3</v>
      </c>
      <c r="H126" s="45">
        <v>1</v>
      </c>
      <c r="I126" s="45">
        <v>1</v>
      </c>
      <c r="J126" s="45">
        <v>1</v>
      </c>
      <c r="K126" s="45">
        <v>1</v>
      </c>
      <c r="L126" s="45">
        <v>2</v>
      </c>
      <c r="M126" s="45" t="str">
        <f t="shared" si="1"/>
        <v>Sev-score: Site capacity</v>
      </c>
    </row>
    <row r="127" spans="1:13" x14ac:dyDescent="0.25">
      <c r="A127" s="45" t="s">
        <v>486</v>
      </c>
      <c r="B127" s="45" t="s">
        <v>345</v>
      </c>
      <c r="C127" s="45" t="s">
        <v>99</v>
      </c>
      <c r="D127" s="45" t="s">
        <v>180</v>
      </c>
      <c r="E127" s="45">
        <v>1</v>
      </c>
      <c r="F127" s="45">
        <v>3</v>
      </c>
      <c r="G127" s="45">
        <v>3</v>
      </c>
      <c r="H127" s="45">
        <v>1</v>
      </c>
      <c r="I127" s="45">
        <v>3</v>
      </c>
      <c r="J127" s="45">
        <v>1</v>
      </c>
      <c r="K127" s="45">
        <v>1</v>
      </c>
      <c r="L127" s="45">
        <v>2</v>
      </c>
      <c r="M127" s="45" t="str">
        <f t="shared" si="1"/>
        <v>Sev-score: AAP feedback mechanism</v>
      </c>
    </row>
    <row r="128" spans="1:13" x14ac:dyDescent="0.25">
      <c r="A128" s="45" t="s">
        <v>487</v>
      </c>
      <c r="B128" s="45" t="s">
        <v>345</v>
      </c>
      <c r="C128" s="45" t="s">
        <v>99</v>
      </c>
      <c r="D128" s="45" t="s">
        <v>180</v>
      </c>
      <c r="E128" s="45">
        <v>1</v>
      </c>
      <c r="F128" s="45">
        <v>3</v>
      </c>
      <c r="G128" s="45">
        <v>3</v>
      </c>
      <c r="H128" s="45">
        <v>1</v>
      </c>
      <c r="I128" s="45">
        <v>1</v>
      </c>
      <c r="J128" s="45">
        <v>1</v>
      </c>
      <c r="K128" s="45">
        <v>1</v>
      </c>
      <c r="L128" s="45">
        <v>2</v>
      </c>
      <c r="M128" s="45" t="str">
        <f t="shared" si="1"/>
        <v>Sev-score: AAP feedback mechanism</v>
      </c>
    </row>
    <row r="129" spans="1:13" x14ac:dyDescent="0.25">
      <c r="A129" s="45" t="s">
        <v>488</v>
      </c>
      <c r="B129" s="45" t="s">
        <v>345</v>
      </c>
      <c r="C129" s="45" t="s">
        <v>99</v>
      </c>
      <c r="D129" s="45" t="s">
        <v>180</v>
      </c>
      <c r="E129" s="45">
        <v>1</v>
      </c>
      <c r="F129" s="45">
        <v>1</v>
      </c>
      <c r="G129" s="45">
        <v>3</v>
      </c>
      <c r="H129" s="45">
        <v>1</v>
      </c>
      <c r="I129" s="45">
        <v>1</v>
      </c>
      <c r="J129" s="45">
        <v>1</v>
      </c>
      <c r="K129" s="45">
        <v>1</v>
      </c>
      <c r="L129" s="45">
        <v>2</v>
      </c>
      <c r="M129" s="45" t="str">
        <f t="shared" si="1"/>
        <v>Sev-score: Site capacity</v>
      </c>
    </row>
    <row r="130" spans="1:13" x14ac:dyDescent="0.25">
      <c r="A130" s="45" t="s">
        <v>489</v>
      </c>
      <c r="B130" s="45" t="s">
        <v>345</v>
      </c>
      <c r="C130" s="45" t="s">
        <v>99</v>
      </c>
      <c r="D130" s="45" t="s">
        <v>180</v>
      </c>
      <c r="E130" s="45">
        <v>1</v>
      </c>
      <c r="F130" s="45">
        <v>1</v>
      </c>
      <c r="G130" s="45">
        <v>3</v>
      </c>
      <c r="H130" s="45">
        <v>3</v>
      </c>
      <c r="I130" s="45">
        <v>3</v>
      </c>
      <c r="J130" s="45">
        <v>1</v>
      </c>
      <c r="K130" s="45">
        <v>1</v>
      </c>
      <c r="L130" s="45">
        <v>2</v>
      </c>
      <c r="M130" s="45" t="str">
        <f t="shared" si="1"/>
        <v>Sev-score: Site capacity</v>
      </c>
    </row>
    <row r="131" spans="1:13" x14ac:dyDescent="0.25">
      <c r="A131" s="45" t="s">
        <v>490</v>
      </c>
      <c r="B131" s="45" t="s">
        <v>345</v>
      </c>
      <c r="C131" s="45" t="s">
        <v>99</v>
      </c>
      <c r="D131" s="45" t="s">
        <v>180</v>
      </c>
      <c r="E131" s="45">
        <v>1</v>
      </c>
      <c r="F131" s="45">
        <v>3</v>
      </c>
      <c r="G131" s="45">
        <v>3</v>
      </c>
      <c r="H131" s="45">
        <v>1</v>
      </c>
      <c r="I131" s="45">
        <v>1</v>
      </c>
      <c r="J131" s="45">
        <v>1</v>
      </c>
      <c r="K131" s="45">
        <v>1</v>
      </c>
      <c r="L131" s="45">
        <v>2</v>
      </c>
      <c r="M131" s="45" t="str">
        <f t="shared" si="1"/>
        <v>Sev-score: AAP feedback mechanism</v>
      </c>
    </row>
    <row r="132" spans="1:13" x14ac:dyDescent="0.25">
      <c r="A132" s="45" t="s">
        <v>491</v>
      </c>
      <c r="B132" s="45" t="s">
        <v>345</v>
      </c>
      <c r="C132" s="45" t="s">
        <v>99</v>
      </c>
      <c r="D132" s="45" t="s">
        <v>180</v>
      </c>
      <c r="E132" s="45">
        <v>1</v>
      </c>
      <c r="F132" s="45">
        <v>1</v>
      </c>
      <c r="G132" s="45">
        <v>3</v>
      </c>
      <c r="H132" s="45">
        <v>1</v>
      </c>
      <c r="I132" s="45">
        <v>1</v>
      </c>
      <c r="J132" s="45">
        <v>1</v>
      </c>
      <c r="K132" s="45">
        <v>1</v>
      </c>
      <c r="L132" s="45">
        <v>2</v>
      </c>
      <c r="M132" s="45" t="str">
        <f t="shared" ref="M132:M195" si="2">IF(E132=MAX(E132:J132),E$1,IF(F132=MAX(E132:J132),F$1,IF(G132=MAX(E132:J132),G$1,IF(H132=MAX(E132:J132),H$1,IF(I132=MAX(E132:J132),I$1,IF(J132=MAX(E132:J132),J$1,0))))))</f>
        <v>Sev-score: Site capacity</v>
      </c>
    </row>
    <row r="133" spans="1:13" x14ac:dyDescent="0.25">
      <c r="A133" s="45" t="s">
        <v>492</v>
      </c>
      <c r="B133" s="45" t="s">
        <v>345</v>
      </c>
      <c r="C133" s="45" t="s">
        <v>99</v>
      </c>
      <c r="D133" s="45" t="s">
        <v>180</v>
      </c>
      <c r="E133" s="45">
        <v>1</v>
      </c>
      <c r="F133" s="45">
        <v>1</v>
      </c>
      <c r="G133" s="45">
        <v>3</v>
      </c>
      <c r="H133" s="45">
        <v>1</v>
      </c>
      <c r="I133" s="45">
        <v>1</v>
      </c>
      <c r="J133" s="45">
        <v>1</v>
      </c>
      <c r="K133" s="45">
        <v>1</v>
      </c>
      <c r="L133" s="45">
        <v>2</v>
      </c>
      <c r="M133" s="45" t="str">
        <f t="shared" si="2"/>
        <v>Sev-score: Site capacity</v>
      </c>
    </row>
    <row r="134" spans="1:13" x14ac:dyDescent="0.25">
      <c r="A134" s="45" t="s">
        <v>493</v>
      </c>
      <c r="B134" s="45" t="s">
        <v>345</v>
      </c>
      <c r="C134" s="45" t="s">
        <v>99</v>
      </c>
      <c r="D134" s="45" t="s">
        <v>180</v>
      </c>
      <c r="E134" s="45">
        <v>1</v>
      </c>
      <c r="F134" s="45">
        <v>3</v>
      </c>
      <c r="G134" s="45">
        <v>3</v>
      </c>
      <c r="H134" s="45">
        <v>3</v>
      </c>
      <c r="I134" s="45">
        <v>3</v>
      </c>
      <c r="J134" s="45">
        <v>1</v>
      </c>
      <c r="K134" s="45">
        <v>3</v>
      </c>
      <c r="L134" s="45">
        <v>2</v>
      </c>
      <c r="M134" s="45" t="str">
        <f t="shared" si="2"/>
        <v>Sev-score: AAP feedback mechanism</v>
      </c>
    </row>
    <row r="135" spans="1:13" x14ac:dyDescent="0.25">
      <c r="A135" s="45" t="s">
        <v>494</v>
      </c>
      <c r="B135" s="45" t="s">
        <v>345</v>
      </c>
      <c r="C135" s="45" t="s">
        <v>99</v>
      </c>
      <c r="D135" s="45" t="s">
        <v>180</v>
      </c>
      <c r="E135" s="45">
        <v>1</v>
      </c>
      <c r="F135" s="45">
        <v>1</v>
      </c>
      <c r="G135" s="45">
        <v>3</v>
      </c>
      <c r="H135" s="45">
        <v>1</v>
      </c>
      <c r="I135" s="45">
        <v>1</v>
      </c>
      <c r="J135" s="45">
        <v>1</v>
      </c>
      <c r="K135" s="45">
        <v>1</v>
      </c>
      <c r="L135" s="45">
        <v>1</v>
      </c>
      <c r="M135" s="45" t="str">
        <f t="shared" si="2"/>
        <v>Sev-score: Site capacity</v>
      </c>
    </row>
    <row r="136" spans="1:13" x14ac:dyDescent="0.25">
      <c r="A136" s="45" t="s">
        <v>495</v>
      </c>
      <c r="B136" s="45" t="s">
        <v>345</v>
      </c>
      <c r="C136" s="45" t="s">
        <v>99</v>
      </c>
      <c r="D136" s="45" t="s">
        <v>180</v>
      </c>
      <c r="E136" s="45">
        <v>1</v>
      </c>
      <c r="F136" s="45">
        <v>1</v>
      </c>
      <c r="G136" s="45">
        <v>3</v>
      </c>
      <c r="H136" s="45">
        <v>2</v>
      </c>
      <c r="I136" s="45">
        <v>3</v>
      </c>
      <c r="J136" s="45">
        <v>1</v>
      </c>
      <c r="K136" s="45">
        <v>1</v>
      </c>
      <c r="L136" s="45">
        <v>2</v>
      </c>
      <c r="M136" s="45" t="str">
        <f t="shared" si="2"/>
        <v>Sev-score: Site capacity</v>
      </c>
    </row>
    <row r="137" spans="1:13" x14ac:dyDescent="0.25">
      <c r="A137" s="45" t="s">
        <v>496</v>
      </c>
      <c r="B137" s="45" t="s">
        <v>345</v>
      </c>
      <c r="C137" s="45" t="s">
        <v>99</v>
      </c>
      <c r="D137" s="45" t="s">
        <v>180</v>
      </c>
      <c r="E137" s="45">
        <v>1</v>
      </c>
      <c r="F137" s="45">
        <v>1</v>
      </c>
      <c r="G137" s="45">
        <v>3</v>
      </c>
      <c r="H137" s="45">
        <v>1</v>
      </c>
      <c r="I137" s="45">
        <v>1</v>
      </c>
      <c r="J137" s="45">
        <v>1</v>
      </c>
      <c r="K137" s="45">
        <v>1</v>
      </c>
      <c r="L137" s="45">
        <v>1</v>
      </c>
      <c r="M137" s="45" t="str">
        <f t="shared" si="2"/>
        <v>Sev-score: Site capacity</v>
      </c>
    </row>
    <row r="138" spans="1:13" x14ac:dyDescent="0.25">
      <c r="A138" s="45" t="s">
        <v>497</v>
      </c>
      <c r="B138" s="45" t="s">
        <v>345</v>
      </c>
      <c r="C138" s="45" t="s">
        <v>99</v>
      </c>
      <c r="D138" s="45" t="s">
        <v>180</v>
      </c>
      <c r="E138" s="45">
        <v>1</v>
      </c>
      <c r="F138" s="45">
        <v>1</v>
      </c>
      <c r="G138" s="45">
        <v>3</v>
      </c>
      <c r="H138" s="45">
        <v>1</v>
      </c>
      <c r="I138" s="45">
        <v>3</v>
      </c>
      <c r="J138" s="45">
        <v>1</v>
      </c>
      <c r="K138" s="45">
        <v>1</v>
      </c>
      <c r="L138" s="45">
        <v>1</v>
      </c>
      <c r="M138" s="45" t="str">
        <f t="shared" si="2"/>
        <v>Sev-score: Site capacity</v>
      </c>
    </row>
    <row r="139" spans="1:13" x14ac:dyDescent="0.25">
      <c r="A139" s="45" t="s">
        <v>498</v>
      </c>
      <c r="B139" s="45" t="s">
        <v>345</v>
      </c>
      <c r="C139" s="45" t="s">
        <v>99</v>
      </c>
      <c r="D139" s="45" t="s">
        <v>180</v>
      </c>
      <c r="E139" s="45">
        <v>1</v>
      </c>
      <c r="F139" s="45">
        <v>1</v>
      </c>
      <c r="G139" s="45">
        <v>3</v>
      </c>
      <c r="H139" s="45">
        <v>1</v>
      </c>
      <c r="I139" s="45">
        <v>1</v>
      </c>
      <c r="J139" s="45">
        <v>1</v>
      </c>
      <c r="K139" s="45">
        <v>1</v>
      </c>
      <c r="L139" s="45">
        <v>1</v>
      </c>
      <c r="M139" s="45" t="str">
        <f t="shared" si="2"/>
        <v>Sev-score: Site capacity</v>
      </c>
    </row>
    <row r="140" spans="1:13" x14ac:dyDescent="0.25">
      <c r="A140" s="45" t="s">
        <v>499</v>
      </c>
      <c r="B140" s="45" t="s">
        <v>345</v>
      </c>
      <c r="C140" s="45" t="s">
        <v>99</v>
      </c>
      <c r="D140" s="45" t="s">
        <v>180</v>
      </c>
      <c r="E140" s="45">
        <v>1</v>
      </c>
      <c r="F140" s="45">
        <v>1</v>
      </c>
      <c r="G140" s="45">
        <v>3</v>
      </c>
      <c r="H140" s="45">
        <v>1</v>
      </c>
      <c r="I140" s="45">
        <v>1</v>
      </c>
      <c r="J140" s="45">
        <v>1</v>
      </c>
      <c r="K140" s="45">
        <v>1</v>
      </c>
      <c r="L140" s="45">
        <v>2</v>
      </c>
      <c r="M140" s="45" t="str">
        <f t="shared" si="2"/>
        <v>Sev-score: Site capacity</v>
      </c>
    </row>
    <row r="141" spans="1:13" x14ac:dyDescent="0.25">
      <c r="A141" s="45" t="s">
        <v>500</v>
      </c>
      <c r="B141" s="45" t="s">
        <v>347</v>
      </c>
      <c r="C141" s="45" t="s">
        <v>105</v>
      </c>
      <c r="D141" s="45" t="s">
        <v>180</v>
      </c>
      <c r="E141" s="45">
        <v>1</v>
      </c>
      <c r="F141" s="45">
        <v>1</v>
      </c>
      <c r="G141" s="45">
        <v>3</v>
      </c>
      <c r="H141" s="45">
        <v>1</v>
      </c>
      <c r="I141" s="45">
        <v>1</v>
      </c>
      <c r="J141" s="45">
        <v>1</v>
      </c>
      <c r="K141" s="45">
        <v>1</v>
      </c>
      <c r="L141" s="45">
        <v>2</v>
      </c>
      <c r="M141" s="45" t="str">
        <f t="shared" si="2"/>
        <v>Sev-score: Site capacity</v>
      </c>
    </row>
    <row r="142" spans="1:13" x14ac:dyDescent="0.25">
      <c r="A142" s="45" t="s">
        <v>501</v>
      </c>
      <c r="B142" s="45" t="s">
        <v>347</v>
      </c>
      <c r="C142" s="45" t="s">
        <v>105</v>
      </c>
      <c r="D142" s="45" t="s">
        <v>180</v>
      </c>
      <c r="E142" s="45">
        <v>1</v>
      </c>
      <c r="F142" s="45">
        <v>1</v>
      </c>
      <c r="G142" s="45">
        <v>3</v>
      </c>
      <c r="H142" s="45">
        <v>1</v>
      </c>
      <c r="I142" s="45">
        <v>1</v>
      </c>
      <c r="J142" s="45">
        <v>1</v>
      </c>
      <c r="K142" s="45">
        <v>1</v>
      </c>
      <c r="L142" s="45">
        <v>2</v>
      </c>
      <c r="M142" s="45" t="str">
        <f t="shared" si="2"/>
        <v>Sev-score: Site capacity</v>
      </c>
    </row>
    <row r="143" spans="1:13" x14ac:dyDescent="0.25">
      <c r="A143" s="45" t="s">
        <v>502</v>
      </c>
      <c r="B143" s="45" t="s">
        <v>347</v>
      </c>
      <c r="C143" s="45" t="s">
        <v>105</v>
      </c>
      <c r="D143" s="45" t="s">
        <v>180</v>
      </c>
      <c r="E143" s="45">
        <v>1</v>
      </c>
      <c r="F143" s="45">
        <v>1</v>
      </c>
      <c r="G143" s="45">
        <v>3</v>
      </c>
      <c r="H143" s="45">
        <v>1</v>
      </c>
      <c r="I143" s="45">
        <v>1</v>
      </c>
      <c r="J143" s="45">
        <v>1</v>
      </c>
      <c r="K143" s="45">
        <v>1</v>
      </c>
      <c r="L143" s="45">
        <v>2</v>
      </c>
      <c r="M143" s="45" t="str">
        <f t="shared" si="2"/>
        <v>Sev-score: Site capacity</v>
      </c>
    </row>
    <row r="144" spans="1:13" x14ac:dyDescent="0.25">
      <c r="A144" s="45" t="s">
        <v>503</v>
      </c>
      <c r="B144" s="45" t="s">
        <v>347</v>
      </c>
      <c r="C144" s="45" t="s">
        <v>105</v>
      </c>
      <c r="D144" s="45" t="s">
        <v>180</v>
      </c>
      <c r="E144" s="45">
        <v>1</v>
      </c>
      <c r="F144" s="45">
        <v>1</v>
      </c>
      <c r="G144" s="45">
        <v>3</v>
      </c>
      <c r="H144" s="45">
        <v>1</v>
      </c>
      <c r="I144" s="45">
        <v>1</v>
      </c>
      <c r="J144" s="45">
        <v>1</v>
      </c>
      <c r="K144" s="45">
        <v>1</v>
      </c>
      <c r="L144" s="45">
        <v>1</v>
      </c>
      <c r="M144" s="45" t="str">
        <f t="shared" si="2"/>
        <v>Sev-score: Site capacity</v>
      </c>
    </row>
    <row r="145" spans="1:13" x14ac:dyDescent="0.25">
      <c r="A145" s="45" t="s">
        <v>504</v>
      </c>
      <c r="B145" s="45" t="s">
        <v>347</v>
      </c>
      <c r="C145" s="45" t="s">
        <v>105</v>
      </c>
      <c r="D145" s="45" t="s">
        <v>180</v>
      </c>
      <c r="E145" s="45">
        <v>1</v>
      </c>
      <c r="F145" s="45">
        <v>3</v>
      </c>
      <c r="G145" s="45">
        <v>1</v>
      </c>
      <c r="H145" s="45">
        <v>1</v>
      </c>
      <c r="I145" s="45">
        <v>1</v>
      </c>
      <c r="J145" s="45">
        <v>1</v>
      </c>
      <c r="K145" s="45">
        <v>1</v>
      </c>
      <c r="L145" s="45">
        <v>1</v>
      </c>
      <c r="M145" s="45" t="str">
        <f t="shared" si="2"/>
        <v>Sev-score: AAP feedback mechanism</v>
      </c>
    </row>
    <row r="146" spans="1:13" x14ac:dyDescent="0.25">
      <c r="A146" s="45" t="s">
        <v>505</v>
      </c>
      <c r="B146" s="45" t="s">
        <v>347</v>
      </c>
      <c r="C146" s="45" t="s">
        <v>105</v>
      </c>
      <c r="D146" s="45" t="s">
        <v>180</v>
      </c>
      <c r="E146" s="45">
        <v>1</v>
      </c>
      <c r="F146" s="45">
        <v>1</v>
      </c>
      <c r="G146" s="45">
        <v>3</v>
      </c>
      <c r="H146" s="45">
        <v>3</v>
      </c>
      <c r="I146" s="45">
        <v>1</v>
      </c>
      <c r="J146" s="45">
        <v>1</v>
      </c>
      <c r="K146" s="45">
        <v>1</v>
      </c>
      <c r="L146" s="45">
        <v>2</v>
      </c>
      <c r="M146" s="45" t="str">
        <f t="shared" si="2"/>
        <v>Sev-score: Site capacity</v>
      </c>
    </row>
    <row r="147" spans="1:13" x14ac:dyDescent="0.25">
      <c r="A147" s="45" t="s">
        <v>506</v>
      </c>
      <c r="B147" s="45" t="s">
        <v>347</v>
      </c>
      <c r="C147" s="45" t="s">
        <v>105</v>
      </c>
      <c r="D147" s="45" t="s">
        <v>180</v>
      </c>
      <c r="E147" s="45">
        <v>1</v>
      </c>
      <c r="F147" s="45">
        <v>1</v>
      </c>
      <c r="G147" s="45">
        <v>3</v>
      </c>
      <c r="H147" s="45">
        <v>1</v>
      </c>
      <c r="I147" s="45">
        <v>3</v>
      </c>
      <c r="J147" s="45">
        <v>1</v>
      </c>
      <c r="K147" s="45">
        <v>1</v>
      </c>
      <c r="L147" s="45">
        <v>1</v>
      </c>
      <c r="M147" s="45" t="str">
        <f t="shared" si="2"/>
        <v>Sev-score: Site capacity</v>
      </c>
    </row>
    <row r="148" spans="1:13" x14ac:dyDescent="0.25">
      <c r="A148" s="45" t="s">
        <v>507</v>
      </c>
      <c r="B148" s="45" t="s">
        <v>310</v>
      </c>
      <c r="C148" s="45" t="s">
        <v>182</v>
      </c>
      <c r="D148" s="45" t="s">
        <v>180</v>
      </c>
      <c r="E148" s="45">
        <v>1</v>
      </c>
      <c r="F148" s="45">
        <v>1</v>
      </c>
      <c r="G148" s="45">
        <v>3</v>
      </c>
      <c r="H148" s="45">
        <v>1</v>
      </c>
      <c r="I148" s="45">
        <v>3</v>
      </c>
      <c r="J148" s="45">
        <v>1</v>
      </c>
      <c r="K148" s="45">
        <v>3</v>
      </c>
      <c r="L148" s="45">
        <v>3</v>
      </c>
      <c r="M148" s="45" t="str">
        <f t="shared" si="2"/>
        <v>Sev-score: Site capacity</v>
      </c>
    </row>
    <row r="149" spans="1:13" x14ac:dyDescent="0.25">
      <c r="A149" s="45" t="s">
        <v>508</v>
      </c>
      <c r="B149" s="45" t="s">
        <v>310</v>
      </c>
      <c r="C149" s="45" t="s">
        <v>182</v>
      </c>
      <c r="D149" s="45" t="s">
        <v>180</v>
      </c>
      <c r="E149" s="45">
        <v>1</v>
      </c>
      <c r="F149" s="45">
        <v>1</v>
      </c>
      <c r="G149" s="45">
        <v>3</v>
      </c>
      <c r="H149" s="45">
        <v>1</v>
      </c>
      <c r="I149" s="45">
        <v>1</v>
      </c>
      <c r="J149" s="45">
        <v>3</v>
      </c>
      <c r="K149" s="45">
        <v>3</v>
      </c>
      <c r="L149" s="45">
        <v>2</v>
      </c>
      <c r="M149" s="45" t="str">
        <f t="shared" si="2"/>
        <v>Sev-score: Site capacity</v>
      </c>
    </row>
    <row r="150" spans="1:13" x14ac:dyDescent="0.25">
      <c r="A150" s="45" t="s">
        <v>509</v>
      </c>
      <c r="B150" s="45" t="s">
        <v>310</v>
      </c>
      <c r="C150" s="45" t="s">
        <v>182</v>
      </c>
      <c r="D150" s="45" t="s">
        <v>180</v>
      </c>
      <c r="E150" s="45">
        <v>1</v>
      </c>
      <c r="F150" s="45">
        <v>3</v>
      </c>
      <c r="G150" s="45">
        <v>3</v>
      </c>
      <c r="H150" s="45">
        <v>1</v>
      </c>
      <c r="I150" s="45">
        <v>3</v>
      </c>
      <c r="J150" s="45">
        <v>3</v>
      </c>
      <c r="K150" s="45">
        <v>3</v>
      </c>
      <c r="L150" s="45">
        <v>2</v>
      </c>
      <c r="M150" s="45" t="str">
        <f t="shared" si="2"/>
        <v>Sev-score: AAP feedback mechanism</v>
      </c>
    </row>
    <row r="151" spans="1:13" x14ac:dyDescent="0.25">
      <c r="A151" s="45" t="s">
        <v>510</v>
      </c>
      <c r="B151" s="45" t="s">
        <v>310</v>
      </c>
      <c r="C151" s="45" t="s">
        <v>182</v>
      </c>
      <c r="D151" s="45" t="s">
        <v>180</v>
      </c>
      <c r="E151" s="45">
        <v>1</v>
      </c>
      <c r="F151" s="45">
        <v>1</v>
      </c>
      <c r="G151" s="45">
        <v>1</v>
      </c>
      <c r="H151" s="45">
        <v>1</v>
      </c>
      <c r="I151" s="45">
        <v>3</v>
      </c>
      <c r="J151" s="45">
        <v>3</v>
      </c>
      <c r="K151" s="45">
        <v>3</v>
      </c>
      <c r="L151" s="45">
        <v>2</v>
      </c>
      <c r="M151" s="45" t="str">
        <f t="shared" si="2"/>
        <v>Sev-score Access Max 8</v>
      </c>
    </row>
    <row r="152" spans="1:13" x14ac:dyDescent="0.25">
      <c r="A152" s="45" t="s">
        <v>511</v>
      </c>
      <c r="B152" s="45" t="s">
        <v>310</v>
      </c>
      <c r="C152" s="45" t="s">
        <v>182</v>
      </c>
      <c r="D152" s="45" t="s">
        <v>180</v>
      </c>
      <c r="E152" s="45">
        <v>1</v>
      </c>
      <c r="F152" s="45">
        <v>1</v>
      </c>
      <c r="G152" s="45">
        <v>3</v>
      </c>
      <c r="H152" s="45">
        <v>1</v>
      </c>
      <c r="I152" s="45">
        <v>1</v>
      </c>
      <c r="J152" s="45">
        <v>3</v>
      </c>
      <c r="K152" s="45">
        <v>3</v>
      </c>
      <c r="L152" s="45">
        <v>2</v>
      </c>
      <c r="M152" s="45" t="str">
        <f t="shared" si="2"/>
        <v>Sev-score: Site capacity</v>
      </c>
    </row>
    <row r="153" spans="1:13" x14ac:dyDescent="0.25">
      <c r="A153" s="45" t="s">
        <v>512</v>
      </c>
      <c r="B153" s="45" t="s">
        <v>310</v>
      </c>
      <c r="C153" s="45" t="s">
        <v>182</v>
      </c>
      <c r="D153" s="45" t="s">
        <v>180</v>
      </c>
      <c r="E153" s="45">
        <v>1</v>
      </c>
      <c r="F153" s="45">
        <v>1</v>
      </c>
      <c r="G153" s="45">
        <v>3</v>
      </c>
      <c r="H153" s="45">
        <v>1</v>
      </c>
      <c r="I153" s="45">
        <v>3</v>
      </c>
      <c r="J153" s="45">
        <v>3</v>
      </c>
      <c r="K153" s="45">
        <v>3</v>
      </c>
      <c r="L153" s="45">
        <v>2</v>
      </c>
      <c r="M153" s="45" t="str">
        <f t="shared" si="2"/>
        <v>Sev-score: Site capacity</v>
      </c>
    </row>
    <row r="154" spans="1:13" x14ac:dyDescent="0.25">
      <c r="A154" s="45" t="s">
        <v>513</v>
      </c>
      <c r="B154" s="45" t="s">
        <v>310</v>
      </c>
      <c r="C154" s="45" t="s">
        <v>182</v>
      </c>
      <c r="D154" s="45" t="s">
        <v>180</v>
      </c>
      <c r="E154" s="45">
        <v>1</v>
      </c>
      <c r="F154" s="45">
        <v>1</v>
      </c>
      <c r="G154" s="45">
        <v>3</v>
      </c>
      <c r="H154" s="45">
        <v>1</v>
      </c>
      <c r="I154" s="45">
        <v>3</v>
      </c>
      <c r="J154" s="45">
        <v>1</v>
      </c>
      <c r="K154" s="45">
        <v>3</v>
      </c>
      <c r="L154" s="45">
        <v>2</v>
      </c>
      <c r="M154" s="45" t="str">
        <f t="shared" si="2"/>
        <v>Sev-score: Site capacity</v>
      </c>
    </row>
    <row r="155" spans="1:13" x14ac:dyDescent="0.25">
      <c r="A155" s="45" t="s">
        <v>514</v>
      </c>
      <c r="B155" s="45" t="s">
        <v>310</v>
      </c>
      <c r="C155" s="45" t="s">
        <v>182</v>
      </c>
      <c r="D155" s="45" t="s">
        <v>180</v>
      </c>
      <c r="E155" s="45">
        <v>1</v>
      </c>
      <c r="F155" s="45">
        <v>1</v>
      </c>
      <c r="G155" s="45">
        <v>3</v>
      </c>
      <c r="H155" s="45">
        <v>1</v>
      </c>
      <c r="I155" s="45">
        <v>1</v>
      </c>
      <c r="J155" s="45">
        <v>1</v>
      </c>
      <c r="K155" s="45">
        <v>3</v>
      </c>
      <c r="L155" s="45">
        <v>2</v>
      </c>
      <c r="M155" s="45" t="str">
        <f t="shared" si="2"/>
        <v>Sev-score: Site capacity</v>
      </c>
    </row>
    <row r="156" spans="1:13" x14ac:dyDescent="0.25">
      <c r="A156" s="45" t="s">
        <v>515</v>
      </c>
      <c r="B156" s="45" t="s">
        <v>310</v>
      </c>
      <c r="C156" s="45" t="s">
        <v>182</v>
      </c>
      <c r="D156" s="45" t="s">
        <v>180</v>
      </c>
      <c r="E156" s="45">
        <v>1</v>
      </c>
      <c r="F156" s="45">
        <v>1</v>
      </c>
      <c r="G156" s="45">
        <v>1</v>
      </c>
      <c r="H156" s="45">
        <v>1</v>
      </c>
      <c r="I156" s="45">
        <v>3</v>
      </c>
      <c r="J156" s="45">
        <v>3</v>
      </c>
      <c r="K156" s="45">
        <v>3</v>
      </c>
      <c r="L156" s="45">
        <v>2</v>
      </c>
      <c r="M156" s="45" t="str">
        <f t="shared" si="2"/>
        <v>Sev-score Access Max 8</v>
      </c>
    </row>
    <row r="157" spans="1:13" x14ac:dyDescent="0.25">
      <c r="A157" s="45" t="s">
        <v>516</v>
      </c>
      <c r="B157" s="45" t="s">
        <v>310</v>
      </c>
      <c r="C157" s="45" t="s">
        <v>182</v>
      </c>
      <c r="D157" s="45" t="s">
        <v>180</v>
      </c>
      <c r="E157" s="45">
        <v>1</v>
      </c>
      <c r="F157" s="45">
        <v>1</v>
      </c>
      <c r="G157" s="45">
        <v>3</v>
      </c>
      <c r="H157" s="45">
        <v>1</v>
      </c>
      <c r="I157" s="45">
        <v>3</v>
      </c>
      <c r="J157" s="45">
        <v>3</v>
      </c>
      <c r="K157" s="45">
        <v>3</v>
      </c>
      <c r="L157" s="45">
        <v>2</v>
      </c>
      <c r="M157" s="45" t="str">
        <f t="shared" si="2"/>
        <v>Sev-score: Site capacity</v>
      </c>
    </row>
    <row r="158" spans="1:13" x14ac:dyDescent="0.25">
      <c r="A158" s="45" t="s">
        <v>517</v>
      </c>
      <c r="B158" s="45" t="s">
        <v>310</v>
      </c>
      <c r="C158" s="45" t="s">
        <v>182</v>
      </c>
      <c r="D158" s="45" t="s">
        <v>180</v>
      </c>
      <c r="E158" s="45">
        <v>1</v>
      </c>
      <c r="F158" s="45">
        <v>1</v>
      </c>
      <c r="G158" s="45">
        <v>3</v>
      </c>
      <c r="H158" s="45">
        <v>1</v>
      </c>
      <c r="I158" s="45">
        <v>1</v>
      </c>
      <c r="J158" s="45">
        <v>1</v>
      </c>
      <c r="K158" s="45">
        <v>1</v>
      </c>
      <c r="L158" s="45">
        <v>2</v>
      </c>
      <c r="M158" s="45" t="str">
        <f t="shared" si="2"/>
        <v>Sev-score: Site capacity</v>
      </c>
    </row>
    <row r="159" spans="1:13" x14ac:dyDescent="0.25">
      <c r="A159" s="45" t="s">
        <v>518</v>
      </c>
      <c r="B159" s="45" t="s">
        <v>310</v>
      </c>
      <c r="C159" s="45" t="s">
        <v>182</v>
      </c>
      <c r="D159" s="45" t="s">
        <v>180</v>
      </c>
      <c r="E159" s="45">
        <v>1</v>
      </c>
      <c r="F159" s="45">
        <v>1</v>
      </c>
      <c r="G159" s="45">
        <v>3</v>
      </c>
      <c r="H159" s="45">
        <v>1</v>
      </c>
      <c r="I159" s="45">
        <v>3</v>
      </c>
      <c r="J159" s="45">
        <v>1</v>
      </c>
      <c r="K159" s="45">
        <v>1</v>
      </c>
      <c r="L159" s="45">
        <v>2</v>
      </c>
      <c r="M159" s="45" t="str">
        <f t="shared" si="2"/>
        <v>Sev-score: Site capacity</v>
      </c>
    </row>
    <row r="160" spans="1:13" x14ac:dyDescent="0.25">
      <c r="A160" s="45" t="s">
        <v>519</v>
      </c>
      <c r="B160" s="45" t="s">
        <v>310</v>
      </c>
      <c r="C160" s="45" t="s">
        <v>182</v>
      </c>
      <c r="D160" s="45" t="s">
        <v>180</v>
      </c>
      <c r="E160" s="45">
        <v>1</v>
      </c>
      <c r="F160" s="45">
        <v>1</v>
      </c>
      <c r="G160" s="45">
        <v>3</v>
      </c>
      <c r="H160" s="45">
        <v>1</v>
      </c>
      <c r="I160" s="45">
        <v>3</v>
      </c>
      <c r="J160" s="45">
        <v>1</v>
      </c>
      <c r="K160" s="45">
        <v>1</v>
      </c>
      <c r="L160" s="45">
        <v>2</v>
      </c>
      <c r="M160" s="45" t="str">
        <f t="shared" si="2"/>
        <v>Sev-score: Site capacity</v>
      </c>
    </row>
    <row r="161" spans="1:13" x14ac:dyDescent="0.25">
      <c r="A161" s="45" t="s">
        <v>520</v>
      </c>
      <c r="B161" s="45" t="s">
        <v>309</v>
      </c>
      <c r="C161" s="45" t="s">
        <v>79</v>
      </c>
      <c r="D161" s="45" t="s">
        <v>180</v>
      </c>
      <c r="E161" s="45">
        <v>1</v>
      </c>
      <c r="F161" s="45">
        <v>3</v>
      </c>
      <c r="G161" s="45">
        <v>3</v>
      </c>
      <c r="H161" s="45">
        <v>1</v>
      </c>
      <c r="I161" s="45">
        <v>1</v>
      </c>
      <c r="J161" s="45">
        <v>1</v>
      </c>
      <c r="K161" s="45">
        <v>3</v>
      </c>
      <c r="L161" s="45">
        <v>2</v>
      </c>
      <c r="M161" s="45" t="str">
        <f t="shared" si="2"/>
        <v>Sev-score: AAP feedback mechanism</v>
      </c>
    </row>
    <row r="162" spans="1:13" x14ac:dyDescent="0.25">
      <c r="A162" s="45" t="s">
        <v>521</v>
      </c>
      <c r="B162" s="45" t="s">
        <v>309</v>
      </c>
      <c r="C162" s="45" t="s">
        <v>79</v>
      </c>
      <c r="D162" s="45" t="s">
        <v>180</v>
      </c>
      <c r="E162" s="45">
        <v>1</v>
      </c>
      <c r="F162" s="45">
        <v>1</v>
      </c>
      <c r="G162" s="45">
        <v>3</v>
      </c>
      <c r="H162" s="45">
        <v>3</v>
      </c>
      <c r="I162" s="45">
        <v>3</v>
      </c>
      <c r="J162" s="45">
        <v>1</v>
      </c>
      <c r="K162" s="45">
        <v>3</v>
      </c>
      <c r="L162" s="45">
        <v>1</v>
      </c>
      <c r="M162" s="45" t="str">
        <f t="shared" si="2"/>
        <v>Sev-score: Site capacity</v>
      </c>
    </row>
    <row r="163" spans="1:13" x14ac:dyDescent="0.25">
      <c r="A163" s="45" t="s">
        <v>522</v>
      </c>
      <c r="B163" s="45" t="s">
        <v>309</v>
      </c>
      <c r="C163" s="45" t="s">
        <v>79</v>
      </c>
      <c r="D163" s="45" t="s">
        <v>180</v>
      </c>
      <c r="E163" s="45">
        <v>1</v>
      </c>
      <c r="F163" s="45">
        <v>1</v>
      </c>
      <c r="G163" s="45">
        <v>3</v>
      </c>
      <c r="H163" s="45">
        <v>1</v>
      </c>
      <c r="I163" s="45">
        <v>3</v>
      </c>
      <c r="J163" s="45">
        <v>1</v>
      </c>
      <c r="K163" s="45">
        <v>3</v>
      </c>
      <c r="L163" s="45">
        <v>2</v>
      </c>
      <c r="M163" s="45" t="str">
        <f t="shared" si="2"/>
        <v>Sev-score: Site capacity</v>
      </c>
    </row>
    <row r="164" spans="1:13" x14ac:dyDescent="0.25">
      <c r="A164" s="45" t="s">
        <v>523</v>
      </c>
      <c r="B164" s="45" t="s">
        <v>309</v>
      </c>
      <c r="C164" s="45" t="s">
        <v>79</v>
      </c>
      <c r="D164" s="45" t="s">
        <v>180</v>
      </c>
      <c r="E164" s="45">
        <v>1</v>
      </c>
      <c r="F164" s="45">
        <v>1</v>
      </c>
      <c r="G164" s="45">
        <v>1</v>
      </c>
      <c r="H164" s="45">
        <v>1</v>
      </c>
      <c r="I164" s="45">
        <v>3</v>
      </c>
      <c r="J164" s="45">
        <v>1</v>
      </c>
      <c r="K164" s="45">
        <v>3</v>
      </c>
      <c r="L164" s="45">
        <v>2</v>
      </c>
      <c r="M164" s="45" t="str">
        <f t="shared" si="2"/>
        <v>Sev-score Access Max 8</v>
      </c>
    </row>
    <row r="165" spans="1:13" x14ac:dyDescent="0.25">
      <c r="A165" s="45" t="s">
        <v>524</v>
      </c>
      <c r="B165" s="45" t="s">
        <v>309</v>
      </c>
      <c r="C165" s="45" t="s">
        <v>79</v>
      </c>
      <c r="D165" s="45" t="s">
        <v>180</v>
      </c>
      <c r="E165" s="45">
        <v>1</v>
      </c>
      <c r="F165" s="45">
        <v>3</v>
      </c>
      <c r="G165" s="45">
        <v>1</v>
      </c>
      <c r="H165" s="45">
        <v>3</v>
      </c>
      <c r="I165" s="45">
        <v>1</v>
      </c>
      <c r="J165" s="45">
        <v>1</v>
      </c>
      <c r="K165" s="45">
        <v>3</v>
      </c>
      <c r="L165" s="45">
        <v>2</v>
      </c>
      <c r="M165" s="45" t="str">
        <f t="shared" si="2"/>
        <v>Sev-score: AAP feedback mechanism</v>
      </c>
    </row>
    <row r="166" spans="1:13" x14ac:dyDescent="0.25">
      <c r="A166" s="45" t="s">
        <v>525</v>
      </c>
      <c r="B166" s="45" t="s">
        <v>309</v>
      </c>
      <c r="C166" s="45" t="s">
        <v>79</v>
      </c>
      <c r="D166" s="45" t="s">
        <v>180</v>
      </c>
      <c r="E166" s="45">
        <v>1</v>
      </c>
      <c r="F166" s="45">
        <v>1</v>
      </c>
      <c r="G166" s="45">
        <v>3</v>
      </c>
      <c r="H166" s="45">
        <v>1</v>
      </c>
      <c r="I166" s="45">
        <v>1</v>
      </c>
      <c r="J166" s="45">
        <v>3</v>
      </c>
      <c r="K166" s="45">
        <v>3</v>
      </c>
      <c r="L166" s="45">
        <v>1</v>
      </c>
      <c r="M166" s="45" t="str">
        <f t="shared" si="2"/>
        <v>Sev-score: Site capacity</v>
      </c>
    </row>
    <row r="167" spans="1:13" x14ac:dyDescent="0.25">
      <c r="A167" s="45" t="s">
        <v>526</v>
      </c>
      <c r="B167" s="45" t="s">
        <v>309</v>
      </c>
      <c r="C167" s="45" t="s">
        <v>79</v>
      </c>
      <c r="D167" s="45" t="s">
        <v>180</v>
      </c>
      <c r="E167" s="45">
        <v>1</v>
      </c>
      <c r="F167" s="45">
        <v>1</v>
      </c>
      <c r="G167" s="45">
        <v>3</v>
      </c>
      <c r="H167" s="45">
        <v>1</v>
      </c>
      <c r="I167" s="45">
        <v>3</v>
      </c>
      <c r="J167" s="45">
        <v>3</v>
      </c>
      <c r="K167" s="45">
        <v>3</v>
      </c>
      <c r="L167" s="45">
        <v>2</v>
      </c>
      <c r="M167" s="45" t="str">
        <f t="shared" si="2"/>
        <v>Sev-score: Site capacity</v>
      </c>
    </row>
    <row r="168" spans="1:13" x14ac:dyDescent="0.25">
      <c r="A168" s="45" t="s">
        <v>527</v>
      </c>
      <c r="B168" s="45" t="s">
        <v>309</v>
      </c>
      <c r="C168" s="45" t="s">
        <v>79</v>
      </c>
      <c r="D168" s="45" t="s">
        <v>180</v>
      </c>
      <c r="E168" s="45">
        <v>1</v>
      </c>
      <c r="F168" s="45">
        <v>1</v>
      </c>
      <c r="G168" s="45">
        <v>3</v>
      </c>
      <c r="H168" s="45">
        <v>3</v>
      </c>
      <c r="I168" s="45">
        <v>3</v>
      </c>
      <c r="J168" s="45">
        <v>1</v>
      </c>
      <c r="K168" s="45">
        <v>3</v>
      </c>
      <c r="L168" s="45">
        <v>2</v>
      </c>
      <c r="M168" s="45" t="str">
        <f t="shared" si="2"/>
        <v>Sev-score: Site capacity</v>
      </c>
    </row>
    <row r="169" spans="1:13" x14ac:dyDescent="0.25">
      <c r="A169" s="45" t="s">
        <v>528</v>
      </c>
      <c r="B169" s="45" t="s">
        <v>309</v>
      </c>
      <c r="C169" s="45" t="s">
        <v>79</v>
      </c>
      <c r="D169" s="45" t="s">
        <v>180</v>
      </c>
      <c r="E169" s="45">
        <v>1</v>
      </c>
      <c r="F169" s="45">
        <v>1</v>
      </c>
      <c r="G169" s="45">
        <v>3</v>
      </c>
      <c r="H169" s="45">
        <v>1</v>
      </c>
      <c r="I169" s="45">
        <v>3</v>
      </c>
      <c r="J169" s="45">
        <v>1</v>
      </c>
      <c r="K169" s="45">
        <v>1</v>
      </c>
      <c r="L169" s="45">
        <v>1</v>
      </c>
      <c r="M169" s="45" t="str">
        <f t="shared" si="2"/>
        <v>Sev-score: Site capacity</v>
      </c>
    </row>
    <row r="170" spans="1:13" x14ac:dyDescent="0.25">
      <c r="A170" s="45" t="s">
        <v>529</v>
      </c>
      <c r="B170" s="45" t="s">
        <v>333</v>
      </c>
      <c r="C170" s="45" t="s">
        <v>110</v>
      </c>
      <c r="D170" s="45" t="s">
        <v>180</v>
      </c>
      <c r="E170" s="45">
        <v>1</v>
      </c>
      <c r="F170" s="45">
        <v>1</v>
      </c>
      <c r="G170" s="45">
        <v>3</v>
      </c>
      <c r="H170" s="45">
        <v>1</v>
      </c>
      <c r="I170" s="45">
        <v>1</v>
      </c>
      <c r="J170" s="45">
        <v>1</v>
      </c>
      <c r="K170" s="45">
        <v>3</v>
      </c>
      <c r="L170" s="45">
        <v>3</v>
      </c>
      <c r="M170" s="45" t="str">
        <f t="shared" si="2"/>
        <v>Sev-score: Site capacity</v>
      </c>
    </row>
    <row r="171" spans="1:13" x14ac:dyDescent="0.25">
      <c r="A171" s="45" t="s">
        <v>530</v>
      </c>
      <c r="B171" s="45" t="s">
        <v>333</v>
      </c>
      <c r="C171" s="45" t="s">
        <v>110</v>
      </c>
      <c r="D171" s="45" t="s">
        <v>180</v>
      </c>
      <c r="E171" s="45">
        <v>1</v>
      </c>
      <c r="F171" s="45">
        <v>1</v>
      </c>
      <c r="G171" s="45">
        <v>3</v>
      </c>
      <c r="H171" s="45">
        <v>1</v>
      </c>
      <c r="I171" s="45">
        <v>1</v>
      </c>
      <c r="J171" s="45">
        <v>1</v>
      </c>
      <c r="K171" s="45">
        <v>3</v>
      </c>
      <c r="L171" s="45">
        <v>2</v>
      </c>
      <c r="M171" s="45" t="str">
        <f t="shared" si="2"/>
        <v>Sev-score: Site capacity</v>
      </c>
    </row>
    <row r="172" spans="1:13" x14ac:dyDescent="0.25">
      <c r="A172" s="45" t="s">
        <v>531</v>
      </c>
      <c r="B172" s="45" t="s">
        <v>333</v>
      </c>
      <c r="C172" s="45" t="s">
        <v>110</v>
      </c>
      <c r="D172" s="45" t="s">
        <v>180</v>
      </c>
      <c r="E172" s="45">
        <v>1</v>
      </c>
      <c r="F172" s="45">
        <v>1</v>
      </c>
      <c r="G172" s="45">
        <v>3</v>
      </c>
      <c r="H172" s="45">
        <v>1</v>
      </c>
      <c r="I172" s="45">
        <v>1</v>
      </c>
      <c r="J172" s="45">
        <v>1</v>
      </c>
      <c r="K172" s="45">
        <v>3</v>
      </c>
      <c r="L172" s="45">
        <v>2</v>
      </c>
      <c r="M172" s="45" t="str">
        <f t="shared" si="2"/>
        <v>Sev-score: Site capacity</v>
      </c>
    </row>
    <row r="173" spans="1:13" x14ac:dyDescent="0.25">
      <c r="A173" s="45" t="s">
        <v>532</v>
      </c>
      <c r="B173" s="45" t="s">
        <v>333</v>
      </c>
      <c r="C173" s="45" t="s">
        <v>110</v>
      </c>
      <c r="D173" s="45" t="s">
        <v>180</v>
      </c>
      <c r="E173" s="45">
        <v>1</v>
      </c>
      <c r="F173" s="45">
        <v>1</v>
      </c>
      <c r="G173" s="45">
        <v>3</v>
      </c>
      <c r="H173" s="45">
        <v>1</v>
      </c>
      <c r="I173" s="45">
        <v>1</v>
      </c>
      <c r="J173" s="45">
        <v>1</v>
      </c>
      <c r="K173" s="45">
        <v>3</v>
      </c>
      <c r="L173" s="45">
        <v>2</v>
      </c>
      <c r="M173" s="45" t="str">
        <f t="shared" si="2"/>
        <v>Sev-score: Site capacity</v>
      </c>
    </row>
    <row r="174" spans="1:13" x14ac:dyDescent="0.25">
      <c r="A174" s="45" t="s">
        <v>533</v>
      </c>
      <c r="B174" s="45" t="s">
        <v>333</v>
      </c>
      <c r="C174" s="45" t="s">
        <v>110</v>
      </c>
      <c r="D174" s="45" t="s">
        <v>180</v>
      </c>
      <c r="E174" s="45">
        <v>1</v>
      </c>
      <c r="F174" s="45">
        <v>1</v>
      </c>
      <c r="G174" s="45">
        <v>3</v>
      </c>
      <c r="H174" s="45">
        <v>1</v>
      </c>
      <c r="I174" s="45">
        <v>1</v>
      </c>
      <c r="J174" s="45">
        <v>1</v>
      </c>
      <c r="K174" s="45">
        <v>1</v>
      </c>
      <c r="L174" s="45">
        <v>2</v>
      </c>
      <c r="M174" s="45" t="str">
        <f t="shared" si="2"/>
        <v>Sev-score: Site capacity</v>
      </c>
    </row>
    <row r="175" spans="1:13" x14ac:dyDescent="0.25">
      <c r="A175" s="45" t="s">
        <v>534</v>
      </c>
      <c r="B175" s="45" t="s">
        <v>333</v>
      </c>
      <c r="C175" s="45" t="s">
        <v>110</v>
      </c>
      <c r="D175" s="45" t="s">
        <v>180</v>
      </c>
      <c r="E175" s="45">
        <v>1</v>
      </c>
      <c r="F175" s="45">
        <v>1</v>
      </c>
      <c r="G175" s="45">
        <v>3</v>
      </c>
      <c r="H175" s="45">
        <v>1</v>
      </c>
      <c r="I175" s="45">
        <v>1</v>
      </c>
      <c r="J175" s="45">
        <v>1</v>
      </c>
      <c r="K175" s="45">
        <v>3</v>
      </c>
      <c r="L175" s="45">
        <v>2</v>
      </c>
      <c r="M175" s="45" t="str">
        <f t="shared" si="2"/>
        <v>Sev-score: Site capacity</v>
      </c>
    </row>
    <row r="176" spans="1:13" x14ac:dyDescent="0.25">
      <c r="A176" s="45" t="s">
        <v>535</v>
      </c>
      <c r="B176" s="45" t="s">
        <v>333</v>
      </c>
      <c r="C176" s="45" t="s">
        <v>110</v>
      </c>
      <c r="D176" s="45" t="s">
        <v>180</v>
      </c>
      <c r="E176" s="45">
        <v>1</v>
      </c>
      <c r="F176" s="45">
        <v>3</v>
      </c>
      <c r="G176" s="45">
        <v>3</v>
      </c>
      <c r="H176" s="45">
        <v>3</v>
      </c>
      <c r="I176" s="45">
        <v>1</v>
      </c>
      <c r="J176" s="45">
        <v>1</v>
      </c>
      <c r="K176" s="45">
        <v>3</v>
      </c>
      <c r="L176" s="45">
        <v>2</v>
      </c>
      <c r="M176" s="45" t="str">
        <f t="shared" si="2"/>
        <v>Sev-score: AAP feedback mechanism</v>
      </c>
    </row>
    <row r="177" spans="1:13" x14ac:dyDescent="0.25">
      <c r="A177" s="45" t="s">
        <v>536</v>
      </c>
      <c r="B177" s="45" t="s">
        <v>333</v>
      </c>
      <c r="C177" s="45" t="s">
        <v>110</v>
      </c>
      <c r="D177" s="45" t="s">
        <v>180</v>
      </c>
      <c r="E177" s="45">
        <v>1</v>
      </c>
      <c r="F177" s="45">
        <v>1</v>
      </c>
      <c r="G177" s="45">
        <v>3</v>
      </c>
      <c r="H177" s="45">
        <v>1</v>
      </c>
      <c r="I177" s="45">
        <v>1</v>
      </c>
      <c r="J177" s="45">
        <v>1</v>
      </c>
      <c r="K177" s="45">
        <v>1</v>
      </c>
      <c r="L177" s="45">
        <v>1</v>
      </c>
      <c r="M177" s="45" t="str">
        <f t="shared" si="2"/>
        <v>Sev-score: Site capacity</v>
      </c>
    </row>
    <row r="178" spans="1:13" x14ac:dyDescent="0.25">
      <c r="A178" s="45" t="s">
        <v>537</v>
      </c>
      <c r="B178" s="45" t="s">
        <v>333</v>
      </c>
      <c r="C178" s="45" t="s">
        <v>110</v>
      </c>
      <c r="D178" s="45" t="s">
        <v>180</v>
      </c>
      <c r="E178" s="45">
        <v>1</v>
      </c>
      <c r="F178" s="45">
        <v>1</v>
      </c>
      <c r="G178" s="45">
        <v>3</v>
      </c>
      <c r="H178" s="45">
        <v>1</v>
      </c>
      <c r="I178" s="45">
        <v>1</v>
      </c>
      <c r="J178" s="45">
        <v>1</v>
      </c>
      <c r="K178" s="45">
        <v>1</v>
      </c>
      <c r="L178" s="45">
        <v>2</v>
      </c>
      <c r="M178" s="45" t="str">
        <f t="shared" si="2"/>
        <v>Sev-score: Site capacity</v>
      </c>
    </row>
    <row r="179" spans="1:13" x14ac:dyDescent="0.25">
      <c r="A179" s="45" t="s">
        <v>538</v>
      </c>
      <c r="B179" s="45" t="s">
        <v>334</v>
      </c>
      <c r="C179" s="45" t="s">
        <v>80</v>
      </c>
      <c r="D179" s="45" t="s">
        <v>180</v>
      </c>
      <c r="E179" s="45">
        <v>1</v>
      </c>
      <c r="F179" s="45">
        <v>1</v>
      </c>
      <c r="G179" s="45">
        <v>1</v>
      </c>
      <c r="H179" s="45">
        <v>1</v>
      </c>
      <c r="I179" s="45">
        <v>1</v>
      </c>
      <c r="J179" s="45">
        <v>3</v>
      </c>
      <c r="K179" s="45">
        <v>3</v>
      </c>
      <c r="L179" s="45">
        <v>2</v>
      </c>
      <c r="M179" s="45" t="str">
        <f t="shared" si="2"/>
        <v>Sev-score: Tenure and eviction</v>
      </c>
    </row>
    <row r="180" spans="1:13" x14ac:dyDescent="0.25">
      <c r="A180" s="45" t="s">
        <v>539</v>
      </c>
      <c r="B180" s="45" t="s">
        <v>334</v>
      </c>
      <c r="C180" s="45" t="s">
        <v>80</v>
      </c>
      <c r="D180" s="45" t="s">
        <v>180</v>
      </c>
      <c r="E180" s="45">
        <v>1</v>
      </c>
      <c r="F180" s="45">
        <v>1</v>
      </c>
      <c r="G180" s="45">
        <v>3</v>
      </c>
      <c r="H180" s="45">
        <v>1</v>
      </c>
      <c r="I180" s="45">
        <v>1</v>
      </c>
      <c r="J180" s="45">
        <v>1</v>
      </c>
      <c r="K180" s="45">
        <v>3</v>
      </c>
      <c r="L180" s="45">
        <v>2</v>
      </c>
      <c r="M180" s="45" t="str">
        <f t="shared" si="2"/>
        <v>Sev-score: Site capacity</v>
      </c>
    </row>
    <row r="181" spans="1:13" x14ac:dyDescent="0.25">
      <c r="A181" s="45" t="s">
        <v>540</v>
      </c>
      <c r="B181" s="45" t="s">
        <v>334</v>
      </c>
      <c r="C181" s="45" t="s">
        <v>80</v>
      </c>
      <c r="D181" s="45" t="s">
        <v>180</v>
      </c>
      <c r="E181" s="45">
        <v>1</v>
      </c>
      <c r="F181" s="45">
        <v>3</v>
      </c>
      <c r="G181" s="45">
        <v>3</v>
      </c>
      <c r="H181" s="45">
        <v>1</v>
      </c>
      <c r="I181" s="45">
        <v>1</v>
      </c>
      <c r="J181" s="45">
        <v>1</v>
      </c>
      <c r="K181" s="45">
        <v>3</v>
      </c>
      <c r="L181" s="45">
        <v>2</v>
      </c>
      <c r="M181" s="45" t="str">
        <f t="shared" si="2"/>
        <v>Sev-score: AAP feedback mechanism</v>
      </c>
    </row>
    <row r="182" spans="1:13" x14ac:dyDescent="0.25">
      <c r="A182" s="45" t="s">
        <v>541</v>
      </c>
      <c r="B182" s="45" t="s">
        <v>334</v>
      </c>
      <c r="C182" s="45" t="s">
        <v>80</v>
      </c>
      <c r="D182" s="45" t="s">
        <v>180</v>
      </c>
      <c r="E182" s="45">
        <v>1</v>
      </c>
      <c r="F182" s="45">
        <v>1</v>
      </c>
      <c r="G182" s="45">
        <v>1</v>
      </c>
      <c r="H182" s="45">
        <v>1</v>
      </c>
      <c r="I182" s="45">
        <v>3</v>
      </c>
      <c r="J182" s="45">
        <v>1</v>
      </c>
      <c r="K182" s="45">
        <v>3</v>
      </c>
      <c r="L182" s="45">
        <v>1</v>
      </c>
      <c r="M182" s="45" t="str">
        <f t="shared" si="2"/>
        <v>Sev-score Access Max 8</v>
      </c>
    </row>
    <row r="183" spans="1:13" x14ac:dyDescent="0.25">
      <c r="A183" s="45" t="s">
        <v>542</v>
      </c>
      <c r="B183" s="45" t="s">
        <v>334</v>
      </c>
      <c r="C183" s="45" t="s">
        <v>80</v>
      </c>
      <c r="D183" s="45" t="s">
        <v>180</v>
      </c>
      <c r="E183" s="45">
        <v>1</v>
      </c>
      <c r="F183" s="45">
        <v>3</v>
      </c>
      <c r="G183" s="45">
        <v>3</v>
      </c>
      <c r="H183" s="45">
        <v>1</v>
      </c>
      <c r="I183" s="45">
        <v>3</v>
      </c>
      <c r="J183" s="45">
        <v>1</v>
      </c>
      <c r="K183" s="45">
        <v>3</v>
      </c>
      <c r="L183" s="45">
        <v>2</v>
      </c>
      <c r="M183" s="45" t="str">
        <f t="shared" si="2"/>
        <v>Sev-score: AAP feedback mechanism</v>
      </c>
    </row>
    <row r="184" spans="1:13" x14ac:dyDescent="0.25">
      <c r="A184" s="45" t="s">
        <v>543</v>
      </c>
      <c r="B184" s="45" t="s">
        <v>334</v>
      </c>
      <c r="C184" s="45" t="s">
        <v>80</v>
      </c>
      <c r="D184" s="45" t="s">
        <v>180</v>
      </c>
      <c r="E184" s="45">
        <v>1</v>
      </c>
      <c r="F184" s="45">
        <v>1</v>
      </c>
      <c r="G184" s="45">
        <v>3</v>
      </c>
      <c r="H184" s="45">
        <v>1</v>
      </c>
      <c r="I184" s="45">
        <v>1</v>
      </c>
      <c r="J184" s="45">
        <v>1</v>
      </c>
      <c r="K184" s="45">
        <v>3</v>
      </c>
      <c r="L184" s="45">
        <v>2</v>
      </c>
      <c r="M184" s="45" t="str">
        <f t="shared" si="2"/>
        <v>Sev-score: Site capacity</v>
      </c>
    </row>
    <row r="185" spans="1:13" x14ac:dyDescent="0.25">
      <c r="A185" s="45" t="s">
        <v>544</v>
      </c>
      <c r="B185" s="45" t="s">
        <v>334</v>
      </c>
      <c r="C185" s="45" t="s">
        <v>80</v>
      </c>
      <c r="D185" s="45" t="s">
        <v>180</v>
      </c>
      <c r="E185" s="45">
        <v>1</v>
      </c>
      <c r="F185" s="45">
        <v>1</v>
      </c>
      <c r="G185" s="45">
        <v>1</v>
      </c>
      <c r="H185" s="45">
        <v>1</v>
      </c>
      <c r="I185" s="45">
        <v>1</v>
      </c>
      <c r="J185" s="45">
        <v>1</v>
      </c>
      <c r="K185" s="45">
        <v>3</v>
      </c>
      <c r="L185" s="45">
        <v>2</v>
      </c>
      <c r="M185" s="45" t="str">
        <f t="shared" si="2"/>
        <v>Sev-score: Camp Committees</v>
      </c>
    </row>
    <row r="186" spans="1:13" x14ac:dyDescent="0.25">
      <c r="A186" s="45" t="s">
        <v>545</v>
      </c>
      <c r="B186" s="45" t="s">
        <v>334</v>
      </c>
      <c r="C186" s="45" t="s">
        <v>80</v>
      </c>
      <c r="D186" s="45" t="s">
        <v>180</v>
      </c>
      <c r="E186" s="45">
        <v>1</v>
      </c>
      <c r="F186" s="45">
        <v>1</v>
      </c>
      <c r="G186" s="45">
        <v>3</v>
      </c>
      <c r="H186" s="45">
        <v>1</v>
      </c>
      <c r="I186" s="45">
        <v>1</v>
      </c>
      <c r="J186" s="45">
        <v>1</v>
      </c>
      <c r="K186" s="45">
        <v>3</v>
      </c>
      <c r="L186" s="45">
        <v>2</v>
      </c>
      <c r="M186" s="45" t="str">
        <f t="shared" si="2"/>
        <v>Sev-score: Site capacity</v>
      </c>
    </row>
    <row r="187" spans="1:13" x14ac:dyDescent="0.25">
      <c r="A187" s="45" t="s">
        <v>546</v>
      </c>
      <c r="B187" s="45" t="s">
        <v>334</v>
      </c>
      <c r="C187" s="45" t="s">
        <v>80</v>
      </c>
      <c r="D187" s="45" t="s">
        <v>180</v>
      </c>
      <c r="E187" s="45">
        <v>1</v>
      </c>
      <c r="F187" s="45">
        <v>1</v>
      </c>
      <c r="G187" s="45">
        <v>1</v>
      </c>
      <c r="H187" s="45">
        <v>1</v>
      </c>
      <c r="I187" s="45">
        <v>1</v>
      </c>
      <c r="J187" s="45">
        <v>1</v>
      </c>
      <c r="K187" s="45">
        <v>3</v>
      </c>
      <c r="L187" s="45">
        <v>2</v>
      </c>
      <c r="M187" s="45" t="str">
        <f t="shared" si="2"/>
        <v>Sev-score: Camp Committees</v>
      </c>
    </row>
    <row r="188" spans="1:13" x14ac:dyDescent="0.25">
      <c r="A188" s="45" t="s">
        <v>547</v>
      </c>
      <c r="B188" s="45" t="s">
        <v>334</v>
      </c>
      <c r="C188" s="45" t="s">
        <v>80</v>
      </c>
      <c r="D188" s="45" t="s">
        <v>180</v>
      </c>
      <c r="E188" s="45">
        <v>1</v>
      </c>
      <c r="F188" s="45">
        <v>3</v>
      </c>
      <c r="G188" s="45">
        <v>3</v>
      </c>
      <c r="H188" s="45">
        <v>1</v>
      </c>
      <c r="I188" s="45">
        <v>1</v>
      </c>
      <c r="J188" s="45">
        <v>1</v>
      </c>
      <c r="K188" s="45">
        <v>3</v>
      </c>
      <c r="L188" s="45">
        <v>2</v>
      </c>
      <c r="M188" s="45" t="str">
        <f t="shared" si="2"/>
        <v>Sev-score: AAP feedback mechanism</v>
      </c>
    </row>
    <row r="189" spans="1:13" x14ac:dyDescent="0.25">
      <c r="A189" s="45" t="s">
        <v>548</v>
      </c>
      <c r="B189" s="45" t="s">
        <v>334</v>
      </c>
      <c r="C189" s="45" t="s">
        <v>80</v>
      </c>
      <c r="D189" s="45" t="s">
        <v>180</v>
      </c>
      <c r="E189" s="45">
        <v>1</v>
      </c>
      <c r="F189" s="45">
        <v>1</v>
      </c>
      <c r="G189" s="45">
        <v>3</v>
      </c>
      <c r="H189" s="45">
        <v>1</v>
      </c>
      <c r="I189" s="45">
        <v>1</v>
      </c>
      <c r="J189" s="45">
        <v>1</v>
      </c>
      <c r="K189" s="45">
        <v>3</v>
      </c>
      <c r="L189" s="45">
        <v>2</v>
      </c>
      <c r="M189" s="45" t="str">
        <f t="shared" si="2"/>
        <v>Sev-score: Site capacity</v>
      </c>
    </row>
    <row r="190" spans="1:13" x14ac:dyDescent="0.25">
      <c r="A190" s="45" t="s">
        <v>549</v>
      </c>
      <c r="B190" s="45" t="s">
        <v>334</v>
      </c>
      <c r="C190" s="45" t="s">
        <v>80</v>
      </c>
      <c r="D190" s="45" t="s">
        <v>180</v>
      </c>
      <c r="E190" s="45">
        <v>1</v>
      </c>
      <c r="F190" s="45">
        <v>3</v>
      </c>
      <c r="G190" s="45">
        <v>3</v>
      </c>
      <c r="H190" s="45">
        <v>1</v>
      </c>
      <c r="I190" s="45">
        <v>1</v>
      </c>
      <c r="J190" s="45">
        <v>1</v>
      </c>
      <c r="K190" s="45">
        <v>3</v>
      </c>
      <c r="L190" s="45">
        <v>2</v>
      </c>
      <c r="M190" s="45" t="str">
        <f t="shared" si="2"/>
        <v>Sev-score: AAP feedback mechanism</v>
      </c>
    </row>
    <row r="191" spans="1:13" x14ac:dyDescent="0.25">
      <c r="A191" s="45" t="s">
        <v>550</v>
      </c>
      <c r="B191" s="45" t="s">
        <v>338</v>
      </c>
      <c r="C191" s="45" t="s">
        <v>187</v>
      </c>
      <c r="D191" s="45" t="s">
        <v>180</v>
      </c>
      <c r="E191" s="45">
        <v>1</v>
      </c>
      <c r="F191" s="45">
        <v>3</v>
      </c>
      <c r="G191" s="45">
        <v>1</v>
      </c>
      <c r="H191" s="45">
        <v>3</v>
      </c>
      <c r="I191" s="45">
        <v>3</v>
      </c>
      <c r="J191" s="45">
        <v>1</v>
      </c>
      <c r="K191" s="45">
        <v>3</v>
      </c>
      <c r="L191" s="45">
        <v>2</v>
      </c>
      <c r="M191" s="45" t="str">
        <f t="shared" si="2"/>
        <v>Sev-score: AAP feedback mechanism</v>
      </c>
    </row>
    <row r="192" spans="1:13" x14ac:dyDescent="0.25">
      <c r="A192" s="45" t="s">
        <v>551</v>
      </c>
      <c r="B192" s="45" t="s">
        <v>338</v>
      </c>
      <c r="C192" s="45" t="s">
        <v>187</v>
      </c>
      <c r="D192" s="45" t="s">
        <v>180</v>
      </c>
      <c r="E192" s="45">
        <v>1</v>
      </c>
      <c r="F192" s="45">
        <v>1</v>
      </c>
      <c r="G192" s="45">
        <v>3</v>
      </c>
      <c r="H192" s="45">
        <v>3</v>
      </c>
      <c r="I192" s="45">
        <v>3</v>
      </c>
      <c r="J192" s="45">
        <v>1</v>
      </c>
      <c r="K192" s="45">
        <v>1</v>
      </c>
      <c r="L192" s="45">
        <v>2</v>
      </c>
      <c r="M192" s="45" t="str">
        <f t="shared" si="2"/>
        <v>Sev-score: Site capacity</v>
      </c>
    </row>
    <row r="193" spans="1:13" x14ac:dyDescent="0.25">
      <c r="A193" s="45" t="s">
        <v>552</v>
      </c>
      <c r="B193" s="45" t="s">
        <v>338</v>
      </c>
      <c r="C193" s="45" t="s">
        <v>187</v>
      </c>
      <c r="D193" s="45" t="s">
        <v>180</v>
      </c>
      <c r="E193" s="45">
        <v>1</v>
      </c>
      <c r="F193" s="45">
        <v>3</v>
      </c>
      <c r="G193" s="45">
        <v>3</v>
      </c>
      <c r="H193" s="45">
        <v>3</v>
      </c>
      <c r="I193" s="45">
        <v>3</v>
      </c>
      <c r="J193" s="45">
        <v>1</v>
      </c>
      <c r="K193" s="45">
        <v>3</v>
      </c>
      <c r="L193" s="45">
        <v>3</v>
      </c>
      <c r="M193" s="45" t="str">
        <f t="shared" si="2"/>
        <v>Sev-score: AAP feedback mechanism</v>
      </c>
    </row>
    <row r="194" spans="1:13" x14ac:dyDescent="0.25">
      <c r="A194" s="45" t="s">
        <v>553</v>
      </c>
      <c r="B194" s="45" t="s">
        <v>338</v>
      </c>
      <c r="C194" s="45" t="s">
        <v>187</v>
      </c>
      <c r="D194" s="45" t="s">
        <v>180</v>
      </c>
      <c r="E194" s="45">
        <v>1</v>
      </c>
      <c r="F194" s="45">
        <v>3</v>
      </c>
      <c r="G194" s="45">
        <v>1</v>
      </c>
      <c r="H194" s="45">
        <v>3</v>
      </c>
      <c r="I194" s="45">
        <v>3</v>
      </c>
      <c r="J194" s="45">
        <v>1</v>
      </c>
      <c r="K194" s="45">
        <v>3</v>
      </c>
      <c r="L194" s="45">
        <v>2</v>
      </c>
      <c r="M194" s="45" t="str">
        <f t="shared" si="2"/>
        <v>Sev-score: AAP feedback mechanism</v>
      </c>
    </row>
    <row r="195" spans="1:13" x14ac:dyDescent="0.25">
      <c r="A195" s="45" t="s">
        <v>554</v>
      </c>
      <c r="B195" s="45" t="s">
        <v>338</v>
      </c>
      <c r="C195" s="45" t="s">
        <v>187</v>
      </c>
      <c r="D195" s="45" t="s">
        <v>180</v>
      </c>
      <c r="E195" s="45">
        <v>1</v>
      </c>
      <c r="F195" s="45">
        <v>1</v>
      </c>
      <c r="G195" s="45">
        <v>1</v>
      </c>
      <c r="H195" s="45">
        <v>3</v>
      </c>
      <c r="I195" s="45">
        <v>3</v>
      </c>
      <c r="J195" s="45">
        <v>1</v>
      </c>
      <c r="K195" s="45">
        <v>1</v>
      </c>
      <c r="L195" s="45">
        <v>2</v>
      </c>
      <c r="M195" s="45" t="str">
        <f t="shared" si="2"/>
        <v>Sev-score: Floods</v>
      </c>
    </row>
    <row r="196" spans="1:13" x14ac:dyDescent="0.25">
      <c r="A196" s="45" t="s">
        <v>555</v>
      </c>
      <c r="B196" s="45" t="s">
        <v>338</v>
      </c>
      <c r="C196" s="45" t="s">
        <v>187</v>
      </c>
      <c r="D196" s="45" t="s">
        <v>180</v>
      </c>
      <c r="E196" s="45">
        <v>1</v>
      </c>
      <c r="F196" s="45">
        <v>1</v>
      </c>
      <c r="G196" s="45">
        <v>3</v>
      </c>
      <c r="H196" s="45">
        <v>3</v>
      </c>
      <c r="I196" s="45">
        <v>3</v>
      </c>
      <c r="J196" s="45">
        <v>1</v>
      </c>
      <c r="K196" s="45">
        <v>3</v>
      </c>
      <c r="L196" s="45">
        <v>1</v>
      </c>
      <c r="M196" s="45" t="str">
        <f t="shared" ref="M196:M259" si="3">IF(E196=MAX(E196:J196),E$1,IF(F196=MAX(E196:J196),F$1,IF(G196=MAX(E196:J196),G$1,IF(H196=MAX(E196:J196),H$1,IF(I196=MAX(E196:J196),I$1,IF(J196=MAX(E196:J196),J$1,0))))))</f>
        <v>Sev-score: Site capacity</v>
      </c>
    </row>
    <row r="197" spans="1:13" x14ac:dyDescent="0.25">
      <c r="A197" s="45" t="s">
        <v>556</v>
      </c>
      <c r="B197" s="45" t="s">
        <v>338</v>
      </c>
      <c r="C197" s="45" t="s">
        <v>187</v>
      </c>
      <c r="D197" s="45" t="s">
        <v>180</v>
      </c>
      <c r="E197" s="45">
        <v>1</v>
      </c>
      <c r="F197" s="45">
        <v>1</v>
      </c>
      <c r="G197" s="45">
        <v>1</v>
      </c>
      <c r="H197" s="45">
        <v>3</v>
      </c>
      <c r="I197" s="45">
        <v>3</v>
      </c>
      <c r="J197" s="45">
        <v>1</v>
      </c>
      <c r="K197" s="45">
        <v>1</v>
      </c>
      <c r="L197" s="45">
        <v>2</v>
      </c>
      <c r="M197" s="45" t="str">
        <f t="shared" si="3"/>
        <v>Sev-score: Floods</v>
      </c>
    </row>
    <row r="198" spans="1:13" x14ac:dyDescent="0.25">
      <c r="A198" s="45" t="s">
        <v>557</v>
      </c>
      <c r="B198" s="45" t="s">
        <v>321</v>
      </c>
      <c r="C198" s="45" t="s">
        <v>95</v>
      </c>
      <c r="D198" s="45" t="s">
        <v>180</v>
      </c>
      <c r="E198" s="45">
        <v>1</v>
      </c>
      <c r="F198" s="45">
        <v>1</v>
      </c>
      <c r="G198" s="45">
        <v>3</v>
      </c>
      <c r="H198" s="45">
        <v>1</v>
      </c>
      <c r="I198" s="45">
        <v>1</v>
      </c>
      <c r="J198" s="45">
        <v>1</v>
      </c>
      <c r="K198" s="45">
        <v>3</v>
      </c>
      <c r="L198" s="45">
        <v>2</v>
      </c>
      <c r="M198" s="45" t="str">
        <f t="shared" si="3"/>
        <v>Sev-score: Site capacity</v>
      </c>
    </row>
    <row r="199" spans="1:13" x14ac:dyDescent="0.25">
      <c r="A199" s="45" t="s">
        <v>558</v>
      </c>
      <c r="B199" s="45" t="s">
        <v>321</v>
      </c>
      <c r="C199" s="45" t="s">
        <v>95</v>
      </c>
      <c r="D199" s="45" t="s">
        <v>180</v>
      </c>
      <c r="E199" s="45">
        <v>1</v>
      </c>
      <c r="F199" s="45">
        <v>1</v>
      </c>
      <c r="G199" s="45">
        <v>1</v>
      </c>
      <c r="H199" s="45">
        <v>1</v>
      </c>
      <c r="I199" s="45">
        <v>1</v>
      </c>
      <c r="J199" s="45">
        <v>1</v>
      </c>
      <c r="K199" s="45">
        <v>3</v>
      </c>
      <c r="L199" s="45">
        <v>1</v>
      </c>
      <c r="M199" s="45" t="str">
        <f t="shared" si="3"/>
        <v>Sev-score: Camp Committees</v>
      </c>
    </row>
    <row r="200" spans="1:13" x14ac:dyDescent="0.25">
      <c r="A200" s="45" t="s">
        <v>559</v>
      </c>
      <c r="B200" s="45" t="s">
        <v>321</v>
      </c>
      <c r="C200" s="45" t="s">
        <v>95</v>
      </c>
      <c r="D200" s="45" t="s">
        <v>180</v>
      </c>
      <c r="E200" s="45">
        <v>1</v>
      </c>
      <c r="F200" s="45">
        <v>1</v>
      </c>
      <c r="G200" s="45">
        <v>3</v>
      </c>
      <c r="H200" s="45">
        <v>1</v>
      </c>
      <c r="I200" s="45">
        <v>1</v>
      </c>
      <c r="J200" s="45">
        <v>1</v>
      </c>
      <c r="K200" s="45">
        <v>3</v>
      </c>
      <c r="L200" s="45">
        <v>2</v>
      </c>
      <c r="M200" s="45" t="str">
        <f t="shared" si="3"/>
        <v>Sev-score: Site capacity</v>
      </c>
    </row>
    <row r="201" spans="1:13" x14ac:dyDescent="0.25">
      <c r="A201" s="45" t="s">
        <v>560</v>
      </c>
      <c r="B201" s="45" t="s">
        <v>321</v>
      </c>
      <c r="C201" s="45" t="s">
        <v>95</v>
      </c>
      <c r="D201" s="45" t="s">
        <v>180</v>
      </c>
      <c r="E201" s="45">
        <v>1</v>
      </c>
      <c r="F201" s="45">
        <v>1</v>
      </c>
      <c r="G201" s="45">
        <v>1</v>
      </c>
      <c r="H201" s="45">
        <v>1</v>
      </c>
      <c r="I201" s="45">
        <v>1</v>
      </c>
      <c r="J201" s="45">
        <v>1</v>
      </c>
      <c r="K201" s="45">
        <v>3</v>
      </c>
      <c r="L201" s="45">
        <v>2</v>
      </c>
      <c r="M201" s="45" t="str">
        <f t="shared" si="3"/>
        <v>Sev-score: Camp Committees</v>
      </c>
    </row>
    <row r="202" spans="1:13" x14ac:dyDescent="0.25">
      <c r="A202" s="45" t="s">
        <v>561</v>
      </c>
      <c r="B202" s="45" t="s">
        <v>321</v>
      </c>
      <c r="C202" s="45" t="s">
        <v>95</v>
      </c>
      <c r="D202" s="45" t="s">
        <v>180</v>
      </c>
      <c r="E202" s="45">
        <v>1</v>
      </c>
      <c r="F202" s="45">
        <v>1</v>
      </c>
      <c r="G202" s="45">
        <v>3</v>
      </c>
      <c r="H202" s="45">
        <v>1</v>
      </c>
      <c r="I202" s="45">
        <v>1</v>
      </c>
      <c r="J202" s="45">
        <v>1</v>
      </c>
      <c r="K202" s="45">
        <v>3</v>
      </c>
      <c r="L202" s="45">
        <v>2</v>
      </c>
      <c r="M202" s="45" t="str">
        <f t="shared" si="3"/>
        <v>Sev-score: Site capacity</v>
      </c>
    </row>
    <row r="203" spans="1:13" x14ac:dyDescent="0.25">
      <c r="A203" s="45" t="s">
        <v>562</v>
      </c>
      <c r="B203" s="45" t="s">
        <v>321</v>
      </c>
      <c r="C203" s="45" t="s">
        <v>95</v>
      </c>
      <c r="D203" s="45" t="s">
        <v>180</v>
      </c>
      <c r="E203" s="45">
        <v>1</v>
      </c>
      <c r="F203" s="45">
        <v>1</v>
      </c>
      <c r="G203" s="45">
        <v>1</v>
      </c>
      <c r="H203" s="45">
        <v>1</v>
      </c>
      <c r="I203" s="45">
        <v>1</v>
      </c>
      <c r="J203" s="45">
        <v>1</v>
      </c>
      <c r="K203" s="45">
        <v>3</v>
      </c>
      <c r="L203" s="45">
        <v>2</v>
      </c>
      <c r="M203" s="45" t="str">
        <f t="shared" si="3"/>
        <v>Sev-score: Camp Committees</v>
      </c>
    </row>
    <row r="204" spans="1:13" x14ac:dyDescent="0.25">
      <c r="A204" s="45" t="s">
        <v>563</v>
      </c>
      <c r="B204" s="45" t="s">
        <v>321</v>
      </c>
      <c r="C204" s="45" t="s">
        <v>95</v>
      </c>
      <c r="D204" s="45" t="s">
        <v>180</v>
      </c>
      <c r="E204" s="45">
        <v>1</v>
      </c>
      <c r="F204" s="45">
        <v>1</v>
      </c>
      <c r="G204" s="45">
        <v>1</v>
      </c>
      <c r="H204" s="45">
        <v>1</v>
      </c>
      <c r="I204" s="45">
        <v>1</v>
      </c>
      <c r="J204" s="45">
        <v>1</v>
      </c>
      <c r="K204" s="45">
        <v>3</v>
      </c>
      <c r="L204" s="45">
        <v>2</v>
      </c>
      <c r="M204" s="45" t="str">
        <f t="shared" si="3"/>
        <v>Sev-score: Camp Committees</v>
      </c>
    </row>
    <row r="205" spans="1:13" x14ac:dyDescent="0.25">
      <c r="A205" s="45" t="s">
        <v>564</v>
      </c>
      <c r="B205" s="45" t="s">
        <v>321</v>
      </c>
      <c r="C205" s="45" t="s">
        <v>95</v>
      </c>
      <c r="D205" s="45" t="s">
        <v>180</v>
      </c>
      <c r="E205" s="45">
        <v>1</v>
      </c>
      <c r="F205" s="45">
        <v>1</v>
      </c>
      <c r="G205" s="45">
        <v>1</v>
      </c>
      <c r="H205" s="45">
        <v>1</v>
      </c>
      <c r="I205" s="45">
        <v>1</v>
      </c>
      <c r="J205" s="45">
        <v>3</v>
      </c>
      <c r="K205" s="45">
        <v>3</v>
      </c>
      <c r="L205" s="45">
        <v>2</v>
      </c>
      <c r="M205" s="45" t="str">
        <f t="shared" si="3"/>
        <v>Sev-score: Tenure and eviction</v>
      </c>
    </row>
    <row r="206" spans="1:13" x14ac:dyDescent="0.25">
      <c r="A206" s="45" t="s">
        <v>565</v>
      </c>
      <c r="B206" s="45" t="s">
        <v>321</v>
      </c>
      <c r="C206" s="45" t="s">
        <v>95</v>
      </c>
      <c r="D206" s="45" t="s">
        <v>180</v>
      </c>
      <c r="E206" s="45">
        <v>1</v>
      </c>
      <c r="F206" s="45">
        <v>1</v>
      </c>
      <c r="G206" s="45">
        <v>3</v>
      </c>
      <c r="H206" s="45">
        <v>1</v>
      </c>
      <c r="I206" s="45">
        <v>1</v>
      </c>
      <c r="J206" s="45">
        <v>3</v>
      </c>
      <c r="K206" s="45">
        <v>1</v>
      </c>
      <c r="L206" s="45">
        <v>2</v>
      </c>
      <c r="M206" s="45" t="str">
        <f t="shared" si="3"/>
        <v>Sev-score: Site capacity</v>
      </c>
    </row>
    <row r="207" spans="1:13" x14ac:dyDescent="0.25">
      <c r="A207" s="45" t="s">
        <v>566</v>
      </c>
      <c r="B207" s="45" t="s">
        <v>321</v>
      </c>
      <c r="C207" s="45" t="s">
        <v>95</v>
      </c>
      <c r="D207" s="45" t="s">
        <v>180</v>
      </c>
      <c r="E207" s="45">
        <v>1</v>
      </c>
      <c r="F207" s="45">
        <v>1</v>
      </c>
      <c r="G207" s="45">
        <v>3</v>
      </c>
      <c r="H207" s="45">
        <v>1</v>
      </c>
      <c r="I207" s="45">
        <v>1</v>
      </c>
      <c r="J207" s="45">
        <v>3</v>
      </c>
      <c r="K207" s="45">
        <v>3</v>
      </c>
      <c r="L207" s="45">
        <v>2</v>
      </c>
      <c r="M207" s="45" t="str">
        <f t="shared" si="3"/>
        <v>Sev-score: Site capacity</v>
      </c>
    </row>
    <row r="208" spans="1:13" x14ac:dyDescent="0.25">
      <c r="A208" s="45" t="s">
        <v>567</v>
      </c>
      <c r="B208" s="45" t="s">
        <v>321</v>
      </c>
      <c r="C208" s="45" t="s">
        <v>95</v>
      </c>
      <c r="D208" s="45" t="s">
        <v>180</v>
      </c>
      <c r="E208" s="45">
        <v>1</v>
      </c>
      <c r="F208" s="45">
        <v>1</v>
      </c>
      <c r="G208" s="45">
        <v>3</v>
      </c>
      <c r="H208" s="45">
        <v>1</v>
      </c>
      <c r="I208" s="45">
        <v>1</v>
      </c>
      <c r="J208" s="45">
        <v>3</v>
      </c>
      <c r="K208" s="45">
        <v>1</v>
      </c>
      <c r="L208" s="45">
        <v>2</v>
      </c>
      <c r="M208" s="45" t="str">
        <f t="shared" si="3"/>
        <v>Sev-score: Site capacity</v>
      </c>
    </row>
    <row r="209" spans="1:13" x14ac:dyDescent="0.25">
      <c r="A209" s="45" t="s">
        <v>568</v>
      </c>
      <c r="B209" s="45" t="s">
        <v>321</v>
      </c>
      <c r="C209" s="45" t="s">
        <v>95</v>
      </c>
      <c r="D209" s="45" t="s">
        <v>180</v>
      </c>
      <c r="E209" s="45">
        <v>1</v>
      </c>
      <c r="F209" s="45">
        <v>1</v>
      </c>
      <c r="G209" s="45">
        <v>3</v>
      </c>
      <c r="H209" s="45">
        <v>1</v>
      </c>
      <c r="I209" s="45">
        <v>1</v>
      </c>
      <c r="J209" s="45">
        <v>3</v>
      </c>
      <c r="K209" s="45">
        <v>3</v>
      </c>
      <c r="L209" s="45">
        <v>2</v>
      </c>
      <c r="M209" s="45" t="str">
        <f t="shared" si="3"/>
        <v>Sev-score: Site capacity</v>
      </c>
    </row>
    <row r="210" spans="1:13" x14ac:dyDescent="0.25">
      <c r="A210" s="45" t="s">
        <v>569</v>
      </c>
      <c r="B210" s="45" t="s">
        <v>341</v>
      </c>
      <c r="C210" s="45" t="s">
        <v>56</v>
      </c>
      <c r="D210" s="45" t="s">
        <v>180</v>
      </c>
      <c r="E210" s="45">
        <v>1</v>
      </c>
      <c r="F210" s="45">
        <v>3</v>
      </c>
      <c r="G210" s="45">
        <v>1</v>
      </c>
      <c r="H210" s="45">
        <v>2</v>
      </c>
      <c r="I210" s="45">
        <v>3</v>
      </c>
      <c r="J210" s="45">
        <v>1</v>
      </c>
      <c r="K210" s="45">
        <v>3</v>
      </c>
      <c r="L210" s="45">
        <v>2</v>
      </c>
      <c r="M210" s="45" t="str">
        <f t="shared" si="3"/>
        <v>Sev-score: AAP feedback mechanism</v>
      </c>
    </row>
    <row r="211" spans="1:13" x14ac:dyDescent="0.25">
      <c r="A211" s="45" t="s">
        <v>570</v>
      </c>
      <c r="B211" s="45" t="s">
        <v>341</v>
      </c>
      <c r="C211" s="45" t="s">
        <v>56</v>
      </c>
      <c r="D211" s="45" t="s">
        <v>180</v>
      </c>
      <c r="E211" s="45">
        <v>1</v>
      </c>
      <c r="F211" s="45">
        <v>3</v>
      </c>
      <c r="G211" s="45">
        <v>1</v>
      </c>
      <c r="H211" s="45">
        <v>3</v>
      </c>
      <c r="I211" s="45">
        <v>3</v>
      </c>
      <c r="J211" s="45">
        <v>1</v>
      </c>
      <c r="K211" s="45">
        <v>3</v>
      </c>
      <c r="L211" s="45">
        <v>2</v>
      </c>
      <c r="M211" s="45" t="str">
        <f t="shared" si="3"/>
        <v>Sev-score: AAP feedback mechanism</v>
      </c>
    </row>
    <row r="212" spans="1:13" x14ac:dyDescent="0.25">
      <c r="A212" s="45" t="s">
        <v>571</v>
      </c>
      <c r="B212" s="45" t="s">
        <v>341</v>
      </c>
      <c r="C212" s="45" t="s">
        <v>56</v>
      </c>
      <c r="D212" s="45" t="s">
        <v>180</v>
      </c>
      <c r="E212" s="45">
        <v>1</v>
      </c>
      <c r="F212" s="45">
        <v>3</v>
      </c>
      <c r="G212" s="45">
        <v>1</v>
      </c>
      <c r="H212" s="45">
        <v>1</v>
      </c>
      <c r="I212" s="45">
        <v>3</v>
      </c>
      <c r="J212" s="45">
        <v>1</v>
      </c>
      <c r="K212" s="45">
        <v>3</v>
      </c>
      <c r="L212" s="45">
        <v>2</v>
      </c>
      <c r="M212" s="45" t="str">
        <f t="shared" si="3"/>
        <v>Sev-score: AAP feedback mechanism</v>
      </c>
    </row>
    <row r="213" spans="1:13" x14ac:dyDescent="0.25">
      <c r="A213" s="45" t="s">
        <v>572</v>
      </c>
      <c r="B213" s="45" t="s">
        <v>341</v>
      </c>
      <c r="C213" s="45" t="s">
        <v>56</v>
      </c>
      <c r="D213" s="45" t="s">
        <v>180</v>
      </c>
      <c r="E213" s="45">
        <v>1</v>
      </c>
      <c r="F213" s="45">
        <v>3</v>
      </c>
      <c r="G213" s="45">
        <v>1</v>
      </c>
      <c r="H213" s="45">
        <v>3</v>
      </c>
      <c r="I213" s="45">
        <v>3</v>
      </c>
      <c r="J213" s="45">
        <v>1</v>
      </c>
      <c r="K213" s="45">
        <v>3</v>
      </c>
      <c r="L213" s="45">
        <v>2</v>
      </c>
      <c r="M213" s="45" t="str">
        <f t="shared" si="3"/>
        <v>Sev-score: AAP feedback mechanism</v>
      </c>
    </row>
    <row r="214" spans="1:13" x14ac:dyDescent="0.25">
      <c r="A214" s="45" t="s">
        <v>573</v>
      </c>
      <c r="B214" s="45" t="s">
        <v>341</v>
      </c>
      <c r="C214" s="45" t="s">
        <v>56</v>
      </c>
      <c r="D214" s="45" t="s">
        <v>180</v>
      </c>
      <c r="E214" s="45">
        <v>1</v>
      </c>
      <c r="F214" s="45">
        <v>3</v>
      </c>
      <c r="G214" s="45">
        <v>1</v>
      </c>
      <c r="H214" s="45">
        <v>2</v>
      </c>
      <c r="I214" s="45">
        <v>3</v>
      </c>
      <c r="J214" s="45">
        <v>1</v>
      </c>
      <c r="K214" s="45">
        <v>1</v>
      </c>
      <c r="L214" s="45">
        <v>2</v>
      </c>
      <c r="M214" s="45" t="str">
        <f t="shared" si="3"/>
        <v>Sev-score: AAP feedback mechanism</v>
      </c>
    </row>
    <row r="215" spans="1:13" x14ac:dyDescent="0.25">
      <c r="A215" s="45" t="s">
        <v>574</v>
      </c>
      <c r="B215" s="45" t="s">
        <v>341</v>
      </c>
      <c r="C215" s="45" t="s">
        <v>56</v>
      </c>
      <c r="D215" s="45" t="s">
        <v>180</v>
      </c>
      <c r="E215" s="45">
        <v>1</v>
      </c>
      <c r="F215" s="45">
        <v>3</v>
      </c>
      <c r="G215" s="45">
        <v>1</v>
      </c>
      <c r="H215" s="45">
        <v>3</v>
      </c>
      <c r="I215" s="45">
        <v>3</v>
      </c>
      <c r="J215" s="45">
        <v>1</v>
      </c>
      <c r="K215" s="45">
        <v>1</v>
      </c>
      <c r="L215" s="45">
        <v>2</v>
      </c>
      <c r="M215" s="45" t="str">
        <f t="shared" si="3"/>
        <v>Sev-score: AAP feedback mechanism</v>
      </c>
    </row>
    <row r="216" spans="1:13" x14ac:dyDescent="0.25">
      <c r="A216" s="45" t="s">
        <v>575</v>
      </c>
      <c r="B216" s="45" t="s">
        <v>341</v>
      </c>
      <c r="C216" s="45" t="s">
        <v>56</v>
      </c>
      <c r="D216" s="45" t="s">
        <v>180</v>
      </c>
      <c r="E216" s="45">
        <v>1</v>
      </c>
      <c r="F216" s="45">
        <v>3</v>
      </c>
      <c r="G216" s="45">
        <v>1</v>
      </c>
      <c r="H216" s="45">
        <v>2</v>
      </c>
      <c r="I216" s="45">
        <v>3</v>
      </c>
      <c r="J216" s="45">
        <v>1</v>
      </c>
      <c r="K216" s="45">
        <v>3</v>
      </c>
      <c r="L216" s="45">
        <v>2</v>
      </c>
      <c r="M216" s="45" t="str">
        <f t="shared" si="3"/>
        <v>Sev-score: AAP feedback mechanism</v>
      </c>
    </row>
    <row r="217" spans="1:13" x14ac:dyDescent="0.25">
      <c r="A217" s="45" t="s">
        <v>576</v>
      </c>
      <c r="B217" s="45" t="s">
        <v>341</v>
      </c>
      <c r="C217" s="45" t="s">
        <v>56</v>
      </c>
      <c r="D217" s="45" t="s">
        <v>180</v>
      </c>
      <c r="E217" s="45">
        <v>1</v>
      </c>
      <c r="F217" s="45">
        <v>3</v>
      </c>
      <c r="G217" s="45">
        <v>3</v>
      </c>
      <c r="H217" s="45">
        <v>3</v>
      </c>
      <c r="I217" s="45">
        <v>3</v>
      </c>
      <c r="J217" s="45">
        <v>1</v>
      </c>
      <c r="K217" s="45">
        <v>1</v>
      </c>
      <c r="L217" s="45">
        <v>2</v>
      </c>
      <c r="M217" s="45" t="str">
        <f t="shared" si="3"/>
        <v>Sev-score: AAP feedback mechanism</v>
      </c>
    </row>
    <row r="218" spans="1:13" x14ac:dyDescent="0.25">
      <c r="A218" s="45" t="s">
        <v>577</v>
      </c>
      <c r="B218" s="45" t="s">
        <v>341</v>
      </c>
      <c r="C218" s="45" t="s">
        <v>56</v>
      </c>
      <c r="D218" s="45" t="s">
        <v>180</v>
      </c>
      <c r="E218" s="45">
        <v>1</v>
      </c>
      <c r="F218" s="45">
        <v>3</v>
      </c>
      <c r="G218" s="45">
        <v>1</v>
      </c>
      <c r="H218" s="45">
        <v>3</v>
      </c>
      <c r="I218" s="45">
        <v>3</v>
      </c>
      <c r="J218" s="45">
        <v>1</v>
      </c>
      <c r="K218" s="45">
        <v>3</v>
      </c>
      <c r="L218" s="45">
        <v>2</v>
      </c>
      <c r="M218" s="45" t="str">
        <f t="shared" si="3"/>
        <v>Sev-score: AAP feedback mechanism</v>
      </c>
    </row>
    <row r="219" spans="1:13" x14ac:dyDescent="0.25">
      <c r="A219" s="45" t="s">
        <v>578</v>
      </c>
      <c r="B219" s="45" t="s">
        <v>341</v>
      </c>
      <c r="C219" s="45" t="s">
        <v>56</v>
      </c>
      <c r="D219" s="45" t="s">
        <v>180</v>
      </c>
      <c r="E219" s="45">
        <v>1</v>
      </c>
      <c r="F219" s="45">
        <v>3</v>
      </c>
      <c r="G219" s="45">
        <v>1</v>
      </c>
      <c r="H219" s="45">
        <v>3</v>
      </c>
      <c r="I219" s="45">
        <v>3</v>
      </c>
      <c r="J219" s="45">
        <v>1</v>
      </c>
      <c r="K219" s="45">
        <v>3</v>
      </c>
      <c r="L219" s="45">
        <v>2</v>
      </c>
      <c r="M219" s="45" t="str">
        <f t="shared" si="3"/>
        <v>Sev-score: AAP feedback mechanism</v>
      </c>
    </row>
    <row r="220" spans="1:13" x14ac:dyDescent="0.25">
      <c r="A220" s="45" t="s">
        <v>579</v>
      </c>
      <c r="B220" s="45" t="s">
        <v>341</v>
      </c>
      <c r="C220" s="45" t="s">
        <v>56</v>
      </c>
      <c r="D220" s="45" t="s">
        <v>180</v>
      </c>
      <c r="E220" s="45">
        <v>1</v>
      </c>
      <c r="F220" s="45">
        <v>3</v>
      </c>
      <c r="G220" s="45">
        <v>1</v>
      </c>
      <c r="H220" s="45">
        <v>3</v>
      </c>
      <c r="I220" s="45">
        <v>3</v>
      </c>
      <c r="J220" s="45">
        <v>1</v>
      </c>
      <c r="K220" s="45">
        <v>3</v>
      </c>
      <c r="L220" s="45">
        <v>2</v>
      </c>
      <c r="M220" s="45" t="str">
        <f t="shared" si="3"/>
        <v>Sev-score: AAP feedback mechanism</v>
      </c>
    </row>
    <row r="221" spans="1:13" x14ac:dyDescent="0.25">
      <c r="A221" s="45" t="s">
        <v>580</v>
      </c>
      <c r="B221" s="45" t="s">
        <v>341</v>
      </c>
      <c r="C221" s="45" t="s">
        <v>56</v>
      </c>
      <c r="D221" s="45" t="s">
        <v>180</v>
      </c>
      <c r="E221" s="45">
        <v>1</v>
      </c>
      <c r="F221" s="45">
        <v>3</v>
      </c>
      <c r="G221" s="45">
        <v>1</v>
      </c>
      <c r="H221" s="45">
        <v>1</v>
      </c>
      <c r="I221" s="45">
        <v>3</v>
      </c>
      <c r="J221" s="45">
        <v>1</v>
      </c>
      <c r="K221" s="45">
        <v>1</v>
      </c>
      <c r="L221" s="45">
        <v>2</v>
      </c>
      <c r="M221" s="45" t="str">
        <f t="shared" si="3"/>
        <v>Sev-score: AAP feedback mechanism</v>
      </c>
    </row>
    <row r="222" spans="1:13" x14ac:dyDescent="0.25">
      <c r="A222" s="45" t="s">
        <v>581</v>
      </c>
      <c r="B222" s="45" t="s">
        <v>341</v>
      </c>
      <c r="C222" s="45" t="s">
        <v>56</v>
      </c>
      <c r="D222" s="45" t="s">
        <v>180</v>
      </c>
      <c r="E222" s="45">
        <v>1</v>
      </c>
      <c r="F222" s="45">
        <v>3</v>
      </c>
      <c r="G222" s="45">
        <v>3</v>
      </c>
      <c r="H222" s="45">
        <v>3</v>
      </c>
      <c r="I222" s="45">
        <v>3</v>
      </c>
      <c r="J222" s="45">
        <v>1</v>
      </c>
      <c r="K222" s="45">
        <v>1</v>
      </c>
      <c r="L222" s="45">
        <v>2</v>
      </c>
      <c r="M222" s="45" t="str">
        <f t="shared" si="3"/>
        <v>Sev-score: AAP feedback mechanism</v>
      </c>
    </row>
    <row r="223" spans="1:13" x14ac:dyDescent="0.25">
      <c r="A223" s="45" t="s">
        <v>582</v>
      </c>
      <c r="B223" s="45" t="s">
        <v>341</v>
      </c>
      <c r="C223" s="45" t="s">
        <v>56</v>
      </c>
      <c r="D223" s="45" t="s">
        <v>180</v>
      </c>
      <c r="E223" s="45">
        <v>1</v>
      </c>
      <c r="F223" s="45">
        <v>3</v>
      </c>
      <c r="G223" s="45">
        <v>1</v>
      </c>
      <c r="H223" s="45">
        <v>2</v>
      </c>
      <c r="I223" s="45">
        <v>3</v>
      </c>
      <c r="J223" s="45">
        <v>1</v>
      </c>
      <c r="K223" s="45">
        <v>3</v>
      </c>
      <c r="L223" s="45">
        <v>2</v>
      </c>
      <c r="M223" s="45" t="str">
        <f t="shared" si="3"/>
        <v>Sev-score: AAP feedback mechanism</v>
      </c>
    </row>
    <row r="224" spans="1:13" x14ac:dyDescent="0.25">
      <c r="A224" s="45" t="s">
        <v>583</v>
      </c>
      <c r="B224" s="45" t="s">
        <v>341</v>
      </c>
      <c r="C224" s="45" t="s">
        <v>56</v>
      </c>
      <c r="D224" s="45" t="s">
        <v>180</v>
      </c>
      <c r="E224" s="45">
        <v>1</v>
      </c>
      <c r="F224" s="45">
        <v>3</v>
      </c>
      <c r="G224" s="45">
        <v>1</v>
      </c>
      <c r="H224" s="45">
        <v>3</v>
      </c>
      <c r="I224" s="45">
        <v>3</v>
      </c>
      <c r="J224" s="45">
        <v>1</v>
      </c>
      <c r="K224" s="45">
        <v>1</v>
      </c>
      <c r="L224" s="45">
        <v>2</v>
      </c>
      <c r="M224" s="45" t="str">
        <f t="shared" si="3"/>
        <v>Sev-score: AAP feedback mechanism</v>
      </c>
    </row>
    <row r="225" spans="1:13" x14ac:dyDescent="0.25">
      <c r="A225" s="45" t="s">
        <v>584</v>
      </c>
      <c r="B225" s="45" t="s">
        <v>341</v>
      </c>
      <c r="C225" s="45" t="s">
        <v>56</v>
      </c>
      <c r="D225" s="45" t="s">
        <v>180</v>
      </c>
      <c r="E225" s="45">
        <v>1</v>
      </c>
      <c r="F225" s="45">
        <v>3</v>
      </c>
      <c r="G225" s="45">
        <v>3</v>
      </c>
      <c r="H225" s="45">
        <v>1</v>
      </c>
      <c r="I225" s="45">
        <v>3</v>
      </c>
      <c r="J225" s="45">
        <v>1</v>
      </c>
      <c r="K225" s="45">
        <v>3</v>
      </c>
      <c r="L225" s="45">
        <v>2</v>
      </c>
      <c r="M225" s="45" t="str">
        <f t="shared" si="3"/>
        <v>Sev-score: AAP feedback mechanism</v>
      </c>
    </row>
    <row r="226" spans="1:13" x14ac:dyDescent="0.25">
      <c r="A226" s="45" t="s">
        <v>585</v>
      </c>
      <c r="B226" s="45" t="s">
        <v>341</v>
      </c>
      <c r="C226" s="45" t="s">
        <v>56</v>
      </c>
      <c r="D226" s="45" t="s">
        <v>180</v>
      </c>
      <c r="E226" s="45">
        <v>1</v>
      </c>
      <c r="F226" s="45">
        <v>3</v>
      </c>
      <c r="G226" s="45">
        <v>3</v>
      </c>
      <c r="H226" s="45">
        <v>3</v>
      </c>
      <c r="I226" s="45">
        <v>3</v>
      </c>
      <c r="J226" s="45">
        <v>1</v>
      </c>
      <c r="K226" s="45">
        <v>3</v>
      </c>
      <c r="L226" s="45">
        <v>2</v>
      </c>
      <c r="M226" s="45" t="str">
        <f t="shared" si="3"/>
        <v>Sev-score: AAP feedback mechanism</v>
      </c>
    </row>
    <row r="227" spans="1:13" x14ac:dyDescent="0.25">
      <c r="A227" s="45" t="s">
        <v>586</v>
      </c>
      <c r="B227" s="45" t="s">
        <v>341</v>
      </c>
      <c r="C227" s="45" t="s">
        <v>56</v>
      </c>
      <c r="D227" s="45" t="s">
        <v>180</v>
      </c>
      <c r="E227" s="45">
        <v>1</v>
      </c>
      <c r="F227" s="45">
        <v>3</v>
      </c>
      <c r="G227" s="45">
        <v>1</v>
      </c>
      <c r="H227" s="45">
        <v>3</v>
      </c>
      <c r="I227" s="45">
        <v>3</v>
      </c>
      <c r="J227" s="45">
        <v>1</v>
      </c>
      <c r="K227" s="45">
        <v>3</v>
      </c>
      <c r="L227" s="45">
        <v>2</v>
      </c>
      <c r="M227" s="45" t="str">
        <f t="shared" si="3"/>
        <v>Sev-score: AAP feedback mechanism</v>
      </c>
    </row>
    <row r="228" spans="1:13" x14ac:dyDescent="0.25">
      <c r="A228" s="45" t="s">
        <v>587</v>
      </c>
      <c r="B228" s="45" t="s">
        <v>341</v>
      </c>
      <c r="C228" s="45" t="s">
        <v>56</v>
      </c>
      <c r="D228" s="45" t="s">
        <v>180</v>
      </c>
      <c r="E228" s="45">
        <v>1</v>
      </c>
      <c r="F228" s="45">
        <v>3</v>
      </c>
      <c r="G228" s="45">
        <v>1</v>
      </c>
      <c r="H228" s="45">
        <v>2</v>
      </c>
      <c r="I228" s="45">
        <v>3</v>
      </c>
      <c r="J228" s="45">
        <v>1</v>
      </c>
      <c r="K228" s="45">
        <v>3</v>
      </c>
      <c r="L228" s="45">
        <v>2</v>
      </c>
      <c r="M228" s="45" t="str">
        <f t="shared" si="3"/>
        <v>Sev-score: AAP feedback mechanism</v>
      </c>
    </row>
    <row r="229" spans="1:13" x14ac:dyDescent="0.25">
      <c r="A229" s="45" t="s">
        <v>588</v>
      </c>
      <c r="B229" s="45" t="s">
        <v>341</v>
      </c>
      <c r="C229" s="45" t="s">
        <v>56</v>
      </c>
      <c r="D229" s="45" t="s">
        <v>180</v>
      </c>
      <c r="E229" s="45">
        <v>1</v>
      </c>
      <c r="F229" s="45">
        <v>3</v>
      </c>
      <c r="G229" s="45">
        <v>1</v>
      </c>
      <c r="H229" s="45">
        <v>1</v>
      </c>
      <c r="I229" s="45">
        <v>3</v>
      </c>
      <c r="J229" s="45">
        <v>1</v>
      </c>
      <c r="K229" s="45">
        <v>1</v>
      </c>
      <c r="L229" s="45">
        <v>2</v>
      </c>
      <c r="M229" s="45" t="str">
        <f t="shared" si="3"/>
        <v>Sev-score: AAP feedback mechanism</v>
      </c>
    </row>
    <row r="230" spans="1:13" x14ac:dyDescent="0.25">
      <c r="A230" s="45" t="s">
        <v>589</v>
      </c>
      <c r="B230" s="45" t="s">
        <v>341</v>
      </c>
      <c r="C230" s="45" t="s">
        <v>56</v>
      </c>
      <c r="D230" s="45" t="s">
        <v>180</v>
      </c>
      <c r="E230" s="45">
        <v>1</v>
      </c>
      <c r="F230" s="45">
        <v>3</v>
      </c>
      <c r="G230" s="45">
        <v>3</v>
      </c>
      <c r="H230" s="45">
        <v>2</v>
      </c>
      <c r="I230" s="45">
        <v>3</v>
      </c>
      <c r="J230" s="45">
        <v>1</v>
      </c>
      <c r="K230" s="45">
        <v>1</v>
      </c>
      <c r="L230" s="45">
        <v>2</v>
      </c>
      <c r="M230" s="45" t="str">
        <f t="shared" si="3"/>
        <v>Sev-score: AAP feedback mechanism</v>
      </c>
    </row>
    <row r="231" spans="1:13" x14ac:dyDescent="0.25">
      <c r="A231" s="45" t="s">
        <v>590</v>
      </c>
      <c r="B231" s="45" t="s">
        <v>341</v>
      </c>
      <c r="C231" s="45" t="s">
        <v>56</v>
      </c>
      <c r="D231" s="45" t="s">
        <v>180</v>
      </c>
      <c r="E231" s="45">
        <v>1</v>
      </c>
      <c r="F231" s="45">
        <v>3</v>
      </c>
      <c r="G231" s="45">
        <v>3</v>
      </c>
      <c r="H231" s="45">
        <v>1</v>
      </c>
      <c r="I231" s="45">
        <v>3</v>
      </c>
      <c r="J231" s="45">
        <v>1</v>
      </c>
      <c r="K231" s="45">
        <v>3</v>
      </c>
      <c r="L231" s="45">
        <v>1</v>
      </c>
      <c r="M231" s="45" t="str">
        <f t="shared" si="3"/>
        <v>Sev-score: AAP feedback mechanism</v>
      </c>
    </row>
    <row r="232" spans="1:13" x14ac:dyDescent="0.25">
      <c r="A232" s="45" t="s">
        <v>591</v>
      </c>
      <c r="B232" s="45" t="s">
        <v>315</v>
      </c>
      <c r="C232" s="45" t="s">
        <v>101</v>
      </c>
      <c r="D232" s="45" t="s">
        <v>180</v>
      </c>
      <c r="E232" s="45">
        <v>1</v>
      </c>
      <c r="F232" s="45">
        <v>3</v>
      </c>
      <c r="G232" s="45">
        <v>3</v>
      </c>
      <c r="H232" s="45">
        <v>1</v>
      </c>
      <c r="I232" s="45">
        <v>1</v>
      </c>
      <c r="J232" s="45">
        <v>1</v>
      </c>
      <c r="K232" s="45">
        <v>3</v>
      </c>
      <c r="L232" s="45">
        <v>2</v>
      </c>
      <c r="M232" s="45" t="str">
        <f t="shared" si="3"/>
        <v>Sev-score: AAP feedback mechanism</v>
      </c>
    </row>
    <row r="233" spans="1:13" x14ac:dyDescent="0.25">
      <c r="A233" s="45" t="s">
        <v>592</v>
      </c>
      <c r="B233" s="45" t="s">
        <v>315</v>
      </c>
      <c r="C233" s="45" t="s">
        <v>101</v>
      </c>
      <c r="D233" s="45" t="s">
        <v>180</v>
      </c>
      <c r="E233" s="45">
        <v>1</v>
      </c>
      <c r="F233" s="45">
        <v>3</v>
      </c>
      <c r="G233" s="45">
        <v>3</v>
      </c>
      <c r="H233" s="45">
        <v>1</v>
      </c>
      <c r="I233" s="45">
        <v>1</v>
      </c>
      <c r="J233" s="45">
        <v>1</v>
      </c>
      <c r="K233" s="45">
        <v>3</v>
      </c>
      <c r="L233" s="45">
        <v>2</v>
      </c>
      <c r="M233" s="45" t="str">
        <f t="shared" si="3"/>
        <v>Sev-score: AAP feedback mechanism</v>
      </c>
    </row>
    <row r="234" spans="1:13" x14ac:dyDescent="0.25">
      <c r="A234" s="45" t="s">
        <v>593</v>
      </c>
      <c r="B234" s="45" t="s">
        <v>315</v>
      </c>
      <c r="C234" s="45" t="s">
        <v>101</v>
      </c>
      <c r="D234" s="45" t="s">
        <v>180</v>
      </c>
      <c r="E234" s="45">
        <v>1</v>
      </c>
      <c r="F234" s="45">
        <v>3</v>
      </c>
      <c r="G234" s="45">
        <v>1</v>
      </c>
      <c r="H234" s="45">
        <v>1</v>
      </c>
      <c r="I234" s="45">
        <v>1</v>
      </c>
      <c r="J234" s="45">
        <v>1</v>
      </c>
      <c r="K234" s="45">
        <v>3</v>
      </c>
      <c r="L234" s="45">
        <v>2</v>
      </c>
      <c r="M234" s="45" t="str">
        <f t="shared" si="3"/>
        <v>Sev-score: AAP feedback mechanism</v>
      </c>
    </row>
    <row r="235" spans="1:13" x14ac:dyDescent="0.25">
      <c r="A235" s="45" t="s">
        <v>594</v>
      </c>
      <c r="B235" s="45" t="s">
        <v>315</v>
      </c>
      <c r="C235" s="45" t="s">
        <v>101</v>
      </c>
      <c r="D235" s="45" t="s">
        <v>180</v>
      </c>
      <c r="E235" s="45">
        <v>1</v>
      </c>
      <c r="F235" s="45">
        <v>3</v>
      </c>
      <c r="G235" s="45">
        <v>3</v>
      </c>
      <c r="H235" s="45">
        <v>1</v>
      </c>
      <c r="I235" s="45">
        <v>1</v>
      </c>
      <c r="J235" s="45">
        <v>1</v>
      </c>
      <c r="K235" s="45">
        <v>1</v>
      </c>
      <c r="L235" s="45">
        <v>2</v>
      </c>
      <c r="M235" s="45" t="str">
        <f t="shared" si="3"/>
        <v>Sev-score: AAP feedback mechanism</v>
      </c>
    </row>
    <row r="236" spans="1:13" x14ac:dyDescent="0.25">
      <c r="A236" s="45" t="s">
        <v>595</v>
      </c>
      <c r="B236" s="45" t="s">
        <v>315</v>
      </c>
      <c r="C236" s="45" t="s">
        <v>101</v>
      </c>
      <c r="D236" s="45" t="s">
        <v>180</v>
      </c>
      <c r="E236" s="45">
        <v>1</v>
      </c>
      <c r="F236" s="45">
        <v>3</v>
      </c>
      <c r="G236" s="45">
        <v>1</v>
      </c>
      <c r="H236" s="45">
        <v>2</v>
      </c>
      <c r="I236" s="45">
        <v>1</v>
      </c>
      <c r="J236" s="45">
        <v>1</v>
      </c>
      <c r="K236" s="45">
        <v>3</v>
      </c>
      <c r="L236" s="45">
        <v>2</v>
      </c>
      <c r="M236" s="45" t="str">
        <f t="shared" si="3"/>
        <v>Sev-score: AAP feedback mechanism</v>
      </c>
    </row>
    <row r="237" spans="1:13" x14ac:dyDescent="0.25">
      <c r="A237" s="45" t="s">
        <v>596</v>
      </c>
      <c r="B237" s="45" t="s">
        <v>315</v>
      </c>
      <c r="C237" s="45" t="s">
        <v>101</v>
      </c>
      <c r="D237" s="45" t="s">
        <v>180</v>
      </c>
      <c r="E237" s="45">
        <v>1</v>
      </c>
      <c r="F237" s="45">
        <v>3</v>
      </c>
      <c r="G237" s="45">
        <v>1</v>
      </c>
      <c r="H237" s="45">
        <v>1</v>
      </c>
      <c r="I237" s="45">
        <v>1</v>
      </c>
      <c r="J237" s="45">
        <v>1</v>
      </c>
      <c r="K237" s="45">
        <v>3</v>
      </c>
      <c r="L237" s="45">
        <v>2</v>
      </c>
      <c r="M237" s="45" t="str">
        <f t="shared" si="3"/>
        <v>Sev-score: AAP feedback mechanism</v>
      </c>
    </row>
    <row r="238" spans="1:13" x14ac:dyDescent="0.25">
      <c r="A238" s="45" t="s">
        <v>597</v>
      </c>
      <c r="B238" s="45" t="s">
        <v>315</v>
      </c>
      <c r="C238" s="45" t="s">
        <v>101</v>
      </c>
      <c r="D238" s="45" t="s">
        <v>180</v>
      </c>
      <c r="E238" s="45">
        <v>1</v>
      </c>
      <c r="F238" s="45">
        <v>3</v>
      </c>
      <c r="G238" s="45">
        <v>3</v>
      </c>
      <c r="H238" s="45">
        <v>1</v>
      </c>
      <c r="I238" s="45">
        <v>1</v>
      </c>
      <c r="J238" s="45">
        <v>1</v>
      </c>
      <c r="K238" s="45">
        <v>1</v>
      </c>
      <c r="L238" s="45">
        <v>2</v>
      </c>
      <c r="M238" s="45" t="str">
        <f t="shared" si="3"/>
        <v>Sev-score: AAP feedback mechanism</v>
      </c>
    </row>
    <row r="239" spans="1:13" x14ac:dyDescent="0.25">
      <c r="A239" s="45" t="s">
        <v>598</v>
      </c>
      <c r="B239" s="45" t="s">
        <v>315</v>
      </c>
      <c r="C239" s="45" t="s">
        <v>101</v>
      </c>
      <c r="D239" s="45" t="s">
        <v>180</v>
      </c>
      <c r="E239" s="45">
        <v>1</v>
      </c>
      <c r="F239" s="45">
        <v>3</v>
      </c>
      <c r="G239" s="45">
        <v>1</v>
      </c>
      <c r="H239" s="45">
        <v>1</v>
      </c>
      <c r="I239" s="45">
        <v>1</v>
      </c>
      <c r="J239" s="45">
        <v>1</v>
      </c>
      <c r="K239" s="45">
        <v>3</v>
      </c>
      <c r="L239" s="45">
        <v>2</v>
      </c>
      <c r="M239" s="45" t="str">
        <f t="shared" si="3"/>
        <v>Sev-score: AAP feedback mechanism</v>
      </c>
    </row>
    <row r="240" spans="1:13" x14ac:dyDescent="0.25">
      <c r="A240" s="45" t="s">
        <v>599</v>
      </c>
      <c r="B240" s="45" t="s">
        <v>315</v>
      </c>
      <c r="C240" s="45" t="s">
        <v>101</v>
      </c>
      <c r="D240" s="45" t="s">
        <v>180</v>
      </c>
      <c r="E240" s="45">
        <v>1</v>
      </c>
      <c r="F240" s="45">
        <v>1</v>
      </c>
      <c r="G240" s="45">
        <v>1</v>
      </c>
      <c r="H240" s="45">
        <v>1</v>
      </c>
      <c r="I240" s="45">
        <v>1</v>
      </c>
      <c r="J240" s="45">
        <v>1</v>
      </c>
      <c r="K240" s="45">
        <v>3</v>
      </c>
      <c r="L240" s="45">
        <v>2</v>
      </c>
      <c r="M240" s="45" t="str">
        <f t="shared" si="3"/>
        <v>Sev-score: Camp Committees</v>
      </c>
    </row>
    <row r="241" spans="1:13" x14ac:dyDescent="0.25">
      <c r="A241" s="45" t="s">
        <v>600</v>
      </c>
      <c r="B241" s="45" t="s">
        <v>315</v>
      </c>
      <c r="C241" s="45" t="s">
        <v>101</v>
      </c>
      <c r="D241" s="45" t="s">
        <v>180</v>
      </c>
      <c r="E241" s="45">
        <v>1</v>
      </c>
      <c r="F241" s="45">
        <v>1</v>
      </c>
      <c r="G241" s="45">
        <v>1</v>
      </c>
      <c r="H241" s="45">
        <v>1</v>
      </c>
      <c r="I241" s="45">
        <v>1</v>
      </c>
      <c r="J241" s="45">
        <v>1</v>
      </c>
      <c r="K241" s="45">
        <v>3</v>
      </c>
      <c r="L241" s="45">
        <v>2</v>
      </c>
      <c r="M241" s="45" t="str">
        <f t="shared" si="3"/>
        <v>Sev-score: Camp Committees</v>
      </c>
    </row>
    <row r="242" spans="1:13" x14ac:dyDescent="0.25">
      <c r="A242" s="45" t="s">
        <v>601</v>
      </c>
      <c r="B242" s="45" t="s">
        <v>315</v>
      </c>
      <c r="C242" s="45" t="s">
        <v>101</v>
      </c>
      <c r="D242" s="45" t="s">
        <v>180</v>
      </c>
      <c r="E242" s="45">
        <v>1</v>
      </c>
      <c r="F242" s="45">
        <v>3</v>
      </c>
      <c r="G242" s="45">
        <v>1</v>
      </c>
      <c r="H242" s="45">
        <v>1</v>
      </c>
      <c r="I242" s="45">
        <v>1</v>
      </c>
      <c r="J242" s="45">
        <v>1</v>
      </c>
      <c r="K242" s="45">
        <v>3</v>
      </c>
      <c r="L242" s="45">
        <v>2</v>
      </c>
      <c r="M242" s="45" t="str">
        <f t="shared" si="3"/>
        <v>Sev-score: AAP feedback mechanism</v>
      </c>
    </row>
    <row r="243" spans="1:13" x14ac:dyDescent="0.25">
      <c r="A243" s="45" t="s">
        <v>602</v>
      </c>
      <c r="B243" s="45" t="s">
        <v>315</v>
      </c>
      <c r="C243" s="45" t="s">
        <v>101</v>
      </c>
      <c r="D243" s="45" t="s">
        <v>180</v>
      </c>
      <c r="E243" s="45">
        <v>1</v>
      </c>
      <c r="F243" s="45">
        <v>3</v>
      </c>
      <c r="G243" s="45">
        <v>1</v>
      </c>
      <c r="H243" s="45">
        <v>1</v>
      </c>
      <c r="I243" s="45">
        <v>1</v>
      </c>
      <c r="J243" s="45">
        <v>1</v>
      </c>
      <c r="K243" s="45">
        <v>1</v>
      </c>
      <c r="L243" s="45">
        <v>2</v>
      </c>
      <c r="M243" s="45" t="str">
        <f t="shared" si="3"/>
        <v>Sev-score: AAP feedback mechanism</v>
      </c>
    </row>
    <row r="244" spans="1:13" x14ac:dyDescent="0.25">
      <c r="A244" s="45" t="s">
        <v>603</v>
      </c>
      <c r="B244" s="45" t="s">
        <v>342</v>
      </c>
      <c r="C244" s="45" t="s">
        <v>145</v>
      </c>
      <c r="D244" s="45" t="s">
        <v>180</v>
      </c>
      <c r="E244" s="45">
        <v>1</v>
      </c>
      <c r="F244" s="45">
        <v>1</v>
      </c>
      <c r="G244" s="45">
        <v>3</v>
      </c>
      <c r="H244" s="45">
        <v>1</v>
      </c>
      <c r="I244" s="45">
        <v>3</v>
      </c>
      <c r="J244" s="45">
        <v>1</v>
      </c>
      <c r="K244" s="45">
        <v>3</v>
      </c>
      <c r="L244" s="45">
        <v>1</v>
      </c>
      <c r="M244" s="45" t="str">
        <f t="shared" si="3"/>
        <v>Sev-score: Site capacity</v>
      </c>
    </row>
    <row r="245" spans="1:13" x14ac:dyDescent="0.25">
      <c r="A245" s="45" t="s">
        <v>604</v>
      </c>
      <c r="B245" s="45" t="s">
        <v>342</v>
      </c>
      <c r="C245" s="45" t="s">
        <v>145</v>
      </c>
      <c r="D245" s="45" t="s">
        <v>180</v>
      </c>
      <c r="E245" s="45">
        <v>1</v>
      </c>
      <c r="F245" s="45">
        <v>3</v>
      </c>
      <c r="G245" s="45">
        <v>1</v>
      </c>
      <c r="H245" s="45">
        <v>1</v>
      </c>
      <c r="I245" s="45">
        <v>3</v>
      </c>
      <c r="J245" s="45">
        <v>1</v>
      </c>
      <c r="K245" s="45">
        <v>3</v>
      </c>
      <c r="L245" s="45">
        <v>2</v>
      </c>
      <c r="M245" s="45" t="str">
        <f t="shared" si="3"/>
        <v>Sev-score: AAP feedback mechanism</v>
      </c>
    </row>
    <row r="246" spans="1:13" x14ac:dyDescent="0.25">
      <c r="A246" s="45" t="s">
        <v>605</v>
      </c>
      <c r="B246" s="45" t="s">
        <v>342</v>
      </c>
      <c r="C246" s="45" t="s">
        <v>145</v>
      </c>
      <c r="D246" s="45" t="s">
        <v>180</v>
      </c>
      <c r="E246" s="45">
        <v>1</v>
      </c>
      <c r="F246" s="45">
        <v>1</v>
      </c>
      <c r="G246" s="45">
        <v>1</v>
      </c>
      <c r="H246" s="45">
        <v>1</v>
      </c>
      <c r="I246" s="45">
        <v>3</v>
      </c>
      <c r="J246" s="45">
        <v>1</v>
      </c>
      <c r="K246" s="45">
        <v>3</v>
      </c>
      <c r="L246" s="45">
        <v>3</v>
      </c>
      <c r="M246" s="45" t="str">
        <f t="shared" si="3"/>
        <v>Sev-score Access Max 8</v>
      </c>
    </row>
    <row r="247" spans="1:13" x14ac:dyDescent="0.25">
      <c r="A247" s="45" t="s">
        <v>606</v>
      </c>
      <c r="B247" s="45" t="s">
        <v>342</v>
      </c>
      <c r="C247" s="45" t="s">
        <v>145</v>
      </c>
      <c r="D247" s="45" t="s">
        <v>180</v>
      </c>
      <c r="E247" s="45">
        <v>1</v>
      </c>
      <c r="F247" s="45">
        <v>1</v>
      </c>
      <c r="G247" s="45">
        <v>3</v>
      </c>
      <c r="H247" s="45">
        <v>1</v>
      </c>
      <c r="I247" s="45">
        <v>3</v>
      </c>
      <c r="J247" s="45">
        <v>1</v>
      </c>
      <c r="K247" s="45">
        <v>3</v>
      </c>
      <c r="L247" s="45">
        <v>2</v>
      </c>
      <c r="M247" s="45" t="str">
        <f t="shared" si="3"/>
        <v>Sev-score: Site capacity</v>
      </c>
    </row>
    <row r="248" spans="1:13" x14ac:dyDescent="0.25">
      <c r="A248" s="45" t="s">
        <v>607</v>
      </c>
      <c r="B248" s="45" t="s">
        <v>342</v>
      </c>
      <c r="C248" s="45" t="s">
        <v>145</v>
      </c>
      <c r="D248" s="45" t="s">
        <v>180</v>
      </c>
      <c r="E248" s="45">
        <v>1</v>
      </c>
      <c r="F248" s="45">
        <v>1</v>
      </c>
      <c r="G248" s="45">
        <v>1</v>
      </c>
      <c r="H248" s="45">
        <v>1</v>
      </c>
      <c r="I248" s="45">
        <v>3</v>
      </c>
      <c r="J248" s="45">
        <v>1</v>
      </c>
      <c r="K248" s="45">
        <v>3</v>
      </c>
      <c r="L248" s="45">
        <v>2</v>
      </c>
      <c r="M248" s="45" t="str">
        <f t="shared" si="3"/>
        <v>Sev-score Access Max 8</v>
      </c>
    </row>
    <row r="249" spans="1:13" x14ac:dyDescent="0.25">
      <c r="A249" s="45" t="s">
        <v>608</v>
      </c>
      <c r="B249" s="45" t="s">
        <v>342</v>
      </c>
      <c r="C249" s="45" t="s">
        <v>145</v>
      </c>
      <c r="D249" s="45" t="s">
        <v>180</v>
      </c>
      <c r="E249" s="45">
        <v>1</v>
      </c>
      <c r="F249" s="45">
        <v>3</v>
      </c>
      <c r="G249" s="45">
        <v>1</v>
      </c>
      <c r="H249" s="45">
        <v>1</v>
      </c>
      <c r="I249" s="45">
        <v>1</v>
      </c>
      <c r="J249" s="45">
        <v>1</v>
      </c>
      <c r="K249" s="45">
        <v>3</v>
      </c>
      <c r="L249" s="45">
        <v>2</v>
      </c>
      <c r="M249" s="45" t="str">
        <f t="shared" si="3"/>
        <v>Sev-score: AAP feedback mechanism</v>
      </c>
    </row>
    <row r="250" spans="1:13" x14ac:dyDescent="0.25">
      <c r="A250" s="45" t="s">
        <v>609</v>
      </c>
      <c r="B250" s="45" t="s">
        <v>342</v>
      </c>
      <c r="C250" s="45" t="s">
        <v>145</v>
      </c>
      <c r="D250" s="45" t="s">
        <v>180</v>
      </c>
      <c r="E250" s="45">
        <v>1</v>
      </c>
      <c r="F250" s="45">
        <v>3</v>
      </c>
      <c r="G250" s="45">
        <v>1</v>
      </c>
      <c r="H250" s="45">
        <v>2</v>
      </c>
      <c r="I250" s="45">
        <v>3</v>
      </c>
      <c r="J250" s="45">
        <v>1</v>
      </c>
      <c r="K250" s="45">
        <v>3</v>
      </c>
      <c r="L250" s="45">
        <v>2</v>
      </c>
      <c r="M250" s="45" t="str">
        <f t="shared" si="3"/>
        <v>Sev-score: AAP feedback mechanism</v>
      </c>
    </row>
    <row r="251" spans="1:13" x14ac:dyDescent="0.25">
      <c r="A251" s="45" t="s">
        <v>610</v>
      </c>
      <c r="B251" s="45" t="s">
        <v>342</v>
      </c>
      <c r="C251" s="45" t="s">
        <v>145</v>
      </c>
      <c r="D251" s="45" t="s">
        <v>180</v>
      </c>
      <c r="E251" s="45">
        <v>1</v>
      </c>
      <c r="F251" s="45">
        <v>3</v>
      </c>
      <c r="G251" s="45">
        <v>3</v>
      </c>
      <c r="H251" s="45">
        <v>3</v>
      </c>
      <c r="I251" s="45">
        <v>3</v>
      </c>
      <c r="J251" s="45">
        <v>1</v>
      </c>
      <c r="K251" s="45">
        <v>3</v>
      </c>
      <c r="L251" s="45">
        <v>2</v>
      </c>
      <c r="M251" s="45" t="str">
        <f t="shared" si="3"/>
        <v>Sev-score: AAP feedback mechanism</v>
      </c>
    </row>
    <row r="252" spans="1:13" x14ac:dyDescent="0.25">
      <c r="A252" s="45" t="s">
        <v>611</v>
      </c>
      <c r="B252" s="45" t="s">
        <v>342</v>
      </c>
      <c r="C252" s="45" t="s">
        <v>145</v>
      </c>
      <c r="D252" s="45" t="s">
        <v>180</v>
      </c>
      <c r="E252" s="45">
        <v>1</v>
      </c>
      <c r="F252" s="45">
        <v>3</v>
      </c>
      <c r="G252" s="45">
        <v>1</v>
      </c>
      <c r="H252" s="45">
        <v>1</v>
      </c>
      <c r="I252" s="45">
        <v>3</v>
      </c>
      <c r="J252" s="45">
        <v>1</v>
      </c>
      <c r="K252" s="45">
        <v>3</v>
      </c>
      <c r="L252" s="45">
        <v>2</v>
      </c>
      <c r="M252" s="45" t="str">
        <f t="shared" si="3"/>
        <v>Sev-score: AAP feedback mechanism</v>
      </c>
    </row>
    <row r="253" spans="1:13" x14ac:dyDescent="0.25">
      <c r="A253" s="45" t="s">
        <v>612</v>
      </c>
      <c r="B253" s="45" t="s">
        <v>342</v>
      </c>
      <c r="C253" s="45" t="s">
        <v>145</v>
      </c>
      <c r="D253" s="45" t="s">
        <v>180</v>
      </c>
      <c r="E253" s="45">
        <v>1</v>
      </c>
      <c r="F253" s="45">
        <v>1</v>
      </c>
      <c r="G253" s="45">
        <v>3</v>
      </c>
      <c r="H253" s="45">
        <v>1</v>
      </c>
      <c r="I253" s="45">
        <v>3</v>
      </c>
      <c r="J253" s="45">
        <v>1</v>
      </c>
      <c r="K253" s="45">
        <v>3</v>
      </c>
      <c r="L253" s="45">
        <v>2</v>
      </c>
      <c r="M253" s="45" t="str">
        <f t="shared" si="3"/>
        <v>Sev-score: Site capacity</v>
      </c>
    </row>
    <row r="254" spans="1:13" x14ac:dyDescent="0.25">
      <c r="A254" s="45" t="s">
        <v>613</v>
      </c>
      <c r="B254" s="45" t="s">
        <v>342</v>
      </c>
      <c r="C254" s="45" t="s">
        <v>145</v>
      </c>
      <c r="D254" s="45" t="s">
        <v>180</v>
      </c>
      <c r="E254" s="45">
        <v>1</v>
      </c>
      <c r="F254" s="45">
        <v>1</v>
      </c>
      <c r="G254" s="45">
        <v>3</v>
      </c>
      <c r="H254" s="45">
        <v>1</v>
      </c>
      <c r="I254" s="45">
        <v>1</v>
      </c>
      <c r="J254" s="45">
        <v>1</v>
      </c>
      <c r="K254" s="45">
        <v>3</v>
      </c>
      <c r="L254" s="45">
        <v>2</v>
      </c>
      <c r="M254" s="45" t="str">
        <f t="shared" si="3"/>
        <v>Sev-score: Site capacity</v>
      </c>
    </row>
    <row r="255" spans="1:13" x14ac:dyDescent="0.25">
      <c r="A255" s="45" t="s">
        <v>614</v>
      </c>
      <c r="B255" s="45" t="s">
        <v>342</v>
      </c>
      <c r="C255" s="45" t="s">
        <v>145</v>
      </c>
      <c r="D255" s="45" t="s">
        <v>180</v>
      </c>
      <c r="E255" s="45">
        <v>1</v>
      </c>
      <c r="F255" s="45">
        <v>3</v>
      </c>
      <c r="G255" s="45">
        <v>1</v>
      </c>
      <c r="H255" s="45">
        <v>2</v>
      </c>
      <c r="I255" s="45">
        <v>3</v>
      </c>
      <c r="J255" s="45">
        <v>1</v>
      </c>
      <c r="K255" s="45">
        <v>3</v>
      </c>
      <c r="L255" s="45">
        <v>2</v>
      </c>
      <c r="M255" s="45" t="str">
        <f t="shared" si="3"/>
        <v>Sev-score: AAP feedback mechanism</v>
      </c>
    </row>
    <row r="256" spans="1:13" x14ac:dyDescent="0.25">
      <c r="A256" s="45" t="s">
        <v>615</v>
      </c>
      <c r="B256" s="45" t="s">
        <v>342</v>
      </c>
      <c r="C256" s="45" t="s">
        <v>145</v>
      </c>
      <c r="D256" s="45" t="s">
        <v>180</v>
      </c>
      <c r="E256" s="45">
        <v>1</v>
      </c>
      <c r="F256" s="45">
        <v>3</v>
      </c>
      <c r="G256" s="45">
        <v>1</v>
      </c>
      <c r="H256" s="45">
        <v>1</v>
      </c>
      <c r="I256" s="45">
        <v>1</v>
      </c>
      <c r="J256" s="45">
        <v>1</v>
      </c>
      <c r="K256" s="45">
        <v>3</v>
      </c>
      <c r="L256" s="45">
        <v>2</v>
      </c>
      <c r="M256" s="45" t="str">
        <f t="shared" si="3"/>
        <v>Sev-score: AAP feedback mechanism</v>
      </c>
    </row>
    <row r="257" spans="1:13" x14ac:dyDescent="0.25">
      <c r="A257" s="45" t="s">
        <v>616</v>
      </c>
      <c r="B257" s="45" t="s">
        <v>342</v>
      </c>
      <c r="C257" s="45" t="s">
        <v>145</v>
      </c>
      <c r="D257" s="45" t="s">
        <v>180</v>
      </c>
      <c r="E257" s="45">
        <v>1</v>
      </c>
      <c r="F257" s="45">
        <v>3</v>
      </c>
      <c r="G257" s="45">
        <v>1</v>
      </c>
      <c r="H257" s="45">
        <v>1</v>
      </c>
      <c r="I257" s="45">
        <v>1</v>
      </c>
      <c r="J257" s="45">
        <v>1</v>
      </c>
      <c r="K257" s="45">
        <v>3</v>
      </c>
      <c r="L257" s="45">
        <v>1</v>
      </c>
      <c r="M257" s="45" t="str">
        <f t="shared" si="3"/>
        <v>Sev-score: AAP feedback mechanism</v>
      </c>
    </row>
    <row r="258" spans="1:13" x14ac:dyDescent="0.25">
      <c r="A258" s="45" t="s">
        <v>617</v>
      </c>
      <c r="B258" s="45" t="s">
        <v>342</v>
      </c>
      <c r="C258" s="45" t="s">
        <v>145</v>
      </c>
      <c r="D258" s="45" t="s">
        <v>180</v>
      </c>
      <c r="E258" s="45">
        <v>1</v>
      </c>
      <c r="F258" s="45">
        <v>1</v>
      </c>
      <c r="G258" s="45">
        <v>1</v>
      </c>
      <c r="H258" s="45">
        <v>1</v>
      </c>
      <c r="I258" s="45">
        <v>3</v>
      </c>
      <c r="J258" s="45">
        <v>1</v>
      </c>
      <c r="K258" s="45">
        <v>3</v>
      </c>
      <c r="L258" s="45">
        <v>1</v>
      </c>
      <c r="M258" s="45" t="str">
        <f t="shared" si="3"/>
        <v>Sev-score Access Max 8</v>
      </c>
    </row>
    <row r="259" spans="1:13" x14ac:dyDescent="0.25">
      <c r="A259" s="45" t="s">
        <v>618</v>
      </c>
      <c r="B259" s="45" t="s">
        <v>342</v>
      </c>
      <c r="C259" s="45" t="s">
        <v>145</v>
      </c>
      <c r="D259" s="45" t="s">
        <v>180</v>
      </c>
      <c r="E259" s="45">
        <v>1</v>
      </c>
      <c r="F259" s="45">
        <v>3</v>
      </c>
      <c r="G259" s="45">
        <v>3</v>
      </c>
      <c r="H259" s="45">
        <v>1</v>
      </c>
      <c r="I259" s="45">
        <v>3</v>
      </c>
      <c r="J259" s="45">
        <v>1</v>
      </c>
      <c r="K259" s="45">
        <v>3</v>
      </c>
      <c r="L259" s="45">
        <v>2</v>
      </c>
      <c r="M259" s="45" t="str">
        <f t="shared" si="3"/>
        <v>Sev-score: AAP feedback mechanism</v>
      </c>
    </row>
    <row r="260" spans="1:13" x14ac:dyDescent="0.25">
      <c r="A260" s="45" t="s">
        <v>619</v>
      </c>
      <c r="B260" s="45" t="s">
        <v>342</v>
      </c>
      <c r="C260" s="45" t="s">
        <v>145</v>
      </c>
      <c r="D260" s="45" t="s">
        <v>180</v>
      </c>
      <c r="E260" s="45">
        <v>1</v>
      </c>
      <c r="F260" s="45">
        <v>3</v>
      </c>
      <c r="G260" s="45">
        <v>1</v>
      </c>
      <c r="H260" s="45">
        <v>1</v>
      </c>
      <c r="I260" s="45">
        <v>3</v>
      </c>
      <c r="J260" s="45">
        <v>1</v>
      </c>
      <c r="K260" s="45">
        <v>3</v>
      </c>
      <c r="L260" s="45">
        <v>2</v>
      </c>
      <c r="M260" s="45" t="str">
        <f t="shared" ref="M260:M323" si="4">IF(E260=MAX(E260:J260),E$1,IF(F260=MAX(E260:J260),F$1,IF(G260=MAX(E260:J260),G$1,IF(H260=MAX(E260:J260),H$1,IF(I260=MAX(E260:J260),I$1,IF(J260=MAX(E260:J260),J$1,0))))))</f>
        <v>Sev-score: AAP feedback mechanism</v>
      </c>
    </row>
    <row r="261" spans="1:13" x14ac:dyDescent="0.25">
      <c r="A261" s="45" t="s">
        <v>620</v>
      </c>
      <c r="B261" s="45" t="s">
        <v>342</v>
      </c>
      <c r="C261" s="45" t="s">
        <v>145</v>
      </c>
      <c r="D261" s="45" t="s">
        <v>180</v>
      </c>
      <c r="E261" s="45">
        <v>1</v>
      </c>
      <c r="F261" s="45">
        <v>1</v>
      </c>
      <c r="G261" s="45">
        <v>3</v>
      </c>
      <c r="H261" s="45">
        <v>3</v>
      </c>
      <c r="I261" s="45">
        <v>1</v>
      </c>
      <c r="J261" s="45">
        <v>1</v>
      </c>
      <c r="K261" s="45">
        <v>3</v>
      </c>
      <c r="L261" s="45">
        <v>1</v>
      </c>
      <c r="M261" s="45" t="str">
        <f t="shared" si="4"/>
        <v>Sev-score: Site capacity</v>
      </c>
    </row>
    <row r="262" spans="1:13" x14ac:dyDescent="0.25">
      <c r="A262" s="45" t="s">
        <v>621</v>
      </c>
      <c r="B262" s="45" t="s">
        <v>342</v>
      </c>
      <c r="C262" s="45" t="s">
        <v>145</v>
      </c>
      <c r="D262" s="45" t="s">
        <v>180</v>
      </c>
      <c r="E262" s="45">
        <v>1</v>
      </c>
      <c r="F262" s="45">
        <v>1</v>
      </c>
      <c r="G262" s="45">
        <v>1</v>
      </c>
      <c r="H262" s="45">
        <v>3</v>
      </c>
      <c r="I262" s="45">
        <v>3</v>
      </c>
      <c r="J262" s="45">
        <v>1</v>
      </c>
      <c r="K262" s="45">
        <v>3</v>
      </c>
      <c r="L262" s="45">
        <v>1</v>
      </c>
      <c r="M262" s="45" t="str">
        <f t="shared" si="4"/>
        <v>Sev-score: Floods</v>
      </c>
    </row>
    <row r="263" spans="1:13" x14ac:dyDescent="0.25">
      <c r="A263" s="45" t="s">
        <v>622</v>
      </c>
      <c r="B263" s="45" t="s">
        <v>342</v>
      </c>
      <c r="C263" s="45" t="s">
        <v>145</v>
      </c>
      <c r="D263" s="45" t="s">
        <v>180</v>
      </c>
      <c r="E263" s="45">
        <v>1</v>
      </c>
      <c r="F263" s="45">
        <v>1</v>
      </c>
      <c r="G263" s="45">
        <v>3</v>
      </c>
      <c r="H263" s="45">
        <v>1</v>
      </c>
      <c r="I263" s="45">
        <v>1</v>
      </c>
      <c r="J263" s="45">
        <v>1</v>
      </c>
      <c r="K263" s="45">
        <v>3</v>
      </c>
      <c r="L263" s="45">
        <v>1</v>
      </c>
      <c r="M263" s="45" t="str">
        <f t="shared" si="4"/>
        <v>Sev-score: Site capacity</v>
      </c>
    </row>
    <row r="264" spans="1:13" x14ac:dyDescent="0.25">
      <c r="A264" s="45" t="s">
        <v>623</v>
      </c>
      <c r="B264" s="45" t="s">
        <v>342</v>
      </c>
      <c r="C264" s="45" t="s">
        <v>145</v>
      </c>
      <c r="D264" s="45" t="s">
        <v>180</v>
      </c>
      <c r="E264" s="45">
        <v>1</v>
      </c>
      <c r="F264" s="45">
        <v>3</v>
      </c>
      <c r="G264" s="45">
        <v>1</v>
      </c>
      <c r="H264" s="45">
        <v>3</v>
      </c>
      <c r="I264" s="45">
        <v>3</v>
      </c>
      <c r="J264" s="45">
        <v>1</v>
      </c>
      <c r="K264" s="45">
        <v>3</v>
      </c>
      <c r="L264" s="45">
        <v>2</v>
      </c>
      <c r="M264" s="45" t="str">
        <f t="shared" si="4"/>
        <v>Sev-score: AAP feedback mechanism</v>
      </c>
    </row>
    <row r="265" spans="1:13" x14ac:dyDescent="0.25">
      <c r="A265" s="45" t="s">
        <v>624</v>
      </c>
      <c r="B265" s="45" t="s">
        <v>342</v>
      </c>
      <c r="C265" s="45" t="s">
        <v>145</v>
      </c>
      <c r="D265" s="45" t="s">
        <v>180</v>
      </c>
      <c r="E265" s="45">
        <v>1</v>
      </c>
      <c r="F265" s="45">
        <v>1</v>
      </c>
      <c r="G265" s="45">
        <v>3</v>
      </c>
      <c r="H265" s="45">
        <v>3</v>
      </c>
      <c r="I265" s="45">
        <v>3</v>
      </c>
      <c r="J265" s="45">
        <v>1</v>
      </c>
      <c r="K265" s="45">
        <v>3</v>
      </c>
      <c r="L265" s="45">
        <v>2</v>
      </c>
      <c r="M265" s="45" t="str">
        <f t="shared" si="4"/>
        <v>Sev-score: Site capacity</v>
      </c>
    </row>
    <row r="266" spans="1:13" x14ac:dyDescent="0.25">
      <c r="A266" s="45" t="s">
        <v>625</v>
      </c>
      <c r="B266" s="45" t="s">
        <v>342</v>
      </c>
      <c r="C266" s="45" t="s">
        <v>145</v>
      </c>
      <c r="D266" s="45" t="s">
        <v>180</v>
      </c>
      <c r="E266" s="45">
        <v>1</v>
      </c>
      <c r="F266" s="45">
        <v>1</v>
      </c>
      <c r="G266" s="45">
        <v>3</v>
      </c>
      <c r="H266" s="45">
        <v>1</v>
      </c>
      <c r="I266" s="45">
        <v>1</v>
      </c>
      <c r="J266" s="45">
        <v>1</v>
      </c>
      <c r="K266" s="45">
        <v>3</v>
      </c>
      <c r="L266" s="45">
        <v>2</v>
      </c>
      <c r="M266" s="45" t="str">
        <f t="shared" si="4"/>
        <v>Sev-score: Site capacity</v>
      </c>
    </row>
    <row r="267" spans="1:13" x14ac:dyDescent="0.25">
      <c r="A267" s="45" t="s">
        <v>626</v>
      </c>
      <c r="B267" s="45" t="s">
        <v>342</v>
      </c>
      <c r="C267" s="45" t="s">
        <v>145</v>
      </c>
      <c r="D267" s="45" t="s">
        <v>180</v>
      </c>
      <c r="E267" s="45">
        <v>1</v>
      </c>
      <c r="F267" s="45">
        <v>1</v>
      </c>
      <c r="G267" s="45">
        <v>1</v>
      </c>
      <c r="H267" s="45">
        <v>1</v>
      </c>
      <c r="I267" s="45">
        <v>3</v>
      </c>
      <c r="J267" s="45">
        <v>1</v>
      </c>
      <c r="K267" s="45">
        <v>3</v>
      </c>
      <c r="L267" s="45">
        <v>2</v>
      </c>
      <c r="M267" s="45" t="str">
        <f t="shared" si="4"/>
        <v>Sev-score Access Max 8</v>
      </c>
    </row>
    <row r="268" spans="1:13" x14ac:dyDescent="0.25">
      <c r="A268" s="45" t="s">
        <v>627</v>
      </c>
      <c r="B268" s="45" t="s">
        <v>342</v>
      </c>
      <c r="C268" s="45" t="s">
        <v>145</v>
      </c>
      <c r="D268" s="45" t="s">
        <v>180</v>
      </c>
      <c r="E268" s="45">
        <v>1</v>
      </c>
      <c r="F268" s="45">
        <v>3</v>
      </c>
      <c r="G268" s="45">
        <v>1</v>
      </c>
      <c r="H268" s="45">
        <v>3</v>
      </c>
      <c r="I268" s="45">
        <v>3</v>
      </c>
      <c r="J268" s="45">
        <v>1</v>
      </c>
      <c r="K268" s="45">
        <v>1</v>
      </c>
      <c r="L268" s="45">
        <v>2</v>
      </c>
      <c r="M268" s="45" t="str">
        <f t="shared" si="4"/>
        <v>Sev-score: AAP feedback mechanism</v>
      </c>
    </row>
    <row r="269" spans="1:13" x14ac:dyDescent="0.25">
      <c r="A269" s="45" t="s">
        <v>628</v>
      </c>
      <c r="B269" s="45" t="s">
        <v>331</v>
      </c>
      <c r="C269" s="45" t="s">
        <v>65</v>
      </c>
      <c r="D269" s="45" t="s">
        <v>180</v>
      </c>
      <c r="E269" s="45">
        <v>1</v>
      </c>
      <c r="F269" s="45">
        <v>1</v>
      </c>
      <c r="G269" s="45">
        <v>3</v>
      </c>
      <c r="H269" s="45">
        <v>1</v>
      </c>
      <c r="I269" s="45">
        <v>3</v>
      </c>
      <c r="J269" s="45">
        <v>1</v>
      </c>
      <c r="K269" s="45">
        <v>3</v>
      </c>
      <c r="L269" s="45">
        <v>2</v>
      </c>
      <c r="M269" s="45" t="str">
        <f t="shared" si="4"/>
        <v>Sev-score: Site capacity</v>
      </c>
    </row>
    <row r="270" spans="1:13" x14ac:dyDescent="0.25">
      <c r="A270" s="45" t="s">
        <v>629</v>
      </c>
      <c r="B270" s="45" t="s">
        <v>331</v>
      </c>
      <c r="C270" s="45" t="s">
        <v>65</v>
      </c>
      <c r="D270" s="45" t="s">
        <v>180</v>
      </c>
      <c r="E270" s="45">
        <v>1</v>
      </c>
      <c r="F270" s="45">
        <v>3</v>
      </c>
      <c r="G270" s="45">
        <v>1</v>
      </c>
      <c r="H270" s="45">
        <v>1</v>
      </c>
      <c r="I270" s="45">
        <v>3</v>
      </c>
      <c r="J270" s="45">
        <v>1</v>
      </c>
      <c r="K270" s="45">
        <v>3</v>
      </c>
      <c r="L270" s="45">
        <v>2</v>
      </c>
      <c r="M270" s="45" t="str">
        <f t="shared" si="4"/>
        <v>Sev-score: AAP feedback mechanism</v>
      </c>
    </row>
    <row r="271" spans="1:13" x14ac:dyDescent="0.25">
      <c r="A271" s="45" t="s">
        <v>630</v>
      </c>
      <c r="B271" s="45" t="s">
        <v>331</v>
      </c>
      <c r="C271" s="45" t="s">
        <v>65</v>
      </c>
      <c r="D271" s="45" t="s">
        <v>180</v>
      </c>
      <c r="E271" s="45">
        <v>1</v>
      </c>
      <c r="F271" s="45">
        <v>3</v>
      </c>
      <c r="G271" s="45">
        <v>1</v>
      </c>
      <c r="H271" s="45">
        <v>1</v>
      </c>
      <c r="I271" s="45">
        <v>3</v>
      </c>
      <c r="J271" s="45">
        <v>1</v>
      </c>
      <c r="K271" s="45">
        <v>3</v>
      </c>
      <c r="L271" s="45">
        <v>2</v>
      </c>
      <c r="M271" s="45" t="str">
        <f t="shared" si="4"/>
        <v>Sev-score: AAP feedback mechanism</v>
      </c>
    </row>
    <row r="272" spans="1:13" x14ac:dyDescent="0.25">
      <c r="A272" s="45" t="s">
        <v>631</v>
      </c>
      <c r="B272" s="45" t="s">
        <v>331</v>
      </c>
      <c r="C272" s="45" t="s">
        <v>65</v>
      </c>
      <c r="D272" s="45" t="s">
        <v>180</v>
      </c>
      <c r="E272" s="45">
        <v>1</v>
      </c>
      <c r="F272" s="45">
        <v>1</v>
      </c>
      <c r="G272" s="45">
        <v>3</v>
      </c>
      <c r="H272" s="45">
        <v>1</v>
      </c>
      <c r="I272" s="45">
        <v>3</v>
      </c>
      <c r="J272" s="45">
        <v>1</v>
      </c>
      <c r="K272" s="45">
        <v>3</v>
      </c>
      <c r="L272" s="45">
        <v>2</v>
      </c>
      <c r="M272" s="45" t="str">
        <f t="shared" si="4"/>
        <v>Sev-score: Site capacity</v>
      </c>
    </row>
    <row r="273" spans="1:13" x14ac:dyDescent="0.25">
      <c r="A273" s="45" t="s">
        <v>632</v>
      </c>
      <c r="B273" s="45" t="s">
        <v>633</v>
      </c>
      <c r="C273" s="45" t="s">
        <v>83</v>
      </c>
      <c r="D273" s="45" t="s">
        <v>180</v>
      </c>
      <c r="E273" s="45">
        <v>1</v>
      </c>
      <c r="F273" s="45">
        <v>3</v>
      </c>
      <c r="G273" s="45">
        <v>3</v>
      </c>
      <c r="H273" s="45">
        <v>1</v>
      </c>
      <c r="I273" s="45">
        <v>1</v>
      </c>
      <c r="J273" s="45">
        <v>1</v>
      </c>
      <c r="K273" s="45">
        <v>3</v>
      </c>
      <c r="L273" s="45">
        <v>2</v>
      </c>
      <c r="M273" s="45" t="str">
        <f t="shared" si="4"/>
        <v>Sev-score: AAP feedback mechanism</v>
      </c>
    </row>
    <row r="274" spans="1:13" x14ac:dyDescent="0.25">
      <c r="A274" s="45" t="s">
        <v>634</v>
      </c>
      <c r="B274" s="45" t="s">
        <v>633</v>
      </c>
      <c r="C274" s="45" t="s">
        <v>83</v>
      </c>
      <c r="D274" s="45" t="s">
        <v>180</v>
      </c>
      <c r="E274" s="45">
        <v>1</v>
      </c>
      <c r="F274" s="45">
        <v>3</v>
      </c>
      <c r="G274" s="45">
        <v>1</v>
      </c>
      <c r="H274" s="45">
        <v>2</v>
      </c>
      <c r="I274" s="45">
        <v>1</v>
      </c>
      <c r="J274" s="45">
        <v>1</v>
      </c>
      <c r="K274" s="45">
        <v>3</v>
      </c>
      <c r="L274" s="45">
        <v>2</v>
      </c>
      <c r="M274" s="45" t="str">
        <f t="shared" si="4"/>
        <v>Sev-score: AAP feedback mechanism</v>
      </c>
    </row>
    <row r="275" spans="1:13" x14ac:dyDescent="0.25">
      <c r="A275" s="45" t="s">
        <v>635</v>
      </c>
      <c r="B275" s="45" t="s">
        <v>633</v>
      </c>
      <c r="C275" s="45" t="s">
        <v>83</v>
      </c>
      <c r="D275" s="45" t="s">
        <v>180</v>
      </c>
      <c r="E275" s="45">
        <v>1</v>
      </c>
      <c r="F275" s="45">
        <v>1</v>
      </c>
      <c r="G275" s="45">
        <v>1</v>
      </c>
      <c r="H275" s="45">
        <v>3</v>
      </c>
      <c r="I275" s="45">
        <v>1</v>
      </c>
      <c r="J275" s="45">
        <v>1</v>
      </c>
      <c r="K275" s="45">
        <v>3</v>
      </c>
      <c r="L275" s="45">
        <v>2</v>
      </c>
      <c r="M275" s="45" t="str">
        <f t="shared" si="4"/>
        <v>Sev-score: Floods</v>
      </c>
    </row>
    <row r="276" spans="1:13" x14ac:dyDescent="0.25">
      <c r="A276" s="45" t="s">
        <v>636</v>
      </c>
      <c r="B276" s="45" t="s">
        <v>633</v>
      </c>
      <c r="C276" s="45" t="s">
        <v>83</v>
      </c>
      <c r="D276" s="45" t="s">
        <v>180</v>
      </c>
      <c r="E276" s="45">
        <v>1</v>
      </c>
      <c r="F276" s="45">
        <v>1</v>
      </c>
      <c r="G276" s="45">
        <v>3</v>
      </c>
      <c r="H276" s="45">
        <v>1</v>
      </c>
      <c r="I276" s="45">
        <v>1</v>
      </c>
      <c r="J276" s="45">
        <v>1</v>
      </c>
      <c r="K276" s="45">
        <v>3</v>
      </c>
      <c r="L276" s="45">
        <v>2</v>
      </c>
      <c r="M276" s="45" t="str">
        <f t="shared" si="4"/>
        <v>Sev-score: Site capacity</v>
      </c>
    </row>
    <row r="277" spans="1:13" x14ac:dyDescent="0.25">
      <c r="A277" s="45" t="s">
        <v>637</v>
      </c>
      <c r="B277" s="45" t="s">
        <v>633</v>
      </c>
      <c r="C277" s="45" t="s">
        <v>83</v>
      </c>
      <c r="D277" s="45" t="s">
        <v>180</v>
      </c>
      <c r="E277" s="45">
        <v>1</v>
      </c>
      <c r="F277" s="45">
        <v>1</v>
      </c>
      <c r="G277" s="45">
        <v>1</v>
      </c>
      <c r="H277" s="45">
        <v>1</v>
      </c>
      <c r="I277" s="45">
        <v>1</v>
      </c>
      <c r="J277" s="45">
        <v>1</v>
      </c>
      <c r="K277" s="45">
        <v>3</v>
      </c>
      <c r="L277" s="45">
        <v>1</v>
      </c>
      <c r="M277" s="45" t="str">
        <f t="shared" si="4"/>
        <v>Sev-score: Camp Committees</v>
      </c>
    </row>
    <row r="278" spans="1:13" x14ac:dyDescent="0.25">
      <c r="A278" s="45" t="s">
        <v>638</v>
      </c>
      <c r="B278" s="45" t="s">
        <v>633</v>
      </c>
      <c r="C278" s="45" t="s">
        <v>83</v>
      </c>
      <c r="D278" s="45" t="s">
        <v>180</v>
      </c>
      <c r="E278" s="45">
        <v>1</v>
      </c>
      <c r="F278" s="45">
        <v>1</v>
      </c>
      <c r="G278" s="45">
        <v>1</v>
      </c>
      <c r="H278" s="45">
        <v>1</v>
      </c>
      <c r="I278" s="45">
        <v>1</v>
      </c>
      <c r="J278" s="45">
        <v>1</v>
      </c>
      <c r="K278" s="45">
        <v>3</v>
      </c>
      <c r="L278" s="45">
        <v>2</v>
      </c>
      <c r="M278" s="45" t="str">
        <f t="shared" si="4"/>
        <v>Sev-score: Camp Committees</v>
      </c>
    </row>
    <row r="279" spans="1:13" x14ac:dyDescent="0.25">
      <c r="A279" s="45" t="s">
        <v>639</v>
      </c>
      <c r="B279" s="45" t="s">
        <v>633</v>
      </c>
      <c r="C279" s="45" t="s">
        <v>83</v>
      </c>
      <c r="D279" s="45" t="s">
        <v>180</v>
      </c>
      <c r="E279" s="45">
        <v>1</v>
      </c>
      <c r="F279" s="45">
        <v>1</v>
      </c>
      <c r="G279" s="45">
        <v>1</v>
      </c>
      <c r="H279" s="45">
        <v>1</v>
      </c>
      <c r="I279" s="45">
        <v>1</v>
      </c>
      <c r="J279" s="45">
        <v>1</v>
      </c>
      <c r="K279" s="45">
        <v>3</v>
      </c>
      <c r="L279" s="45">
        <v>2</v>
      </c>
      <c r="M279" s="45" t="str">
        <f t="shared" si="4"/>
        <v>Sev-score: Camp Committees</v>
      </c>
    </row>
    <row r="280" spans="1:13" x14ac:dyDescent="0.25">
      <c r="A280" s="45" t="s">
        <v>640</v>
      </c>
      <c r="B280" s="45" t="s">
        <v>633</v>
      </c>
      <c r="C280" s="45" t="s">
        <v>83</v>
      </c>
      <c r="D280" s="45" t="s">
        <v>180</v>
      </c>
      <c r="E280" s="45">
        <v>1</v>
      </c>
      <c r="F280" s="45">
        <v>1</v>
      </c>
      <c r="G280" s="45">
        <v>3</v>
      </c>
      <c r="H280" s="45">
        <v>1</v>
      </c>
      <c r="I280" s="45">
        <v>1</v>
      </c>
      <c r="J280" s="45">
        <v>1</v>
      </c>
      <c r="K280" s="45">
        <v>3</v>
      </c>
      <c r="L280" s="45">
        <v>2</v>
      </c>
      <c r="M280" s="45" t="str">
        <f t="shared" si="4"/>
        <v>Sev-score: Site capacity</v>
      </c>
    </row>
    <row r="281" spans="1:13" x14ac:dyDescent="0.25">
      <c r="A281" s="45" t="s">
        <v>641</v>
      </c>
      <c r="B281" s="45" t="s">
        <v>633</v>
      </c>
      <c r="C281" s="45" t="s">
        <v>83</v>
      </c>
      <c r="D281" s="45" t="s">
        <v>180</v>
      </c>
      <c r="E281" s="45">
        <v>1</v>
      </c>
      <c r="F281" s="45">
        <v>1</v>
      </c>
      <c r="G281" s="45">
        <v>1</v>
      </c>
      <c r="H281" s="45">
        <v>1</v>
      </c>
      <c r="I281" s="45">
        <v>3</v>
      </c>
      <c r="J281" s="45">
        <v>1</v>
      </c>
      <c r="K281" s="45">
        <v>3</v>
      </c>
      <c r="L281" s="45">
        <v>2</v>
      </c>
      <c r="M281" s="45" t="str">
        <f t="shared" si="4"/>
        <v>Sev-score Access Max 8</v>
      </c>
    </row>
    <row r="282" spans="1:13" x14ac:dyDescent="0.25">
      <c r="A282" s="45" t="s">
        <v>642</v>
      </c>
      <c r="B282" s="45" t="s">
        <v>633</v>
      </c>
      <c r="C282" s="45" t="s">
        <v>83</v>
      </c>
      <c r="D282" s="45" t="s">
        <v>180</v>
      </c>
      <c r="E282" s="45">
        <v>1</v>
      </c>
      <c r="F282" s="45">
        <v>1</v>
      </c>
      <c r="G282" s="45">
        <v>1</v>
      </c>
      <c r="H282" s="45">
        <v>1</v>
      </c>
      <c r="I282" s="45">
        <v>1</v>
      </c>
      <c r="J282" s="45">
        <v>1</v>
      </c>
      <c r="K282" s="45">
        <v>3</v>
      </c>
      <c r="L282" s="45">
        <v>2</v>
      </c>
      <c r="M282" s="45" t="str">
        <f t="shared" si="4"/>
        <v>Sev-score: Camp Committees</v>
      </c>
    </row>
    <row r="283" spans="1:13" x14ac:dyDescent="0.25">
      <c r="A283" s="45" t="s">
        <v>643</v>
      </c>
      <c r="B283" s="45" t="s">
        <v>633</v>
      </c>
      <c r="C283" s="45" t="s">
        <v>83</v>
      </c>
      <c r="D283" s="45" t="s">
        <v>180</v>
      </c>
      <c r="E283" s="45">
        <v>1</v>
      </c>
      <c r="F283" s="45">
        <v>1</v>
      </c>
      <c r="G283" s="45">
        <v>1</v>
      </c>
      <c r="H283" s="45">
        <v>1</v>
      </c>
      <c r="I283" s="45">
        <v>1</v>
      </c>
      <c r="J283" s="45">
        <v>1</v>
      </c>
      <c r="K283" s="45">
        <v>3</v>
      </c>
      <c r="L283" s="45">
        <v>2</v>
      </c>
      <c r="M283" s="45" t="str">
        <f t="shared" si="4"/>
        <v>Sev-score: Camp Committees</v>
      </c>
    </row>
    <row r="284" spans="1:13" x14ac:dyDescent="0.25">
      <c r="A284" s="45" t="s">
        <v>644</v>
      </c>
      <c r="B284" s="45" t="s">
        <v>633</v>
      </c>
      <c r="C284" s="45" t="s">
        <v>83</v>
      </c>
      <c r="D284" s="45" t="s">
        <v>180</v>
      </c>
      <c r="E284" s="45">
        <v>1</v>
      </c>
      <c r="F284" s="45">
        <v>1</v>
      </c>
      <c r="G284" s="45">
        <v>3</v>
      </c>
      <c r="H284" s="45">
        <v>1</v>
      </c>
      <c r="I284" s="45">
        <v>3</v>
      </c>
      <c r="J284" s="45">
        <v>1</v>
      </c>
      <c r="K284" s="45">
        <v>3</v>
      </c>
      <c r="L284" s="45">
        <v>2</v>
      </c>
      <c r="M284" s="45" t="str">
        <f t="shared" si="4"/>
        <v>Sev-score: Site capacity</v>
      </c>
    </row>
    <row r="285" spans="1:13" x14ac:dyDescent="0.25">
      <c r="A285" s="45" t="s">
        <v>645</v>
      </c>
      <c r="B285" s="45" t="s">
        <v>633</v>
      </c>
      <c r="C285" s="45" t="s">
        <v>83</v>
      </c>
      <c r="D285" s="45" t="s">
        <v>180</v>
      </c>
      <c r="E285" s="45">
        <v>1</v>
      </c>
      <c r="F285" s="45">
        <v>1</v>
      </c>
      <c r="G285" s="45">
        <v>3</v>
      </c>
      <c r="H285" s="45">
        <v>1</v>
      </c>
      <c r="I285" s="45">
        <v>1</v>
      </c>
      <c r="J285" s="45">
        <v>1</v>
      </c>
      <c r="K285" s="45">
        <v>3</v>
      </c>
      <c r="L285" s="45">
        <v>2</v>
      </c>
      <c r="M285" s="45" t="str">
        <f t="shared" si="4"/>
        <v>Sev-score: Site capacity</v>
      </c>
    </row>
    <row r="286" spans="1:13" x14ac:dyDescent="0.25">
      <c r="A286" s="45" t="s">
        <v>646</v>
      </c>
      <c r="B286" s="45" t="s">
        <v>633</v>
      </c>
      <c r="C286" s="45" t="s">
        <v>83</v>
      </c>
      <c r="D286" s="45" t="s">
        <v>180</v>
      </c>
      <c r="E286" s="45">
        <v>1</v>
      </c>
      <c r="F286" s="45">
        <v>1</v>
      </c>
      <c r="G286" s="45">
        <v>3</v>
      </c>
      <c r="H286" s="45">
        <v>1</v>
      </c>
      <c r="I286" s="45">
        <v>3</v>
      </c>
      <c r="J286" s="45">
        <v>1</v>
      </c>
      <c r="K286" s="45">
        <v>3</v>
      </c>
      <c r="L286" s="45">
        <v>2</v>
      </c>
      <c r="M286" s="45" t="str">
        <f t="shared" si="4"/>
        <v>Sev-score: Site capacity</v>
      </c>
    </row>
    <row r="287" spans="1:13" x14ac:dyDescent="0.25">
      <c r="A287" s="45" t="s">
        <v>647</v>
      </c>
      <c r="B287" s="45" t="s">
        <v>633</v>
      </c>
      <c r="C287" s="45" t="s">
        <v>83</v>
      </c>
      <c r="D287" s="45" t="s">
        <v>180</v>
      </c>
      <c r="E287" s="45">
        <v>1</v>
      </c>
      <c r="F287" s="45">
        <v>1</v>
      </c>
      <c r="G287" s="45">
        <v>3</v>
      </c>
      <c r="H287" s="45">
        <v>1</v>
      </c>
      <c r="I287" s="45">
        <v>1</v>
      </c>
      <c r="J287" s="45">
        <v>1</v>
      </c>
      <c r="K287" s="45">
        <v>3</v>
      </c>
      <c r="L287" s="45">
        <v>2</v>
      </c>
      <c r="M287" s="45" t="str">
        <f t="shared" si="4"/>
        <v>Sev-score: Site capacity</v>
      </c>
    </row>
    <row r="288" spans="1:13" x14ac:dyDescent="0.25">
      <c r="A288" s="45" t="s">
        <v>648</v>
      </c>
      <c r="B288" s="45" t="s">
        <v>633</v>
      </c>
      <c r="C288" s="45" t="s">
        <v>83</v>
      </c>
      <c r="D288" s="45" t="s">
        <v>180</v>
      </c>
      <c r="E288" s="45">
        <v>1</v>
      </c>
      <c r="F288" s="45">
        <v>3</v>
      </c>
      <c r="G288" s="45">
        <v>3</v>
      </c>
      <c r="H288" s="45">
        <v>1</v>
      </c>
      <c r="I288" s="45">
        <v>3</v>
      </c>
      <c r="J288" s="45">
        <v>1</v>
      </c>
      <c r="K288" s="45">
        <v>3</v>
      </c>
      <c r="L288" s="45">
        <v>2</v>
      </c>
      <c r="M288" s="45" t="str">
        <f t="shared" si="4"/>
        <v>Sev-score: AAP feedback mechanism</v>
      </c>
    </row>
    <row r="289" spans="1:13" x14ac:dyDescent="0.25">
      <c r="A289" s="45" t="s">
        <v>649</v>
      </c>
      <c r="B289" s="45" t="s">
        <v>633</v>
      </c>
      <c r="C289" s="45" t="s">
        <v>83</v>
      </c>
      <c r="D289" s="45" t="s">
        <v>180</v>
      </c>
      <c r="E289" s="45">
        <v>1</v>
      </c>
      <c r="F289" s="45">
        <v>1</v>
      </c>
      <c r="G289" s="45">
        <v>3</v>
      </c>
      <c r="H289" s="45">
        <v>1</v>
      </c>
      <c r="I289" s="45">
        <v>1</v>
      </c>
      <c r="J289" s="45">
        <v>3</v>
      </c>
      <c r="K289" s="45">
        <v>1</v>
      </c>
      <c r="L289" s="45">
        <v>1</v>
      </c>
      <c r="M289" s="45" t="str">
        <f t="shared" si="4"/>
        <v>Sev-score: Site capacity</v>
      </c>
    </row>
    <row r="290" spans="1:13" x14ac:dyDescent="0.25">
      <c r="A290" s="45" t="s">
        <v>650</v>
      </c>
      <c r="B290" s="45" t="s">
        <v>633</v>
      </c>
      <c r="C290" s="45" t="s">
        <v>83</v>
      </c>
      <c r="D290" s="45" t="s">
        <v>180</v>
      </c>
      <c r="E290" s="45">
        <v>1</v>
      </c>
      <c r="F290" s="45">
        <v>1</v>
      </c>
      <c r="G290" s="45">
        <v>3</v>
      </c>
      <c r="H290" s="45">
        <v>1</v>
      </c>
      <c r="I290" s="45">
        <v>3</v>
      </c>
      <c r="J290" s="45">
        <v>1</v>
      </c>
      <c r="K290" s="45">
        <v>3</v>
      </c>
      <c r="L290" s="45">
        <v>2</v>
      </c>
      <c r="M290" s="45" t="str">
        <f t="shared" si="4"/>
        <v>Sev-score: Site capacity</v>
      </c>
    </row>
    <row r="291" spans="1:13" x14ac:dyDescent="0.25">
      <c r="A291" s="45" t="s">
        <v>651</v>
      </c>
      <c r="B291" s="45" t="s">
        <v>633</v>
      </c>
      <c r="C291" s="45" t="s">
        <v>83</v>
      </c>
      <c r="D291" s="45" t="s">
        <v>180</v>
      </c>
      <c r="E291" s="45">
        <v>1</v>
      </c>
      <c r="F291" s="45">
        <v>1</v>
      </c>
      <c r="G291" s="45">
        <v>3</v>
      </c>
      <c r="H291" s="45">
        <v>1</v>
      </c>
      <c r="I291" s="45">
        <v>1</v>
      </c>
      <c r="J291" s="45">
        <v>1</v>
      </c>
      <c r="K291" s="45">
        <v>3</v>
      </c>
      <c r="L291" s="45">
        <v>2</v>
      </c>
      <c r="M291" s="45" t="str">
        <f t="shared" si="4"/>
        <v>Sev-score: Site capacity</v>
      </c>
    </row>
    <row r="292" spans="1:13" x14ac:dyDescent="0.25">
      <c r="A292" s="45" t="s">
        <v>652</v>
      </c>
      <c r="B292" s="45" t="s">
        <v>633</v>
      </c>
      <c r="C292" s="45" t="s">
        <v>83</v>
      </c>
      <c r="D292" s="45" t="s">
        <v>180</v>
      </c>
      <c r="E292" s="45">
        <v>1</v>
      </c>
      <c r="F292" s="45">
        <v>1</v>
      </c>
      <c r="G292" s="45">
        <v>1</v>
      </c>
      <c r="H292" s="45">
        <v>1</v>
      </c>
      <c r="I292" s="45">
        <v>3</v>
      </c>
      <c r="J292" s="45">
        <v>1</v>
      </c>
      <c r="K292" s="45">
        <v>3</v>
      </c>
      <c r="L292" s="45">
        <v>2</v>
      </c>
      <c r="M292" s="45" t="str">
        <f t="shared" si="4"/>
        <v>Sev-score Access Max 8</v>
      </c>
    </row>
    <row r="293" spans="1:13" x14ac:dyDescent="0.25">
      <c r="A293" s="45" t="s">
        <v>653</v>
      </c>
      <c r="B293" s="45" t="s">
        <v>633</v>
      </c>
      <c r="C293" s="45" t="s">
        <v>83</v>
      </c>
      <c r="D293" s="45" t="s">
        <v>180</v>
      </c>
      <c r="E293" s="45">
        <v>1</v>
      </c>
      <c r="F293" s="45">
        <v>1</v>
      </c>
      <c r="G293" s="45">
        <v>3</v>
      </c>
      <c r="H293" s="45">
        <v>1</v>
      </c>
      <c r="I293" s="45">
        <v>3</v>
      </c>
      <c r="J293" s="45">
        <v>1</v>
      </c>
      <c r="K293" s="45">
        <v>1</v>
      </c>
      <c r="L293" s="45">
        <v>2</v>
      </c>
      <c r="M293" s="45" t="str">
        <f t="shared" si="4"/>
        <v>Sev-score: Site capacity</v>
      </c>
    </row>
    <row r="294" spans="1:13" x14ac:dyDescent="0.25">
      <c r="A294" s="45" t="s">
        <v>654</v>
      </c>
      <c r="B294" s="45" t="s">
        <v>633</v>
      </c>
      <c r="C294" s="45" t="s">
        <v>83</v>
      </c>
      <c r="D294" s="45" t="s">
        <v>180</v>
      </c>
      <c r="E294" s="45">
        <v>1</v>
      </c>
      <c r="F294" s="45">
        <v>3</v>
      </c>
      <c r="G294" s="45">
        <v>3</v>
      </c>
      <c r="H294" s="45">
        <v>1</v>
      </c>
      <c r="I294" s="45">
        <v>3</v>
      </c>
      <c r="J294" s="45">
        <v>1</v>
      </c>
      <c r="K294" s="45">
        <v>3</v>
      </c>
      <c r="L294" s="45">
        <v>2</v>
      </c>
      <c r="M294" s="45" t="str">
        <f t="shared" si="4"/>
        <v>Sev-score: AAP feedback mechanism</v>
      </c>
    </row>
    <row r="295" spans="1:13" x14ac:dyDescent="0.25">
      <c r="A295" s="45" t="s">
        <v>655</v>
      </c>
      <c r="B295" s="45" t="s">
        <v>633</v>
      </c>
      <c r="C295" s="45" t="s">
        <v>83</v>
      </c>
      <c r="D295" s="45" t="s">
        <v>180</v>
      </c>
      <c r="E295" s="45">
        <v>1</v>
      </c>
      <c r="F295" s="45">
        <v>3</v>
      </c>
      <c r="G295" s="45">
        <v>3</v>
      </c>
      <c r="H295" s="45">
        <v>2</v>
      </c>
      <c r="I295" s="45">
        <v>1</v>
      </c>
      <c r="J295" s="45">
        <v>1</v>
      </c>
      <c r="K295" s="45">
        <v>3</v>
      </c>
      <c r="L295" s="45">
        <v>1</v>
      </c>
      <c r="M295" s="45" t="str">
        <f t="shared" si="4"/>
        <v>Sev-score: AAP feedback mechanism</v>
      </c>
    </row>
    <row r="296" spans="1:13" x14ac:dyDescent="0.25">
      <c r="A296" s="45" t="s">
        <v>656</v>
      </c>
      <c r="B296" s="45" t="s">
        <v>633</v>
      </c>
      <c r="C296" s="45" t="s">
        <v>83</v>
      </c>
      <c r="D296" s="45" t="s">
        <v>180</v>
      </c>
      <c r="E296" s="45">
        <v>1</v>
      </c>
      <c r="F296" s="45">
        <v>3</v>
      </c>
      <c r="G296" s="45">
        <v>3</v>
      </c>
      <c r="H296" s="45">
        <v>2</v>
      </c>
      <c r="I296" s="45">
        <v>1</v>
      </c>
      <c r="J296" s="45">
        <v>1</v>
      </c>
      <c r="K296" s="45">
        <v>3</v>
      </c>
      <c r="L296" s="45">
        <v>2</v>
      </c>
      <c r="M296" s="45" t="str">
        <f t="shared" si="4"/>
        <v>Sev-score: AAP feedback mechanism</v>
      </c>
    </row>
    <row r="297" spans="1:13" x14ac:dyDescent="0.25">
      <c r="A297" s="45" t="s">
        <v>657</v>
      </c>
      <c r="B297" s="45" t="s">
        <v>633</v>
      </c>
      <c r="C297" s="45" t="s">
        <v>83</v>
      </c>
      <c r="D297" s="45" t="s">
        <v>180</v>
      </c>
      <c r="E297" s="45">
        <v>1</v>
      </c>
      <c r="F297" s="45">
        <v>1</v>
      </c>
      <c r="G297" s="45">
        <v>3</v>
      </c>
      <c r="H297" s="45">
        <v>1</v>
      </c>
      <c r="I297" s="45">
        <v>1</v>
      </c>
      <c r="J297" s="45">
        <v>1</v>
      </c>
      <c r="K297" s="45">
        <v>3</v>
      </c>
      <c r="L297" s="45">
        <v>2</v>
      </c>
      <c r="M297" s="45" t="str">
        <f t="shared" si="4"/>
        <v>Sev-score: Site capacity</v>
      </c>
    </row>
    <row r="298" spans="1:13" x14ac:dyDescent="0.25">
      <c r="A298" s="45" t="s">
        <v>658</v>
      </c>
      <c r="B298" s="45" t="s">
        <v>633</v>
      </c>
      <c r="C298" s="45" t="s">
        <v>83</v>
      </c>
      <c r="D298" s="45" t="s">
        <v>180</v>
      </c>
      <c r="E298" s="45">
        <v>1</v>
      </c>
      <c r="F298" s="45">
        <v>1</v>
      </c>
      <c r="G298" s="45">
        <v>1</v>
      </c>
      <c r="H298" s="45">
        <v>1</v>
      </c>
      <c r="I298" s="45">
        <v>1</v>
      </c>
      <c r="J298" s="45">
        <v>1</v>
      </c>
      <c r="K298" s="45">
        <v>3</v>
      </c>
      <c r="L298" s="45">
        <v>2</v>
      </c>
      <c r="M298" s="45" t="str">
        <f t="shared" si="4"/>
        <v>Sev-score: Camp Committees</v>
      </c>
    </row>
    <row r="299" spans="1:13" x14ac:dyDescent="0.25">
      <c r="A299" s="45" t="s">
        <v>659</v>
      </c>
      <c r="B299" s="45" t="s">
        <v>633</v>
      </c>
      <c r="C299" s="45" t="s">
        <v>83</v>
      </c>
      <c r="D299" s="45" t="s">
        <v>180</v>
      </c>
      <c r="E299" s="45">
        <v>1</v>
      </c>
      <c r="F299" s="45">
        <v>1</v>
      </c>
      <c r="G299" s="45">
        <v>3</v>
      </c>
      <c r="H299" s="45">
        <v>1</v>
      </c>
      <c r="I299" s="45">
        <v>3</v>
      </c>
      <c r="J299" s="45">
        <v>1</v>
      </c>
      <c r="K299" s="45">
        <v>3</v>
      </c>
      <c r="L299" s="45">
        <v>2</v>
      </c>
      <c r="M299" s="45" t="str">
        <f t="shared" si="4"/>
        <v>Sev-score: Site capacity</v>
      </c>
    </row>
    <row r="300" spans="1:13" x14ac:dyDescent="0.25">
      <c r="A300" s="45" t="s">
        <v>660</v>
      </c>
      <c r="B300" s="45" t="s">
        <v>633</v>
      </c>
      <c r="C300" s="45" t="s">
        <v>83</v>
      </c>
      <c r="D300" s="45" t="s">
        <v>180</v>
      </c>
      <c r="E300" s="45">
        <v>1</v>
      </c>
      <c r="F300" s="45">
        <v>1</v>
      </c>
      <c r="G300" s="45">
        <v>3</v>
      </c>
      <c r="H300" s="45">
        <v>1</v>
      </c>
      <c r="I300" s="45">
        <v>3</v>
      </c>
      <c r="J300" s="45">
        <v>1</v>
      </c>
      <c r="K300" s="45">
        <v>3</v>
      </c>
      <c r="L300" s="45">
        <v>1</v>
      </c>
      <c r="M300" s="45" t="str">
        <f t="shared" si="4"/>
        <v>Sev-score: Site capacity</v>
      </c>
    </row>
    <row r="301" spans="1:13" x14ac:dyDescent="0.25">
      <c r="A301" s="45" t="s">
        <v>661</v>
      </c>
      <c r="B301" s="45" t="s">
        <v>633</v>
      </c>
      <c r="C301" s="45" t="s">
        <v>83</v>
      </c>
      <c r="D301" s="45" t="s">
        <v>180</v>
      </c>
      <c r="E301" s="45">
        <v>1</v>
      </c>
      <c r="F301" s="45">
        <v>1</v>
      </c>
      <c r="G301" s="45">
        <v>3</v>
      </c>
      <c r="H301" s="45">
        <v>1</v>
      </c>
      <c r="I301" s="45">
        <v>1</v>
      </c>
      <c r="J301" s="45">
        <v>1</v>
      </c>
      <c r="K301" s="45">
        <v>1</v>
      </c>
      <c r="L301" s="45">
        <v>2</v>
      </c>
      <c r="M301" s="45" t="str">
        <f t="shared" si="4"/>
        <v>Sev-score: Site capacity</v>
      </c>
    </row>
    <row r="302" spans="1:13" x14ac:dyDescent="0.25">
      <c r="A302" s="45" t="s">
        <v>662</v>
      </c>
      <c r="B302" s="45" t="s">
        <v>633</v>
      </c>
      <c r="C302" s="45" t="s">
        <v>83</v>
      </c>
      <c r="D302" s="45" t="s">
        <v>180</v>
      </c>
      <c r="E302" s="45">
        <v>1</v>
      </c>
      <c r="F302" s="45">
        <v>1</v>
      </c>
      <c r="G302" s="45">
        <v>1</v>
      </c>
      <c r="H302" s="45">
        <v>1</v>
      </c>
      <c r="I302" s="45">
        <v>1</v>
      </c>
      <c r="J302" s="45">
        <v>1</v>
      </c>
      <c r="K302" s="45">
        <v>3</v>
      </c>
      <c r="L302" s="45">
        <v>1</v>
      </c>
      <c r="M302" s="45" t="str">
        <f t="shared" si="4"/>
        <v>Sev-score: Camp Committees</v>
      </c>
    </row>
    <row r="303" spans="1:13" x14ac:dyDescent="0.25">
      <c r="A303" s="45" t="s">
        <v>663</v>
      </c>
      <c r="B303" s="45" t="s">
        <v>633</v>
      </c>
      <c r="C303" s="45" t="s">
        <v>83</v>
      </c>
      <c r="D303" s="45" t="s">
        <v>180</v>
      </c>
      <c r="E303" s="45">
        <v>1</v>
      </c>
      <c r="F303" s="45">
        <v>3</v>
      </c>
      <c r="G303" s="45">
        <v>3</v>
      </c>
      <c r="H303" s="45">
        <v>1</v>
      </c>
      <c r="I303" s="45">
        <v>1</v>
      </c>
      <c r="J303" s="45">
        <v>1</v>
      </c>
      <c r="K303" s="45">
        <v>3</v>
      </c>
      <c r="L303" s="45">
        <v>2</v>
      </c>
      <c r="M303" s="45" t="str">
        <f t="shared" si="4"/>
        <v>Sev-score: AAP feedback mechanism</v>
      </c>
    </row>
    <row r="304" spans="1:13" x14ac:dyDescent="0.25">
      <c r="A304" s="45" t="s">
        <v>664</v>
      </c>
      <c r="B304" s="45" t="s">
        <v>633</v>
      </c>
      <c r="C304" s="45" t="s">
        <v>83</v>
      </c>
      <c r="D304" s="45" t="s">
        <v>180</v>
      </c>
      <c r="E304" s="45">
        <v>1</v>
      </c>
      <c r="F304" s="45">
        <v>1</v>
      </c>
      <c r="G304" s="45">
        <v>3</v>
      </c>
      <c r="H304" s="45">
        <v>1</v>
      </c>
      <c r="I304" s="45">
        <v>1</v>
      </c>
      <c r="J304" s="45">
        <v>1</v>
      </c>
      <c r="K304" s="45">
        <v>3</v>
      </c>
      <c r="L304" s="45">
        <v>2</v>
      </c>
      <c r="M304" s="45" t="str">
        <f t="shared" si="4"/>
        <v>Sev-score: Site capacity</v>
      </c>
    </row>
    <row r="305" spans="1:13" x14ac:dyDescent="0.25">
      <c r="A305" s="45" t="s">
        <v>665</v>
      </c>
      <c r="B305" s="45" t="s">
        <v>633</v>
      </c>
      <c r="C305" s="45" t="s">
        <v>83</v>
      </c>
      <c r="D305" s="45" t="s">
        <v>180</v>
      </c>
      <c r="E305" s="45">
        <v>1</v>
      </c>
      <c r="F305" s="45">
        <v>1</v>
      </c>
      <c r="G305" s="45">
        <v>3</v>
      </c>
      <c r="H305" s="45">
        <v>1</v>
      </c>
      <c r="I305" s="45">
        <v>3</v>
      </c>
      <c r="J305" s="45">
        <v>1</v>
      </c>
      <c r="K305" s="45">
        <v>3</v>
      </c>
      <c r="L305" s="45">
        <v>2</v>
      </c>
      <c r="M305" s="45" t="str">
        <f t="shared" si="4"/>
        <v>Sev-score: Site capacity</v>
      </c>
    </row>
    <row r="306" spans="1:13" x14ac:dyDescent="0.25">
      <c r="A306" s="45" t="s">
        <v>666</v>
      </c>
      <c r="B306" s="45" t="s">
        <v>633</v>
      </c>
      <c r="C306" s="45" t="s">
        <v>83</v>
      </c>
      <c r="D306" s="45" t="s">
        <v>180</v>
      </c>
      <c r="E306" s="45">
        <v>1</v>
      </c>
      <c r="F306" s="45">
        <v>1</v>
      </c>
      <c r="G306" s="45">
        <v>3</v>
      </c>
      <c r="H306" s="45">
        <v>1</v>
      </c>
      <c r="I306" s="45">
        <v>3</v>
      </c>
      <c r="J306" s="45">
        <v>1</v>
      </c>
      <c r="K306" s="45">
        <v>3</v>
      </c>
      <c r="L306" s="45">
        <v>2</v>
      </c>
      <c r="M306" s="45" t="str">
        <f t="shared" si="4"/>
        <v>Sev-score: Site capacity</v>
      </c>
    </row>
    <row r="307" spans="1:13" x14ac:dyDescent="0.25">
      <c r="A307" s="45" t="s">
        <v>667</v>
      </c>
      <c r="B307" s="45" t="s">
        <v>633</v>
      </c>
      <c r="C307" s="45" t="s">
        <v>83</v>
      </c>
      <c r="D307" s="45" t="s">
        <v>180</v>
      </c>
      <c r="E307" s="45">
        <v>1</v>
      </c>
      <c r="F307" s="45">
        <v>1</v>
      </c>
      <c r="G307" s="45">
        <v>3</v>
      </c>
      <c r="H307" s="45">
        <v>1</v>
      </c>
      <c r="I307" s="45">
        <v>3</v>
      </c>
      <c r="J307" s="45">
        <v>1</v>
      </c>
      <c r="K307" s="45">
        <v>3</v>
      </c>
      <c r="L307" s="45">
        <v>2</v>
      </c>
      <c r="M307" s="45" t="str">
        <f t="shared" si="4"/>
        <v>Sev-score: Site capacity</v>
      </c>
    </row>
    <row r="308" spans="1:13" x14ac:dyDescent="0.25">
      <c r="A308" s="45" t="s">
        <v>668</v>
      </c>
      <c r="B308" s="45" t="s">
        <v>633</v>
      </c>
      <c r="C308" s="45" t="s">
        <v>83</v>
      </c>
      <c r="D308" s="45" t="s">
        <v>180</v>
      </c>
      <c r="E308" s="45">
        <v>1</v>
      </c>
      <c r="F308" s="45">
        <v>3</v>
      </c>
      <c r="G308" s="45">
        <v>3</v>
      </c>
      <c r="H308" s="45">
        <v>2</v>
      </c>
      <c r="I308" s="45">
        <v>3</v>
      </c>
      <c r="J308" s="45">
        <v>1</v>
      </c>
      <c r="K308" s="45">
        <v>1</v>
      </c>
      <c r="L308" s="45">
        <v>2</v>
      </c>
      <c r="M308" s="45" t="str">
        <f t="shared" si="4"/>
        <v>Sev-score: AAP feedback mechanism</v>
      </c>
    </row>
    <row r="309" spans="1:13" x14ac:dyDescent="0.25">
      <c r="A309" s="45" t="s">
        <v>669</v>
      </c>
      <c r="B309" s="45" t="s">
        <v>633</v>
      </c>
      <c r="C309" s="45" t="s">
        <v>83</v>
      </c>
      <c r="D309" s="45" t="s">
        <v>180</v>
      </c>
      <c r="E309" s="45">
        <v>1</v>
      </c>
      <c r="F309" s="45">
        <v>1</v>
      </c>
      <c r="G309" s="45">
        <v>1</v>
      </c>
      <c r="H309" s="45">
        <v>1</v>
      </c>
      <c r="I309" s="45">
        <v>3</v>
      </c>
      <c r="J309" s="45">
        <v>1</v>
      </c>
      <c r="K309" s="45">
        <v>3</v>
      </c>
      <c r="L309" s="45">
        <v>2</v>
      </c>
      <c r="M309" s="45" t="str">
        <f t="shared" si="4"/>
        <v>Sev-score Access Max 8</v>
      </c>
    </row>
    <row r="310" spans="1:13" x14ac:dyDescent="0.25">
      <c r="A310" s="45" t="s">
        <v>670</v>
      </c>
      <c r="B310" s="45" t="s">
        <v>633</v>
      </c>
      <c r="C310" s="45" t="s">
        <v>83</v>
      </c>
      <c r="D310" s="45" t="s">
        <v>180</v>
      </c>
      <c r="E310" s="45">
        <v>1</v>
      </c>
      <c r="F310" s="45">
        <v>1</v>
      </c>
      <c r="G310" s="45">
        <v>3</v>
      </c>
      <c r="H310" s="45">
        <v>2</v>
      </c>
      <c r="I310" s="45">
        <v>1</v>
      </c>
      <c r="J310" s="45">
        <v>1</v>
      </c>
      <c r="K310" s="45">
        <v>3</v>
      </c>
      <c r="L310" s="45">
        <v>2</v>
      </c>
      <c r="M310" s="45" t="str">
        <f t="shared" si="4"/>
        <v>Sev-score: Site capacity</v>
      </c>
    </row>
    <row r="311" spans="1:13" x14ac:dyDescent="0.25">
      <c r="A311" s="45" t="s">
        <v>671</v>
      </c>
      <c r="B311" s="45" t="s">
        <v>633</v>
      </c>
      <c r="C311" s="45" t="s">
        <v>83</v>
      </c>
      <c r="D311" s="45" t="s">
        <v>180</v>
      </c>
      <c r="E311" s="45">
        <v>1</v>
      </c>
      <c r="F311" s="45">
        <v>1</v>
      </c>
      <c r="G311" s="45">
        <v>3</v>
      </c>
      <c r="H311" s="45">
        <v>1</v>
      </c>
      <c r="I311" s="45">
        <v>1</v>
      </c>
      <c r="J311" s="45">
        <v>1</v>
      </c>
      <c r="K311" s="45">
        <v>3</v>
      </c>
      <c r="L311" s="45">
        <v>2</v>
      </c>
      <c r="M311" s="45" t="str">
        <f t="shared" si="4"/>
        <v>Sev-score: Site capacity</v>
      </c>
    </row>
    <row r="312" spans="1:13" x14ac:dyDescent="0.25">
      <c r="A312" s="45" t="s">
        <v>672</v>
      </c>
      <c r="B312" s="45" t="s">
        <v>633</v>
      </c>
      <c r="C312" s="45" t="s">
        <v>83</v>
      </c>
      <c r="D312" s="45" t="s">
        <v>180</v>
      </c>
      <c r="E312" s="45">
        <v>1</v>
      </c>
      <c r="F312" s="45">
        <v>1</v>
      </c>
      <c r="G312" s="45">
        <v>3</v>
      </c>
      <c r="H312" s="45">
        <v>1</v>
      </c>
      <c r="I312" s="45">
        <v>3</v>
      </c>
      <c r="J312" s="45">
        <v>1</v>
      </c>
      <c r="K312" s="45">
        <v>3</v>
      </c>
      <c r="L312" s="45">
        <v>2</v>
      </c>
      <c r="M312" s="45" t="str">
        <f t="shared" si="4"/>
        <v>Sev-score: Site capacity</v>
      </c>
    </row>
    <row r="313" spans="1:13" x14ac:dyDescent="0.25">
      <c r="A313" s="45" t="s">
        <v>673</v>
      </c>
      <c r="B313" s="45" t="s">
        <v>633</v>
      </c>
      <c r="C313" s="45" t="s">
        <v>83</v>
      </c>
      <c r="D313" s="45" t="s">
        <v>180</v>
      </c>
      <c r="E313" s="45">
        <v>1</v>
      </c>
      <c r="F313" s="45">
        <v>1</v>
      </c>
      <c r="G313" s="45">
        <v>3</v>
      </c>
      <c r="H313" s="45">
        <v>1</v>
      </c>
      <c r="I313" s="45">
        <v>1</v>
      </c>
      <c r="J313" s="45">
        <v>1</v>
      </c>
      <c r="K313" s="45">
        <v>3</v>
      </c>
      <c r="L313" s="45">
        <v>2</v>
      </c>
      <c r="M313" s="45" t="str">
        <f t="shared" si="4"/>
        <v>Sev-score: Site capacity</v>
      </c>
    </row>
    <row r="314" spans="1:13" x14ac:dyDescent="0.25">
      <c r="A314" s="45" t="s">
        <v>674</v>
      </c>
      <c r="B314" s="45" t="s">
        <v>633</v>
      </c>
      <c r="C314" s="45" t="s">
        <v>83</v>
      </c>
      <c r="D314" s="45" t="s">
        <v>180</v>
      </c>
      <c r="E314" s="45">
        <v>1</v>
      </c>
      <c r="F314" s="45">
        <v>1</v>
      </c>
      <c r="G314" s="45">
        <v>1</v>
      </c>
      <c r="H314" s="45">
        <v>1</v>
      </c>
      <c r="I314" s="45">
        <v>1</v>
      </c>
      <c r="J314" s="45">
        <v>1</v>
      </c>
      <c r="K314" s="45">
        <v>3</v>
      </c>
      <c r="L314" s="45">
        <v>2</v>
      </c>
      <c r="M314" s="45" t="str">
        <f t="shared" si="4"/>
        <v>Sev-score: Camp Committees</v>
      </c>
    </row>
    <row r="315" spans="1:13" x14ac:dyDescent="0.25">
      <c r="A315" s="45" t="s">
        <v>675</v>
      </c>
      <c r="B315" s="45" t="s">
        <v>633</v>
      </c>
      <c r="C315" s="45" t="s">
        <v>83</v>
      </c>
      <c r="D315" s="45" t="s">
        <v>180</v>
      </c>
      <c r="E315" s="45">
        <v>1</v>
      </c>
      <c r="F315" s="45">
        <v>1</v>
      </c>
      <c r="G315" s="45">
        <v>3</v>
      </c>
      <c r="H315" s="45">
        <v>1</v>
      </c>
      <c r="I315" s="45">
        <v>3</v>
      </c>
      <c r="J315" s="45">
        <v>1</v>
      </c>
      <c r="K315" s="45">
        <v>1</v>
      </c>
      <c r="L315" s="45">
        <v>1</v>
      </c>
      <c r="M315" s="45" t="str">
        <f t="shared" si="4"/>
        <v>Sev-score: Site capacity</v>
      </c>
    </row>
    <row r="316" spans="1:13" x14ac:dyDescent="0.25">
      <c r="A316" s="45" t="s">
        <v>676</v>
      </c>
      <c r="B316" s="45" t="s">
        <v>633</v>
      </c>
      <c r="C316" s="45" t="s">
        <v>83</v>
      </c>
      <c r="D316" s="45" t="s">
        <v>180</v>
      </c>
      <c r="E316" s="45">
        <v>1</v>
      </c>
      <c r="F316" s="45">
        <v>1</v>
      </c>
      <c r="G316" s="45">
        <v>3</v>
      </c>
      <c r="H316" s="45">
        <v>1</v>
      </c>
      <c r="I316" s="45">
        <v>3</v>
      </c>
      <c r="J316" s="45">
        <v>1</v>
      </c>
      <c r="K316" s="45">
        <v>1</v>
      </c>
      <c r="L316" s="45">
        <v>1</v>
      </c>
      <c r="M316" s="45" t="str">
        <f t="shared" si="4"/>
        <v>Sev-score: Site capacity</v>
      </c>
    </row>
    <row r="317" spans="1:13" x14ac:dyDescent="0.25">
      <c r="A317" s="45" t="s">
        <v>677</v>
      </c>
      <c r="B317" s="45" t="s">
        <v>633</v>
      </c>
      <c r="C317" s="45" t="s">
        <v>83</v>
      </c>
      <c r="D317" s="45" t="s">
        <v>180</v>
      </c>
      <c r="E317" s="45">
        <v>1</v>
      </c>
      <c r="F317" s="45">
        <v>1</v>
      </c>
      <c r="G317" s="45">
        <v>3</v>
      </c>
      <c r="H317" s="45">
        <v>1</v>
      </c>
      <c r="I317" s="45">
        <v>3</v>
      </c>
      <c r="J317" s="45">
        <v>1</v>
      </c>
      <c r="K317" s="45">
        <v>3</v>
      </c>
      <c r="L317" s="45">
        <v>1</v>
      </c>
      <c r="M317" s="45" t="str">
        <f t="shared" si="4"/>
        <v>Sev-score: Site capacity</v>
      </c>
    </row>
    <row r="318" spans="1:13" x14ac:dyDescent="0.25">
      <c r="A318" s="45" t="s">
        <v>678</v>
      </c>
      <c r="B318" s="45" t="s">
        <v>633</v>
      </c>
      <c r="C318" s="45" t="s">
        <v>83</v>
      </c>
      <c r="D318" s="45" t="s">
        <v>180</v>
      </c>
      <c r="E318" s="45">
        <v>1</v>
      </c>
      <c r="F318" s="45">
        <v>1</v>
      </c>
      <c r="G318" s="45">
        <v>3</v>
      </c>
      <c r="H318" s="45">
        <v>1</v>
      </c>
      <c r="I318" s="45">
        <v>1</v>
      </c>
      <c r="J318" s="45">
        <v>1</v>
      </c>
      <c r="K318" s="45">
        <v>3</v>
      </c>
      <c r="L318" s="45">
        <v>1</v>
      </c>
      <c r="M318" s="45" t="str">
        <f t="shared" si="4"/>
        <v>Sev-score: Site capacity</v>
      </c>
    </row>
    <row r="319" spans="1:13" x14ac:dyDescent="0.25">
      <c r="A319" s="45" t="s">
        <v>679</v>
      </c>
      <c r="B319" s="45" t="s">
        <v>633</v>
      </c>
      <c r="C319" s="45" t="s">
        <v>83</v>
      </c>
      <c r="D319" s="45" t="s">
        <v>180</v>
      </c>
      <c r="E319" s="45">
        <v>1</v>
      </c>
      <c r="F319" s="45">
        <v>1</v>
      </c>
      <c r="G319" s="45">
        <v>1</v>
      </c>
      <c r="H319" s="45">
        <v>1</v>
      </c>
      <c r="I319" s="45">
        <v>1</v>
      </c>
      <c r="J319" s="45">
        <v>1</v>
      </c>
      <c r="K319" s="45">
        <v>1</v>
      </c>
      <c r="L319" s="45">
        <v>1</v>
      </c>
      <c r="M319" s="45" t="str">
        <f t="shared" si="4"/>
        <v>Sev-score: Camp Committees</v>
      </c>
    </row>
    <row r="320" spans="1:13" x14ac:dyDescent="0.25">
      <c r="A320" s="45" t="s">
        <v>680</v>
      </c>
      <c r="B320" s="45" t="s">
        <v>633</v>
      </c>
      <c r="C320" s="45" t="s">
        <v>83</v>
      </c>
      <c r="D320" s="45" t="s">
        <v>180</v>
      </c>
      <c r="E320" s="45">
        <v>1</v>
      </c>
      <c r="F320" s="45">
        <v>1</v>
      </c>
      <c r="G320" s="45">
        <v>3</v>
      </c>
      <c r="H320" s="45">
        <v>1</v>
      </c>
      <c r="I320" s="45">
        <v>1</v>
      </c>
      <c r="J320" s="45">
        <v>1</v>
      </c>
      <c r="K320" s="45">
        <v>1</v>
      </c>
      <c r="L320" s="45">
        <v>1</v>
      </c>
      <c r="M320" s="45" t="str">
        <f t="shared" si="4"/>
        <v>Sev-score: Site capacity</v>
      </c>
    </row>
    <row r="321" spans="1:13" x14ac:dyDescent="0.25">
      <c r="A321" s="45" t="s">
        <v>681</v>
      </c>
      <c r="B321" s="45" t="s">
        <v>633</v>
      </c>
      <c r="C321" s="45" t="s">
        <v>83</v>
      </c>
      <c r="D321" s="45" t="s">
        <v>180</v>
      </c>
      <c r="E321" s="45">
        <v>1</v>
      </c>
      <c r="F321" s="45">
        <v>1</v>
      </c>
      <c r="G321" s="45">
        <v>3</v>
      </c>
      <c r="H321" s="45">
        <v>1</v>
      </c>
      <c r="I321" s="45">
        <v>1</v>
      </c>
      <c r="J321" s="45">
        <v>1</v>
      </c>
      <c r="K321" s="45">
        <v>1</v>
      </c>
      <c r="L321" s="45">
        <v>1</v>
      </c>
      <c r="M321" s="45" t="str">
        <f t="shared" si="4"/>
        <v>Sev-score: Site capacity</v>
      </c>
    </row>
    <row r="322" spans="1:13" x14ac:dyDescent="0.25">
      <c r="A322" s="45" t="s">
        <v>682</v>
      </c>
      <c r="B322" s="45" t="s">
        <v>633</v>
      </c>
      <c r="C322" s="45" t="s">
        <v>83</v>
      </c>
      <c r="D322" s="45" t="s">
        <v>180</v>
      </c>
      <c r="E322" s="45">
        <v>1</v>
      </c>
      <c r="F322" s="45">
        <v>1</v>
      </c>
      <c r="G322" s="45">
        <v>3</v>
      </c>
      <c r="H322" s="45">
        <v>1</v>
      </c>
      <c r="I322" s="45">
        <v>1</v>
      </c>
      <c r="J322" s="45">
        <v>1</v>
      </c>
      <c r="K322" s="45">
        <v>1</v>
      </c>
      <c r="L322" s="45">
        <v>1</v>
      </c>
      <c r="M322" s="45" t="str">
        <f t="shared" si="4"/>
        <v>Sev-score: Site capacity</v>
      </c>
    </row>
    <row r="323" spans="1:13" x14ac:dyDescent="0.25">
      <c r="A323" s="45" t="s">
        <v>683</v>
      </c>
      <c r="B323" s="45" t="s">
        <v>633</v>
      </c>
      <c r="C323" s="45" t="s">
        <v>83</v>
      </c>
      <c r="D323" s="45" t="s">
        <v>180</v>
      </c>
      <c r="E323" s="45">
        <v>1</v>
      </c>
      <c r="F323" s="45">
        <v>1</v>
      </c>
      <c r="G323" s="45">
        <v>3</v>
      </c>
      <c r="H323" s="45">
        <v>1</v>
      </c>
      <c r="I323" s="45">
        <v>1</v>
      </c>
      <c r="J323" s="45">
        <v>1</v>
      </c>
      <c r="K323" s="45">
        <v>3</v>
      </c>
      <c r="L323" s="45">
        <v>1</v>
      </c>
      <c r="M323" s="45" t="str">
        <f t="shared" si="4"/>
        <v>Sev-score: Site capacity</v>
      </c>
    </row>
    <row r="324" spans="1:13" x14ac:dyDescent="0.25">
      <c r="A324" s="45" t="s">
        <v>684</v>
      </c>
      <c r="B324" s="45" t="s">
        <v>633</v>
      </c>
      <c r="C324" s="45" t="s">
        <v>83</v>
      </c>
      <c r="D324" s="45" t="s">
        <v>180</v>
      </c>
      <c r="E324" s="45">
        <v>1</v>
      </c>
      <c r="F324" s="45">
        <v>1</v>
      </c>
      <c r="G324" s="45">
        <v>3</v>
      </c>
      <c r="H324" s="45">
        <v>1</v>
      </c>
      <c r="I324" s="45">
        <v>3</v>
      </c>
      <c r="J324" s="45">
        <v>1</v>
      </c>
      <c r="K324" s="45">
        <v>1</v>
      </c>
      <c r="L324" s="45">
        <v>1</v>
      </c>
      <c r="M324" s="45" t="str">
        <f t="shared" ref="M324:M387" si="5">IF(E324=MAX(E324:J324),E$1,IF(F324=MAX(E324:J324),F$1,IF(G324=MAX(E324:J324),G$1,IF(H324=MAX(E324:J324),H$1,IF(I324=MAX(E324:J324),I$1,IF(J324=MAX(E324:J324),J$1,0))))))</f>
        <v>Sev-score: Site capacity</v>
      </c>
    </row>
    <row r="325" spans="1:13" x14ac:dyDescent="0.25">
      <c r="A325" s="45" t="s">
        <v>685</v>
      </c>
      <c r="B325" s="45" t="s">
        <v>633</v>
      </c>
      <c r="C325" s="45" t="s">
        <v>83</v>
      </c>
      <c r="D325" s="45" t="s">
        <v>180</v>
      </c>
      <c r="E325" s="45">
        <v>1</v>
      </c>
      <c r="F325" s="45">
        <v>1</v>
      </c>
      <c r="G325" s="45">
        <v>1</v>
      </c>
      <c r="H325" s="45">
        <v>1</v>
      </c>
      <c r="I325" s="45">
        <v>1</v>
      </c>
      <c r="J325" s="45">
        <v>1</v>
      </c>
      <c r="K325" s="45">
        <v>3</v>
      </c>
      <c r="L325" s="45">
        <v>1</v>
      </c>
      <c r="M325" s="45" t="str">
        <f t="shared" si="5"/>
        <v>Sev-score: Camp Committees</v>
      </c>
    </row>
    <row r="326" spans="1:13" x14ac:dyDescent="0.25">
      <c r="A326" s="45" t="s">
        <v>686</v>
      </c>
      <c r="B326" s="45" t="s">
        <v>633</v>
      </c>
      <c r="C326" s="45" t="s">
        <v>83</v>
      </c>
      <c r="D326" s="45" t="s">
        <v>180</v>
      </c>
      <c r="E326" s="45">
        <v>1</v>
      </c>
      <c r="F326" s="45">
        <v>1</v>
      </c>
      <c r="G326" s="45">
        <v>3</v>
      </c>
      <c r="H326" s="45">
        <v>1</v>
      </c>
      <c r="I326" s="45">
        <v>1</v>
      </c>
      <c r="J326" s="45">
        <v>1</v>
      </c>
      <c r="K326" s="45">
        <v>1</v>
      </c>
      <c r="L326" s="45">
        <v>2</v>
      </c>
      <c r="M326" s="45" t="str">
        <f t="shared" si="5"/>
        <v>Sev-score: Site capacity</v>
      </c>
    </row>
    <row r="327" spans="1:13" x14ac:dyDescent="0.25">
      <c r="A327" s="45" t="s">
        <v>687</v>
      </c>
      <c r="B327" s="45" t="s">
        <v>633</v>
      </c>
      <c r="C327" s="45" t="s">
        <v>83</v>
      </c>
      <c r="D327" s="45" t="s">
        <v>180</v>
      </c>
      <c r="E327" s="45">
        <v>1</v>
      </c>
      <c r="F327" s="45">
        <v>1</v>
      </c>
      <c r="G327" s="45">
        <v>3</v>
      </c>
      <c r="H327" s="45">
        <v>1</v>
      </c>
      <c r="I327" s="45">
        <v>1</v>
      </c>
      <c r="J327" s="45">
        <v>1</v>
      </c>
      <c r="K327" s="45">
        <v>1</v>
      </c>
      <c r="L327" s="45">
        <v>2</v>
      </c>
      <c r="M327" s="45" t="str">
        <f t="shared" si="5"/>
        <v>Sev-score: Site capacity</v>
      </c>
    </row>
    <row r="328" spans="1:13" x14ac:dyDescent="0.25">
      <c r="A328" s="45" t="s">
        <v>688</v>
      </c>
      <c r="B328" s="45" t="s">
        <v>633</v>
      </c>
      <c r="C328" s="45" t="s">
        <v>83</v>
      </c>
      <c r="D328" s="45" t="s">
        <v>180</v>
      </c>
      <c r="E328" s="45">
        <v>1</v>
      </c>
      <c r="F328" s="45">
        <v>1</v>
      </c>
      <c r="G328" s="45">
        <v>3</v>
      </c>
      <c r="H328" s="45">
        <v>1</v>
      </c>
      <c r="I328" s="45">
        <v>1</v>
      </c>
      <c r="J328" s="45">
        <v>1</v>
      </c>
      <c r="K328" s="45">
        <v>1</v>
      </c>
      <c r="L328" s="45">
        <v>2</v>
      </c>
      <c r="M328" s="45" t="str">
        <f t="shared" si="5"/>
        <v>Sev-score: Site capacity</v>
      </c>
    </row>
    <row r="329" spans="1:13" x14ac:dyDescent="0.25">
      <c r="A329" s="45" t="s">
        <v>689</v>
      </c>
      <c r="B329" s="45" t="s">
        <v>633</v>
      </c>
      <c r="C329" s="45" t="s">
        <v>83</v>
      </c>
      <c r="D329" s="45" t="s">
        <v>180</v>
      </c>
      <c r="E329" s="45">
        <v>1</v>
      </c>
      <c r="F329" s="45">
        <v>1</v>
      </c>
      <c r="G329" s="45">
        <v>1</v>
      </c>
      <c r="H329" s="45">
        <v>1</v>
      </c>
      <c r="I329" s="45">
        <v>1</v>
      </c>
      <c r="J329" s="45">
        <v>1</v>
      </c>
      <c r="K329" s="45">
        <v>3</v>
      </c>
      <c r="L329" s="45">
        <v>1</v>
      </c>
      <c r="M329" s="45" t="str">
        <f t="shared" si="5"/>
        <v>Sev-score: Camp Committees</v>
      </c>
    </row>
    <row r="330" spans="1:13" x14ac:dyDescent="0.25">
      <c r="A330" s="45" t="s">
        <v>690</v>
      </c>
      <c r="B330" s="45" t="s">
        <v>633</v>
      </c>
      <c r="C330" s="45" t="s">
        <v>83</v>
      </c>
      <c r="D330" s="45" t="s">
        <v>180</v>
      </c>
      <c r="E330" s="45">
        <v>1</v>
      </c>
      <c r="F330" s="45">
        <v>1</v>
      </c>
      <c r="G330" s="45">
        <v>3</v>
      </c>
      <c r="H330" s="45">
        <v>1</v>
      </c>
      <c r="I330" s="45">
        <v>3</v>
      </c>
      <c r="J330" s="45">
        <v>1</v>
      </c>
      <c r="K330" s="45">
        <v>3</v>
      </c>
      <c r="L330" s="45">
        <v>1</v>
      </c>
      <c r="M330" s="45" t="str">
        <f t="shared" si="5"/>
        <v>Sev-score: Site capacity</v>
      </c>
    </row>
    <row r="331" spans="1:13" x14ac:dyDescent="0.25">
      <c r="A331" s="45" t="s">
        <v>691</v>
      </c>
      <c r="B331" s="45" t="s">
        <v>633</v>
      </c>
      <c r="C331" s="45" t="s">
        <v>83</v>
      </c>
      <c r="D331" s="45" t="s">
        <v>180</v>
      </c>
      <c r="E331" s="45">
        <v>1</v>
      </c>
      <c r="F331" s="45">
        <v>1</v>
      </c>
      <c r="G331" s="45">
        <v>3</v>
      </c>
      <c r="H331" s="45">
        <v>1</v>
      </c>
      <c r="I331" s="45">
        <v>3</v>
      </c>
      <c r="J331" s="45">
        <v>1</v>
      </c>
      <c r="K331" s="45">
        <v>1</v>
      </c>
      <c r="L331" s="45">
        <v>1</v>
      </c>
      <c r="M331" s="45" t="str">
        <f t="shared" si="5"/>
        <v>Sev-score: Site capacity</v>
      </c>
    </row>
    <row r="332" spans="1:13" x14ac:dyDescent="0.25">
      <c r="A332" s="45" t="s">
        <v>692</v>
      </c>
      <c r="B332" s="45" t="s">
        <v>633</v>
      </c>
      <c r="C332" s="45" t="s">
        <v>83</v>
      </c>
      <c r="D332" s="45" t="s">
        <v>180</v>
      </c>
      <c r="E332" s="45">
        <v>1</v>
      </c>
      <c r="F332" s="45">
        <v>1</v>
      </c>
      <c r="G332" s="45">
        <v>3</v>
      </c>
      <c r="H332" s="45">
        <v>1</v>
      </c>
      <c r="I332" s="45">
        <v>1</v>
      </c>
      <c r="J332" s="45">
        <v>1</v>
      </c>
      <c r="K332" s="45">
        <v>1</v>
      </c>
      <c r="L332" s="45">
        <v>2</v>
      </c>
      <c r="M332" s="45" t="str">
        <f t="shared" si="5"/>
        <v>Sev-score: Site capacity</v>
      </c>
    </row>
    <row r="333" spans="1:13" x14ac:dyDescent="0.25">
      <c r="A333" s="45" t="s">
        <v>693</v>
      </c>
      <c r="B333" s="45" t="s">
        <v>633</v>
      </c>
      <c r="C333" s="45" t="s">
        <v>83</v>
      </c>
      <c r="D333" s="45" t="s">
        <v>180</v>
      </c>
      <c r="E333" s="45">
        <v>1</v>
      </c>
      <c r="F333" s="45">
        <v>1</v>
      </c>
      <c r="G333" s="45">
        <v>3</v>
      </c>
      <c r="H333" s="45">
        <v>1</v>
      </c>
      <c r="I333" s="45">
        <v>1</v>
      </c>
      <c r="J333" s="45">
        <v>1</v>
      </c>
      <c r="K333" s="45">
        <v>3</v>
      </c>
      <c r="L333" s="45">
        <v>1</v>
      </c>
      <c r="M333" s="45" t="str">
        <f t="shared" si="5"/>
        <v>Sev-score: Site capacity</v>
      </c>
    </row>
    <row r="334" spans="1:13" x14ac:dyDescent="0.25">
      <c r="A334" s="45" t="s">
        <v>694</v>
      </c>
      <c r="B334" s="45" t="s">
        <v>633</v>
      </c>
      <c r="C334" s="45" t="s">
        <v>83</v>
      </c>
      <c r="D334" s="45" t="s">
        <v>180</v>
      </c>
      <c r="E334" s="45">
        <v>1</v>
      </c>
      <c r="F334" s="45">
        <v>1</v>
      </c>
      <c r="G334" s="45">
        <v>3</v>
      </c>
      <c r="H334" s="45">
        <v>1</v>
      </c>
      <c r="I334" s="45">
        <v>1</v>
      </c>
      <c r="J334" s="45">
        <v>1</v>
      </c>
      <c r="K334" s="45">
        <v>3</v>
      </c>
      <c r="L334" s="45">
        <v>2</v>
      </c>
      <c r="M334" s="45" t="str">
        <f t="shared" si="5"/>
        <v>Sev-score: Site capacity</v>
      </c>
    </row>
    <row r="335" spans="1:13" x14ac:dyDescent="0.25">
      <c r="A335" s="45" t="s">
        <v>695</v>
      </c>
      <c r="B335" s="45" t="s">
        <v>633</v>
      </c>
      <c r="C335" s="45" t="s">
        <v>83</v>
      </c>
      <c r="D335" s="45" t="s">
        <v>180</v>
      </c>
      <c r="E335" s="45">
        <v>1</v>
      </c>
      <c r="F335" s="45">
        <v>1</v>
      </c>
      <c r="G335" s="45">
        <v>3</v>
      </c>
      <c r="H335" s="45">
        <v>1</v>
      </c>
      <c r="I335" s="45">
        <v>1</v>
      </c>
      <c r="J335" s="45">
        <v>1</v>
      </c>
      <c r="K335" s="45">
        <v>3</v>
      </c>
      <c r="L335" s="45">
        <v>2</v>
      </c>
      <c r="M335" s="45" t="str">
        <f t="shared" si="5"/>
        <v>Sev-score: Site capacity</v>
      </c>
    </row>
    <row r="336" spans="1:13" x14ac:dyDescent="0.25">
      <c r="A336" s="45" t="s">
        <v>696</v>
      </c>
      <c r="B336" s="45" t="s">
        <v>633</v>
      </c>
      <c r="C336" s="45" t="s">
        <v>83</v>
      </c>
      <c r="D336" s="45" t="s">
        <v>180</v>
      </c>
      <c r="E336" s="45">
        <v>1</v>
      </c>
      <c r="F336" s="45">
        <v>1</v>
      </c>
      <c r="G336" s="45">
        <v>3</v>
      </c>
      <c r="H336" s="45">
        <v>1</v>
      </c>
      <c r="I336" s="45">
        <v>3</v>
      </c>
      <c r="J336" s="45">
        <v>1</v>
      </c>
      <c r="K336" s="45">
        <v>1</v>
      </c>
      <c r="L336" s="45">
        <v>1</v>
      </c>
      <c r="M336" s="45" t="str">
        <f t="shared" si="5"/>
        <v>Sev-score: Site capacity</v>
      </c>
    </row>
    <row r="337" spans="1:13" x14ac:dyDescent="0.25">
      <c r="A337" s="45" t="s">
        <v>697</v>
      </c>
      <c r="B337" s="45" t="s">
        <v>633</v>
      </c>
      <c r="C337" s="45" t="s">
        <v>83</v>
      </c>
      <c r="D337" s="45" t="s">
        <v>180</v>
      </c>
      <c r="E337" s="45">
        <v>1</v>
      </c>
      <c r="F337" s="45">
        <v>1</v>
      </c>
      <c r="G337" s="45">
        <v>3</v>
      </c>
      <c r="H337" s="45">
        <v>1</v>
      </c>
      <c r="I337" s="45">
        <v>1</v>
      </c>
      <c r="J337" s="45">
        <v>1</v>
      </c>
      <c r="K337" s="45">
        <v>3</v>
      </c>
      <c r="L337" s="45">
        <v>1</v>
      </c>
      <c r="M337" s="45" t="str">
        <f t="shared" si="5"/>
        <v>Sev-score: Site capacity</v>
      </c>
    </row>
    <row r="338" spans="1:13" x14ac:dyDescent="0.25">
      <c r="A338" s="45" t="s">
        <v>698</v>
      </c>
      <c r="B338" s="45" t="s">
        <v>633</v>
      </c>
      <c r="C338" s="45" t="s">
        <v>83</v>
      </c>
      <c r="D338" s="45" t="s">
        <v>180</v>
      </c>
      <c r="E338" s="45">
        <v>1</v>
      </c>
      <c r="F338" s="45">
        <v>1</v>
      </c>
      <c r="G338" s="45">
        <v>3</v>
      </c>
      <c r="H338" s="45">
        <v>1</v>
      </c>
      <c r="I338" s="45">
        <v>1</v>
      </c>
      <c r="J338" s="45">
        <v>1</v>
      </c>
      <c r="K338" s="45">
        <v>3</v>
      </c>
      <c r="L338" s="45">
        <v>1</v>
      </c>
      <c r="M338" s="45" t="str">
        <f t="shared" si="5"/>
        <v>Sev-score: Site capacity</v>
      </c>
    </row>
    <row r="339" spans="1:13" x14ac:dyDescent="0.25">
      <c r="A339" s="45" t="s">
        <v>699</v>
      </c>
      <c r="B339" s="45" t="s">
        <v>633</v>
      </c>
      <c r="C339" s="45" t="s">
        <v>83</v>
      </c>
      <c r="D339" s="45" t="s">
        <v>180</v>
      </c>
      <c r="E339" s="45">
        <v>1</v>
      </c>
      <c r="F339" s="45">
        <v>1</v>
      </c>
      <c r="G339" s="45">
        <v>3</v>
      </c>
      <c r="H339" s="45">
        <v>1</v>
      </c>
      <c r="I339" s="45">
        <v>1</v>
      </c>
      <c r="J339" s="45">
        <v>1</v>
      </c>
      <c r="K339" s="45">
        <v>3</v>
      </c>
      <c r="L339" s="45">
        <v>1</v>
      </c>
      <c r="M339" s="45" t="str">
        <f t="shared" si="5"/>
        <v>Sev-score: Site capacity</v>
      </c>
    </row>
    <row r="340" spans="1:13" x14ac:dyDescent="0.25">
      <c r="A340" s="45" t="s">
        <v>700</v>
      </c>
      <c r="B340" s="45" t="s">
        <v>633</v>
      </c>
      <c r="C340" s="45" t="s">
        <v>83</v>
      </c>
      <c r="D340" s="45" t="s">
        <v>180</v>
      </c>
      <c r="E340" s="45">
        <v>1</v>
      </c>
      <c r="F340" s="45">
        <v>1</v>
      </c>
      <c r="G340" s="45">
        <v>3</v>
      </c>
      <c r="H340" s="45">
        <v>1</v>
      </c>
      <c r="I340" s="45">
        <v>1</v>
      </c>
      <c r="J340" s="45">
        <v>1</v>
      </c>
      <c r="K340" s="45">
        <v>3</v>
      </c>
      <c r="L340" s="45">
        <v>1</v>
      </c>
      <c r="M340" s="45" t="str">
        <f t="shared" si="5"/>
        <v>Sev-score: Site capacity</v>
      </c>
    </row>
    <row r="341" spans="1:13" x14ac:dyDescent="0.25">
      <c r="A341" s="45" t="s">
        <v>701</v>
      </c>
      <c r="B341" s="45" t="s">
        <v>633</v>
      </c>
      <c r="C341" s="45" t="s">
        <v>83</v>
      </c>
      <c r="D341" s="45" t="s">
        <v>180</v>
      </c>
      <c r="E341" s="45">
        <v>1</v>
      </c>
      <c r="F341" s="45">
        <v>1</v>
      </c>
      <c r="G341" s="45">
        <v>3</v>
      </c>
      <c r="H341" s="45">
        <v>1</v>
      </c>
      <c r="I341" s="45">
        <v>3</v>
      </c>
      <c r="J341" s="45">
        <v>1</v>
      </c>
      <c r="K341" s="45">
        <v>1</v>
      </c>
      <c r="L341" s="45">
        <v>1</v>
      </c>
      <c r="M341" s="45" t="str">
        <f t="shared" si="5"/>
        <v>Sev-score: Site capacity</v>
      </c>
    </row>
    <row r="342" spans="1:13" x14ac:dyDescent="0.25">
      <c r="A342" s="45" t="s">
        <v>702</v>
      </c>
      <c r="B342" s="45" t="s">
        <v>633</v>
      </c>
      <c r="C342" s="45" t="s">
        <v>83</v>
      </c>
      <c r="D342" s="45" t="s">
        <v>180</v>
      </c>
      <c r="E342" s="45">
        <v>1</v>
      </c>
      <c r="F342" s="45">
        <v>1</v>
      </c>
      <c r="G342" s="45">
        <v>3</v>
      </c>
      <c r="H342" s="45">
        <v>1</v>
      </c>
      <c r="I342" s="45">
        <v>3</v>
      </c>
      <c r="J342" s="45">
        <v>1</v>
      </c>
      <c r="K342" s="45">
        <v>1</v>
      </c>
      <c r="L342" s="45">
        <v>1</v>
      </c>
      <c r="M342" s="45" t="str">
        <f t="shared" si="5"/>
        <v>Sev-score: Site capacity</v>
      </c>
    </row>
    <row r="343" spans="1:13" x14ac:dyDescent="0.25">
      <c r="A343" s="45" t="s">
        <v>703</v>
      </c>
      <c r="B343" s="45" t="s">
        <v>633</v>
      </c>
      <c r="C343" s="45" t="s">
        <v>83</v>
      </c>
      <c r="D343" s="45" t="s">
        <v>180</v>
      </c>
      <c r="E343" s="45">
        <v>1</v>
      </c>
      <c r="F343" s="45">
        <v>1</v>
      </c>
      <c r="G343" s="45">
        <v>3</v>
      </c>
      <c r="H343" s="45">
        <v>1</v>
      </c>
      <c r="I343" s="45">
        <v>1</v>
      </c>
      <c r="J343" s="45">
        <v>1</v>
      </c>
      <c r="K343" s="45">
        <v>3</v>
      </c>
      <c r="L343" s="45">
        <v>1</v>
      </c>
      <c r="M343" s="45" t="str">
        <f t="shared" si="5"/>
        <v>Sev-score: Site capacity</v>
      </c>
    </row>
    <row r="344" spans="1:13" x14ac:dyDescent="0.25">
      <c r="A344" s="45" t="s">
        <v>704</v>
      </c>
      <c r="B344" s="45" t="s">
        <v>633</v>
      </c>
      <c r="C344" s="45" t="s">
        <v>83</v>
      </c>
      <c r="D344" s="45" t="s">
        <v>180</v>
      </c>
      <c r="E344" s="45">
        <v>1</v>
      </c>
      <c r="F344" s="45">
        <v>1</v>
      </c>
      <c r="G344" s="45">
        <v>3</v>
      </c>
      <c r="H344" s="45">
        <v>1</v>
      </c>
      <c r="I344" s="45">
        <v>1</v>
      </c>
      <c r="J344" s="45">
        <v>1</v>
      </c>
      <c r="K344" s="45">
        <v>3</v>
      </c>
      <c r="L344" s="45">
        <v>1</v>
      </c>
      <c r="M344" s="45" t="str">
        <f t="shared" si="5"/>
        <v>Sev-score: Site capacity</v>
      </c>
    </row>
    <row r="345" spans="1:13" x14ac:dyDescent="0.25">
      <c r="A345" s="45" t="s">
        <v>705</v>
      </c>
      <c r="B345" s="45" t="s">
        <v>633</v>
      </c>
      <c r="C345" s="45" t="s">
        <v>83</v>
      </c>
      <c r="D345" s="45" t="s">
        <v>180</v>
      </c>
      <c r="E345" s="45">
        <v>1</v>
      </c>
      <c r="F345" s="45">
        <v>1</v>
      </c>
      <c r="G345" s="45">
        <v>3</v>
      </c>
      <c r="H345" s="45">
        <v>1</v>
      </c>
      <c r="I345" s="45">
        <v>1</v>
      </c>
      <c r="J345" s="45">
        <v>1</v>
      </c>
      <c r="K345" s="45">
        <v>3</v>
      </c>
      <c r="L345" s="45">
        <v>2</v>
      </c>
      <c r="M345" s="45" t="str">
        <f t="shared" si="5"/>
        <v>Sev-score: Site capacity</v>
      </c>
    </row>
    <row r="346" spans="1:13" x14ac:dyDescent="0.25">
      <c r="A346" s="45" t="s">
        <v>706</v>
      </c>
      <c r="B346" s="45" t="s">
        <v>633</v>
      </c>
      <c r="C346" s="45" t="s">
        <v>83</v>
      </c>
      <c r="D346" s="45" t="s">
        <v>180</v>
      </c>
      <c r="E346" s="45">
        <v>1</v>
      </c>
      <c r="F346" s="45">
        <v>1</v>
      </c>
      <c r="G346" s="45">
        <v>3</v>
      </c>
      <c r="H346" s="45">
        <v>1</v>
      </c>
      <c r="I346" s="45">
        <v>1</v>
      </c>
      <c r="J346" s="45">
        <v>1</v>
      </c>
      <c r="K346" s="45">
        <v>3</v>
      </c>
      <c r="L346" s="45">
        <v>2</v>
      </c>
      <c r="M346" s="45" t="str">
        <f t="shared" si="5"/>
        <v>Sev-score: Site capacity</v>
      </c>
    </row>
    <row r="347" spans="1:13" x14ac:dyDescent="0.25">
      <c r="A347" s="45" t="s">
        <v>707</v>
      </c>
      <c r="B347" s="45" t="s">
        <v>633</v>
      </c>
      <c r="C347" s="45" t="s">
        <v>83</v>
      </c>
      <c r="D347" s="45" t="s">
        <v>180</v>
      </c>
      <c r="E347" s="45">
        <v>1</v>
      </c>
      <c r="F347" s="45">
        <v>1</v>
      </c>
      <c r="G347" s="45">
        <v>3</v>
      </c>
      <c r="H347" s="45">
        <v>1</v>
      </c>
      <c r="I347" s="45">
        <v>1</v>
      </c>
      <c r="J347" s="45">
        <v>1</v>
      </c>
      <c r="K347" s="45">
        <v>3</v>
      </c>
      <c r="L347" s="45">
        <v>2</v>
      </c>
      <c r="M347" s="45" t="str">
        <f t="shared" si="5"/>
        <v>Sev-score: Site capacity</v>
      </c>
    </row>
    <row r="348" spans="1:13" x14ac:dyDescent="0.25">
      <c r="A348" s="45" t="s">
        <v>708</v>
      </c>
      <c r="B348" s="45" t="s">
        <v>633</v>
      </c>
      <c r="C348" s="45" t="s">
        <v>83</v>
      </c>
      <c r="D348" s="45" t="s">
        <v>180</v>
      </c>
      <c r="E348" s="45">
        <v>1</v>
      </c>
      <c r="F348" s="45">
        <v>1</v>
      </c>
      <c r="G348" s="45">
        <v>3</v>
      </c>
      <c r="H348" s="45">
        <v>1</v>
      </c>
      <c r="I348" s="45">
        <v>1</v>
      </c>
      <c r="J348" s="45">
        <v>1</v>
      </c>
      <c r="K348" s="45">
        <v>3</v>
      </c>
      <c r="L348" s="45">
        <v>2</v>
      </c>
      <c r="M348" s="45" t="str">
        <f t="shared" si="5"/>
        <v>Sev-score: Site capacity</v>
      </c>
    </row>
    <row r="349" spans="1:13" x14ac:dyDescent="0.25">
      <c r="A349" s="45" t="s">
        <v>709</v>
      </c>
      <c r="B349" s="45" t="s">
        <v>633</v>
      </c>
      <c r="C349" s="45" t="s">
        <v>83</v>
      </c>
      <c r="D349" s="45" t="s">
        <v>180</v>
      </c>
      <c r="E349" s="45">
        <v>1</v>
      </c>
      <c r="F349" s="45">
        <v>1</v>
      </c>
      <c r="G349" s="45">
        <v>3</v>
      </c>
      <c r="H349" s="45">
        <v>1</v>
      </c>
      <c r="I349" s="45">
        <v>1</v>
      </c>
      <c r="J349" s="45">
        <v>1</v>
      </c>
      <c r="K349" s="45">
        <v>3</v>
      </c>
      <c r="L349" s="45">
        <v>2</v>
      </c>
      <c r="M349" s="45" t="str">
        <f t="shared" si="5"/>
        <v>Sev-score: Site capacity</v>
      </c>
    </row>
    <row r="350" spans="1:13" x14ac:dyDescent="0.25">
      <c r="A350" s="45" t="s">
        <v>710</v>
      </c>
      <c r="B350" s="45" t="s">
        <v>633</v>
      </c>
      <c r="C350" s="45" t="s">
        <v>83</v>
      </c>
      <c r="D350" s="45" t="s">
        <v>180</v>
      </c>
      <c r="E350" s="45">
        <v>1</v>
      </c>
      <c r="F350" s="45">
        <v>1</v>
      </c>
      <c r="G350" s="45">
        <v>3</v>
      </c>
      <c r="H350" s="45">
        <v>1</v>
      </c>
      <c r="I350" s="45">
        <v>1</v>
      </c>
      <c r="J350" s="45">
        <v>1</v>
      </c>
      <c r="K350" s="45">
        <v>3</v>
      </c>
      <c r="L350" s="45">
        <v>2</v>
      </c>
      <c r="M350" s="45" t="str">
        <f t="shared" si="5"/>
        <v>Sev-score: Site capacity</v>
      </c>
    </row>
    <row r="351" spans="1:13" x14ac:dyDescent="0.25">
      <c r="A351" s="45" t="s">
        <v>711</v>
      </c>
      <c r="B351" s="45" t="s">
        <v>633</v>
      </c>
      <c r="C351" s="45" t="s">
        <v>83</v>
      </c>
      <c r="D351" s="45" t="s">
        <v>180</v>
      </c>
      <c r="E351" s="45">
        <v>1</v>
      </c>
      <c r="F351" s="45">
        <v>1</v>
      </c>
      <c r="G351" s="45">
        <v>3</v>
      </c>
      <c r="H351" s="45">
        <v>1</v>
      </c>
      <c r="I351" s="45">
        <v>1</v>
      </c>
      <c r="J351" s="45">
        <v>1</v>
      </c>
      <c r="K351" s="45">
        <v>3</v>
      </c>
      <c r="L351" s="45">
        <v>2</v>
      </c>
      <c r="M351" s="45" t="str">
        <f t="shared" si="5"/>
        <v>Sev-score: Site capacity</v>
      </c>
    </row>
    <row r="352" spans="1:13" x14ac:dyDescent="0.25">
      <c r="A352" s="45" t="s">
        <v>712</v>
      </c>
      <c r="B352" s="45" t="s">
        <v>633</v>
      </c>
      <c r="C352" s="45" t="s">
        <v>83</v>
      </c>
      <c r="D352" s="45" t="s">
        <v>180</v>
      </c>
      <c r="E352" s="45">
        <v>1</v>
      </c>
      <c r="F352" s="45">
        <v>1</v>
      </c>
      <c r="G352" s="45">
        <v>1</v>
      </c>
      <c r="H352" s="45">
        <v>1</v>
      </c>
      <c r="I352" s="45">
        <v>1</v>
      </c>
      <c r="J352" s="45">
        <v>1</v>
      </c>
      <c r="K352" s="45">
        <v>3</v>
      </c>
      <c r="L352" s="45">
        <v>1</v>
      </c>
      <c r="M352" s="45" t="str">
        <f t="shared" si="5"/>
        <v>Sev-score: Camp Committees</v>
      </c>
    </row>
    <row r="353" spans="1:13" x14ac:dyDescent="0.25">
      <c r="A353" s="45" t="s">
        <v>713</v>
      </c>
      <c r="B353" s="45" t="s">
        <v>633</v>
      </c>
      <c r="C353" s="45" t="s">
        <v>83</v>
      </c>
      <c r="D353" s="45" t="s">
        <v>180</v>
      </c>
      <c r="E353" s="45">
        <v>1</v>
      </c>
      <c r="F353" s="45">
        <v>1</v>
      </c>
      <c r="G353" s="45">
        <v>3</v>
      </c>
      <c r="H353" s="45">
        <v>1</v>
      </c>
      <c r="I353" s="45">
        <v>1</v>
      </c>
      <c r="J353" s="45">
        <v>1</v>
      </c>
      <c r="K353" s="45">
        <v>1</v>
      </c>
      <c r="L353" s="45">
        <v>2</v>
      </c>
      <c r="M353" s="45" t="str">
        <f t="shared" si="5"/>
        <v>Sev-score: Site capacity</v>
      </c>
    </row>
    <row r="354" spans="1:13" x14ac:dyDescent="0.25">
      <c r="A354" s="45" t="s">
        <v>714</v>
      </c>
      <c r="B354" s="45" t="s">
        <v>633</v>
      </c>
      <c r="C354" s="45" t="s">
        <v>83</v>
      </c>
      <c r="D354" s="45" t="s">
        <v>180</v>
      </c>
      <c r="E354" s="45">
        <v>1</v>
      </c>
      <c r="F354" s="45">
        <v>1</v>
      </c>
      <c r="G354" s="45">
        <v>3</v>
      </c>
      <c r="H354" s="45">
        <v>1</v>
      </c>
      <c r="I354" s="45">
        <v>3</v>
      </c>
      <c r="J354" s="45">
        <v>1</v>
      </c>
      <c r="K354" s="45">
        <v>3</v>
      </c>
      <c r="L354" s="45">
        <v>2</v>
      </c>
      <c r="M354" s="45" t="str">
        <f t="shared" si="5"/>
        <v>Sev-score: Site capacity</v>
      </c>
    </row>
    <row r="355" spans="1:13" x14ac:dyDescent="0.25">
      <c r="A355" s="45" t="s">
        <v>715</v>
      </c>
      <c r="B355" s="45" t="s">
        <v>633</v>
      </c>
      <c r="C355" s="45" t="s">
        <v>83</v>
      </c>
      <c r="D355" s="45" t="s">
        <v>180</v>
      </c>
      <c r="E355" s="45">
        <v>1</v>
      </c>
      <c r="F355" s="45">
        <v>1</v>
      </c>
      <c r="G355" s="45">
        <v>3</v>
      </c>
      <c r="H355" s="45">
        <v>1</v>
      </c>
      <c r="I355" s="45">
        <v>1</v>
      </c>
      <c r="J355" s="45">
        <v>1</v>
      </c>
      <c r="K355" s="45">
        <v>3</v>
      </c>
      <c r="L355" s="45">
        <v>2</v>
      </c>
      <c r="M355" s="45" t="str">
        <f t="shared" si="5"/>
        <v>Sev-score: Site capacity</v>
      </c>
    </row>
    <row r="356" spans="1:13" x14ac:dyDescent="0.25">
      <c r="A356" s="45" t="s">
        <v>716</v>
      </c>
      <c r="B356" s="45" t="s">
        <v>633</v>
      </c>
      <c r="C356" s="45" t="s">
        <v>83</v>
      </c>
      <c r="D356" s="45" t="s">
        <v>180</v>
      </c>
      <c r="E356" s="45">
        <v>1</v>
      </c>
      <c r="F356" s="45">
        <v>1</v>
      </c>
      <c r="G356" s="45">
        <v>1</v>
      </c>
      <c r="H356" s="45">
        <v>1</v>
      </c>
      <c r="I356" s="45">
        <v>1</v>
      </c>
      <c r="J356" s="45">
        <v>1</v>
      </c>
      <c r="K356" s="45">
        <v>3</v>
      </c>
      <c r="L356" s="45">
        <v>1</v>
      </c>
      <c r="M356" s="45" t="str">
        <f t="shared" si="5"/>
        <v>Sev-score: Camp Committees</v>
      </c>
    </row>
    <row r="357" spans="1:13" x14ac:dyDescent="0.25">
      <c r="A357" s="45" t="s">
        <v>717</v>
      </c>
      <c r="B357" s="45" t="s">
        <v>633</v>
      </c>
      <c r="C357" s="45" t="s">
        <v>83</v>
      </c>
      <c r="D357" s="45" t="s">
        <v>180</v>
      </c>
      <c r="E357" s="45">
        <v>1</v>
      </c>
      <c r="F357" s="45">
        <v>1</v>
      </c>
      <c r="G357" s="45">
        <v>3</v>
      </c>
      <c r="H357" s="45">
        <v>1</v>
      </c>
      <c r="I357" s="45">
        <v>3</v>
      </c>
      <c r="J357" s="45">
        <v>1</v>
      </c>
      <c r="K357" s="45">
        <v>3</v>
      </c>
      <c r="L357" s="45">
        <v>2</v>
      </c>
      <c r="M357" s="45" t="str">
        <f t="shared" si="5"/>
        <v>Sev-score: Site capacity</v>
      </c>
    </row>
    <row r="358" spans="1:13" x14ac:dyDescent="0.25">
      <c r="A358" s="45" t="s">
        <v>718</v>
      </c>
      <c r="B358" s="45" t="s">
        <v>633</v>
      </c>
      <c r="C358" s="45" t="s">
        <v>83</v>
      </c>
      <c r="D358" s="45" t="s">
        <v>180</v>
      </c>
      <c r="E358" s="45">
        <v>1</v>
      </c>
      <c r="F358" s="45">
        <v>1</v>
      </c>
      <c r="G358" s="45">
        <v>3</v>
      </c>
      <c r="H358" s="45">
        <v>1</v>
      </c>
      <c r="I358" s="45">
        <v>3</v>
      </c>
      <c r="J358" s="45">
        <v>1</v>
      </c>
      <c r="K358" s="45">
        <v>3</v>
      </c>
      <c r="L358" s="45">
        <v>1</v>
      </c>
      <c r="M358" s="45" t="str">
        <f t="shared" si="5"/>
        <v>Sev-score: Site capacity</v>
      </c>
    </row>
    <row r="359" spans="1:13" x14ac:dyDescent="0.25">
      <c r="A359" s="45" t="s">
        <v>719</v>
      </c>
      <c r="B359" s="45" t="s">
        <v>633</v>
      </c>
      <c r="C359" s="45" t="s">
        <v>83</v>
      </c>
      <c r="D359" s="45" t="s">
        <v>180</v>
      </c>
      <c r="E359" s="45">
        <v>1</v>
      </c>
      <c r="F359" s="45">
        <v>1</v>
      </c>
      <c r="G359" s="45">
        <v>3</v>
      </c>
      <c r="H359" s="45">
        <v>1</v>
      </c>
      <c r="I359" s="45">
        <v>1</v>
      </c>
      <c r="J359" s="45">
        <v>1</v>
      </c>
      <c r="K359" s="45">
        <v>1</v>
      </c>
      <c r="L359" s="45">
        <v>1</v>
      </c>
      <c r="M359" s="45" t="str">
        <f t="shared" si="5"/>
        <v>Sev-score: Site capacity</v>
      </c>
    </row>
    <row r="360" spans="1:13" x14ac:dyDescent="0.25">
      <c r="A360" s="45" t="s">
        <v>720</v>
      </c>
      <c r="B360" s="45" t="s">
        <v>633</v>
      </c>
      <c r="C360" s="45" t="s">
        <v>83</v>
      </c>
      <c r="D360" s="45" t="s">
        <v>180</v>
      </c>
      <c r="E360" s="45">
        <v>1</v>
      </c>
      <c r="F360" s="45">
        <v>1</v>
      </c>
      <c r="G360" s="45">
        <v>3</v>
      </c>
      <c r="H360" s="45">
        <v>1</v>
      </c>
      <c r="I360" s="45">
        <v>1</v>
      </c>
      <c r="J360" s="45">
        <v>1</v>
      </c>
      <c r="K360" s="45">
        <v>1</v>
      </c>
      <c r="L360" s="45">
        <v>1</v>
      </c>
      <c r="M360" s="45" t="str">
        <f t="shared" si="5"/>
        <v>Sev-score: Site capacity</v>
      </c>
    </row>
    <row r="361" spans="1:13" x14ac:dyDescent="0.25">
      <c r="A361" s="45" t="s">
        <v>721</v>
      </c>
      <c r="B361" s="45" t="s">
        <v>340</v>
      </c>
      <c r="C361" s="45" t="s">
        <v>85</v>
      </c>
      <c r="D361" s="45" t="s">
        <v>180</v>
      </c>
      <c r="E361" s="45">
        <v>1</v>
      </c>
      <c r="F361" s="45">
        <v>3</v>
      </c>
      <c r="G361" s="45">
        <v>3</v>
      </c>
      <c r="H361" s="45">
        <v>2</v>
      </c>
      <c r="I361" s="45">
        <v>3</v>
      </c>
      <c r="J361" s="45">
        <v>1</v>
      </c>
      <c r="K361" s="45">
        <v>3</v>
      </c>
      <c r="L361" s="45">
        <v>2</v>
      </c>
      <c r="M361" s="45" t="str">
        <f t="shared" si="5"/>
        <v>Sev-score: AAP feedback mechanism</v>
      </c>
    </row>
    <row r="362" spans="1:13" x14ac:dyDescent="0.25">
      <c r="A362" s="45" t="s">
        <v>722</v>
      </c>
      <c r="B362" s="45" t="s">
        <v>340</v>
      </c>
      <c r="C362" s="45" t="s">
        <v>85</v>
      </c>
      <c r="D362" s="45" t="s">
        <v>180</v>
      </c>
      <c r="E362" s="45">
        <v>1</v>
      </c>
      <c r="F362" s="45">
        <v>1</v>
      </c>
      <c r="G362" s="45">
        <v>3</v>
      </c>
      <c r="H362" s="45">
        <v>1</v>
      </c>
      <c r="I362" s="45">
        <v>3</v>
      </c>
      <c r="J362" s="45">
        <v>1</v>
      </c>
      <c r="K362" s="45">
        <v>3</v>
      </c>
      <c r="L362" s="45">
        <v>2</v>
      </c>
      <c r="M362" s="45" t="str">
        <f t="shared" si="5"/>
        <v>Sev-score: Site capacity</v>
      </c>
    </row>
    <row r="363" spans="1:13" x14ac:dyDescent="0.25">
      <c r="A363" s="45" t="s">
        <v>723</v>
      </c>
      <c r="B363" s="45" t="s">
        <v>340</v>
      </c>
      <c r="C363" s="45" t="s">
        <v>85</v>
      </c>
      <c r="D363" s="45" t="s">
        <v>180</v>
      </c>
      <c r="E363" s="45">
        <v>1</v>
      </c>
      <c r="F363" s="45">
        <v>3</v>
      </c>
      <c r="G363" s="45">
        <v>3</v>
      </c>
      <c r="H363" s="45">
        <v>2</v>
      </c>
      <c r="I363" s="45">
        <v>3</v>
      </c>
      <c r="J363" s="45">
        <v>1</v>
      </c>
      <c r="K363" s="45">
        <v>3</v>
      </c>
      <c r="L363" s="45">
        <v>1</v>
      </c>
      <c r="M363" s="45" t="str">
        <f t="shared" si="5"/>
        <v>Sev-score: AAP feedback mechanism</v>
      </c>
    </row>
    <row r="364" spans="1:13" x14ac:dyDescent="0.25">
      <c r="A364" s="45" t="s">
        <v>724</v>
      </c>
      <c r="B364" s="45" t="s">
        <v>340</v>
      </c>
      <c r="C364" s="45" t="s">
        <v>85</v>
      </c>
      <c r="D364" s="45" t="s">
        <v>180</v>
      </c>
      <c r="E364" s="45">
        <v>1</v>
      </c>
      <c r="F364" s="45">
        <v>3</v>
      </c>
      <c r="G364" s="45">
        <v>3</v>
      </c>
      <c r="H364" s="45">
        <v>1</v>
      </c>
      <c r="I364" s="45">
        <v>3</v>
      </c>
      <c r="J364" s="45">
        <v>1</v>
      </c>
      <c r="K364" s="45">
        <v>3</v>
      </c>
      <c r="L364" s="45">
        <v>2</v>
      </c>
      <c r="M364" s="45" t="str">
        <f t="shared" si="5"/>
        <v>Sev-score: AAP feedback mechanism</v>
      </c>
    </row>
    <row r="365" spans="1:13" x14ac:dyDescent="0.25">
      <c r="A365" s="45" t="s">
        <v>725</v>
      </c>
      <c r="B365" s="45" t="s">
        <v>340</v>
      </c>
      <c r="C365" s="45" t="s">
        <v>85</v>
      </c>
      <c r="D365" s="45" t="s">
        <v>180</v>
      </c>
      <c r="E365" s="45">
        <v>1</v>
      </c>
      <c r="F365" s="45">
        <v>3</v>
      </c>
      <c r="G365" s="45">
        <v>3</v>
      </c>
      <c r="H365" s="45">
        <v>1</v>
      </c>
      <c r="I365" s="45">
        <v>3</v>
      </c>
      <c r="J365" s="45">
        <v>1</v>
      </c>
      <c r="K365" s="45">
        <v>3</v>
      </c>
      <c r="L365" s="45">
        <v>1</v>
      </c>
      <c r="M365" s="45" t="str">
        <f t="shared" si="5"/>
        <v>Sev-score: AAP feedback mechanism</v>
      </c>
    </row>
    <row r="366" spans="1:13" x14ac:dyDescent="0.25">
      <c r="A366" s="45" t="s">
        <v>726</v>
      </c>
      <c r="B366" s="45" t="s">
        <v>312</v>
      </c>
      <c r="C366" s="45" t="s">
        <v>88</v>
      </c>
      <c r="D366" s="45" t="s">
        <v>180</v>
      </c>
      <c r="E366" s="45">
        <v>1</v>
      </c>
      <c r="F366" s="45">
        <v>1</v>
      </c>
      <c r="G366" s="45">
        <v>3</v>
      </c>
      <c r="H366" s="45">
        <v>1</v>
      </c>
      <c r="I366" s="45">
        <v>3</v>
      </c>
      <c r="J366" s="45">
        <v>1</v>
      </c>
      <c r="K366" s="45">
        <v>3</v>
      </c>
      <c r="L366" s="45">
        <v>1</v>
      </c>
      <c r="M366" s="45" t="str">
        <f t="shared" si="5"/>
        <v>Sev-score: Site capacity</v>
      </c>
    </row>
    <row r="367" spans="1:13" x14ac:dyDescent="0.25">
      <c r="A367" s="45" t="s">
        <v>727</v>
      </c>
      <c r="B367" s="45" t="s">
        <v>312</v>
      </c>
      <c r="C367" s="45" t="s">
        <v>88</v>
      </c>
      <c r="D367" s="45" t="s">
        <v>180</v>
      </c>
      <c r="E367" s="45">
        <v>1</v>
      </c>
      <c r="F367" s="45">
        <v>1</v>
      </c>
      <c r="G367" s="45">
        <v>1</v>
      </c>
      <c r="H367" s="45">
        <v>1</v>
      </c>
      <c r="I367" s="45">
        <v>3</v>
      </c>
      <c r="J367" s="45">
        <v>1</v>
      </c>
      <c r="K367" s="45">
        <v>3</v>
      </c>
      <c r="L367" s="45">
        <v>1</v>
      </c>
      <c r="M367" s="45" t="str">
        <f t="shared" si="5"/>
        <v>Sev-score Access Max 8</v>
      </c>
    </row>
    <row r="368" spans="1:13" x14ac:dyDescent="0.25">
      <c r="A368" s="45" t="s">
        <v>728</v>
      </c>
      <c r="B368" s="45" t="s">
        <v>312</v>
      </c>
      <c r="C368" s="45" t="s">
        <v>88</v>
      </c>
      <c r="D368" s="45" t="s">
        <v>180</v>
      </c>
      <c r="E368" s="45">
        <v>1</v>
      </c>
      <c r="F368" s="45">
        <v>1</v>
      </c>
      <c r="G368" s="45">
        <v>3</v>
      </c>
      <c r="H368" s="45">
        <v>2</v>
      </c>
      <c r="I368" s="45">
        <v>1</v>
      </c>
      <c r="J368" s="45">
        <v>1</v>
      </c>
      <c r="K368" s="45">
        <v>3</v>
      </c>
      <c r="L368" s="45">
        <v>2</v>
      </c>
      <c r="M368" s="45" t="str">
        <f t="shared" si="5"/>
        <v>Sev-score: Site capacity</v>
      </c>
    </row>
    <row r="369" spans="1:13" x14ac:dyDescent="0.25">
      <c r="A369" s="45" t="s">
        <v>729</v>
      </c>
      <c r="B369" s="45" t="s">
        <v>330</v>
      </c>
      <c r="C369" s="45" t="s">
        <v>149</v>
      </c>
      <c r="D369" s="45" t="s">
        <v>180</v>
      </c>
      <c r="E369" s="45">
        <v>1</v>
      </c>
      <c r="F369" s="45">
        <v>1</v>
      </c>
      <c r="G369" s="45">
        <v>1</v>
      </c>
      <c r="H369" s="45">
        <v>1</v>
      </c>
      <c r="I369" s="45">
        <v>3</v>
      </c>
      <c r="J369" s="45">
        <v>1</v>
      </c>
      <c r="K369" s="45">
        <v>3</v>
      </c>
      <c r="L369" s="45">
        <v>2</v>
      </c>
      <c r="M369" s="45" t="str">
        <f t="shared" si="5"/>
        <v>Sev-score Access Max 8</v>
      </c>
    </row>
    <row r="370" spans="1:13" x14ac:dyDescent="0.25">
      <c r="A370" s="45" t="s">
        <v>730</v>
      </c>
      <c r="B370" s="45" t="s">
        <v>330</v>
      </c>
      <c r="C370" s="45" t="s">
        <v>149</v>
      </c>
      <c r="D370" s="45" t="s">
        <v>180</v>
      </c>
      <c r="E370" s="45">
        <v>1</v>
      </c>
      <c r="F370" s="45">
        <v>3</v>
      </c>
      <c r="G370" s="45">
        <v>3</v>
      </c>
      <c r="H370" s="45">
        <v>1</v>
      </c>
      <c r="I370" s="45">
        <v>3</v>
      </c>
      <c r="J370" s="45">
        <v>1</v>
      </c>
      <c r="K370" s="45">
        <v>1</v>
      </c>
      <c r="L370" s="45">
        <v>2</v>
      </c>
      <c r="M370" s="45" t="str">
        <f t="shared" si="5"/>
        <v>Sev-score: AAP feedback mechanism</v>
      </c>
    </row>
    <row r="371" spans="1:13" x14ac:dyDescent="0.25">
      <c r="A371" s="45" t="s">
        <v>731</v>
      </c>
      <c r="B371" s="45" t="s">
        <v>330</v>
      </c>
      <c r="C371" s="45" t="s">
        <v>149</v>
      </c>
      <c r="D371" s="45" t="s">
        <v>180</v>
      </c>
      <c r="E371" s="45">
        <v>1</v>
      </c>
      <c r="F371" s="45">
        <v>1</v>
      </c>
      <c r="G371" s="45">
        <v>1</v>
      </c>
      <c r="H371" s="45">
        <v>1</v>
      </c>
      <c r="I371" s="45">
        <v>3</v>
      </c>
      <c r="J371" s="45">
        <v>1</v>
      </c>
      <c r="K371" s="45">
        <v>1</v>
      </c>
      <c r="L371" s="45">
        <v>2</v>
      </c>
      <c r="M371" s="45" t="str">
        <f t="shared" si="5"/>
        <v>Sev-score Access Max 8</v>
      </c>
    </row>
    <row r="372" spans="1:13" x14ac:dyDescent="0.25">
      <c r="A372" s="45" t="s">
        <v>732</v>
      </c>
      <c r="B372" s="45" t="s">
        <v>330</v>
      </c>
      <c r="C372" s="45" t="s">
        <v>149</v>
      </c>
      <c r="D372" s="45" t="s">
        <v>180</v>
      </c>
      <c r="E372" s="45">
        <v>1</v>
      </c>
      <c r="F372" s="45">
        <v>3</v>
      </c>
      <c r="G372" s="45">
        <v>3</v>
      </c>
      <c r="H372" s="45">
        <v>1</v>
      </c>
      <c r="I372" s="45">
        <v>1</v>
      </c>
      <c r="J372" s="45">
        <v>1</v>
      </c>
      <c r="K372" s="45">
        <v>1</v>
      </c>
      <c r="L372" s="45">
        <v>2</v>
      </c>
      <c r="M372" s="45" t="str">
        <f t="shared" si="5"/>
        <v>Sev-score: AAP feedback mechanism</v>
      </c>
    </row>
    <row r="373" spans="1:13" x14ac:dyDescent="0.25">
      <c r="A373" s="45" t="s">
        <v>733</v>
      </c>
      <c r="B373" s="45" t="s">
        <v>330</v>
      </c>
      <c r="C373" s="45" t="s">
        <v>149</v>
      </c>
      <c r="D373" s="45" t="s">
        <v>180</v>
      </c>
      <c r="E373" s="45">
        <v>1</v>
      </c>
      <c r="F373" s="45">
        <v>3</v>
      </c>
      <c r="G373" s="45">
        <v>3</v>
      </c>
      <c r="H373" s="45">
        <v>1</v>
      </c>
      <c r="I373" s="45">
        <v>3</v>
      </c>
      <c r="J373" s="45">
        <v>1</v>
      </c>
      <c r="K373" s="45">
        <v>1</v>
      </c>
      <c r="L373" s="45">
        <v>2</v>
      </c>
      <c r="M373" s="45" t="str">
        <f t="shared" si="5"/>
        <v>Sev-score: AAP feedback mechanism</v>
      </c>
    </row>
    <row r="374" spans="1:13" x14ac:dyDescent="0.25">
      <c r="A374" s="45" t="s">
        <v>734</v>
      </c>
      <c r="B374" s="45" t="s">
        <v>330</v>
      </c>
      <c r="C374" s="45" t="s">
        <v>149</v>
      </c>
      <c r="D374" s="45" t="s">
        <v>180</v>
      </c>
      <c r="E374" s="45">
        <v>1</v>
      </c>
      <c r="F374" s="45">
        <v>1</v>
      </c>
      <c r="G374" s="45">
        <v>3</v>
      </c>
      <c r="H374" s="45">
        <v>1</v>
      </c>
      <c r="I374" s="45">
        <v>3</v>
      </c>
      <c r="J374" s="45">
        <v>1</v>
      </c>
      <c r="K374" s="45">
        <v>3</v>
      </c>
      <c r="L374" s="45">
        <v>2</v>
      </c>
      <c r="M374" s="45" t="str">
        <f t="shared" si="5"/>
        <v>Sev-score: Site capacity</v>
      </c>
    </row>
    <row r="375" spans="1:13" x14ac:dyDescent="0.25">
      <c r="A375" s="45" t="s">
        <v>735</v>
      </c>
      <c r="B375" s="45" t="s">
        <v>330</v>
      </c>
      <c r="C375" s="45" t="s">
        <v>149</v>
      </c>
      <c r="D375" s="45" t="s">
        <v>180</v>
      </c>
      <c r="E375" s="45">
        <v>1</v>
      </c>
      <c r="F375" s="45">
        <v>1</v>
      </c>
      <c r="G375" s="45">
        <v>3</v>
      </c>
      <c r="H375" s="45">
        <v>1</v>
      </c>
      <c r="I375" s="45">
        <v>1</v>
      </c>
      <c r="J375" s="45">
        <v>1</v>
      </c>
      <c r="K375" s="45">
        <v>1</v>
      </c>
      <c r="L375" s="45">
        <v>2</v>
      </c>
      <c r="M375" s="45" t="str">
        <f t="shared" si="5"/>
        <v>Sev-score: Site capacity</v>
      </c>
    </row>
    <row r="376" spans="1:13" x14ac:dyDescent="0.25">
      <c r="A376" s="45" t="s">
        <v>736</v>
      </c>
      <c r="B376" s="45" t="s">
        <v>330</v>
      </c>
      <c r="C376" s="45" t="s">
        <v>149</v>
      </c>
      <c r="D376" s="45" t="s">
        <v>180</v>
      </c>
      <c r="E376" s="45">
        <v>1</v>
      </c>
      <c r="F376" s="45">
        <v>1</v>
      </c>
      <c r="G376" s="45">
        <v>3</v>
      </c>
      <c r="H376" s="45">
        <v>1</v>
      </c>
      <c r="I376" s="45">
        <v>1</v>
      </c>
      <c r="J376" s="45">
        <v>1</v>
      </c>
      <c r="K376" s="45">
        <v>1</v>
      </c>
      <c r="L376" s="45">
        <v>2</v>
      </c>
      <c r="M376" s="45" t="str">
        <f t="shared" si="5"/>
        <v>Sev-score: Site capacity</v>
      </c>
    </row>
    <row r="377" spans="1:13" x14ac:dyDescent="0.25">
      <c r="A377" s="45" t="s">
        <v>737</v>
      </c>
      <c r="B377" s="45" t="s">
        <v>330</v>
      </c>
      <c r="C377" s="45" t="s">
        <v>149</v>
      </c>
      <c r="D377" s="45" t="s">
        <v>180</v>
      </c>
      <c r="E377" s="45">
        <v>1</v>
      </c>
      <c r="F377" s="45">
        <v>1</v>
      </c>
      <c r="G377" s="45">
        <v>3</v>
      </c>
      <c r="H377" s="45">
        <v>1</v>
      </c>
      <c r="I377" s="45">
        <v>1</v>
      </c>
      <c r="J377" s="45">
        <v>1</v>
      </c>
      <c r="K377" s="45">
        <v>1</v>
      </c>
      <c r="L377" s="45">
        <v>2</v>
      </c>
      <c r="M377" s="45" t="str">
        <f t="shared" si="5"/>
        <v>Sev-score: Site capacity</v>
      </c>
    </row>
    <row r="378" spans="1:13" x14ac:dyDescent="0.25">
      <c r="A378" s="45" t="s">
        <v>738</v>
      </c>
      <c r="B378" s="45" t="s">
        <v>330</v>
      </c>
      <c r="C378" s="45" t="s">
        <v>149</v>
      </c>
      <c r="D378" s="45" t="s">
        <v>180</v>
      </c>
      <c r="E378" s="45">
        <v>1</v>
      </c>
      <c r="F378" s="45">
        <v>1</v>
      </c>
      <c r="G378" s="45">
        <v>3</v>
      </c>
      <c r="H378" s="45">
        <v>1</v>
      </c>
      <c r="I378" s="45">
        <v>1</v>
      </c>
      <c r="J378" s="45">
        <v>1</v>
      </c>
      <c r="K378" s="45">
        <v>1</v>
      </c>
      <c r="L378" s="45">
        <v>2</v>
      </c>
      <c r="M378" s="45" t="str">
        <f t="shared" si="5"/>
        <v>Sev-score: Site capacity</v>
      </c>
    </row>
    <row r="379" spans="1:13" x14ac:dyDescent="0.25">
      <c r="A379" s="45" t="s">
        <v>739</v>
      </c>
      <c r="B379" s="45" t="s">
        <v>317</v>
      </c>
      <c r="C379" s="45" t="s">
        <v>73</v>
      </c>
      <c r="D379" s="45" t="s">
        <v>180</v>
      </c>
      <c r="E379" s="45">
        <v>1</v>
      </c>
      <c r="F379" s="45">
        <v>1</v>
      </c>
      <c r="G379" s="45">
        <v>3</v>
      </c>
      <c r="H379" s="45">
        <v>1</v>
      </c>
      <c r="I379" s="45">
        <v>3</v>
      </c>
      <c r="J379" s="45">
        <v>1</v>
      </c>
      <c r="K379" s="45">
        <v>1</v>
      </c>
      <c r="L379" s="45">
        <v>3</v>
      </c>
      <c r="M379" s="45" t="str">
        <f t="shared" si="5"/>
        <v>Sev-score: Site capacity</v>
      </c>
    </row>
    <row r="380" spans="1:13" x14ac:dyDescent="0.25">
      <c r="A380" s="45" t="s">
        <v>740</v>
      </c>
      <c r="B380" s="45" t="s">
        <v>317</v>
      </c>
      <c r="C380" s="45" t="s">
        <v>73</v>
      </c>
      <c r="D380" s="45" t="s">
        <v>180</v>
      </c>
      <c r="E380" s="45">
        <v>1</v>
      </c>
      <c r="F380" s="45">
        <v>1</v>
      </c>
      <c r="G380" s="45">
        <v>3</v>
      </c>
      <c r="H380" s="45">
        <v>1</v>
      </c>
      <c r="I380" s="45">
        <v>3</v>
      </c>
      <c r="J380" s="45">
        <v>1</v>
      </c>
      <c r="K380" s="45">
        <v>1</v>
      </c>
      <c r="L380" s="45">
        <v>2</v>
      </c>
      <c r="M380" s="45" t="str">
        <f t="shared" si="5"/>
        <v>Sev-score: Site capacity</v>
      </c>
    </row>
    <row r="381" spans="1:13" x14ac:dyDescent="0.25">
      <c r="A381" s="45" t="s">
        <v>741</v>
      </c>
      <c r="B381" s="45" t="s">
        <v>317</v>
      </c>
      <c r="C381" s="45" t="s">
        <v>73</v>
      </c>
      <c r="D381" s="45" t="s">
        <v>180</v>
      </c>
      <c r="E381" s="45">
        <v>1</v>
      </c>
      <c r="F381" s="45">
        <v>3</v>
      </c>
      <c r="G381" s="45">
        <v>3</v>
      </c>
      <c r="H381" s="45">
        <v>1</v>
      </c>
      <c r="I381" s="45">
        <v>3</v>
      </c>
      <c r="J381" s="45">
        <v>1</v>
      </c>
      <c r="K381" s="45">
        <v>3</v>
      </c>
      <c r="L381" s="45">
        <v>2</v>
      </c>
      <c r="M381" s="45" t="str">
        <f t="shared" si="5"/>
        <v>Sev-score: AAP feedback mechanism</v>
      </c>
    </row>
    <row r="382" spans="1:13" x14ac:dyDescent="0.25">
      <c r="A382" s="45" t="s">
        <v>742</v>
      </c>
      <c r="B382" s="45" t="s">
        <v>317</v>
      </c>
      <c r="C382" s="45" t="s">
        <v>73</v>
      </c>
      <c r="D382" s="45" t="s">
        <v>180</v>
      </c>
      <c r="E382" s="45">
        <v>1</v>
      </c>
      <c r="F382" s="45">
        <v>1</v>
      </c>
      <c r="G382" s="45">
        <v>3</v>
      </c>
      <c r="H382" s="45">
        <v>1</v>
      </c>
      <c r="I382" s="45">
        <v>3</v>
      </c>
      <c r="J382" s="45">
        <v>1</v>
      </c>
      <c r="K382" s="45">
        <v>3</v>
      </c>
      <c r="L382" s="45">
        <v>2</v>
      </c>
      <c r="M382" s="45" t="str">
        <f t="shared" si="5"/>
        <v>Sev-score: Site capacity</v>
      </c>
    </row>
    <row r="383" spans="1:13" x14ac:dyDescent="0.25">
      <c r="A383" s="45" t="s">
        <v>743</v>
      </c>
      <c r="B383" s="45" t="s">
        <v>317</v>
      </c>
      <c r="C383" s="45" t="s">
        <v>73</v>
      </c>
      <c r="D383" s="45" t="s">
        <v>180</v>
      </c>
      <c r="E383" s="45">
        <v>1</v>
      </c>
      <c r="F383" s="45">
        <v>1</v>
      </c>
      <c r="G383" s="45">
        <v>3</v>
      </c>
      <c r="H383" s="45">
        <v>1</v>
      </c>
      <c r="I383" s="45">
        <v>3</v>
      </c>
      <c r="J383" s="45">
        <v>1</v>
      </c>
      <c r="K383" s="45">
        <v>1</v>
      </c>
      <c r="L383" s="45">
        <v>2</v>
      </c>
      <c r="M383" s="45" t="str">
        <f t="shared" si="5"/>
        <v>Sev-score: Site capacity</v>
      </c>
    </row>
    <row r="384" spans="1:13" x14ac:dyDescent="0.25">
      <c r="A384" s="45" t="s">
        <v>744</v>
      </c>
      <c r="B384" s="45" t="s">
        <v>317</v>
      </c>
      <c r="C384" s="45" t="s">
        <v>73</v>
      </c>
      <c r="D384" s="45" t="s">
        <v>180</v>
      </c>
      <c r="E384" s="45">
        <v>1</v>
      </c>
      <c r="F384" s="45">
        <v>3</v>
      </c>
      <c r="G384" s="45">
        <v>3</v>
      </c>
      <c r="H384" s="45">
        <v>1</v>
      </c>
      <c r="I384" s="45">
        <v>1</v>
      </c>
      <c r="J384" s="45">
        <v>1</v>
      </c>
      <c r="K384" s="45">
        <v>3</v>
      </c>
      <c r="L384" s="45">
        <v>2</v>
      </c>
      <c r="M384" s="45" t="str">
        <f t="shared" si="5"/>
        <v>Sev-score: AAP feedback mechanism</v>
      </c>
    </row>
    <row r="385" spans="1:13" x14ac:dyDescent="0.25">
      <c r="A385" s="45" t="s">
        <v>745</v>
      </c>
      <c r="B385" s="45" t="s">
        <v>317</v>
      </c>
      <c r="C385" s="45" t="s">
        <v>73</v>
      </c>
      <c r="D385" s="45" t="s">
        <v>180</v>
      </c>
      <c r="E385" s="45">
        <v>1</v>
      </c>
      <c r="F385" s="45">
        <v>3</v>
      </c>
      <c r="G385" s="45">
        <v>3</v>
      </c>
      <c r="H385" s="45">
        <v>1</v>
      </c>
      <c r="I385" s="45">
        <v>1</v>
      </c>
      <c r="J385" s="45">
        <v>1</v>
      </c>
      <c r="K385" s="45">
        <v>3</v>
      </c>
      <c r="L385" s="45">
        <v>2</v>
      </c>
      <c r="M385" s="45" t="str">
        <f t="shared" si="5"/>
        <v>Sev-score: AAP feedback mechanism</v>
      </c>
    </row>
    <row r="386" spans="1:13" x14ac:dyDescent="0.25">
      <c r="A386" s="45" t="s">
        <v>746</v>
      </c>
      <c r="B386" s="45" t="s">
        <v>317</v>
      </c>
      <c r="C386" s="45" t="s">
        <v>73</v>
      </c>
      <c r="D386" s="45" t="s">
        <v>180</v>
      </c>
      <c r="E386" s="45">
        <v>1</v>
      </c>
      <c r="F386" s="45">
        <v>3</v>
      </c>
      <c r="G386" s="45">
        <v>3</v>
      </c>
      <c r="H386" s="45">
        <v>2</v>
      </c>
      <c r="I386" s="45">
        <v>3</v>
      </c>
      <c r="J386" s="45">
        <v>1</v>
      </c>
      <c r="K386" s="45">
        <v>3</v>
      </c>
      <c r="L386" s="45">
        <v>2</v>
      </c>
      <c r="M386" s="45" t="str">
        <f t="shared" si="5"/>
        <v>Sev-score: AAP feedback mechanism</v>
      </c>
    </row>
    <row r="387" spans="1:13" x14ac:dyDescent="0.25">
      <c r="A387" s="45" t="s">
        <v>747</v>
      </c>
      <c r="B387" s="45" t="s">
        <v>332</v>
      </c>
      <c r="C387" s="45" t="s">
        <v>75</v>
      </c>
      <c r="D387" s="45" t="s">
        <v>180</v>
      </c>
      <c r="E387" s="45">
        <v>1</v>
      </c>
      <c r="F387" s="45">
        <v>3</v>
      </c>
      <c r="G387" s="45">
        <v>1</v>
      </c>
      <c r="H387" s="45">
        <v>1</v>
      </c>
      <c r="I387" s="45">
        <v>3</v>
      </c>
      <c r="J387" s="45">
        <v>1</v>
      </c>
      <c r="K387" s="45">
        <v>3</v>
      </c>
      <c r="L387" s="45">
        <v>2</v>
      </c>
      <c r="M387" s="45" t="str">
        <f t="shared" si="5"/>
        <v>Sev-score: AAP feedback mechanism</v>
      </c>
    </row>
    <row r="388" spans="1:13" x14ac:dyDescent="0.25">
      <c r="A388" s="45" t="s">
        <v>748</v>
      </c>
      <c r="B388" s="45" t="s">
        <v>332</v>
      </c>
      <c r="C388" s="45" t="s">
        <v>75</v>
      </c>
      <c r="D388" s="45" t="s">
        <v>180</v>
      </c>
      <c r="E388" s="45">
        <v>1</v>
      </c>
      <c r="F388" s="45">
        <v>3</v>
      </c>
      <c r="G388" s="45">
        <v>1</v>
      </c>
      <c r="H388" s="45">
        <v>1</v>
      </c>
      <c r="I388" s="45">
        <v>3</v>
      </c>
      <c r="J388" s="45">
        <v>1</v>
      </c>
      <c r="K388" s="45">
        <v>3</v>
      </c>
      <c r="L388" s="45">
        <v>1</v>
      </c>
      <c r="M388" s="45" t="str">
        <f t="shared" ref="M388:M451" si="6">IF(E388=MAX(E388:J388),E$1,IF(F388=MAX(E388:J388),F$1,IF(G388=MAX(E388:J388),G$1,IF(H388=MAX(E388:J388),H$1,IF(I388=MAX(E388:J388),I$1,IF(J388=MAX(E388:J388),J$1,0))))))</f>
        <v>Sev-score: AAP feedback mechanism</v>
      </c>
    </row>
    <row r="389" spans="1:13" x14ac:dyDescent="0.25">
      <c r="A389" s="45" t="s">
        <v>749</v>
      </c>
      <c r="B389" s="45" t="s">
        <v>332</v>
      </c>
      <c r="C389" s="45" t="s">
        <v>75</v>
      </c>
      <c r="D389" s="45" t="s">
        <v>180</v>
      </c>
      <c r="E389" s="45">
        <v>1</v>
      </c>
      <c r="F389" s="45">
        <v>3</v>
      </c>
      <c r="G389" s="45">
        <v>1</v>
      </c>
      <c r="H389" s="45">
        <v>1</v>
      </c>
      <c r="I389" s="45">
        <v>3</v>
      </c>
      <c r="J389" s="45">
        <v>1</v>
      </c>
      <c r="K389" s="45">
        <v>3</v>
      </c>
      <c r="L389" s="45">
        <v>2</v>
      </c>
      <c r="M389" s="45" t="str">
        <f t="shared" si="6"/>
        <v>Sev-score: AAP feedback mechanism</v>
      </c>
    </row>
    <row r="390" spans="1:13" x14ac:dyDescent="0.25">
      <c r="A390" s="45" t="s">
        <v>750</v>
      </c>
      <c r="B390" s="45" t="s">
        <v>332</v>
      </c>
      <c r="C390" s="45" t="s">
        <v>75</v>
      </c>
      <c r="D390" s="45" t="s">
        <v>180</v>
      </c>
      <c r="E390" s="45">
        <v>1</v>
      </c>
      <c r="F390" s="45">
        <v>3</v>
      </c>
      <c r="G390" s="45">
        <v>1</v>
      </c>
      <c r="H390" s="45">
        <v>1</v>
      </c>
      <c r="I390" s="45">
        <v>3</v>
      </c>
      <c r="J390" s="45">
        <v>1</v>
      </c>
      <c r="K390" s="45">
        <v>3</v>
      </c>
      <c r="L390" s="45">
        <v>2</v>
      </c>
      <c r="M390" s="45" t="str">
        <f t="shared" si="6"/>
        <v>Sev-score: AAP feedback mechanism</v>
      </c>
    </row>
    <row r="391" spans="1:13" x14ac:dyDescent="0.25">
      <c r="A391" s="45" t="s">
        <v>751</v>
      </c>
      <c r="B391" s="45" t="s">
        <v>332</v>
      </c>
      <c r="C391" s="45" t="s">
        <v>75</v>
      </c>
      <c r="D391" s="45" t="s">
        <v>180</v>
      </c>
      <c r="E391" s="45">
        <v>1</v>
      </c>
      <c r="F391" s="45">
        <v>3</v>
      </c>
      <c r="G391" s="45">
        <v>1</v>
      </c>
      <c r="H391" s="45">
        <v>1</v>
      </c>
      <c r="I391" s="45">
        <v>3</v>
      </c>
      <c r="J391" s="45">
        <v>1</v>
      </c>
      <c r="K391" s="45">
        <v>3</v>
      </c>
      <c r="L391" s="45">
        <v>2</v>
      </c>
      <c r="M391" s="45" t="str">
        <f t="shared" si="6"/>
        <v>Sev-score: AAP feedback mechanism</v>
      </c>
    </row>
    <row r="392" spans="1:13" x14ac:dyDescent="0.25">
      <c r="A392" s="45" t="s">
        <v>752</v>
      </c>
      <c r="B392" s="45" t="s">
        <v>325</v>
      </c>
      <c r="C392" s="45" t="s">
        <v>186</v>
      </c>
      <c r="D392" s="45" t="s">
        <v>180</v>
      </c>
      <c r="E392" s="45">
        <v>1</v>
      </c>
      <c r="F392" s="45">
        <v>3</v>
      </c>
      <c r="G392" s="45">
        <v>3</v>
      </c>
      <c r="H392" s="45">
        <v>1</v>
      </c>
      <c r="I392" s="45">
        <v>1</v>
      </c>
      <c r="J392" s="45">
        <v>1</v>
      </c>
      <c r="K392" s="45">
        <v>3</v>
      </c>
      <c r="L392" s="45">
        <v>2</v>
      </c>
      <c r="M392" s="45" t="str">
        <f t="shared" si="6"/>
        <v>Sev-score: AAP feedback mechanism</v>
      </c>
    </row>
    <row r="393" spans="1:13" x14ac:dyDescent="0.25">
      <c r="A393" s="45" t="s">
        <v>753</v>
      </c>
      <c r="B393" s="45" t="s">
        <v>325</v>
      </c>
      <c r="C393" s="45" t="s">
        <v>186</v>
      </c>
      <c r="D393" s="45" t="s">
        <v>180</v>
      </c>
      <c r="E393" s="45">
        <v>1</v>
      </c>
      <c r="F393" s="45">
        <v>3</v>
      </c>
      <c r="G393" s="45">
        <v>3</v>
      </c>
      <c r="H393" s="45">
        <v>1</v>
      </c>
      <c r="I393" s="45">
        <v>3</v>
      </c>
      <c r="J393" s="45">
        <v>1</v>
      </c>
      <c r="K393" s="45">
        <v>1</v>
      </c>
      <c r="L393" s="45">
        <v>2</v>
      </c>
      <c r="M393" s="45" t="str">
        <f t="shared" si="6"/>
        <v>Sev-score: AAP feedback mechanism</v>
      </c>
    </row>
    <row r="394" spans="1:13" x14ac:dyDescent="0.25">
      <c r="A394" s="45" t="s">
        <v>754</v>
      </c>
      <c r="B394" s="45" t="s">
        <v>325</v>
      </c>
      <c r="C394" s="45" t="s">
        <v>186</v>
      </c>
      <c r="D394" s="45" t="s">
        <v>180</v>
      </c>
      <c r="E394" s="45">
        <v>1</v>
      </c>
      <c r="F394" s="45">
        <v>1</v>
      </c>
      <c r="G394" s="45">
        <v>3</v>
      </c>
      <c r="H394" s="45">
        <v>1</v>
      </c>
      <c r="I394" s="45">
        <v>3</v>
      </c>
      <c r="J394" s="45">
        <v>1</v>
      </c>
      <c r="K394" s="45">
        <v>1</v>
      </c>
      <c r="L394" s="45">
        <v>2</v>
      </c>
      <c r="M394" s="45" t="str">
        <f t="shared" si="6"/>
        <v>Sev-score: Site capacity</v>
      </c>
    </row>
    <row r="395" spans="1:13" x14ac:dyDescent="0.25">
      <c r="A395" s="45" t="s">
        <v>755</v>
      </c>
      <c r="B395" s="45" t="s">
        <v>325</v>
      </c>
      <c r="C395" s="45" t="s">
        <v>186</v>
      </c>
      <c r="D395" s="45" t="s">
        <v>180</v>
      </c>
      <c r="E395" s="45">
        <v>1</v>
      </c>
      <c r="F395" s="45">
        <v>3</v>
      </c>
      <c r="G395" s="45">
        <v>1</v>
      </c>
      <c r="H395" s="45">
        <v>3</v>
      </c>
      <c r="I395" s="45">
        <v>3</v>
      </c>
      <c r="J395" s="45">
        <v>1</v>
      </c>
      <c r="K395" s="45">
        <v>1</v>
      </c>
      <c r="L395" s="45">
        <v>2</v>
      </c>
      <c r="M395" s="45" t="str">
        <f t="shared" si="6"/>
        <v>Sev-score: AAP feedback mechanism</v>
      </c>
    </row>
    <row r="396" spans="1:13" x14ac:dyDescent="0.25">
      <c r="A396" s="45" t="s">
        <v>756</v>
      </c>
      <c r="B396" s="45" t="s">
        <v>325</v>
      </c>
      <c r="C396" s="45" t="s">
        <v>186</v>
      </c>
      <c r="D396" s="45" t="s">
        <v>180</v>
      </c>
      <c r="E396" s="45">
        <v>1</v>
      </c>
      <c r="F396" s="45">
        <v>3</v>
      </c>
      <c r="G396" s="45">
        <v>3</v>
      </c>
      <c r="H396" s="45">
        <v>1</v>
      </c>
      <c r="I396" s="45">
        <v>1</v>
      </c>
      <c r="J396" s="45">
        <v>1</v>
      </c>
      <c r="K396" s="45">
        <v>1</v>
      </c>
      <c r="L396" s="45">
        <v>2</v>
      </c>
      <c r="M396" s="45" t="str">
        <f t="shared" si="6"/>
        <v>Sev-score: AAP feedback mechanism</v>
      </c>
    </row>
    <row r="397" spans="1:13" x14ac:dyDescent="0.25">
      <c r="A397" s="45" t="s">
        <v>757</v>
      </c>
      <c r="B397" s="45" t="s">
        <v>325</v>
      </c>
      <c r="C397" s="45" t="s">
        <v>186</v>
      </c>
      <c r="D397" s="45" t="s">
        <v>180</v>
      </c>
      <c r="E397" s="45">
        <v>1</v>
      </c>
      <c r="F397" s="45">
        <v>3</v>
      </c>
      <c r="G397" s="45">
        <v>3</v>
      </c>
      <c r="H397" s="45">
        <v>1</v>
      </c>
      <c r="I397" s="45">
        <v>1</v>
      </c>
      <c r="J397" s="45">
        <v>1</v>
      </c>
      <c r="K397" s="45">
        <v>1</v>
      </c>
      <c r="L397" s="45">
        <v>4</v>
      </c>
      <c r="M397" s="45" t="str">
        <f t="shared" si="6"/>
        <v>Sev-score: AAP feedback mechanism</v>
      </c>
    </row>
    <row r="398" spans="1:13" x14ac:dyDescent="0.25">
      <c r="A398" s="45" t="s">
        <v>758</v>
      </c>
      <c r="B398" s="45" t="s">
        <v>325</v>
      </c>
      <c r="C398" s="45" t="s">
        <v>186</v>
      </c>
      <c r="D398" s="45" t="s">
        <v>180</v>
      </c>
      <c r="E398" s="45">
        <v>1</v>
      </c>
      <c r="F398" s="45">
        <v>3</v>
      </c>
      <c r="G398" s="45">
        <v>1</v>
      </c>
      <c r="H398" s="45">
        <v>1</v>
      </c>
      <c r="I398" s="45">
        <v>1</v>
      </c>
      <c r="J398" s="45">
        <v>1</v>
      </c>
      <c r="K398" s="45">
        <v>1</v>
      </c>
      <c r="L398" s="45">
        <v>2</v>
      </c>
      <c r="M398" s="45" t="str">
        <f t="shared" si="6"/>
        <v>Sev-score: AAP feedback mechanism</v>
      </c>
    </row>
    <row r="399" spans="1:13" x14ac:dyDescent="0.25">
      <c r="A399" s="45" t="s">
        <v>759</v>
      </c>
      <c r="B399" s="45" t="s">
        <v>325</v>
      </c>
      <c r="C399" s="45" t="s">
        <v>186</v>
      </c>
      <c r="D399" s="45" t="s">
        <v>180</v>
      </c>
      <c r="E399" s="45">
        <v>1</v>
      </c>
      <c r="F399" s="45">
        <v>1</v>
      </c>
      <c r="G399" s="45">
        <v>3</v>
      </c>
      <c r="H399" s="45">
        <v>1</v>
      </c>
      <c r="I399" s="45">
        <v>3</v>
      </c>
      <c r="J399" s="45">
        <v>1</v>
      </c>
      <c r="K399" s="45">
        <v>1</v>
      </c>
      <c r="L399" s="45">
        <v>3</v>
      </c>
      <c r="M399" s="45" t="str">
        <f t="shared" si="6"/>
        <v>Sev-score: Site capacity</v>
      </c>
    </row>
    <row r="400" spans="1:13" x14ac:dyDescent="0.25">
      <c r="A400" s="45" t="s">
        <v>760</v>
      </c>
      <c r="B400" s="45" t="s">
        <v>325</v>
      </c>
      <c r="C400" s="45" t="s">
        <v>186</v>
      </c>
      <c r="D400" s="45" t="s">
        <v>180</v>
      </c>
      <c r="E400" s="45">
        <v>1</v>
      </c>
      <c r="F400" s="45">
        <v>3</v>
      </c>
      <c r="G400" s="45">
        <v>3</v>
      </c>
      <c r="H400" s="45">
        <v>1</v>
      </c>
      <c r="I400" s="45">
        <v>3</v>
      </c>
      <c r="J400" s="45">
        <v>1</v>
      </c>
      <c r="K400" s="45">
        <v>1</v>
      </c>
      <c r="L400" s="45">
        <v>2</v>
      </c>
      <c r="M400" s="45" t="str">
        <f t="shared" si="6"/>
        <v>Sev-score: AAP feedback mechanism</v>
      </c>
    </row>
    <row r="401" spans="1:13" x14ac:dyDescent="0.25">
      <c r="A401" s="45" t="s">
        <v>761</v>
      </c>
      <c r="B401" s="45" t="s">
        <v>325</v>
      </c>
      <c r="C401" s="45" t="s">
        <v>186</v>
      </c>
      <c r="D401" s="45" t="s">
        <v>180</v>
      </c>
      <c r="E401" s="45">
        <v>1</v>
      </c>
      <c r="F401" s="45">
        <v>3</v>
      </c>
      <c r="G401" s="45">
        <v>3</v>
      </c>
      <c r="H401" s="45">
        <v>1</v>
      </c>
      <c r="I401" s="45">
        <v>3</v>
      </c>
      <c r="J401" s="45">
        <v>1</v>
      </c>
      <c r="K401" s="45">
        <v>1</v>
      </c>
      <c r="L401" s="45">
        <v>2</v>
      </c>
      <c r="M401" s="45" t="str">
        <f t="shared" si="6"/>
        <v>Sev-score: AAP feedback mechanism</v>
      </c>
    </row>
    <row r="402" spans="1:13" x14ac:dyDescent="0.25">
      <c r="A402" s="45" t="s">
        <v>762</v>
      </c>
      <c r="B402" s="45" t="s">
        <v>325</v>
      </c>
      <c r="C402" s="45" t="s">
        <v>186</v>
      </c>
      <c r="D402" s="45" t="s">
        <v>180</v>
      </c>
      <c r="E402" s="45">
        <v>1</v>
      </c>
      <c r="F402" s="45">
        <v>3</v>
      </c>
      <c r="G402" s="45">
        <v>1</v>
      </c>
      <c r="H402" s="45">
        <v>1</v>
      </c>
      <c r="I402" s="45">
        <v>1</v>
      </c>
      <c r="J402" s="45">
        <v>1</v>
      </c>
      <c r="K402" s="45">
        <v>1</v>
      </c>
      <c r="L402" s="45">
        <v>1</v>
      </c>
      <c r="M402" s="45" t="str">
        <f t="shared" si="6"/>
        <v>Sev-score: AAP feedback mechanism</v>
      </c>
    </row>
    <row r="403" spans="1:13" x14ac:dyDescent="0.25">
      <c r="A403" s="45" t="s">
        <v>763</v>
      </c>
      <c r="B403" s="45" t="s">
        <v>325</v>
      </c>
      <c r="C403" s="45" t="s">
        <v>186</v>
      </c>
      <c r="D403" s="45" t="s">
        <v>180</v>
      </c>
      <c r="E403" s="45">
        <v>1</v>
      </c>
      <c r="F403" s="45">
        <v>3</v>
      </c>
      <c r="G403" s="45">
        <v>3</v>
      </c>
      <c r="H403" s="45">
        <v>1</v>
      </c>
      <c r="I403" s="45">
        <v>1</v>
      </c>
      <c r="J403" s="45">
        <v>1</v>
      </c>
      <c r="K403" s="45">
        <v>1</v>
      </c>
      <c r="L403" s="45">
        <v>3</v>
      </c>
      <c r="M403" s="45" t="str">
        <f t="shared" si="6"/>
        <v>Sev-score: AAP feedback mechanism</v>
      </c>
    </row>
    <row r="404" spans="1:13" x14ac:dyDescent="0.25">
      <c r="A404" s="45" t="s">
        <v>764</v>
      </c>
      <c r="B404" s="45" t="s">
        <v>325</v>
      </c>
      <c r="C404" s="45" t="s">
        <v>186</v>
      </c>
      <c r="D404" s="45" t="s">
        <v>180</v>
      </c>
      <c r="E404" s="45">
        <v>1</v>
      </c>
      <c r="F404" s="45">
        <v>3</v>
      </c>
      <c r="G404" s="45">
        <v>1</v>
      </c>
      <c r="H404" s="45">
        <v>1</v>
      </c>
      <c r="I404" s="45">
        <v>1</v>
      </c>
      <c r="J404" s="45">
        <v>1</v>
      </c>
      <c r="K404" s="45">
        <v>1</v>
      </c>
      <c r="L404" s="45">
        <v>2</v>
      </c>
      <c r="M404" s="45" t="str">
        <f t="shared" si="6"/>
        <v>Sev-score: AAP feedback mechanism</v>
      </c>
    </row>
    <row r="405" spans="1:13" x14ac:dyDescent="0.25">
      <c r="A405" s="45" t="s">
        <v>765</v>
      </c>
      <c r="B405" s="45" t="s">
        <v>325</v>
      </c>
      <c r="C405" s="45" t="s">
        <v>186</v>
      </c>
      <c r="D405" s="45" t="s">
        <v>180</v>
      </c>
      <c r="E405" s="45">
        <v>1</v>
      </c>
      <c r="F405" s="45">
        <v>3</v>
      </c>
      <c r="G405" s="45">
        <v>3</v>
      </c>
      <c r="H405" s="45">
        <v>1</v>
      </c>
      <c r="I405" s="45">
        <v>1</v>
      </c>
      <c r="J405" s="45">
        <v>1</v>
      </c>
      <c r="K405" s="45">
        <v>1</v>
      </c>
      <c r="L405" s="45">
        <v>2</v>
      </c>
      <c r="M405" s="45" t="str">
        <f t="shared" si="6"/>
        <v>Sev-score: AAP feedback mechanism</v>
      </c>
    </row>
    <row r="406" spans="1:13" x14ac:dyDescent="0.25">
      <c r="A406" s="45" t="s">
        <v>766</v>
      </c>
      <c r="B406" s="45" t="s">
        <v>325</v>
      </c>
      <c r="C406" s="45" t="s">
        <v>186</v>
      </c>
      <c r="D406" s="45" t="s">
        <v>180</v>
      </c>
      <c r="E406" s="45">
        <v>1</v>
      </c>
      <c r="F406" s="45">
        <v>3</v>
      </c>
      <c r="G406" s="45">
        <v>3</v>
      </c>
      <c r="H406" s="45">
        <v>1</v>
      </c>
      <c r="I406" s="45">
        <v>1</v>
      </c>
      <c r="J406" s="45">
        <v>1</v>
      </c>
      <c r="K406" s="45">
        <v>1</v>
      </c>
      <c r="L406" s="45">
        <v>1</v>
      </c>
      <c r="M406" s="45" t="str">
        <f t="shared" si="6"/>
        <v>Sev-score: AAP feedback mechanism</v>
      </c>
    </row>
    <row r="407" spans="1:13" x14ac:dyDescent="0.25">
      <c r="A407" s="45" t="s">
        <v>767</v>
      </c>
      <c r="B407" s="45" t="s">
        <v>325</v>
      </c>
      <c r="C407" s="45" t="s">
        <v>186</v>
      </c>
      <c r="D407" s="45" t="s">
        <v>180</v>
      </c>
      <c r="E407" s="45">
        <v>1</v>
      </c>
      <c r="F407" s="45">
        <v>1</v>
      </c>
      <c r="G407" s="45">
        <v>1</v>
      </c>
      <c r="H407" s="45">
        <v>1</v>
      </c>
      <c r="I407" s="45">
        <v>1</v>
      </c>
      <c r="J407" s="45">
        <v>1</v>
      </c>
      <c r="K407" s="45">
        <v>3</v>
      </c>
      <c r="L407" s="45">
        <v>2</v>
      </c>
      <c r="M407" s="45" t="str">
        <f t="shared" si="6"/>
        <v>Sev-score: Camp Committees</v>
      </c>
    </row>
    <row r="408" spans="1:13" x14ac:dyDescent="0.25">
      <c r="A408" s="45" t="s">
        <v>768</v>
      </c>
      <c r="B408" s="45" t="s">
        <v>325</v>
      </c>
      <c r="C408" s="45" t="s">
        <v>186</v>
      </c>
      <c r="D408" s="45" t="s">
        <v>180</v>
      </c>
      <c r="E408" s="45">
        <v>1</v>
      </c>
      <c r="F408" s="45">
        <v>3</v>
      </c>
      <c r="G408" s="45">
        <v>1</v>
      </c>
      <c r="H408" s="45">
        <v>1</v>
      </c>
      <c r="I408" s="45">
        <v>1</v>
      </c>
      <c r="J408" s="45">
        <v>1</v>
      </c>
      <c r="K408" s="45">
        <v>1</v>
      </c>
      <c r="L408" s="45">
        <v>2</v>
      </c>
      <c r="M408" s="45" t="str">
        <f t="shared" si="6"/>
        <v>Sev-score: AAP feedback mechanism</v>
      </c>
    </row>
    <row r="409" spans="1:13" x14ac:dyDescent="0.25">
      <c r="A409" s="45" t="s">
        <v>769</v>
      </c>
      <c r="B409" s="45" t="s">
        <v>325</v>
      </c>
      <c r="C409" s="45" t="s">
        <v>186</v>
      </c>
      <c r="D409" s="45" t="s">
        <v>180</v>
      </c>
      <c r="E409" s="45">
        <v>1</v>
      </c>
      <c r="F409" s="45">
        <v>1</v>
      </c>
      <c r="G409" s="45">
        <v>1</v>
      </c>
      <c r="H409" s="45">
        <v>1</v>
      </c>
      <c r="I409" s="45">
        <v>1</v>
      </c>
      <c r="J409" s="45">
        <v>1</v>
      </c>
      <c r="K409" s="45">
        <v>1</v>
      </c>
      <c r="L409" s="45">
        <v>2</v>
      </c>
      <c r="M409" s="45" t="str">
        <f t="shared" si="6"/>
        <v>Sev-score: Camp Committees</v>
      </c>
    </row>
    <row r="410" spans="1:13" x14ac:dyDescent="0.25">
      <c r="A410" s="45" t="s">
        <v>770</v>
      </c>
      <c r="B410" s="45" t="s">
        <v>325</v>
      </c>
      <c r="C410" s="45" t="s">
        <v>186</v>
      </c>
      <c r="D410" s="45" t="s">
        <v>180</v>
      </c>
      <c r="E410" s="45">
        <v>1</v>
      </c>
      <c r="F410" s="45">
        <v>1</v>
      </c>
      <c r="G410" s="45">
        <v>3</v>
      </c>
      <c r="H410" s="45">
        <v>1</v>
      </c>
      <c r="I410" s="45">
        <v>3</v>
      </c>
      <c r="J410" s="45">
        <v>1</v>
      </c>
      <c r="K410" s="45">
        <v>3</v>
      </c>
      <c r="L410" s="45">
        <v>2</v>
      </c>
      <c r="M410" s="45" t="str">
        <f t="shared" si="6"/>
        <v>Sev-score: Site capacity</v>
      </c>
    </row>
    <row r="411" spans="1:13" x14ac:dyDescent="0.25">
      <c r="A411" s="45" t="s">
        <v>771</v>
      </c>
      <c r="B411" s="45" t="s">
        <v>325</v>
      </c>
      <c r="C411" s="45" t="s">
        <v>186</v>
      </c>
      <c r="D411" s="45" t="s">
        <v>180</v>
      </c>
      <c r="E411" s="45">
        <v>1</v>
      </c>
      <c r="F411" s="45">
        <v>3</v>
      </c>
      <c r="G411" s="45">
        <v>1</v>
      </c>
      <c r="H411" s="45">
        <v>1</v>
      </c>
      <c r="I411" s="45">
        <v>1</v>
      </c>
      <c r="J411" s="45">
        <v>1</v>
      </c>
      <c r="K411" s="45">
        <v>1</v>
      </c>
      <c r="L411" s="45">
        <v>2</v>
      </c>
      <c r="M411" s="45" t="str">
        <f t="shared" si="6"/>
        <v>Sev-score: AAP feedback mechanism</v>
      </c>
    </row>
    <row r="412" spans="1:13" x14ac:dyDescent="0.25">
      <c r="A412" s="45" t="s">
        <v>772</v>
      </c>
      <c r="B412" s="45" t="s">
        <v>325</v>
      </c>
      <c r="C412" s="45" t="s">
        <v>186</v>
      </c>
      <c r="D412" s="45" t="s">
        <v>180</v>
      </c>
      <c r="E412" s="45">
        <v>1</v>
      </c>
      <c r="F412" s="45">
        <v>3</v>
      </c>
      <c r="G412" s="45">
        <v>3</v>
      </c>
      <c r="H412" s="45">
        <v>1</v>
      </c>
      <c r="I412" s="45">
        <v>1</v>
      </c>
      <c r="J412" s="45">
        <v>1</v>
      </c>
      <c r="K412" s="45">
        <v>1</v>
      </c>
      <c r="L412" s="45">
        <v>2</v>
      </c>
      <c r="M412" s="45" t="str">
        <f t="shared" si="6"/>
        <v>Sev-score: AAP feedback mechanism</v>
      </c>
    </row>
    <row r="413" spans="1:13" x14ac:dyDescent="0.25">
      <c r="A413" s="45" t="s">
        <v>773</v>
      </c>
      <c r="B413" s="45" t="s">
        <v>325</v>
      </c>
      <c r="C413" s="45" t="s">
        <v>186</v>
      </c>
      <c r="D413" s="45" t="s">
        <v>180</v>
      </c>
      <c r="E413" s="45">
        <v>1</v>
      </c>
      <c r="F413" s="45">
        <v>3</v>
      </c>
      <c r="G413" s="45">
        <v>3</v>
      </c>
      <c r="H413" s="45">
        <v>1</v>
      </c>
      <c r="I413" s="45">
        <v>1</v>
      </c>
      <c r="J413" s="45">
        <v>1</v>
      </c>
      <c r="K413" s="45">
        <v>1</v>
      </c>
      <c r="L413" s="45">
        <v>2</v>
      </c>
      <c r="M413" s="45" t="str">
        <f t="shared" si="6"/>
        <v>Sev-score: AAP feedback mechanism</v>
      </c>
    </row>
    <row r="414" spans="1:13" x14ac:dyDescent="0.25">
      <c r="A414" s="45" t="s">
        <v>774</v>
      </c>
      <c r="B414" s="45" t="s">
        <v>325</v>
      </c>
      <c r="C414" s="45" t="s">
        <v>186</v>
      </c>
      <c r="D414" s="45" t="s">
        <v>180</v>
      </c>
      <c r="E414" s="45">
        <v>1</v>
      </c>
      <c r="F414" s="45">
        <v>1</v>
      </c>
      <c r="G414" s="45">
        <v>1</v>
      </c>
      <c r="H414" s="45">
        <v>1</v>
      </c>
      <c r="I414" s="45">
        <v>1</v>
      </c>
      <c r="J414" s="45">
        <v>1</v>
      </c>
      <c r="K414" s="45">
        <v>1</v>
      </c>
      <c r="L414" s="45">
        <v>3</v>
      </c>
      <c r="M414" s="45" t="str">
        <f t="shared" si="6"/>
        <v>Sev-score: Camp Committees</v>
      </c>
    </row>
    <row r="415" spans="1:13" x14ac:dyDescent="0.25">
      <c r="A415" s="45" t="s">
        <v>775</v>
      </c>
      <c r="B415" s="45" t="s">
        <v>325</v>
      </c>
      <c r="C415" s="45" t="s">
        <v>186</v>
      </c>
      <c r="D415" s="45" t="s">
        <v>180</v>
      </c>
      <c r="E415" s="45">
        <v>1</v>
      </c>
      <c r="F415" s="45">
        <v>1</v>
      </c>
      <c r="G415" s="45">
        <v>1</v>
      </c>
      <c r="H415" s="45">
        <v>1</v>
      </c>
      <c r="I415" s="45">
        <v>1</v>
      </c>
      <c r="J415" s="45">
        <v>1</v>
      </c>
      <c r="K415" s="45">
        <v>3</v>
      </c>
      <c r="L415" s="45">
        <v>2</v>
      </c>
      <c r="M415" s="45" t="str">
        <f t="shared" si="6"/>
        <v>Sev-score: Camp Committees</v>
      </c>
    </row>
    <row r="416" spans="1:13" x14ac:dyDescent="0.25">
      <c r="A416" s="45" t="s">
        <v>776</v>
      </c>
      <c r="B416" s="45" t="s">
        <v>325</v>
      </c>
      <c r="C416" s="45" t="s">
        <v>186</v>
      </c>
      <c r="D416" s="45" t="s">
        <v>180</v>
      </c>
      <c r="E416" s="45">
        <v>1</v>
      </c>
      <c r="F416" s="45">
        <v>3</v>
      </c>
      <c r="G416" s="45">
        <v>3</v>
      </c>
      <c r="H416" s="45">
        <v>1</v>
      </c>
      <c r="I416" s="45">
        <v>3</v>
      </c>
      <c r="J416" s="45">
        <v>1</v>
      </c>
      <c r="K416" s="45">
        <v>1</v>
      </c>
      <c r="L416" s="45">
        <v>3</v>
      </c>
      <c r="M416" s="45" t="str">
        <f t="shared" si="6"/>
        <v>Sev-score: AAP feedback mechanism</v>
      </c>
    </row>
    <row r="417" spans="1:13" x14ac:dyDescent="0.25">
      <c r="A417" s="45" t="s">
        <v>777</v>
      </c>
      <c r="B417" s="45" t="s">
        <v>325</v>
      </c>
      <c r="C417" s="45" t="s">
        <v>186</v>
      </c>
      <c r="D417" s="45" t="s">
        <v>180</v>
      </c>
      <c r="E417" s="45">
        <v>1</v>
      </c>
      <c r="F417" s="45">
        <v>3</v>
      </c>
      <c r="G417" s="45">
        <v>1</v>
      </c>
      <c r="H417" s="45">
        <v>1</v>
      </c>
      <c r="I417" s="45">
        <v>1</v>
      </c>
      <c r="J417" s="45">
        <v>1</v>
      </c>
      <c r="K417" s="45">
        <v>1</v>
      </c>
      <c r="L417" s="45">
        <v>2</v>
      </c>
      <c r="M417" s="45" t="str">
        <f t="shared" si="6"/>
        <v>Sev-score: AAP feedback mechanism</v>
      </c>
    </row>
    <row r="418" spans="1:13" x14ac:dyDescent="0.25">
      <c r="A418" s="45" t="s">
        <v>778</v>
      </c>
      <c r="B418" s="45" t="s">
        <v>325</v>
      </c>
      <c r="C418" s="45" t="s">
        <v>186</v>
      </c>
      <c r="D418" s="45" t="s">
        <v>180</v>
      </c>
      <c r="E418" s="45">
        <v>1</v>
      </c>
      <c r="F418" s="45">
        <v>3</v>
      </c>
      <c r="G418" s="45">
        <v>3</v>
      </c>
      <c r="H418" s="45">
        <v>1</v>
      </c>
      <c r="I418" s="45">
        <v>1</v>
      </c>
      <c r="J418" s="45">
        <v>1</v>
      </c>
      <c r="K418" s="45">
        <v>1</v>
      </c>
      <c r="L418" s="45">
        <v>2</v>
      </c>
      <c r="M418" s="45" t="str">
        <f t="shared" si="6"/>
        <v>Sev-score: AAP feedback mechanism</v>
      </c>
    </row>
    <row r="419" spans="1:13" x14ac:dyDescent="0.25">
      <c r="A419" s="45" t="s">
        <v>779</v>
      </c>
      <c r="B419" s="45" t="s">
        <v>325</v>
      </c>
      <c r="C419" s="45" t="s">
        <v>186</v>
      </c>
      <c r="D419" s="45" t="s">
        <v>180</v>
      </c>
      <c r="E419" s="45">
        <v>1</v>
      </c>
      <c r="F419" s="45">
        <v>3</v>
      </c>
      <c r="G419" s="45">
        <v>1</v>
      </c>
      <c r="H419" s="45">
        <v>1</v>
      </c>
      <c r="I419" s="45">
        <v>1</v>
      </c>
      <c r="J419" s="45">
        <v>1</v>
      </c>
      <c r="K419" s="45">
        <v>1</v>
      </c>
      <c r="L419" s="45">
        <v>2</v>
      </c>
      <c r="M419" s="45" t="str">
        <f t="shared" si="6"/>
        <v>Sev-score: AAP feedback mechanism</v>
      </c>
    </row>
    <row r="420" spans="1:13" x14ac:dyDescent="0.25">
      <c r="A420" s="45" t="s">
        <v>780</v>
      </c>
      <c r="B420" s="45" t="s">
        <v>325</v>
      </c>
      <c r="C420" s="45" t="s">
        <v>186</v>
      </c>
      <c r="D420" s="45" t="s">
        <v>180</v>
      </c>
      <c r="E420" s="45">
        <v>1</v>
      </c>
      <c r="F420" s="45">
        <v>3</v>
      </c>
      <c r="G420" s="45">
        <v>1</v>
      </c>
      <c r="H420" s="45">
        <v>1</v>
      </c>
      <c r="I420" s="45">
        <v>3</v>
      </c>
      <c r="J420" s="45">
        <v>3</v>
      </c>
      <c r="K420" s="45">
        <v>1</v>
      </c>
      <c r="L420" s="45">
        <v>2</v>
      </c>
      <c r="M420" s="45" t="str">
        <f t="shared" si="6"/>
        <v>Sev-score: AAP feedback mechanism</v>
      </c>
    </row>
    <row r="421" spans="1:13" x14ac:dyDescent="0.25">
      <c r="A421" s="45" t="s">
        <v>781</v>
      </c>
      <c r="B421" s="45" t="s">
        <v>325</v>
      </c>
      <c r="C421" s="45" t="s">
        <v>186</v>
      </c>
      <c r="D421" s="45" t="s">
        <v>180</v>
      </c>
      <c r="E421" s="45">
        <v>1</v>
      </c>
      <c r="F421" s="45">
        <v>3</v>
      </c>
      <c r="G421" s="45">
        <v>3</v>
      </c>
      <c r="H421" s="45">
        <v>1</v>
      </c>
      <c r="I421" s="45">
        <v>1</v>
      </c>
      <c r="J421" s="45">
        <v>1</v>
      </c>
      <c r="K421" s="45">
        <v>1</v>
      </c>
      <c r="L421" s="45">
        <v>1</v>
      </c>
      <c r="M421" s="45" t="str">
        <f t="shared" si="6"/>
        <v>Sev-score: AAP feedback mechanism</v>
      </c>
    </row>
    <row r="422" spans="1:13" x14ac:dyDescent="0.25">
      <c r="A422" s="45" t="s">
        <v>782</v>
      </c>
      <c r="B422" s="45" t="s">
        <v>325</v>
      </c>
      <c r="C422" s="45" t="s">
        <v>186</v>
      </c>
      <c r="D422" s="45" t="s">
        <v>180</v>
      </c>
      <c r="E422" s="45">
        <v>1</v>
      </c>
      <c r="F422" s="45">
        <v>3</v>
      </c>
      <c r="G422" s="45">
        <v>1</v>
      </c>
      <c r="H422" s="45">
        <v>1</v>
      </c>
      <c r="I422" s="45">
        <v>3</v>
      </c>
      <c r="J422" s="45">
        <v>1</v>
      </c>
      <c r="K422" s="45">
        <v>1</v>
      </c>
      <c r="L422" s="45">
        <v>2</v>
      </c>
      <c r="M422" s="45" t="str">
        <f t="shared" si="6"/>
        <v>Sev-score: AAP feedback mechanism</v>
      </c>
    </row>
    <row r="423" spans="1:13" x14ac:dyDescent="0.25">
      <c r="A423" s="45" t="s">
        <v>783</v>
      </c>
      <c r="B423" s="45" t="s">
        <v>325</v>
      </c>
      <c r="C423" s="45" t="s">
        <v>186</v>
      </c>
      <c r="D423" s="45" t="s">
        <v>180</v>
      </c>
      <c r="E423" s="45">
        <v>1</v>
      </c>
      <c r="F423" s="45">
        <v>3</v>
      </c>
      <c r="G423" s="45">
        <v>3</v>
      </c>
      <c r="H423" s="45">
        <v>1</v>
      </c>
      <c r="I423" s="45">
        <v>1</v>
      </c>
      <c r="J423" s="45">
        <v>1</v>
      </c>
      <c r="K423" s="45">
        <v>1</v>
      </c>
      <c r="L423" s="45">
        <v>4</v>
      </c>
      <c r="M423" s="45" t="str">
        <f t="shared" si="6"/>
        <v>Sev-score: AAP feedback mechanism</v>
      </c>
    </row>
    <row r="424" spans="1:13" x14ac:dyDescent="0.25">
      <c r="A424" s="45" t="s">
        <v>784</v>
      </c>
      <c r="B424" s="45" t="s">
        <v>325</v>
      </c>
      <c r="C424" s="45" t="s">
        <v>186</v>
      </c>
      <c r="D424" s="45" t="s">
        <v>180</v>
      </c>
      <c r="E424" s="45">
        <v>1</v>
      </c>
      <c r="F424" s="45">
        <v>3</v>
      </c>
      <c r="G424" s="45">
        <v>3</v>
      </c>
      <c r="H424" s="45">
        <v>1</v>
      </c>
      <c r="I424" s="45">
        <v>1</v>
      </c>
      <c r="J424" s="45">
        <v>1</v>
      </c>
      <c r="K424" s="45">
        <v>1</v>
      </c>
      <c r="L424" s="45">
        <v>1</v>
      </c>
      <c r="M424" s="45" t="str">
        <f t="shared" si="6"/>
        <v>Sev-score: AAP feedback mechanism</v>
      </c>
    </row>
    <row r="425" spans="1:13" x14ac:dyDescent="0.25">
      <c r="A425" s="45" t="s">
        <v>785</v>
      </c>
      <c r="B425" s="45" t="s">
        <v>325</v>
      </c>
      <c r="C425" s="45" t="s">
        <v>186</v>
      </c>
      <c r="D425" s="45" t="s">
        <v>180</v>
      </c>
      <c r="E425" s="45">
        <v>1</v>
      </c>
      <c r="F425" s="45">
        <v>3</v>
      </c>
      <c r="G425" s="45">
        <v>3</v>
      </c>
      <c r="H425" s="45">
        <v>1</v>
      </c>
      <c r="I425" s="45">
        <v>3</v>
      </c>
      <c r="J425" s="45">
        <v>1</v>
      </c>
      <c r="K425" s="45">
        <v>1</v>
      </c>
      <c r="L425" s="45">
        <v>1</v>
      </c>
      <c r="M425" s="45" t="str">
        <f t="shared" si="6"/>
        <v>Sev-score: AAP feedback mechanism</v>
      </c>
    </row>
    <row r="426" spans="1:13" x14ac:dyDescent="0.25">
      <c r="A426" s="45" t="s">
        <v>786</v>
      </c>
      <c r="B426" s="45" t="s">
        <v>325</v>
      </c>
      <c r="C426" s="45" t="s">
        <v>186</v>
      </c>
      <c r="D426" s="45" t="s">
        <v>180</v>
      </c>
      <c r="E426" s="45">
        <v>1</v>
      </c>
      <c r="F426" s="45">
        <v>3</v>
      </c>
      <c r="G426" s="45">
        <v>3</v>
      </c>
      <c r="H426" s="45">
        <v>1</v>
      </c>
      <c r="I426" s="45">
        <v>1</v>
      </c>
      <c r="J426" s="45">
        <v>1</v>
      </c>
      <c r="K426" s="45">
        <v>3</v>
      </c>
      <c r="L426" s="45">
        <v>2</v>
      </c>
      <c r="M426" s="45" t="str">
        <f t="shared" si="6"/>
        <v>Sev-score: AAP feedback mechanism</v>
      </c>
    </row>
    <row r="427" spans="1:13" x14ac:dyDescent="0.25">
      <c r="A427" s="45" t="s">
        <v>787</v>
      </c>
      <c r="B427" s="45" t="s">
        <v>325</v>
      </c>
      <c r="C427" s="45" t="s">
        <v>186</v>
      </c>
      <c r="D427" s="45" t="s">
        <v>180</v>
      </c>
      <c r="E427" s="45">
        <v>1</v>
      </c>
      <c r="F427" s="45">
        <v>3</v>
      </c>
      <c r="G427" s="45">
        <v>1</v>
      </c>
      <c r="H427" s="45">
        <v>1</v>
      </c>
      <c r="I427" s="45">
        <v>1</v>
      </c>
      <c r="J427" s="45">
        <v>1</v>
      </c>
      <c r="K427" s="45">
        <v>1</v>
      </c>
      <c r="L427" s="45">
        <v>1</v>
      </c>
      <c r="M427" s="45" t="str">
        <f t="shared" si="6"/>
        <v>Sev-score: AAP feedback mechanism</v>
      </c>
    </row>
    <row r="428" spans="1:13" x14ac:dyDescent="0.25">
      <c r="A428" s="45" t="s">
        <v>788</v>
      </c>
      <c r="B428" s="45" t="s">
        <v>325</v>
      </c>
      <c r="C428" s="45" t="s">
        <v>186</v>
      </c>
      <c r="D428" s="45" t="s">
        <v>180</v>
      </c>
      <c r="E428" s="45">
        <v>1</v>
      </c>
      <c r="F428" s="45">
        <v>1</v>
      </c>
      <c r="G428" s="45">
        <v>1</v>
      </c>
      <c r="H428" s="45">
        <v>1</v>
      </c>
      <c r="I428" s="45">
        <v>1</v>
      </c>
      <c r="J428" s="45">
        <v>1</v>
      </c>
      <c r="K428" s="45">
        <v>3</v>
      </c>
      <c r="L428" s="45">
        <v>2</v>
      </c>
      <c r="M428" s="45" t="str">
        <f t="shared" si="6"/>
        <v>Sev-score: Camp Committees</v>
      </c>
    </row>
    <row r="429" spans="1:13" x14ac:dyDescent="0.25">
      <c r="A429" s="45" t="s">
        <v>789</v>
      </c>
      <c r="B429" s="45" t="s">
        <v>325</v>
      </c>
      <c r="C429" s="45" t="s">
        <v>186</v>
      </c>
      <c r="D429" s="45" t="s">
        <v>180</v>
      </c>
      <c r="E429" s="45">
        <v>1</v>
      </c>
      <c r="F429" s="45">
        <v>1</v>
      </c>
      <c r="G429" s="45">
        <v>1</v>
      </c>
      <c r="H429" s="45">
        <v>1</v>
      </c>
      <c r="I429" s="45">
        <v>1</v>
      </c>
      <c r="J429" s="45">
        <v>1</v>
      </c>
      <c r="K429" s="45">
        <v>1</v>
      </c>
      <c r="L429" s="45">
        <v>3</v>
      </c>
      <c r="M429" s="45" t="str">
        <f t="shared" si="6"/>
        <v>Sev-score: Camp Committees</v>
      </c>
    </row>
    <row r="430" spans="1:13" x14ac:dyDescent="0.25">
      <c r="A430" s="45" t="s">
        <v>790</v>
      </c>
      <c r="B430" s="45" t="s">
        <v>325</v>
      </c>
      <c r="C430" s="45" t="s">
        <v>186</v>
      </c>
      <c r="D430" s="45" t="s">
        <v>180</v>
      </c>
      <c r="E430" s="45">
        <v>1</v>
      </c>
      <c r="F430" s="45">
        <v>3</v>
      </c>
      <c r="G430" s="45">
        <v>3</v>
      </c>
      <c r="H430" s="45">
        <v>1</v>
      </c>
      <c r="I430" s="45">
        <v>3</v>
      </c>
      <c r="J430" s="45">
        <v>1</v>
      </c>
      <c r="K430" s="45">
        <v>1</v>
      </c>
      <c r="L430" s="45">
        <v>2</v>
      </c>
      <c r="M430" s="45" t="str">
        <f t="shared" si="6"/>
        <v>Sev-score: AAP feedback mechanism</v>
      </c>
    </row>
    <row r="431" spans="1:13" x14ac:dyDescent="0.25">
      <c r="A431" s="45" t="s">
        <v>791</v>
      </c>
      <c r="B431" s="45" t="s">
        <v>325</v>
      </c>
      <c r="C431" s="45" t="s">
        <v>186</v>
      </c>
      <c r="D431" s="45" t="s">
        <v>180</v>
      </c>
      <c r="E431" s="45">
        <v>1</v>
      </c>
      <c r="F431" s="45">
        <v>3</v>
      </c>
      <c r="G431" s="45">
        <v>1</v>
      </c>
      <c r="H431" s="45">
        <v>1</v>
      </c>
      <c r="I431" s="45">
        <v>1</v>
      </c>
      <c r="J431" s="45">
        <v>1</v>
      </c>
      <c r="K431" s="45">
        <v>3</v>
      </c>
      <c r="L431" s="45">
        <v>2</v>
      </c>
      <c r="M431" s="45" t="str">
        <f t="shared" si="6"/>
        <v>Sev-score: AAP feedback mechanism</v>
      </c>
    </row>
    <row r="432" spans="1:13" x14ac:dyDescent="0.25">
      <c r="A432" s="45" t="s">
        <v>792</v>
      </c>
      <c r="B432" s="45" t="s">
        <v>325</v>
      </c>
      <c r="C432" s="45" t="s">
        <v>186</v>
      </c>
      <c r="D432" s="45" t="s">
        <v>180</v>
      </c>
      <c r="E432" s="45">
        <v>1</v>
      </c>
      <c r="F432" s="45">
        <v>3</v>
      </c>
      <c r="G432" s="45">
        <v>1</v>
      </c>
      <c r="H432" s="45">
        <v>1</v>
      </c>
      <c r="I432" s="45">
        <v>3</v>
      </c>
      <c r="J432" s="45">
        <v>1</v>
      </c>
      <c r="K432" s="45">
        <v>1</v>
      </c>
      <c r="L432" s="45">
        <v>2</v>
      </c>
      <c r="M432" s="45" t="str">
        <f t="shared" si="6"/>
        <v>Sev-score: AAP feedback mechanism</v>
      </c>
    </row>
    <row r="433" spans="1:13" x14ac:dyDescent="0.25">
      <c r="A433" s="45" t="s">
        <v>793</v>
      </c>
      <c r="B433" s="45" t="s">
        <v>325</v>
      </c>
      <c r="C433" s="45" t="s">
        <v>186</v>
      </c>
      <c r="D433" s="45" t="s">
        <v>180</v>
      </c>
      <c r="E433" s="45">
        <v>1</v>
      </c>
      <c r="F433" s="45">
        <v>1</v>
      </c>
      <c r="G433" s="45">
        <v>3</v>
      </c>
      <c r="H433" s="45">
        <v>1</v>
      </c>
      <c r="I433" s="45">
        <v>1</v>
      </c>
      <c r="J433" s="45">
        <v>1</v>
      </c>
      <c r="K433" s="45">
        <v>3</v>
      </c>
      <c r="L433" s="45">
        <v>2</v>
      </c>
      <c r="M433" s="45" t="str">
        <f t="shared" si="6"/>
        <v>Sev-score: Site capacity</v>
      </c>
    </row>
    <row r="434" spans="1:13" x14ac:dyDescent="0.25">
      <c r="A434" s="45" t="s">
        <v>794</v>
      </c>
      <c r="B434" s="45" t="s">
        <v>325</v>
      </c>
      <c r="C434" s="45" t="s">
        <v>186</v>
      </c>
      <c r="D434" s="45" t="s">
        <v>180</v>
      </c>
      <c r="E434" s="45">
        <v>1</v>
      </c>
      <c r="F434" s="45">
        <v>3</v>
      </c>
      <c r="G434" s="45">
        <v>3</v>
      </c>
      <c r="H434" s="45">
        <v>1</v>
      </c>
      <c r="I434" s="45">
        <v>3</v>
      </c>
      <c r="J434" s="45">
        <v>1</v>
      </c>
      <c r="K434" s="45">
        <v>1</v>
      </c>
      <c r="L434" s="45">
        <v>3</v>
      </c>
      <c r="M434" s="45" t="str">
        <f t="shared" si="6"/>
        <v>Sev-score: AAP feedback mechanism</v>
      </c>
    </row>
    <row r="435" spans="1:13" x14ac:dyDescent="0.25">
      <c r="A435" s="45" t="s">
        <v>795</v>
      </c>
      <c r="B435" s="45" t="s">
        <v>325</v>
      </c>
      <c r="C435" s="45" t="s">
        <v>186</v>
      </c>
      <c r="D435" s="45" t="s">
        <v>180</v>
      </c>
      <c r="E435" s="45">
        <v>1</v>
      </c>
      <c r="F435" s="45">
        <v>3</v>
      </c>
      <c r="G435" s="45">
        <v>3</v>
      </c>
      <c r="H435" s="45">
        <v>1</v>
      </c>
      <c r="I435" s="45">
        <v>1</v>
      </c>
      <c r="J435" s="45">
        <v>1</v>
      </c>
      <c r="K435" s="45">
        <v>1</v>
      </c>
      <c r="L435" s="45">
        <v>2</v>
      </c>
      <c r="M435" s="45" t="str">
        <f t="shared" si="6"/>
        <v>Sev-score: AAP feedback mechanism</v>
      </c>
    </row>
    <row r="436" spans="1:13" x14ac:dyDescent="0.25">
      <c r="A436" s="45" t="s">
        <v>796</v>
      </c>
      <c r="B436" s="45" t="s">
        <v>325</v>
      </c>
      <c r="C436" s="45" t="s">
        <v>186</v>
      </c>
      <c r="D436" s="45" t="s">
        <v>180</v>
      </c>
      <c r="E436" s="45">
        <v>1</v>
      </c>
      <c r="F436" s="45">
        <v>1</v>
      </c>
      <c r="G436" s="45">
        <v>1</v>
      </c>
      <c r="H436" s="45">
        <v>1</v>
      </c>
      <c r="I436" s="45">
        <v>3</v>
      </c>
      <c r="J436" s="45">
        <v>1</v>
      </c>
      <c r="K436" s="45">
        <v>3</v>
      </c>
      <c r="L436" s="45">
        <v>2</v>
      </c>
      <c r="M436" s="45" t="str">
        <f t="shared" si="6"/>
        <v>Sev-score Access Max 8</v>
      </c>
    </row>
    <row r="437" spans="1:13" x14ac:dyDescent="0.25">
      <c r="A437" s="45" t="s">
        <v>797</v>
      </c>
      <c r="B437" s="45" t="s">
        <v>325</v>
      </c>
      <c r="C437" s="45" t="s">
        <v>186</v>
      </c>
      <c r="D437" s="45" t="s">
        <v>180</v>
      </c>
      <c r="E437" s="45">
        <v>1</v>
      </c>
      <c r="F437" s="45">
        <v>3</v>
      </c>
      <c r="G437" s="45">
        <v>3</v>
      </c>
      <c r="H437" s="45">
        <v>1</v>
      </c>
      <c r="I437" s="45">
        <v>1</v>
      </c>
      <c r="J437" s="45">
        <v>1</v>
      </c>
      <c r="K437" s="45">
        <v>1</v>
      </c>
      <c r="L437" s="45">
        <v>2</v>
      </c>
      <c r="M437" s="45" t="str">
        <f t="shared" si="6"/>
        <v>Sev-score: AAP feedback mechanism</v>
      </c>
    </row>
    <row r="438" spans="1:13" x14ac:dyDescent="0.25">
      <c r="A438" s="45" t="s">
        <v>798</v>
      </c>
      <c r="B438" s="45" t="s">
        <v>325</v>
      </c>
      <c r="C438" s="45" t="s">
        <v>186</v>
      </c>
      <c r="D438" s="45" t="s">
        <v>180</v>
      </c>
      <c r="E438" s="45">
        <v>1</v>
      </c>
      <c r="F438" s="45">
        <v>3</v>
      </c>
      <c r="G438" s="45">
        <v>1</v>
      </c>
      <c r="H438" s="45">
        <v>1</v>
      </c>
      <c r="I438" s="45">
        <v>3</v>
      </c>
      <c r="J438" s="45">
        <v>1</v>
      </c>
      <c r="K438" s="45">
        <v>1</v>
      </c>
      <c r="L438" s="45">
        <v>2</v>
      </c>
      <c r="M438" s="45" t="str">
        <f t="shared" si="6"/>
        <v>Sev-score: AAP feedback mechanism</v>
      </c>
    </row>
    <row r="439" spans="1:13" x14ac:dyDescent="0.25">
      <c r="A439" s="45" t="s">
        <v>799</v>
      </c>
      <c r="B439" s="45" t="s">
        <v>325</v>
      </c>
      <c r="C439" s="45" t="s">
        <v>186</v>
      </c>
      <c r="D439" s="45" t="s">
        <v>180</v>
      </c>
      <c r="E439" s="45">
        <v>1</v>
      </c>
      <c r="F439" s="45">
        <v>1</v>
      </c>
      <c r="G439" s="45">
        <v>1</v>
      </c>
      <c r="H439" s="45">
        <v>1</v>
      </c>
      <c r="I439" s="45">
        <v>1</v>
      </c>
      <c r="J439" s="45">
        <v>1</v>
      </c>
      <c r="K439" s="45">
        <v>1</v>
      </c>
      <c r="L439" s="45">
        <v>2</v>
      </c>
      <c r="M439" s="45" t="str">
        <f t="shared" si="6"/>
        <v>Sev-score: Camp Committees</v>
      </c>
    </row>
    <row r="440" spans="1:13" x14ac:dyDescent="0.25">
      <c r="A440" s="45" t="s">
        <v>800</v>
      </c>
      <c r="B440" s="45" t="s">
        <v>325</v>
      </c>
      <c r="C440" s="45" t="s">
        <v>186</v>
      </c>
      <c r="D440" s="45" t="s">
        <v>180</v>
      </c>
      <c r="E440" s="45">
        <v>1</v>
      </c>
      <c r="F440" s="45">
        <v>3</v>
      </c>
      <c r="G440" s="45">
        <v>3</v>
      </c>
      <c r="H440" s="45">
        <v>1</v>
      </c>
      <c r="I440" s="45">
        <v>1</v>
      </c>
      <c r="J440" s="45">
        <v>1</v>
      </c>
      <c r="K440" s="45">
        <v>3</v>
      </c>
      <c r="L440" s="45">
        <v>2</v>
      </c>
      <c r="M440" s="45" t="str">
        <f t="shared" si="6"/>
        <v>Sev-score: AAP feedback mechanism</v>
      </c>
    </row>
    <row r="441" spans="1:13" x14ac:dyDescent="0.25">
      <c r="A441" s="45" t="s">
        <v>801</v>
      </c>
      <c r="B441" s="45" t="s">
        <v>325</v>
      </c>
      <c r="C441" s="45" t="s">
        <v>186</v>
      </c>
      <c r="D441" s="45" t="s">
        <v>180</v>
      </c>
      <c r="E441" s="45">
        <v>1</v>
      </c>
      <c r="F441" s="45">
        <v>3</v>
      </c>
      <c r="G441" s="45">
        <v>1</v>
      </c>
      <c r="H441" s="45">
        <v>1</v>
      </c>
      <c r="I441" s="45">
        <v>3</v>
      </c>
      <c r="J441" s="45">
        <v>1</v>
      </c>
      <c r="K441" s="45">
        <v>3</v>
      </c>
      <c r="L441" s="45">
        <v>2</v>
      </c>
      <c r="M441" s="45" t="str">
        <f t="shared" si="6"/>
        <v>Sev-score: AAP feedback mechanism</v>
      </c>
    </row>
    <row r="442" spans="1:13" x14ac:dyDescent="0.25">
      <c r="A442" s="45" t="s">
        <v>802</v>
      </c>
      <c r="B442" s="45" t="s">
        <v>325</v>
      </c>
      <c r="C442" s="45" t="s">
        <v>186</v>
      </c>
      <c r="D442" s="45" t="s">
        <v>180</v>
      </c>
      <c r="E442" s="45">
        <v>1</v>
      </c>
      <c r="F442" s="45">
        <v>1</v>
      </c>
      <c r="G442" s="45">
        <v>3</v>
      </c>
      <c r="H442" s="45">
        <v>1</v>
      </c>
      <c r="I442" s="45">
        <v>1</v>
      </c>
      <c r="J442" s="45">
        <v>1</v>
      </c>
      <c r="K442" s="45">
        <v>1</v>
      </c>
      <c r="L442" s="45">
        <v>2</v>
      </c>
      <c r="M442" s="45" t="str">
        <f t="shared" si="6"/>
        <v>Sev-score: Site capacity</v>
      </c>
    </row>
    <row r="443" spans="1:13" x14ac:dyDescent="0.25">
      <c r="A443" s="45" t="s">
        <v>803</v>
      </c>
      <c r="B443" s="45" t="s">
        <v>325</v>
      </c>
      <c r="C443" s="45" t="s">
        <v>186</v>
      </c>
      <c r="D443" s="45" t="s">
        <v>180</v>
      </c>
      <c r="E443" s="45">
        <v>1</v>
      </c>
      <c r="F443" s="45">
        <v>3</v>
      </c>
      <c r="G443" s="45">
        <v>3</v>
      </c>
      <c r="H443" s="45">
        <v>1</v>
      </c>
      <c r="I443" s="45">
        <v>1</v>
      </c>
      <c r="J443" s="45">
        <v>1</v>
      </c>
      <c r="K443" s="45">
        <v>3</v>
      </c>
      <c r="L443" s="45">
        <v>1</v>
      </c>
      <c r="M443" s="45" t="str">
        <f t="shared" si="6"/>
        <v>Sev-score: AAP feedback mechanism</v>
      </c>
    </row>
    <row r="444" spans="1:13" x14ac:dyDescent="0.25">
      <c r="A444" s="45" t="s">
        <v>804</v>
      </c>
      <c r="B444" s="45" t="s">
        <v>325</v>
      </c>
      <c r="C444" s="45" t="s">
        <v>186</v>
      </c>
      <c r="D444" s="45" t="s">
        <v>180</v>
      </c>
      <c r="E444" s="45">
        <v>1</v>
      </c>
      <c r="F444" s="45">
        <v>3</v>
      </c>
      <c r="G444" s="45">
        <v>3</v>
      </c>
      <c r="H444" s="45">
        <v>1</v>
      </c>
      <c r="I444" s="45">
        <v>1</v>
      </c>
      <c r="J444" s="45">
        <v>1</v>
      </c>
      <c r="K444" s="45">
        <v>1</v>
      </c>
      <c r="L444" s="45">
        <v>2</v>
      </c>
      <c r="M444" s="45" t="str">
        <f t="shared" si="6"/>
        <v>Sev-score: AAP feedback mechanism</v>
      </c>
    </row>
    <row r="445" spans="1:13" x14ac:dyDescent="0.25">
      <c r="A445" s="45" t="s">
        <v>805</v>
      </c>
      <c r="B445" s="45" t="s">
        <v>325</v>
      </c>
      <c r="C445" s="45" t="s">
        <v>186</v>
      </c>
      <c r="D445" s="45" t="s">
        <v>180</v>
      </c>
      <c r="E445" s="45">
        <v>1</v>
      </c>
      <c r="F445" s="45">
        <v>3</v>
      </c>
      <c r="G445" s="45">
        <v>1</v>
      </c>
      <c r="H445" s="45">
        <v>1</v>
      </c>
      <c r="I445" s="45">
        <v>1</v>
      </c>
      <c r="J445" s="45">
        <v>1</v>
      </c>
      <c r="K445" s="45">
        <v>1</v>
      </c>
      <c r="L445" s="45">
        <v>2</v>
      </c>
      <c r="M445" s="45" t="str">
        <f t="shared" si="6"/>
        <v>Sev-score: AAP feedback mechanism</v>
      </c>
    </row>
    <row r="446" spans="1:13" x14ac:dyDescent="0.25">
      <c r="A446" s="45" t="s">
        <v>806</v>
      </c>
      <c r="B446" s="45" t="s">
        <v>325</v>
      </c>
      <c r="C446" s="45" t="s">
        <v>186</v>
      </c>
      <c r="D446" s="45" t="s">
        <v>180</v>
      </c>
      <c r="E446" s="45">
        <v>1</v>
      </c>
      <c r="F446" s="45">
        <v>3</v>
      </c>
      <c r="G446" s="45">
        <v>3</v>
      </c>
      <c r="H446" s="45">
        <v>1</v>
      </c>
      <c r="I446" s="45">
        <v>3</v>
      </c>
      <c r="J446" s="45">
        <v>1</v>
      </c>
      <c r="K446" s="45">
        <v>1</v>
      </c>
      <c r="L446" s="45">
        <v>2</v>
      </c>
      <c r="M446" s="45" t="str">
        <f t="shared" si="6"/>
        <v>Sev-score: AAP feedback mechanism</v>
      </c>
    </row>
    <row r="447" spans="1:13" x14ac:dyDescent="0.25">
      <c r="A447" s="45" t="s">
        <v>807</v>
      </c>
      <c r="B447" s="45" t="s">
        <v>325</v>
      </c>
      <c r="C447" s="45" t="s">
        <v>186</v>
      </c>
      <c r="D447" s="45" t="s">
        <v>180</v>
      </c>
      <c r="E447" s="45">
        <v>1</v>
      </c>
      <c r="F447" s="45">
        <v>3</v>
      </c>
      <c r="G447" s="45">
        <v>3</v>
      </c>
      <c r="H447" s="45">
        <v>1</v>
      </c>
      <c r="I447" s="45">
        <v>1</v>
      </c>
      <c r="J447" s="45">
        <v>1</v>
      </c>
      <c r="K447" s="45">
        <v>1</v>
      </c>
      <c r="L447" s="45">
        <v>2</v>
      </c>
      <c r="M447" s="45" t="str">
        <f t="shared" si="6"/>
        <v>Sev-score: AAP feedback mechanism</v>
      </c>
    </row>
    <row r="448" spans="1:13" x14ac:dyDescent="0.25">
      <c r="A448" s="45" t="s">
        <v>808</v>
      </c>
      <c r="B448" s="45" t="s">
        <v>325</v>
      </c>
      <c r="C448" s="45" t="s">
        <v>186</v>
      </c>
      <c r="D448" s="45" t="s">
        <v>180</v>
      </c>
      <c r="E448" s="45">
        <v>1</v>
      </c>
      <c r="F448" s="45">
        <v>3</v>
      </c>
      <c r="G448" s="45">
        <v>3</v>
      </c>
      <c r="H448" s="45">
        <v>1</v>
      </c>
      <c r="I448" s="45">
        <v>1</v>
      </c>
      <c r="J448" s="45">
        <v>1</v>
      </c>
      <c r="K448" s="45">
        <v>1</v>
      </c>
      <c r="L448" s="45">
        <v>2</v>
      </c>
      <c r="M448" s="45" t="str">
        <f t="shared" si="6"/>
        <v>Sev-score: AAP feedback mechanism</v>
      </c>
    </row>
    <row r="449" spans="1:13" x14ac:dyDescent="0.25">
      <c r="A449" s="45" t="s">
        <v>809</v>
      </c>
      <c r="B449" s="45" t="s">
        <v>325</v>
      </c>
      <c r="C449" s="45" t="s">
        <v>186</v>
      </c>
      <c r="D449" s="45" t="s">
        <v>180</v>
      </c>
      <c r="E449" s="45">
        <v>1</v>
      </c>
      <c r="F449" s="45">
        <v>3</v>
      </c>
      <c r="G449" s="45">
        <v>3</v>
      </c>
      <c r="H449" s="45">
        <v>1</v>
      </c>
      <c r="I449" s="45">
        <v>1</v>
      </c>
      <c r="J449" s="45">
        <v>1</v>
      </c>
      <c r="K449" s="45">
        <v>1</v>
      </c>
      <c r="L449" s="45">
        <v>2</v>
      </c>
      <c r="M449" s="45" t="str">
        <f t="shared" si="6"/>
        <v>Sev-score: AAP feedback mechanism</v>
      </c>
    </row>
    <row r="450" spans="1:13" x14ac:dyDescent="0.25">
      <c r="A450" s="45" t="s">
        <v>810</v>
      </c>
      <c r="B450" s="45" t="s">
        <v>325</v>
      </c>
      <c r="C450" s="45" t="s">
        <v>186</v>
      </c>
      <c r="D450" s="45" t="s">
        <v>180</v>
      </c>
      <c r="E450" s="45">
        <v>1</v>
      </c>
      <c r="F450" s="45">
        <v>3</v>
      </c>
      <c r="G450" s="45">
        <v>3</v>
      </c>
      <c r="H450" s="45">
        <v>1</v>
      </c>
      <c r="I450" s="45">
        <v>1</v>
      </c>
      <c r="J450" s="45">
        <v>1</v>
      </c>
      <c r="K450" s="45">
        <v>3</v>
      </c>
      <c r="L450" s="45">
        <v>2</v>
      </c>
      <c r="M450" s="45" t="str">
        <f t="shared" si="6"/>
        <v>Sev-score: AAP feedback mechanism</v>
      </c>
    </row>
    <row r="451" spans="1:13" x14ac:dyDescent="0.25">
      <c r="A451" s="45" t="s">
        <v>811</v>
      </c>
      <c r="B451" s="45" t="s">
        <v>325</v>
      </c>
      <c r="C451" s="45" t="s">
        <v>186</v>
      </c>
      <c r="D451" s="45" t="s">
        <v>180</v>
      </c>
      <c r="E451" s="45">
        <v>1</v>
      </c>
      <c r="F451" s="45">
        <v>3</v>
      </c>
      <c r="G451" s="45">
        <v>3</v>
      </c>
      <c r="H451" s="45">
        <v>1</v>
      </c>
      <c r="I451" s="45">
        <v>3</v>
      </c>
      <c r="J451" s="45">
        <v>1</v>
      </c>
      <c r="K451" s="45">
        <v>3</v>
      </c>
      <c r="L451" s="45">
        <v>2</v>
      </c>
      <c r="M451" s="45" t="str">
        <f t="shared" si="6"/>
        <v>Sev-score: AAP feedback mechanism</v>
      </c>
    </row>
    <row r="452" spans="1:13" x14ac:dyDescent="0.25">
      <c r="A452" s="45" t="s">
        <v>812</v>
      </c>
      <c r="B452" s="45" t="s">
        <v>325</v>
      </c>
      <c r="C452" s="45" t="s">
        <v>186</v>
      </c>
      <c r="D452" s="45" t="s">
        <v>180</v>
      </c>
      <c r="E452" s="45">
        <v>1</v>
      </c>
      <c r="F452" s="45">
        <v>3</v>
      </c>
      <c r="G452" s="45">
        <v>3</v>
      </c>
      <c r="H452" s="45">
        <v>1</v>
      </c>
      <c r="I452" s="45">
        <v>1</v>
      </c>
      <c r="J452" s="45">
        <v>1</v>
      </c>
      <c r="K452" s="45">
        <v>1</v>
      </c>
      <c r="L452" s="45">
        <v>3</v>
      </c>
      <c r="M452" s="45" t="str">
        <f t="shared" ref="M452:M515" si="7">IF(E452=MAX(E452:J452),E$1,IF(F452=MAX(E452:J452),F$1,IF(G452=MAX(E452:J452),G$1,IF(H452=MAX(E452:J452),H$1,IF(I452=MAX(E452:J452),I$1,IF(J452=MAX(E452:J452),J$1,0))))))</f>
        <v>Sev-score: AAP feedback mechanism</v>
      </c>
    </row>
    <row r="453" spans="1:13" x14ac:dyDescent="0.25">
      <c r="A453" s="45" t="s">
        <v>813</v>
      </c>
      <c r="B453" s="45" t="s">
        <v>325</v>
      </c>
      <c r="C453" s="45" t="s">
        <v>186</v>
      </c>
      <c r="D453" s="45" t="s">
        <v>180</v>
      </c>
      <c r="E453" s="45">
        <v>1</v>
      </c>
      <c r="F453" s="45">
        <v>1</v>
      </c>
      <c r="G453" s="45">
        <v>1</v>
      </c>
      <c r="H453" s="45">
        <v>1</v>
      </c>
      <c r="I453" s="45">
        <v>1</v>
      </c>
      <c r="J453" s="45">
        <v>1</v>
      </c>
      <c r="K453" s="45">
        <v>1</v>
      </c>
      <c r="L453" s="45">
        <v>2</v>
      </c>
      <c r="M453" s="45" t="str">
        <f t="shared" si="7"/>
        <v>Sev-score: Camp Committees</v>
      </c>
    </row>
    <row r="454" spans="1:13" x14ac:dyDescent="0.25">
      <c r="A454" s="45" t="s">
        <v>814</v>
      </c>
      <c r="B454" s="45" t="s">
        <v>325</v>
      </c>
      <c r="C454" s="45" t="s">
        <v>186</v>
      </c>
      <c r="D454" s="45" t="s">
        <v>180</v>
      </c>
      <c r="E454" s="45">
        <v>1</v>
      </c>
      <c r="F454" s="45">
        <v>3</v>
      </c>
      <c r="G454" s="45">
        <v>3</v>
      </c>
      <c r="H454" s="45">
        <v>1</v>
      </c>
      <c r="I454" s="45">
        <v>1</v>
      </c>
      <c r="J454" s="45">
        <v>1</v>
      </c>
      <c r="K454" s="45">
        <v>3</v>
      </c>
      <c r="L454" s="45">
        <v>2</v>
      </c>
      <c r="M454" s="45" t="str">
        <f t="shared" si="7"/>
        <v>Sev-score: AAP feedback mechanism</v>
      </c>
    </row>
    <row r="455" spans="1:13" x14ac:dyDescent="0.25">
      <c r="A455" s="45" t="s">
        <v>815</v>
      </c>
      <c r="B455" s="45" t="s">
        <v>325</v>
      </c>
      <c r="C455" s="45" t="s">
        <v>186</v>
      </c>
      <c r="D455" s="45" t="s">
        <v>180</v>
      </c>
      <c r="E455" s="45">
        <v>1</v>
      </c>
      <c r="F455" s="45">
        <v>3</v>
      </c>
      <c r="G455" s="45">
        <v>1</v>
      </c>
      <c r="H455" s="45">
        <v>1</v>
      </c>
      <c r="I455" s="45">
        <v>3</v>
      </c>
      <c r="J455" s="45">
        <v>1</v>
      </c>
      <c r="K455" s="45">
        <v>1</v>
      </c>
      <c r="L455" s="45">
        <v>4</v>
      </c>
      <c r="M455" s="45" t="str">
        <f t="shared" si="7"/>
        <v>Sev-score: AAP feedback mechanism</v>
      </c>
    </row>
    <row r="456" spans="1:13" x14ac:dyDescent="0.25">
      <c r="A456" s="45" t="s">
        <v>816</v>
      </c>
      <c r="B456" s="45" t="s">
        <v>325</v>
      </c>
      <c r="C456" s="45" t="s">
        <v>186</v>
      </c>
      <c r="D456" s="45" t="s">
        <v>180</v>
      </c>
      <c r="E456" s="45">
        <v>1</v>
      </c>
      <c r="F456" s="45">
        <v>3</v>
      </c>
      <c r="G456" s="45">
        <v>3</v>
      </c>
      <c r="H456" s="45">
        <v>1</v>
      </c>
      <c r="I456" s="45">
        <v>1</v>
      </c>
      <c r="J456" s="45">
        <v>1</v>
      </c>
      <c r="K456" s="45">
        <v>1</v>
      </c>
      <c r="L456" s="45">
        <v>3</v>
      </c>
      <c r="M456" s="45" t="str">
        <f t="shared" si="7"/>
        <v>Sev-score: AAP feedback mechanism</v>
      </c>
    </row>
    <row r="457" spans="1:13" x14ac:dyDescent="0.25">
      <c r="A457" s="45" t="s">
        <v>817</v>
      </c>
      <c r="B457" s="45" t="s">
        <v>325</v>
      </c>
      <c r="C457" s="45" t="s">
        <v>186</v>
      </c>
      <c r="D457" s="45" t="s">
        <v>180</v>
      </c>
      <c r="E457" s="45">
        <v>1</v>
      </c>
      <c r="F457" s="45">
        <v>3</v>
      </c>
      <c r="G457" s="45">
        <v>3</v>
      </c>
      <c r="H457" s="45">
        <v>1</v>
      </c>
      <c r="I457" s="45">
        <v>1</v>
      </c>
      <c r="J457" s="45">
        <v>1</v>
      </c>
      <c r="K457" s="45">
        <v>1</v>
      </c>
      <c r="L457" s="45">
        <v>2</v>
      </c>
      <c r="M457" s="45" t="str">
        <f t="shared" si="7"/>
        <v>Sev-score: AAP feedback mechanism</v>
      </c>
    </row>
    <row r="458" spans="1:13" x14ac:dyDescent="0.25">
      <c r="A458" s="45" t="s">
        <v>818</v>
      </c>
      <c r="B458" s="45" t="s">
        <v>325</v>
      </c>
      <c r="C458" s="45" t="s">
        <v>186</v>
      </c>
      <c r="D458" s="45" t="s">
        <v>180</v>
      </c>
      <c r="E458" s="45">
        <v>1</v>
      </c>
      <c r="F458" s="45">
        <v>1</v>
      </c>
      <c r="G458" s="45">
        <v>3</v>
      </c>
      <c r="H458" s="45">
        <v>1</v>
      </c>
      <c r="I458" s="45">
        <v>1</v>
      </c>
      <c r="J458" s="45">
        <v>1</v>
      </c>
      <c r="K458" s="45">
        <v>1</v>
      </c>
      <c r="L458" s="45">
        <v>3</v>
      </c>
      <c r="M458" s="45" t="str">
        <f t="shared" si="7"/>
        <v>Sev-score: Site capacity</v>
      </c>
    </row>
    <row r="459" spans="1:13" x14ac:dyDescent="0.25">
      <c r="A459" s="45" t="s">
        <v>819</v>
      </c>
      <c r="B459" s="45" t="s">
        <v>325</v>
      </c>
      <c r="C459" s="45" t="s">
        <v>186</v>
      </c>
      <c r="D459" s="45" t="s">
        <v>180</v>
      </c>
      <c r="E459" s="45">
        <v>1</v>
      </c>
      <c r="F459" s="45">
        <v>3</v>
      </c>
      <c r="G459" s="45">
        <v>3</v>
      </c>
      <c r="H459" s="45">
        <v>1</v>
      </c>
      <c r="I459" s="45">
        <v>3</v>
      </c>
      <c r="J459" s="45">
        <v>1</v>
      </c>
      <c r="K459" s="45">
        <v>3</v>
      </c>
      <c r="L459" s="45">
        <v>2</v>
      </c>
      <c r="M459" s="45" t="str">
        <f t="shared" si="7"/>
        <v>Sev-score: AAP feedback mechanism</v>
      </c>
    </row>
    <row r="460" spans="1:13" x14ac:dyDescent="0.25">
      <c r="A460" s="45" t="s">
        <v>820</v>
      </c>
      <c r="B460" s="45" t="s">
        <v>325</v>
      </c>
      <c r="C460" s="45" t="s">
        <v>186</v>
      </c>
      <c r="D460" s="45" t="s">
        <v>180</v>
      </c>
      <c r="E460" s="45">
        <v>1</v>
      </c>
      <c r="F460" s="45">
        <v>3</v>
      </c>
      <c r="G460" s="45">
        <v>3</v>
      </c>
      <c r="H460" s="45">
        <v>1</v>
      </c>
      <c r="I460" s="45">
        <v>1</v>
      </c>
      <c r="J460" s="45">
        <v>1</v>
      </c>
      <c r="K460" s="45">
        <v>3</v>
      </c>
      <c r="L460" s="45">
        <v>2</v>
      </c>
      <c r="M460" s="45" t="str">
        <f t="shared" si="7"/>
        <v>Sev-score: AAP feedback mechanism</v>
      </c>
    </row>
    <row r="461" spans="1:13" x14ac:dyDescent="0.25">
      <c r="A461" s="45" t="s">
        <v>821</v>
      </c>
      <c r="B461" s="45" t="s">
        <v>325</v>
      </c>
      <c r="C461" s="45" t="s">
        <v>186</v>
      </c>
      <c r="D461" s="45" t="s">
        <v>180</v>
      </c>
      <c r="E461" s="45">
        <v>1</v>
      </c>
      <c r="F461" s="45">
        <v>3</v>
      </c>
      <c r="G461" s="45">
        <v>3</v>
      </c>
      <c r="H461" s="45">
        <v>1</v>
      </c>
      <c r="I461" s="45">
        <v>3</v>
      </c>
      <c r="J461" s="45">
        <v>1</v>
      </c>
      <c r="K461" s="45">
        <v>1</v>
      </c>
      <c r="L461" s="45">
        <v>2</v>
      </c>
      <c r="M461" s="45" t="str">
        <f t="shared" si="7"/>
        <v>Sev-score: AAP feedback mechanism</v>
      </c>
    </row>
    <row r="462" spans="1:13" x14ac:dyDescent="0.25">
      <c r="A462" s="45" t="s">
        <v>822</v>
      </c>
      <c r="B462" s="45" t="s">
        <v>325</v>
      </c>
      <c r="C462" s="45" t="s">
        <v>186</v>
      </c>
      <c r="D462" s="45" t="s">
        <v>180</v>
      </c>
      <c r="E462" s="45">
        <v>1</v>
      </c>
      <c r="F462" s="45">
        <v>3</v>
      </c>
      <c r="G462" s="45">
        <v>1</v>
      </c>
      <c r="H462" s="45">
        <v>1</v>
      </c>
      <c r="I462" s="45">
        <v>1</v>
      </c>
      <c r="J462" s="45">
        <v>1</v>
      </c>
      <c r="K462" s="45">
        <v>1</v>
      </c>
      <c r="L462" s="45">
        <v>2</v>
      </c>
      <c r="M462" s="45" t="str">
        <f t="shared" si="7"/>
        <v>Sev-score: AAP feedback mechanism</v>
      </c>
    </row>
    <row r="463" spans="1:13" x14ac:dyDescent="0.25">
      <c r="A463" s="45" t="s">
        <v>823</v>
      </c>
      <c r="B463" s="45" t="s">
        <v>325</v>
      </c>
      <c r="C463" s="45" t="s">
        <v>186</v>
      </c>
      <c r="D463" s="45" t="s">
        <v>180</v>
      </c>
      <c r="E463" s="45">
        <v>1</v>
      </c>
      <c r="F463" s="45">
        <v>3</v>
      </c>
      <c r="G463" s="45">
        <v>3</v>
      </c>
      <c r="H463" s="45">
        <v>1</v>
      </c>
      <c r="I463" s="45">
        <v>1</v>
      </c>
      <c r="J463" s="45">
        <v>1</v>
      </c>
      <c r="K463" s="45">
        <v>3</v>
      </c>
      <c r="L463" s="45">
        <v>2</v>
      </c>
      <c r="M463" s="45" t="str">
        <f t="shared" si="7"/>
        <v>Sev-score: AAP feedback mechanism</v>
      </c>
    </row>
    <row r="464" spans="1:13" x14ac:dyDescent="0.25">
      <c r="A464" s="45" t="s">
        <v>824</v>
      </c>
      <c r="B464" s="45" t="s">
        <v>325</v>
      </c>
      <c r="C464" s="45" t="s">
        <v>186</v>
      </c>
      <c r="D464" s="45" t="s">
        <v>180</v>
      </c>
      <c r="E464" s="45">
        <v>1</v>
      </c>
      <c r="F464" s="45">
        <v>3</v>
      </c>
      <c r="G464" s="45">
        <v>1</v>
      </c>
      <c r="H464" s="45">
        <v>1</v>
      </c>
      <c r="I464" s="45">
        <v>1</v>
      </c>
      <c r="J464" s="45">
        <v>1</v>
      </c>
      <c r="K464" s="45">
        <v>3</v>
      </c>
      <c r="L464" s="45">
        <v>2</v>
      </c>
      <c r="M464" s="45" t="str">
        <f t="shared" si="7"/>
        <v>Sev-score: AAP feedback mechanism</v>
      </c>
    </row>
    <row r="465" spans="1:13" x14ac:dyDescent="0.25">
      <c r="A465" s="45" t="s">
        <v>825</v>
      </c>
      <c r="B465" s="45" t="s">
        <v>325</v>
      </c>
      <c r="C465" s="45" t="s">
        <v>186</v>
      </c>
      <c r="D465" s="45" t="s">
        <v>180</v>
      </c>
      <c r="E465" s="45">
        <v>1</v>
      </c>
      <c r="F465" s="45">
        <v>3</v>
      </c>
      <c r="G465" s="45">
        <v>3</v>
      </c>
      <c r="H465" s="45">
        <v>1</v>
      </c>
      <c r="I465" s="45">
        <v>1</v>
      </c>
      <c r="J465" s="45">
        <v>1</v>
      </c>
      <c r="K465" s="45">
        <v>1</v>
      </c>
      <c r="L465" s="45">
        <v>4</v>
      </c>
      <c r="M465" s="45" t="str">
        <f t="shared" si="7"/>
        <v>Sev-score: AAP feedback mechanism</v>
      </c>
    </row>
    <row r="466" spans="1:13" x14ac:dyDescent="0.25">
      <c r="A466" s="45" t="s">
        <v>826</v>
      </c>
      <c r="B466" s="45" t="s">
        <v>325</v>
      </c>
      <c r="C466" s="45" t="s">
        <v>186</v>
      </c>
      <c r="D466" s="45" t="s">
        <v>180</v>
      </c>
      <c r="E466" s="45">
        <v>1</v>
      </c>
      <c r="F466" s="45">
        <v>3</v>
      </c>
      <c r="G466" s="45">
        <v>3</v>
      </c>
      <c r="H466" s="45">
        <v>1</v>
      </c>
      <c r="I466" s="45">
        <v>1</v>
      </c>
      <c r="J466" s="45">
        <v>1</v>
      </c>
      <c r="K466" s="45">
        <v>3</v>
      </c>
      <c r="L466" s="45">
        <v>2</v>
      </c>
      <c r="M466" s="45" t="str">
        <f t="shared" si="7"/>
        <v>Sev-score: AAP feedback mechanism</v>
      </c>
    </row>
    <row r="467" spans="1:13" x14ac:dyDescent="0.25">
      <c r="A467" s="45" t="s">
        <v>827</v>
      </c>
      <c r="B467" s="45" t="s">
        <v>325</v>
      </c>
      <c r="C467" s="45" t="s">
        <v>186</v>
      </c>
      <c r="D467" s="45" t="s">
        <v>180</v>
      </c>
      <c r="E467" s="45">
        <v>1</v>
      </c>
      <c r="F467" s="45">
        <v>1</v>
      </c>
      <c r="G467" s="45">
        <v>3</v>
      </c>
      <c r="H467" s="45">
        <v>1</v>
      </c>
      <c r="I467" s="45">
        <v>1</v>
      </c>
      <c r="J467" s="45">
        <v>3</v>
      </c>
      <c r="K467" s="45">
        <v>1</v>
      </c>
      <c r="L467" s="45">
        <v>2</v>
      </c>
      <c r="M467" s="45" t="str">
        <f t="shared" si="7"/>
        <v>Sev-score: Site capacity</v>
      </c>
    </row>
    <row r="468" spans="1:13" x14ac:dyDescent="0.25">
      <c r="A468" s="45" t="s">
        <v>828</v>
      </c>
      <c r="B468" s="45" t="s">
        <v>325</v>
      </c>
      <c r="C468" s="45" t="s">
        <v>186</v>
      </c>
      <c r="D468" s="45" t="s">
        <v>180</v>
      </c>
      <c r="E468" s="45">
        <v>1</v>
      </c>
      <c r="F468" s="45">
        <v>1</v>
      </c>
      <c r="G468" s="45">
        <v>1</v>
      </c>
      <c r="H468" s="45">
        <v>2</v>
      </c>
      <c r="I468" s="45">
        <v>1</v>
      </c>
      <c r="J468" s="45">
        <v>1</v>
      </c>
      <c r="K468" s="45">
        <v>3</v>
      </c>
      <c r="L468" s="45">
        <v>2</v>
      </c>
      <c r="M468" s="45" t="str">
        <f t="shared" si="7"/>
        <v>Sev-score: Floods</v>
      </c>
    </row>
    <row r="469" spans="1:13" x14ac:dyDescent="0.25">
      <c r="A469" s="45" t="s">
        <v>829</v>
      </c>
      <c r="B469" s="45" t="s">
        <v>325</v>
      </c>
      <c r="C469" s="45" t="s">
        <v>186</v>
      </c>
      <c r="D469" s="45" t="s">
        <v>180</v>
      </c>
      <c r="E469" s="45">
        <v>1</v>
      </c>
      <c r="F469" s="45">
        <v>3</v>
      </c>
      <c r="G469" s="45">
        <v>3</v>
      </c>
      <c r="H469" s="45">
        <v>1</v>
      </c>
      <c r="I469" s="45">
        <v>1</v>
      </c>
      <c r="J469" s="45">
        <v>1</v>
      </c>
      <c r="K469" s="45">
        <v>3</v>
      </c>
      <c r="L469" s="45">
        <v>2</v>
      </c>
      <c r="M469" s="45" t="str">
        <f t="shared" si="7"/>
        <v>Sev-score: AAP feedback mechanism</v>
      </c>
    </row>
    <row r="470" spans="1:13" x14ac:dyDescent="0.25">
      <c r="A470" s="45" t="s">
        <v>830</v>
      </c>
      <c r="B470" s="45" t="s">
        <v>325</v>
      </c>
      <c r="C470" s="45" t="s">
        <v>186</v>
      </c>
      <c r="D470" s="45" t="s">
        <v>180</v>
      </c>
      <c r="E470" s="45">
        <v>1</v>
      </c>
      <c r="F470" s="45">
        <v>3</v>
      </c>
      <c r="G470" s="45">
        <v>1</v>
      </c>
      <c r="H470" s="45">
        <v>2</v>
      </c>
      <c r="I470" s="45">
        <v>1</v>
      </c>
      <c r="J470" s="45">
        <v>1</v>
      </c>
      <c r="K470" s="45">
        <v>1</v>
      </c>
      <c r="L470" s="45">
        <v>2</v>
      </c>
      <c r="M470" s="45" t="str">
        <f t="shared" si="7"/>
        <v>Sev-score: AAP feedback mechanism</v>
      </c>
    </row>
    <row r="471" spans="1:13" x14ac:dyDescent="0.25">
      <c r="A471" s="45" t="s">
        <v>831</v>
      </c>
      <c r="B471" s="45" t="s">
        <v>325</v>
      </c>
      <c r="C471" s="45" t="s">
        <v>186</v>
      </c>
      <c r="D471" s="45" t="s">
        <v>180</v>
      </c>
      <c r="E471" s="45">
        <v>3</v>
      </c>
      <c r="F471" s="45">
        <v>3</v>
      </c>
      <c r="G471" s="45">
        <v>3</v>
      </c>
      <c r="H471" s="45">
        <v>1</v>
      </c>
      <c r="I471" s="45">
        <v>1</v>
      </c>
      <c r="J471" s="45">
        <v>1</v>
      </c>
      <c r="K471" s="45">
        <v>3</v>
      </c>
      <c r="L471" s="45">
        <v>2</v>
      </c>
      <c r="M471" s="45" t="str">
        <f t="shared" si="7"/>
        <v>Sev-score: Camp Committees</v>
      </c>
    </row>
    <row r="472" spans="1:13" x14ac:dyDescent="0.25">
      <c r="A472" s="45" t="s">
        <v>832</v>
      </c>
      <c r="B472" s="45" t="s">
        <v>325</v>
      </c>
      <c r="C472" s="45" t="s">
        <v>186</v>
      </c>
      <c r="D472" s="45" t="s">
        <v>180</v>
      </c>
      <c r="E472" s="45">
        <v>1</v>
      </c>
      <c r="F472" s="45">
        <v>3</v>
      </c>
      <c r="G472" s="45">
        <v>3</v>
      </c>
      <c r="H472" s="45">
        <v>1</v>
      </c>
      <c r="I472" s="45">
        <v>1</v>
      </c>
      <c r="J472" s="45">
        <v>1</v>
      </c>
      <c r="K472" s="45">
        <v>3</v>
      </c>
      <c r="L472" s="45">
        <v>2</v>
      </c>
      <c r="M472" s="45" t="str">
        <f t="shared" si="7"/>
        <v>Sev-score: AAP feedback mechanism</v>
      </c>
    </row>
    <row r="473" spans="1:13" x14ac:dyDescent="0.25">
      <c r="A473" s="45" t="s">
        <v>833</v>
      </c>
      <c r="B473" s="45" t="s">
        <v>325</v>
      </c>
      <c r="C473" s="45" t="s">
        <v>186</v>
      </c>
      <c r="D473" s="45" t="s">
        <v>180</v>
      </c>
      <c r="E473" s="45">
        <v>1</v>
      </c>
      <c r="F473" s="45">
        <v>3</v>
      </c>
      <c r="G473" s="45">
        <v>3</v>
      </c>
      <c r="H473" s="45">
        <v>1</v>
      </c>
      <c r="I473" s="45">
        <v>1</v>
      </c>
      <c r="J473" s="45">
        <v>1</v>
      </c>
      <c r="K473" s="45">
        <v>3</v>
      </c>
      <c r="L473" s="45">
        <v>2</v>
      </c>
      <c r="M473" s="45" t="str">
        <f t="shared" si="7"/>
        <v>Sev-score: AAP feedback mechanism</v>
      </c>
    </row>
    <row r="474" spans="1:13" x14ac:dyDescent="0.25">
      <c r="A474" s="45" t="s">
        <v>834</v>
      </c>
      <c r="B474" s="45" t="s">
        <v>325</v>
      </c>
      <c r="C474" s="45" t="s">
        <v>186</v>
      </c>
      <c r="D474" s="45" t="s">
        <v>180</v>
      </c>
      <c r="E474" s="45">
        <v>1</v>
      </c>
      <c r="F474" s="45">
        <v>3</v>
      </c>
      <c r="G474" s="45">
        <v>1</v>
      </c>
      <c r="H474" s="45">
        <v>3</v>
      </c>
      <c r="I474" s="45">
        <v>3</v>
      </c>
      <c r="J474" s="45">
        <v>1</v>
      </c>
      <c r="K474" s="45">
        <v>1</v>
      </c>
      <c r="L474" s="45">
        <v>4</v>
      </c>
      <c r="M474" s="45" t="str">
        <f t="shared" si="7"/>
        <v>Sev-score: AAP feedback mechanism</v>
      </c>
    </row>
    <row r="475" spans="1:13" x14ac:dyDescent="0.25">
      <c r="A475" s="45" t="s">
        <v>835</v>
      </c>
      <c r="B475" s="45" t="s">
        <v>320</v>
      </c>
      <c r="C475" s="45" t="s">
        <v>152</v>
      </c>
      <c r="D475" s="45" t="s">
        <v>180</v>
      </c>
      <c r="E475" s="45">
        <v>3</v>
      </c>
      <c r="F475" s="45">
        <v>1</v>
      </c>
      <c r="G475" s="45">
        <v>3</v>
      </c>
      <c r="H475" s="45">
        <v>1</v>
      </c>
      <c r="I475" s="45">
        <v>3</v>
      </c>
      <c r="J475" s="45">
        <v>1</v>
      </c>
      <c r="K475" s="45">
        <v>3</v>
      </c>
      <c r="L475" s="45">
        <v>1</v>
      </c>
      <c r="M475" s="45" t="str">
        <f t="shared" si="7"/>
        <v>Sev-score: Camp Committees</v>
      </c>
    </row>
    <row r="476" spans="1:13" x14ac:dyDescent="0.25">
      <c r="A476" s="45" t="s">
        <v>836</v>
      </c>
      <c r="B476" s="45" t="s">
        <v>320</v>
      </c>
      <c r="C476" s="45" t="s">
        <v>152</v>
      </c>
      <c r="D476" s="45" t="s">
        <v>180</v>
      </c>
      <c r="E476" s="45">
        <v>3</v>
      </c>
      <c r="F476" s="45">
        <v>1</v>
      </c>
      <c r="G476" s="45">
        <v>3</v>
      </c>
      <c r="H476" s="45">
        <v>1</v>
      </c>
      <c r="I476" s="45">
        <v>3</v>
      </c>
      <c r="J476" s="45">
        <v>1</v>
      </c>
      <c r="K476" s="45">
        <v>3</v>
      </c>
      <c r="L476" s="45">
        <v>1</v>
      </c>
      <c r="M476" s="45" t="str">
        <f t="shared" si="7"/>
        <v>Sev-score: Camp Committees</v>
      </c>
    </row>
    <row r="477" spans="1:13" x14ac:dyDescent="0.25">
      <c r="A477" s="45" t="s">
        <v>837</v>
      </c>
      <c r="B477" s="45" t="s">
        <v>320</v>
      </c>
      <c r="C477" s="45" t="s">
        <v>152</v>
      </c>
      <c r="D477" s="45" t="s">
        <v>180</v>
      </c>
      <c r="E477" s="45">
        <v>1</v>
      </c>
      <c r="F477" s="45">
        <v>1</v>
      </c>
      <c r="G477" s="45">
        <v>3</v>
      </c>
      <c r="H477" s="45">
        <v>1</v>
      </c>
      <c r="I477" s="45">
        <v>3</v>
      </c>
      <c r="J477" s="45">
        <v>1</v>
      </c>
      <c r="K477" s="45">
        <v>3</v>
      </c>
      <c r="L477" s="45">
        <v>1</v>
      </c>
      <c r="M477" s="45" t="str">
        <f t="shared" si="7"/>
        <v>Sev-score: Site capacity</v>
      </c>
    </row>
    <row r="478" spans="1:13" x14ac:dyDescent="0.25">
      <c r="A478" s="45" t="s">
        <v>838</v>
      </c>
      <c r="B478" s="45" t="s">
        <v>320</v>
      </c>
      <c r="C478" s="45" t="s">
        <v>152</v>
      </c>
      <c r="D478" s="45" t="s">
        <v>180</v>
      </c>
      <c r="E478" s="45">
        <v>1</v>
      </c>
      <c r="F478" s="45">
        <v>1</v>
      </c>
      <c r="G478" s="45">
        <v>3</v>
      </c>
      <c r="H478" s="45">
        <v>1</v>
      </c>
      <c r="I478" s="45">
        <v>3</v>
      </c>
      <c r="J478" s="45">
        <v>1</v>
      </c>
      <c r="K478" s="45">
        <v>3</v>
      </c>
      <c r="L478" s="45">
        <v>2</v>
      </c>
      <c r="M478" s="45" t="str">
        <f t="shared" si="7"/>
        <v>Sev-score: Site capacity</v>
      </c>
    </row>
    <row r="479" spans="1:13" x14ac:dyDescent="0.25">
      <c r="A479" s="45" t="s">
        <v>839</v>
      </c>
      <c r="B479" s="45" t="s">
        <v>320</v>
      </c>
      <c r="C479" s="45" t="s">
        <v>152</v>
      </c>
      <c r="D479" s="45" t="s">
        <v>180</v>
      </c>
      <c r="E479" s="45">
        <v>1</v>
      </c>
      <c r="F479" s="45">
        <v>1</v>
      </c>
      <c r="G479" s="45">
        <v>3</v>
      </c>
      <c r="H479" s="45">
        <v>1</v>
      </c>
      <c r="I479" s="45">
        <v>1</v>
      </c>
      <c r="J479" s="45">
        <v>1</v>
      </c>
      <c r="K479" s="45">
        <v>3</v>
      </c>
      <c r="L479" s="45">
        <v>1</v>
      </c>
      <c r="M479" s="45" t="str">
        <f t="shared" si="7"/>
        <v>Sev-score: Site capacity</v>
      </c>
    </row>
    <row r="480" spans="1:13" x14ac:dyDescent="0.25">
      <c r="A480" s="45" t="s">
        <v>840</v>
      </c>
      <c r="B480" s="45" t="s">
        <v>320</v>
      </c>
      <c r="C480" s="45" t="s">
        <v>152</v>
      </c>
      <c r="D480" s="45" t="s">
        <v>180</v>
      </c>
      <c r="E480" s="45">
        <v>1</v>
      </c>
      <c r="F480" s="45">
        <v>3</v>
      </c>
      <c r="G480" s="45">
        <v>1</v>
      </c>
      <c r="H480" s="45">
        <v>1</v>
      </c>
      <c r="I480" s="45">
        <v>3</v>
      </c>
      <c r="J480" s="45">
        <v>1</v>
      </c>
      <c r="K480" s="45">
        <v>3</v>
      </c>
      <c r="L480" s="45">
        <v>1</v>
      </c>
      <c r="M480" s="45" t="str">
        <f t="shared" si="7"/>
        <v>Sev-score: AAP feedback mechanism</v>
      </c>
    </row>
    <row r="481" spans="1:13" x14ac:dyDescent="0.25">
      <c r="A481" s="45" t="s">
        <v>841</v>
      </c>
      <c r="B481" s="45" t="s">
        <v>320</v>
      </c>
      <c r="C481" s="45" t="s">
        <v>152</v>
      </c>
      <c r="D481" s="45" t="s">
        <v>180</v>
      </c>
      <c r="E481" s="45">
        <v>3</v>
      </c>
      <c r="F481" s="45">
        <v>1</v>
      </c>
      <c r="G481" s="45">
        <v>3</v>
      </c>
      <c r="H481" s="45">
        <v>1</v>
      </c>
      <c r="I481" s="45">
        <v>1</v>
      </c>
      <c r="J481" s="45">
        <v>1</v>
      </c>
      <c r="K481" s="45">
        <v>3</v>
      </c>
      <c r="L481" s="45">
        <v>1</v>
      </c>
      <c r="M481" s="45" t="str">
        <f t="shared" si="7"/>
        <v>Sev-score: Camp Committees</v>
      </c>
    </row>
    <row r="482" spans="1:13" x14ac:dyDescent="0.25">
      <c r="A482" s="45" t="s">
        <v>842</v>
      </c>
      <c r="B482" s="45" t="s">
        <v>320</v>
      </c>
      <c r="C482" s="45" t="s">
        <v>152</v>
      </c>
      <c r="D482" s="45" t="s">
        <v>180</v>
      </c>
      <c r="E482" s="45">
        <v>1</v>
      </c>
      <c r="F482" s="45">
        <v>1</v>
      </c>
      <c r="G482" s="45">
        <v>1</v>
      </c>
      <c r="H482" s="45">
        <v>1</v>
      </c>
      <c r="I482" s="45">
        <v>3</v>
      </c>
      <c r="J482" s="45">
        <v>1</v>
      </c>
      <c r="K482" s="45">
        <v>3</v>
      </c>
      <c r="L482" s="45">
        <v>1</v>
      </c>
      <c r="M482" s="45" t="str">
        <f t="shared" si="7"/>
        <v>Sev-score Access Max 8</v>
      </c>
    </row>
    <row r="483" spans="1:13" x14ac:dyDescent="0.25">
      <c r="A483" s="45" t="s">
        <v>843</v>
      </c>
      <c r="B483" s="45" t="s">
        <v>320</v>
      </c>
      <c r="C483" s="45" t="s">
        <v>152</v>
      </c>
      <c r="D483" s="45" t="s">
        <v>180</v>
      </c>
      <c r="E483" s="45">
        <v>1</v>
      </c>
      <c r="F483" s="45">
        <v>1</v>
      </c>
      <c r="G483" s="45">
        <v>1</v>
      </c>
      <c r="H483" s="45">
        <v>1</v>
      </c>
      <c r="I483" s="45">
        <v>3</v>
      </c>
      <c r="J483" s="45">
        <v>1</v>
      </c>
      <c r="K483" s="45">
        <v>3</v>
      </c>
      <c r="L483" s="45">
        <v>1</v>
      </c>
      <c r="M483" s="45" t="str">
        <f t="shared" si="7"/>
        <v>Sev-score Access Max 8</v>
      </c>
    </row>
    <row r="484" spans="1:13" x14ac:dyDescent="0.25">
      <c r="A484" s="45" t="s">
        <v>844</v>
      </c>
      <c r="B484" s="45" t="s">
        <v>320</v>
      </c>
      <c r="C484" s="45" t="s">
        <v>152</v>
      </c>
      <c r="D484" s="45" t="s">
        <v>180</v>
      </c>
      <c r="E484" s="45">
        <v>3</v>
      </c>
      <c r="F484" s="45">
        <v>1</v>
      </c>
      <c r="G484" s="45">
        <v>3</v>
      </c>
      <c r="H484" s="45">
        <v>1</v>
      </c>
      <c r="I484" s="45">
        <v>1</v>
      </c>
      <c r="J484" s="45">
        <v>1</v>
      </c>
      <c r="K484" s="45">
        <v>3</v>
      </c>
      <c r="L484" s="45">
        <v>1</v>
      </c>
      <c r="M484" s="45" t="str">
        <f t="shared" si="7"/>
        <v>Sev-score: Camp Committees</v>
      </c>
    </row>
    <row r="485" spans="1:13" x14ac:dyDescent="0.25">
      <c r="A485" s="45" t="s">
        <v>845</v>
      </c>
      <c r="B485" s="45" t="s">
        <v>320</v>
      </c>
      <c r="C485" s="45" t="s">
        <v>152</v>
      </c>
      <c r="D485" s="45" t="s">
        <v>180</v>
      </c>
      <c r="E485" s="45">
        <v>1</v>
      </c>
      <c r="F485" s="45">
        <v>1</v>
      </c>
      <c r="G485" s="45">
        <v>1</v>
      </c>
      <c r="H485" s="45">
        <v>1</v>
      </c>
      <c r="I485" s="45">
        <v>1</v>
      </c>
      <c r="J485" s="45">
        <v>1</v>
      </c>
      <c r="K485" s="45">
        <v>3</v>
      </c>
      <c r="L485" s="45">
        <v>1</v>
      </c>
      <c r="M485" s="45" t="str">
        <f t="shared" si="7"/>
        <v>Sev-score: Camp Committees</v>
      </c>
    </row>
    <row r="486" spans="1:13" x14ac:dyDescent="0.25">
      <c r="A486" s="45" t="s">
        <v>846</v>
      </c>
      <c r="B486" s="45" t="s">
        <v>320</v>
      </c>
      <c r="C486" s="45" t="s">
        <v>152</v>
      </c>
      <c r="D486" s="45" t="s">
        <v>180</v>
      </c>
      <c r="E486" s="45">
        <v>1</v>
      </c>
      <c r="F486" s="45">
        <v>3</v>
      </c>
      <c r="G486" s="45">
        <v>1</v>
      </c>
      <c r="H486" s="45">
        <v>1</v>
      </c>
      <c r="I486" s="45">
        <v>3</v>
      </c>
      <c r="J486" s="45">
        <v>1</v>
      </c>
      <c r="K486" s="45">
        <v>3</v>
      </c>
      <c r="L486" s="45">
        <v>1</v>
      </c>
      <c r="M486" s="45" t="str">
        <f t="shared" si="7"/>
        <v>Sev-score: AAP feedback mechanism</v>
      </c>
    </row>
    <row r="487" spans="1:13" x14ac:dyDescent="0.25">
      <c r="A487" s="45" t="s">
        <v>847</v>
      </c>
      <c r="B487" s="45" t="s">
        <v>320</v>
      </c>
      <c r="C487" s="45" t="s">
        <v>152</v>
      </c>
      <c r="D487" s="45" t="s">
        <v>180</v>
      </c>
      <c r="E487" s="45">
        <v>3</v>
      </c>
      <c r="F487" s="45">
        <v>3</v>
      </c>
      <c r="G487" s="45">
        <v>3</v>
      </c>
      <c r="H487" s="45">
        <v>1</v>
      </c>
      <c r="I487" s="45">
        <v>1</v>
      </c>
      <c r="J487" s="45">
        <v>1</v>
      </c>
      <c r="K487" s="45">
        <v>3</v>
      </c>
      <c r="L487" s="45">
        <v>1</v>
      </c>
      <c r="M487" s="45" t="str">
        <f t="shared" si="7"/>
        <v>Sev-score: Camp Committees</v>
      </c>
    </row>
    <row r="488" spans="1:13" x14ac:dyDescent="0.25">
      <c r="A488" s="45" t="s">
        <v>848</v>
      </c>
      <c r="B488" s="45" t="s">
        <v>320</v>
      </c>
      <c r="C488" s="45" t="s">
        <v>152</v>
      </c>
      <c r="D488" s="45" t="s">
        <v>180</v>
      </c>
      <c r="E488" s="45">
        <v>1</v>
      </c>
      <c r="F488" s="45">
        <v>1</v>
      </c>
      <c r="G488" s="45">
        <v>3</v>
      </c>
      <c r="H488" s="45">
        <v>1</v>
      </c>
      <c r="I488" s="45">
        <v>3</v>
      </c>
      <c r="J488" s="45">
        <v>1</v>
      </c>
      <c r="K488" s="45">
        <v>3</v>
      </c>
      <c r="L488" s="45">
        <v>1</v>
      </c>
      <c r="M488" s="45" t="str">
        <f t="shared" si="7"/>
        <v>Sev-score: Site capacity</v>
      </c>
    </row>
    <row r="489" spans="1:13" x14ac:dyDescent="0.25">
      <c r="A489" s="45" t="s">
        <v>849</v>
      </c>
      <c r="B489" s="45" t="s">
        <v>320</v>
      </c>
      <c r="C489" s="45" t="s">
        <v>152</v>
      </c>
      <c r="D489" s="45" t="s">
        <v>180</v>
      </c>
      <c r="E489" s="45">
        <v>1</v>
      </c>
      <c r="F489" s="45">
        <v>1</v>
      </c>
      <c r="G489" s="45">
        <v>3</v>
      </c>
      <c r="H489" s="45">
        <v>1</v>
      </c>
      <c r="I489" s="45">
        <v>3</v>
      </c>
      <c r="J489" s="45">
        <v>1</v>
      </c>
      <c r="K489" s="45">
        <v>3</v>
      </c>
      <c r="L489" s="45">
        <v>1</v>
      </c>
      <c r="M489" s="45" t="str">
        <f t="shared" si="7"/>
        <v>Sev-score: Site capacity</v>
      </c>
    </row>
    <row r="490" spans="1:13" x14ac:dyDescent="0.25">
      <c r="A490" s="45" t="s">
        <v>850</v>
      </c>
      <c r="B490" s="45" t="s">
        <v>320</v>
      </c>
      <c r="C490" s="45" t="s">
        <v>152</v>
      </c>
      <c r="D490" s="45" t="s">
        <v>180</v>
      </c>
      <c r="E490" s="45">
        <v>3</v>
      </c>
      <c r="F490" s="45">
        <v>1</v>
      </c>
      <c r="G490" s="45">
        <v>3</v>
      </c>
      <c r="H490" s="45">
        <v>1</v>
      </c>
      <c r="I490" s="45">
        <v>1</v>
      </c>
      <c r="J490" s="45">
        <v>1</v>
      </c>
      <c r="K490" s="45">
        <v>3</v>
      </c>
      <c r="L490" s="45">
        <v>1</v>
      </c>
      <c r="M490" s="45" t="str">
        <f t="shared" si="7"/>
        <v>Sev-score: Camp Committees</v>
      </c>
    </row>
    <row r="491" spans="1:13" x14ac:dyDescent="0.25">
      <c r="A491" s="45" t="s">
        <v>851</v>
      </c>
      <c r="B491" s="45" t="s">
        <v>320</v>
      </c>
      <c r="C491" s="45" t="s">
        <v>152</v>
      </c>
      <c r="D491" s="45" t="s">
        <v>180</v>
      </c>
      <c r="E491" s="45">
        <v>3</v>
      </c>
      <c r="F491" s="45">
        <v>1</v>
      </c>
      <c r="G491" s="45">
        <v>3</v>
      </c>
      <c r="H491" s="45">
        <v>1</v>
      </c>
      <c r="I491" s="45">
        <v>1</v>
      </c>
      <c r="J491" s="45">
        <v>1</v>
      </c>
      <c r="K491" s="45">
        <v>3</v>
      </c>
      <c r="L491" s="45">
        <v>1</v>
      </c>
      <c r="M491" s="45" t="str">
        <f t="shared" si="7"/>
        <v>Sev-score: Camp Committees</v>
      </c>
    </row>
    <row r="492" spans="1:13" x14ac:dyDescent="0.25">
      <c r="A492" s="45" t="s">
        <v>852</v>
      </c>
      <c r="B492" s="45" t="s">
        <v>320</v>
      </c>
      <c r="C492" s="45" t="s">
        <v>152</v>
      </c>
      <c r="D492" s="45" t="s">
        <v>180</v>
      </c>
      <c r="E492" s="45">
        <v>1</v>
      </c>
      <c r="F492" s="45">
        <v>1</v>
      </c>
      <c r="G492" s="45">
        <v>1</v>
      </c>
      <c r="H492" s="45">
        <v>1</v>
      </c>
      <c r="I492" s="45">
        <v>1</v>
      </c>
      <c r="J492" s="45">
        <v>1</v>
      </c>
      <c r="K492" s="45">
        <v>3</v>
      </c>
      <c r="L492" s="45">
        <v>1</v>
      </c>
      <c r="M492" s="45" t="str">
        <f t="shared" si="7"/>
        <v>Sev-score: Camp Committees</v>
      </c>
    </row>
    <row r="493" spans="1:13" x14ac:dyDescent="0.25">
      <c r="A493" s="45" t="s">
        <v>853</v>
      </c>
      <c r="B493" s="45" t="s">
        <v>320</v>
      </c>
      <c r="C493" s="45" t="s">
        <v>152</v>
      </c>
      <c r="D493" s="45" t="s">
        <v>180</v>
      </c>
      <c r="E493" s="45">
        <v>1</v>
      </c>
      <c r="F493" s="45">
        <v>1</v>
      </c>
      <c r="G493" s="45">
        <v>1</v>
      </c>
      <c r="H493" s="45">
        <v>1</v>
      </c>
      <c r="I493" s="45">
        <v>3</v>
      </c>
      <c r="J493" s="45">
        <v>1</v>
      </c>
      <c r="K493" s="45">
        <v>3</v>
      </c>
      <c r="L493" s="45">
        <v>1</v>
      </c>
      <c r="M493" s="45" t="str">
        <f t="shared" si="7"/>
        <v>Sev-score Access Max 8</v>
      </c>
    </row>
    <row r="494" spans="1:13" x14ac:dyDescent="0.25">
      <c r="A494" s="45" t="s">
        <v>854</v>
      </c>
      <c r="B494" s="45" t="s">
        <v>320</v>
      </c>
      <c r="C494" s="45" t="s">
        <v>152</v>
      </c>
      <c r="D494" s="45" t="s">
        <v>180</v>
      </c>
      <c r="E494" s="45">
        <v>1</v>
      </c>
      <c r="F494" s="45">
        <v>1</v>
      </c>
      <c r="G494" s="45">
        <v>3</v>
      </c>
      <c r="H494" s="45">
        <v>1</v>
      </c>
      <c r="I494" s="45">
        <v>3</v>
      </c>
      <c r="J494" s="45">
        <v>1</v>
      </c>
      <c r="K494" s="45">
        <v>3</v>
      </c>
      <c r="L494" s="45">
        <v>1</v>
      </c>
      <c r="M494" s="45" t="str">
        <f t="shared" si="7"/>
        <v>Sev-score: Site capacity</v>
      </c>
    </row>
    <row r="495" spans="1:13" x14ac:dyDescent="0.25">
      <c r="A495" s="45" t="s">
        <v>855</v>
      </c>
      <c r="B495" s="45" t="s">
        <v>320</v>
      </c>
      <c r="C495" s="45" t="s">
        <v>152</v>
      </c>
      <c r="D495" s="45" t="s">
        <v>180</v>
      </c>
      <c r="E495" s="45">
        <v>1</v>
      </c>
      <c r="F495" s="45">
        <v>1</v>
      </c>
      <c r="G495" s="45">
        <v>1</v>
      </c>
      <c r="H495" s="45">
        <v>1</v>
      </c>
      <c r="I495" s="45">
        <v>3</v>
      </c>
      <c r="J495" s="45">
        <v>1</v>
      </c>
      <c r="K495" s="45">
        <v>3</v>
      </c>
      <c r="L495" s="45">
        <v>1</v>
      </c>
      <c r="M495" s="45" t="str">
        <f t="shared" si="7"/>
        <v>Sev-score Access Max 8</v>
      </c>
    </row>
    <row r="496" spans="1:13" x14ac:dyDescent="0.25">
      <c r="A496" s="45" t="s">
        <v>856</v>
      </c>
      <c r="B496" s="45" t="s">
        <v>320</v>
      </c>
      <c r="C496" s="45" t="s">
        <v>152</v>
      </c>
      <c r="D496" s="45" t="s">
        <v>180</v>
      </c>
      <c r="E496" s="45">
        <v>3</v>
      </c>
      <c r="F496" s="45">
        <v>1</v>
      </c>
      <c r="G496" s="45">
        <v>3</v>
      </c>
      <c r="H496" s="45">
        <v>1</v>
      </c>
      <c r="I496" s="45">
        <v>1</v>
      </c>
      <c r="J496" s="45">
        <v>1</v>
      </c>
      <c r="K496" s="45">
        <v>3</v>
      </c>
      <c r="L496" s="45">
        <v>1</v>
      </c>
      <c r="M496" s="45" t="str">
        <f t="shared" si="7"/>
        <v>Sev-score: Camp Committees</v>
      </c>
    </row>
    <row r="497" spans="1:13" x14ac:dyDescent="0.25">
      <c r="A497" s="45" t="s">
        <v>857</v>
      </c>
      <c r="B497" s="45" t="s">
        <v>320</v>
      </c>
      <c r="C497" s="45" t="s">
        <v>152</v>
      </c>
      <c r="D497" s="45" t="s">
        <v>180</v>
      </c>
      <c r="E497" s="45">
        <v>1</v>
      </c>
      <c r="F497" s="45">
        <v>1</v>
      </c>
      <c r="G497" s="45">
        <v>1</v>
      </c>
      <c r="H497" s="45">
        <v>3</v>
      </c>
      <c r="I497" s="45">
        <v>3</v>
      </c>
      <c r="J497" s="45">
        <v>1</v>
      </c>
      <c r="K497" s="45">
        <v>3</v>
      </c>
      <c r="L497" s="45">
        <v>1</v>
      </c>
      <c r="M497" s="45" t="str">
        <f t="shared" si="7"/>
        <v>Sev-score: Floods</v>
      </c>
    </row>
    <row r="498" spans="1:13" x14ac:dyDescent="0.25">
      <c r="A498" s="45" t="s">
        <v>858</v>
      </c>
      <c r="B498" s="45" t="s">
        <v>320</v>
      </c>
      <c r="C498" s="45" t="s">
        <v>152</v>
      </c>
      <c r="D498" s="45" t="s">
        <v>180</v>
      </c>
      <c r="E498" s="45">
        <v>1</v>
      </c>
      <c r="F498" s="45">
        <v>1</v>
      </c>
      <c r="G498" s="45">
        <v>3</v>
      </c>
      <c r="H498" s="45">
        <v>3</v>
      </c>
      <c r="I498" s="45">
        <v>3</v>
      </c>
      <c r="J498" s="45">
        <v>1</v>
      </c>
      <c r="K498" s="45">
        <v>3</v>
      </c>
      <c r="L498" s="45">
        <v>1</v>
      </c>
      <c r="M498" s="45" t="str">
        <f t="shared" si="7"/>
        <v>Sev-score: Site capacity</v>
      </c>
    </row>
    <row r="499" spans="1:13" x14ac:dyDescent="0.25">
      <c r="A499" s="45" t="s">
        <v>859</v>
      </c>
      <c r="B499" s="45" t="s">
        <v>320</v>
      </c>
      <c r="C499" s="45" t="s">
        <v>152</v>
      </c>
      <c r="D499" s="45" t="s">
        <v>180</v>
      </c>
      <c r="E499" s="45">
        <v>3</v>
      </c>
      <c r="F499" s="45">
        <v>1</v>
      </c>
      <c r="G499" s="45">
        <v>3</v>
      </c>
      <c r="H499" s="45">
        <v>1</v>
      </c>
      <c r="I499" s="45">
        <v>1</v>
      </c>
      <c r="J499" s="45">
        <v>1</v>
      </c>
      <c r="K499" s="45">
        <v>3</v>
      </c>
      <c r="L499" s="45">
        <v>1</v>
      </c>
      <c r="M499" s="45" t="str">
        <f t="shared" si="7"/>
        <v>Sev-score: Camp Committees</v>
      </c>
    </row>
    <row r="500" spans="1:13" x14ac:dyDescent="0.25">
      <c r="A500" s="45" t="s">
        <v>860</v>
      </c>
      <c r="B500" s="45" t="s">
        <v>320</v>
      </c>
      <c r="C500" s="45" t="s">
        <v>152</v>
      </c>
      <c r="D500" s="45" t="s">
        <v>180</v>
      </c>
      <c r="E500" s="45">
        <v>1</v>
      </c>
      <c r="F500" s="45">
        <v>1</v>
      </c>
      <c r="G500" s="45">
        <v>3</v>
      </c>
      <c r="H500" s="45">
        <v>1</v>
      </c>
      <c r="I500" s="45">
        <v>1</v>
      </c>
      <c r="J500" s="45">
        <v>1</v>
      </c>
      <c r="K500" s="45">
        <v>3</v>
      </c>
      <c r="L500" s="45">
        <v>1</v>
      </c>
      <c r="M500" s="45" t="str">
        <f t="shared" si="7"/>
        <v>Sev-score: Site capacity</v>
      </c>
    </row>
    <row r="501" spans="1:13" x14ac:dyDescent="0.25">
      <c r="A501" s="45" t="s">
        <v>861</v>
      </c>
      <c r="B501" s="45" t="s">
        <v>320</v>
      </c>
      <c r="C501" s="45" t="s">
        <v>152</v>
      </c>
      <c r="D501" s="45" t="s">
        <v>180</v>
      </c>
      <c r="E501" s="45">
        <v>1</v>
      </c>
      <c r="F501" s="45">
        <v>1</v>
      </c>
      <c r="G501" s="45">
        <v>3</v>
      </c>
      <c r="H501" s="45">
        <v>2</v>
      </c>
      <c r="I501" s="45">
        <v>1</v>
      </c>
      <c r="J501" s="45">
        <v>1</v>
      </c>
      <c r="K501" s="45">
        <v>3</v>
      </c>
      <c r="L501" s="45">
        <v>2</v>
      </c>
      <c r="M501" s="45" t="str">
        <f t="shared" si="7"/>
        <v>Sev-score: Site capacity</v>
      </c>
    </row>
    <row r="502" spans="1:13" x14ac:dyDescent="0.25">
      <c r="A502" s="45" t="s">
        <v>862</v>
      </c>
      <c r="B502" s="45" t="s">
        <v>320</v>
      </c>
      <c r="C502" s="45" t="s">
        <v>152</v>
      </c>
      <c r="D502" s="45" t="s">
        <v>180</v>
      </c>
      <c r="E502" s="45">
        <v>3</v>
      </c>
      <c r="F502" s="45">
        <v>1</v>
      </c>
      <c r="G502" s="45">
        <v>3</v>
      </c>
      <c r="H502" s="45">
        <v>1</v>
      </c>
      <c r="I502" s="45">
        <v>1</v>
      </c>
      <c r="J502" s="45">
        <v>1</v>
      </c>
      <c r="K502" s="45">
        <v>3</v>
      </c>
      <c r="L502" s="45">
        <v>2</v>
      </c>
      <c r="M502" s="45" t="str">
        <f t="shared" si="7"/>
        <v>Sev-score: Camp Committees</v>
      </c>
    </row>
    <row r="503" spans="1:13" x14ac:dyDescent="0.25">
      <c r="A503" s="45" t="s">
        <v>863</v>
      </c>
      <c r="B503" s="45" t="s">
        <v>320</v>
      </c>
      <c r="C503" s="45" t="s">
        <v>152</v>
      </c>
      <c r="D503" s="45" t="s">
        <v>180</v>
      </c>
      <c r="E503" s="45">
        <v>1</v>
      </c>
      <c r="F503" s="45">
        <v>3</v>
      </c>
      <c r="G503" s="45">
        <v>3</v>
      </c>
      <c r="H503" s="45">
        <v>1</v>
      </c>
      <c r="I503" s="45">
        <v>3</v>
      </c>
      <c r="J503" s="45">
        <v>1</v>
      </c>
      <c r="K503" s="45">
        <v>3</v>
      </c>
      <c r="L503" s="45">
        <v>1</v>
      </c>
      <c r="M503" s="45" t="str">
        <f t="shared" si="7"/>
        <v>Sev-score: AAP feedback mechanism</v>
      </c>
    </row>
    <row r="504" spans="1:13" x14ac:dyDescent="0.25">
      <c r="A504" s="45" t="s">
        <v>864</v>
      </c>
      <c r="B504" s="45" t="s">
        <v>320</v>
      </c>
      <c r="C504" s="45" t="s">
        <v>152</v>
      </c>
      <c r="D504" s="45" t="s">
        <v>180</v>
      </c>
      <c r="E504" s="45">
        <v>1</v>
      </c>
      <c r="F504" s="45">
        <v>3</v>
      </c>
      <c r="G504" s="45">
        <v>3</v>
      </c>
      <c r="H504" s="45">
        <v>1</v>
      </c>
      <c r="I504" s="45">
        <v>3</v>
      </c>
      <c r="J504" s="45">
        <v>1</v>
      </c>
      <c r="K504" s="45">
        <v>3</v>
      </c>
      <c r="L504" s="45">
        <v>1</v>
      </c>
      <c r="M504" s="45" t="str">
        <f t="shared" si="7"/>
        <v>Sev-score: AAP feedback mechanism</v>
      </c>
    </row>
    <row r="505" spans="1:13" x14ac:dyDescent="0.25">
      <c r="A505" s="45" t="s">
        <v>865</v>
      </c>
      <c r="B505" s="45" t="s">
        <v>320</v>
      </c>
      <c r="C505" s="45" t="s">
        <v>152</v>
      </c>
      <c r="D505" s="45" t="s">
        <v>180</v>
      </c>
      <c r="E505" s="45">
        <v>1</v>
      </c>
      <c r="F505" s="45">
        <v>3</v>
      </c>
      <c r="G505" s="45">
        <v>3</v>
      </c>
      <c r="H505" s="45">
        <v>1</v>
      </c>
      <c r="I505" s="45">
        <v>3</v>
      </c>
      <c r="J505" s="45">
        <v>1</v>
      </c>
      <c r="K505" s="45">
        <v>3</v>
      </c>
      <c r="L505" s="45">
        <v>1</v>
      </c>
      <c r="M505" s="45" t="str">
        <f t="shared" si="7"/>
        <v>Sev-score: AAP feedback mechanism</v>
      </c>
    </row>
    <row r="506" spans="1:13" x14ac:dyDescent="0.25">
      <c r="A506" s="45" t="s">
        <v>866</v>
      </c>
      <c r="B506" s="45" t="s">
        <v>320</v>
      </c>
      <c r="C506" s="45" t="s">
        <v>152</v>
      </c>
      <c r="D506" s="45" t="s">
        <v>180</v>
      </c>
      <c r="E506" s="45">
        <v>1</v>
      </c>
      <c r="F506" s="45">
        <v>3</v>
      </c>
      <c r="G506" s="45">
        <v>3</v>
      </c>
      <c r="H506" s="45">
        <v>1</v>
      </c>
      <c r="I506" s="45">
        <v>3</v>
      </c>
      <c r="J506" s="45">
        <v>1</v>
      </c>
      <c r="K506" s="45">
        <v>3</v>
      </c>
      <c r="L506" s="45">
        <v>1</v>
      </c>
      <c r="M506" s="45" t="str">
        <f t="shared" si="7"/>
        <v>Sev-score: AAP feedback mechanism</v>
      </c>
    </row>
    <row r="507" spans="1:13" x14ac:dyDescent="0.25">
      <c r="A507" s="45" t="s">
        <v>867</v>
      </c>
      <c r="B507" s="45" t="s">
        <v>320</v>
      </c>
      <c r="C507" s="45" t="s">
        <v>152</v>
      </c>
      <c r="D507" s="45" t="s">
        <v>180</v>
      </c>
      <c r="E507" s="45">
        <v>1</v>
      </c>
      <c r="F507" s="45">
        <v>1</v>
      </c>
      <c r="G507" s="45">
        <v>3</v>
      </c>
      <c r="H507" s="45">
        <v>1</v>
      </c>
      <c r="I507" s="45">
        <v>3</v>
      </c>
      <c r="J507" s="45">
        <v>1</v>
      </c>
      <c r="K507" s="45">
        <v>3</v>
      </c>
      <c r="L507" s="45">
        <v>1</v>
      </c>
      <c r="M507" s="45" t="str">
        <f t="shared" si="7"/>
        <v>Sev-score: Site capacity</v>
      </c>
    </row>
    <row r="508" spans="1:13" x14ac:dyDescent="0.25">
      <c r="A508" s="45" t="s">
        <v>868</v>
      </c>
      <c r="B508" s="45" t="s">
        <v>320</v>
      </c>
      <c r="C508" s="45" t="s">
        <v>152</v>
      </c>
      <c r="D508" s="45" t="s">
        <v>180</v>
      </c>
      <c r="E508" s="45">
        <v>1</v>
      </c>
      <c r="F508" s="45">
        <v>3</v>
      </c>
      <c r="G508" s="45">
        <v>3</v>
      </c>
      <c r="H508" s="45">
        <v>3</v>
      </c>
      <c r="I508" s="45">
        <v>3</v>
      </c>
      <c r="J508" s="45">
        <v>1</v>
      </c>
      <c r="K508" s="45">
        <v>3</v>
      </c>
      <c r="L508" s="45">
        <v>1</v>
      </c>
      <c r="M508" s="45" t="str">
        <f t="shared" si="7"/>
        <v>Sev-score: AAP feedback mechanism</v>
      </c>
    </row>
    <row r="509" spans="1:13" x14ac:dyDescent="0.25">
      <c r="A509" s="45" t="s">
        <v>869</v>
      </c>
      <c r="B509" s="45" t="s">
        <v>320</v>
      </c>
      <c r="C509" s="45" t="s">
        <v>152</v>
      </c>
      <c r="D509" s="45" t="s">
        <v>180</v>
      </c>
      <c r="E509" s="45">
        <v>1</v>
      </c>
      <c r="F509" s="45">
        <v>3</v>
      </c>
      <c r="G509" s="45">
        <v>3</v>
      </c>
      <c r="H509" s="45">
        <v>1</v>
      </c>
      <c r="I509" s="45">
        <v>3</v>
      </c>
      <c r="J509" s="45">
        <v>1</v>
      </c>
      <c r="K509" s="45">
        <v>3</v>
      </c>
      <c r="L509" s="45">
        <v>1</v>
      </c>
      <c r="M509" s="45" t="str">
        <f t="shared" si="7"/>
        <v>Sev-score: AAP feedback mechanism</v>
      </c>
    </row>
    <row r="510" spans="1:13" x14ac:dyDescent="0.25">
      <c r="A510" s="45" t="s">
        <v>870</v>
      </c>
      <c r="B510" s="45" t="s">
        <v>320</v>
      </c>
      <c r="C510" s="45" t="s">
        <v>152</v>
      </c>
      <c r="D510" s="45" t="s">
        <v>180</v>
      </c>
      <c r="E510" s="45">
        <v>1</v>
      </c>
      <c r="F510" s="45">
        <v>3</v>
      </c>
      <c r="G510" s="45">
        <v>1</v>
      </c>
      <c r="H510" s="45">
        <v>2</v>
      </c>
      <c r="I510" s="45">
        <v>3</v>
      </c>
      <c r="J510" s="45">
        <v>1</v>
      </c>
      <c r="K510" s="45">
        <v>3</v>
      </c>
      <c r="L510" s="45">
        <v>1</v>
      </c>
      <c r="M510" s="45" t="str">
        <f t="shared" si="7"/>
        <v>Sev-score: AAP feedback mechanism</v>
      </c>
    </row>
    <row r="511" spans="1:13" x14ac:dyDescent="0.25">
      <c r="A511" s="45" t="s">
        <v>871</v>
      </c>
      <c r="B511" s="45" t="s">
        <v>320</v>
      </c>
      <c r="C511" s="45" t="s">
        <v>152</v>
      </c>
      <c r="D511" s="45" t="s">
        <v>180</v>
      </c>
      <c r="E511" s="45">
        <v>1</v>
      </c>
      <c r="F511" s="45">
        <v>3</v>
      </c>
      <c r="G511" s="45">
        <v>1</v>
      </c>
      <c r="H511" s="45">
        <v>1</v>
      </c>
      <c r="I511" s="45">
        <v>3</v>
      </c>
      <c r="J511" s="45">
        <v>1</v>
      </c>
      <c r="K511" s="45">
        <v>3</v>
      </c>
      <c r="L511" s="45">
        <v>1</v>
      </c>
      <c r="M511" s="45" t="str">
        <f t="shared" si="7"/>
        <v>Sev-score: AAP feedback mechanism</v>
      </c>
    </row>
    <row r="512" spans="1:13" x14ac:dyDescent="0.25">
      <c r="A512" s="45" t="s">
        <v>872</v>
      </c>
      <c r="B512" s="45" t="s">
        <v>320</v>
      </c>
      <c r="C512" s="45" t="s">
        <v>152</v>
      </c>
      <c r="D512" s="45" t="s">
        <v>180</v>
      </c>
      <c r="E512" s="45">
        <v>1</v>
      </c>
      <c r="F512" s="45">
        <v>3</v>
      </c>
      <c r="G512" s="45">
        <v>3</v>
      </c>
      <c r="H512" s="45">
        <v>3</v>
      </c>
      <c r="I512" s="45">
        <v>3</v>
      </c>
      <c r="J512" s="45">
        <v>1</v>
      </c>
      <c r="K512" s="45">
        <v>3</v>
      </c>
      <c r="L512" s="45">
        <v>1</v>
      </c>
      <c r="M512" s="45" t="str">
        <f t="shared" si="7"/>
        <v>Sev-score: AAP feedback mechanism</v>
      </c>
    </row>
    <row r="513" spans="1:13" x14ac:dyDescent="0.25">
      <c r="A513" s="45" t="s">
        <v>873</v>
      </c>
      <c r="B513" s="45" t="s">
        <v>320</v>
      </c>
      <c r="C513" s="45" t="s">
        <v>152</v>
      </c>
      <c r="D513" s="45" t="s">
        <v>180</v>
      </c>
      <c r="E513" s="45">
        <v>1</v>
      </c>
      <c r="F513" s="45">
        <v>3</v>
      </c>
      <c r="G513" s="45">
        <v>1</v>
      </c>
      <c r="H513" s="45">
        <v>1</v>
      </c>
      <c r="I513" s="45">
        <v>3</v>
      </c>
      <c r="J513" s="45">
        <v>1</v>
      </c>
      <c r="K513" s="45">
        <v>3</v>
      </c>
      <c r="L513" s="45">
        <v>1</v>
      </c>
      <c r="M513" s="45" t="str">
        <f t="shared" si="7"/>
        <v>Sev-score: AAP feedback mechanism</v>
      </c>
    </row>
    <row r="514" spans="1:13" x14ac:dyDescent="0.25">
      <c r="A514" s="45" t="s">
        <v>874</v>
      </c>
      <c r="B514" s="45" t="s">
        <v>320</v>
      </c>
      <c r="C514" s="45" t="s">
        <v>152</v>
      </c>
      <c r="D514" s="45" t="s">
        <v>180</v>
      </c>
      <c r="E514" s="45">
        <v>1</v>
      </c>
      <c r="F514" s="45">
        <v>1</v>
      </c>
      <c r="G514" s="45">
        <v>1</v>
      </c>
      <c r="H514" s="45">
        <v>1</v>
      </c>
      <c r="I514" s="45">
        <v>3</v>
      </c>
      <c r="J514" s="45">
        <v>1</v>
      </c>
      <c r="K514" s="45">
        <v>3</v>
      </c>
      <c r="L514" s="45">
        <v>1</v>
      </c>
      <c r="M514" s="45" t="str">
        <f t="shared" si="7"/>
        <v>Sev-score Access Max 8</v>
      </c>
    </row>
    <row r="515" spans="1:13" x14ac:dyDescent="0.25">
      <c r="A515" s="45" t="s">
        <v>875</v>
      </c>
      <c r="B515" s="45" t="s">
        <v>320</v>
      </c>
      <c r="C515" s="45" t="s">
        <v>152</v>
      </c>
      <c r="D515" s="45" t="s">
        <v>180</v>
      </c>
      <c r="E515" s="45">
        <v>3</v>
      </c>
      <c r="F515" s="45">
        <v>1</v>
      </c>
      <c r="G515" s="45">
        <v>3</v>
      </c>
      <c r="H515" s="45">
        <v>1</v>
      </c>
      <c r="I515" s="45">
        <v>1</v>
      </c>
      <c r="J515" s="45">
        <v>1</v>
      </c>
      <c r="K515" s="45">
        <v>3</v>
      </c>
      <c r="L515" s="45">
        <v>1</v>
      </c>
      <c r="M515" s="45" t="str">
        <f t="shared" si="7"/>
        <v>Sev-score: Camp Committees</v>
      </c>
    </row>
    <row r="516" spans="1:13" x14ac:dyDescent="0.25">
      <c r="A516" s="45" t="s">
        <v>876</v>
      </c>
      <c r="B516" s="45" t="s">
        <v>320</v>
      </c>
      <c r="C516" s="45" t="s">
        <v>152</v>
      </c>
      <c r="D516" s="45" t="s">
        <v>180</v>
      </c>
      <c r="E516" s="45">
        <v>1</v>
      </c>
      <c r="F516" s="45">
        <v>3</v>
      </c>
      <c r="G516" s="45">
        <v>1</v>
      </c>
      <c r="H516" s="45">
        <v>3</v>
      </c>
      <c r="I516" s="45">
        <v>3</v>
      </c>
      <c r="J516" s="45">
        <v>1</v>
      </c>
      <c r="K516" s="45">
        <v>3</v>
      </c>
      <c r="L516" s="45">
        <v>1</v>
      </c>
      <c r="M516" s="45" t="str">
        <f t="shared" ref="M516:M579" si="8">IF(E516=MAX(E516:J516),E$1,IF(F516=MAX(E516:J516),F$1,IF(G516=MAX(E516:J516),G$1,IF(H516=MAX(E516:J516),H$1,IF(I516=MAX(E516:J516),I$1,IF(J516=MAX(E516:J516),J$1,0))))))</f>
        <v>Sev-score: AAP feedback mechanism</v>
      </c>
    </row>
    <row r="517" spans="1:13" x14ac:dyDescent="0.25">
      <c r="A517" s="45" t="s">
        <v>877</v>
      </c>
      <c r="B517" s="45" t="s">
        <v>320</v>
      </c>
      <c r="C517" s="45" t="s">
        <v>152</v>
      </c>
      <c r="D517" s="45" t="s">
        <v>180</v>
      </c>
      <c r="E517" s="45">
        <v>1</v>
      </c>
      <c r="F517" s="45">
        <v>1</v>
      </c>
      <c r="G517" s="45">
        <v>1</v>
      </c>
      <c r="H517" s="45">
        <v>1</v>
      </c>
      <c r="I517" s="45">
        <v>3</v>
      </c>
      <c r="J517" s="45">
        <v>1</v>
      </c>
      <c r="K517" s="45">
        <v>3</v>
      </c>
      <c r="L517" s="45">
        <v>1</v>
      </c>
      <c r="M517" s="45" t="str">
        <f t="shared" si="8"/>
        <v>Sev-score Access Max 8</v>
      </c>
    </row>
    <row r="518" spans="1:13" x14ac:dyDescent="0.25">
      <c r="A518" s="45" t="s">
        <v>878</v>
      </c>
      <c r="B518" s="45" t="s">
        <v>320</v>
      </c>
      <c r="C518" s="45" t="s">
        <v>152</v>
      </c>
      <c r="D518" s="45" t="s">
        <v>180</v>
      </c>
      <c r="E518" s="45">
        <v>1</v>
      </c>
      <c r="F518" s="45">
        <v>3</v>
      </c>
      <c r="G518" s="45">
        <v>3</v>
      </c>
      <c r="H518" s="45">
        <v>1</v>
      </c>
      <c r="I518" s="45">
        <v>3</v>
      </c>
      <c r="J518" s="45">
        <v>1</v>
      </c>
      <c r="K518" s="45">
        <v>3</v>
      </c>
      <c r="L518" s="45">
        <v>1</v>
      </c>
      <c r="M518" s="45" t="str">
        <f t="shared" si="8"/>
        <v>Sev-score: AAP feedback mechanism</v>
      </c>
    </row>
    <row r="519" spans="1:13" x14ac:dyDescent="0.25">
      <c r="A519" s="45" t="s">
        <v>879</v>
      </c>
      <c r="B519" s="45" t="s">
        <v>320</v>
      </c>
      <c r="C519" s="45" t="s">
        <v>152</v>
      </c>
      <c r="D519" s="45" t="s">
        <v>180</v>
      </c>
      <c r="E519" s="45">
        <v>1</v>
      </c>
      <c r="F519" s="45">
        <v>3</v>
      </c>
      <c r="G519" s="45">
        <v>3</v>
      </c>
      <c r="H519" s="45">
        <v>1</v>
      </c>
      <c r="I519" s="45">
        <v>3</v>
      </c>
      <c r="J519" s="45">
        <v>1</v>
      </c>
      <c r="K519" s="45">
        <v>3</v>
      </c>
      <c r="L519" s="45">
        <v>1</v>
      </c>
      <c r="M519" s="45" t="str">
        <f t="shared" si="8"/>
        <v>Sev-score: AAP feedback mechanism</v>
      </c>
    </row>
    <row r="520" spans="1:13" x14ac:dyDescent="0.25">
      <c r="A520" s="45" t="s">
        <v>880</v>
      </c>
      <c r="B520" s="45" t="s">
        <v>320</v>
      </c>
      <c r="C520" s="45" t="s">
        <v>152</v>
      </c>
      <c r="D520" s="45" t="s">
        <v>180</v>
      </c>
      <c r="E520" s="45">
        <v>1</v>
      </c>
      <c r="F520" s="45">
        <v>3</v>
      </c>
      <c r="G520" s="45">
        <v>1</v>
      </c>
      <c r="H520" s="45">
        <v>1</v>
      </c>
      <c r="I520" s="45">
        <v>3</v>
      </c>
      <c r="J520" s="45">
        <v>1</v>
      </c>
      <c r="K520" s="45">
        <v>3</v>
      </c>
      <c r="L520" s="45">
        <v>1</v>
      </c>
      <c r="M520" s="45" t="str">
        <f t="shared" si="8"/>
        <v>Sev-score: AAP feedback mechanism</v>
      </c>
    </row>
    <row r="521" spans="1:13" x14ac:dyDescent="0.25">
      <c r="A521" s="45" t="s">
        <v>881</v>
      </c>
      <c r="B521" s="45" t="s">
        <v>320</v>
      </c>
      <c r="C521" s="45" t="s">
        <v>152</v>
      </c>
      <c r="D521" s="45" t="s">
        <v>180</v>
      </c>
      <c r="E521" s="45">
        <v>1</v>
      </c>
      <c r="F521" s="45">
        <v>3</v>
      </c>
      <c r="G521" s="45">
        <v>3</v>
      </c>
      <c r="H521" s="45">
        <v>1</v>
      </c>
      <c r="I521" s="45">
        <v>3</v>
      </c>
      <c r="J521" s="45">
        <v>1</v>
      </c>
      <c r="K521" s="45">
        <v>3</v>
      </c>
      <c r="L521" s="45">
        <v>1</v>
      </c>
      <c r="M521" s="45" t="str">
        <f t="shared" si="8"/>
        <v>Sev-score: AAP feedback mechanism</v>
      </c>
    </row>
    <row r="522" spans="1:13" x14ac:dyDescent="0.25">
      <c r="A522" s="45" t="s">
        <v>882</v>
      </c>
      <c r="B522" s="45" t="s">
        <v>320</v>
      </c>
      <c r="C522" s="45" t="s">
        <v>152</v>
      </c>
      <c r="D522" s="45" t="s">
        <v>180</v>
      </c>
      <c r="E522" s="45">
        <v>1</v>
      </c>
      <c r="F522" s="45">
        <v>3</v>
      </c>
      <c r="G522" s="45">
        <v>3</v>
      </c>
      <c r="H522" s="45">
        <v>1</v>
      </c>
      <c r="I522" s="45">
        <v>3</v>
      </c>
      <c r="J522" s="45">
        <v>1</v>
      </c>
      <c r="K522" s="45">
        <v>3</v>
      </c>
      <c r="L522" s="45">
        <v>1</v>
      </c>
      <c r="M522" s="45" t="str">
        <f t="shared" si="8"/>
        <v>Sev-score: AAP feedback mechanism</v>
      </c>
    </row>
    <row r="523" spans="1:13" x14ac:dyDescent="0.25">
      <c r="A523" s="45" t="s">
        <v>883</v>
      </c>
      <c r="B523" s="45" t="s">
        <v>320</v>
      </c>
      <c r="C523" s="45" t="s">
        <v>152</v>
      </c>
      <c r="D523" s="45" t="s">
        <v>180</v>
      </c>
      <c r="E523" s="45">
        <v>3</v>
      </c>
      <c r="F523" s="45">
        <v>1</v>
      </c>
      <c r="G523" s="45">
        <v>3</v>
      </c>
      <c r="H523" s="45">
        <v>1</v>
      </c>
      <c r="I523" s="45">
        <v>1</v>
      </c>
      <c r="J523" s="45">
        <v>1</v>
      </c>
      <c r="K523" s="45">
        <v>3</v>
      </c>
      <c r="L523" s="45">
        <v>1</v>
      </c>
      <c r="M523" s="45" t="str">
        <f t="shared" si="8"/>
        <v>Sev-score: Camp Committees</v>
      </c>
    </row>
    <row r="524" spans="1:13" x14ac:dyDescent="0.25">
      <c r="A524" s="45" t="s">
        <v>884</v>
      </c>
      <c r="B524" s="45" t="s">
        <v>320</v>
      </c>
      <c r="C524" s="45" t="s">
        <v>152</v>
      </c>
      <c r="D524" s="45" t="s">
        <v>180</v>
      </c>
      <c r="E524" s="45">
        <v>3</v>
      </c>
      <c r="F524" s="45">
        <v>1</v>
      </c>
      <c r="G524" s="45">
        <v>3</v>
      </c>
      <c r="H524" s="45">
        <v>1</v>
      </c>
      <c r="I524" s="45">
        <v>1</v>
      </c>
      <c r="J524" s="45">
        <v>1</v>
      </c>
      <c r="K524" s="45">
        <v>3</v>
      </c>
      <c r="L524" s="45">
        <v>1</v>
      </c>
      <c r="M524" s="45" t="str">
        <f t="shared" si="8"/>
        <v>Sev-score: Camp Committees</v>
      </c>
    </row>
    <row r="525" spans="1:13" x14ac:dyDescent="0.25">
      <c r="A525" s="45" t="s">
        <v>885</v>
      </c>
      <c r="B525" s="45" t="s">
        <v>320</v>
      </c>
      <c r="C525" s="45" t="s">
        <v>152</v>
      </c>
      <c r="D525" s="45" t="s">
        <v>180</v>
      </c>
      <c r="E525" s="45">
        <v>3</v>
      </c>
      <c r="F525" s="45">
        <v>1</v>
      </c>
      <c r="G525" s="45">
        <v>3</v>
      </c>
      <c r="H525" s="45">
        <v>1</v>
      </c>
      <c r="I525" s="45">
        <v>1</v>
      </c>
      <c r="J525" s="45">
        <v>1</v>
      </c>
      <c r="K525" s="45">
        <v>3</v>
      </c>
      <c r="L525" s="45">
        <v>1</v>
      </c>
      <c r="M525" s="45" t="str">
        <f t="shared" si="8"/>
        <v>Sev-score: Camp Committees</v>
      </c>
    </row>
    <row r="526" spans="1:13" x14ac:dyDescent="0.25">
      <c r="A526" s="45" t="s">
        <v>886</v>
      </c>
      <c r="B526" s="45" t="s">
        <v>320</v>
      </c>
      <c r="C526" s="45" t="s">
        <v>152</v>
      </c>
      <c r="D526" s="45" t="s">
        <v>180</v>
      </c>
      <c r="E526" s="45">
        <v>1</v>
      </c>
      <c r="F526" s="45">
        <v>3</v>
      </c>
      <c r="G526" s="45">
        <v>3</v>
      </c>
      <c r="H526" s="45">
        <v>3</v>
      </c>
      <c r="I526" s="45">
        <v>3</v>
      </c>
      <c r="J526" s="45">
        <v>1</v>
      </c>
      <c r="K526" s="45">
        <v>3</v>
      </c>
      <c r="L526" s="45">
        <v>2</v>
      </c>
      <c r="M526" s="45" t="str">
        <f t="shared" si="8"/>
        <v>Sev-score: AAP feedback mechanism</v>
      </c>
    </row>
    <row r="527" spans="1:13" x14ac:dyDescent="0.25">
      <c r="A527" s="45" t="s">
        <v>887</v>
      </c>
      <c r="B527" s="45" t="s">
        <v>320</v>
      </c>
      <c r="C527" s="45" t="s">
        <v>152</v>
      </c>
      <c r="D527" s="45" t="s">
        <v>180</v>
      </c>
      <c r="E527" s="45">
        <v>1</v>
      </c>
      <c r="F527" s="45">
        <v>1</v>
      </c>
      <c r="G527" s="45">
        <v>3</v>
      </c>
      <c r="H527" s="45">
        <v>1</v>
      </c>
      <c r="I527" s="45">
        <v>1</v>
      </c>
      <c r="J527" s="45">
        <v>1</v>
      </c>
      <c r="K527" s="45">
        <v>3</v>
      </c>
      <c r="L527" s="45">
        <v>1</v>
      </c>
      <c r="M527" s="45" t="str">
        <f t="shared" si="8"/>
        <v>Sev-score: Site capacity</v>
      </c>
    </row>
    <row r="528" spans="1:13" x14ac:dyDescent="0.25">
      <c r="A528" s="45" t="s">
        <v>888</v>
      </c>
      <c r="B528" s="45" t="s">
        <v>320</v>
      </c>
      <c r="C528" s="45" t="s">
        <v>152</v>
      </c>
      <c r="D528" s="45" t="s">
        <v>180</v>
      </c>
      <c r="E528" s="45">
        <v>1</v>
      </c>
      <c r="F528" s="45">
        <v>1</v>
      </c>
      <c r="G528" s="45">
        <v>3</v>
      </c>
      <c r="H528" s="45">
        <v>1</v>
      </c>
      <c r="I528" s="45">
        <v>1</v>
      </c>
      <c r="J528" s="45">
        <v>1</v>
      </c>
      <c r="K528" s="45">
        <v>3</v>
      </c>
      <c r="L528" s="45">
        <v>1</v>
      </c>
      <c r="M528" s="45" t="str">
        <f t="shared" si="8"/>
        <v>Sev-score: Site capacity</v>
      </c>
    </row>
    <row r="529" spans="1:13" x14ac:dyDescent="0.25">
      <c r="A529" s="45" t="s">
        <v>889</v>
      </c>
      <c r="B529" s="45" t="s">
        <v>320</v>
      </c>
      <c r="C529" s="45" t="s">
        <v>152</v>
      </c>
      <c r="D529" s="45" t="s">
        <v>180</v>
      </c>
      <c r="E529" s="45">
        <v>1</v>
      </c>
      <c r="F529" s="45">
        <v>1</v>
      </c>
      <c r="G529" s="45">
        <v>3</v>
      </c>
      <c r="H529" s="45">
        <v>1</v>
      </c>
      <c r="I529" s="45">
        <v>1</v>
      </c>
      <c r="J529" s="45">
        <v>1</v>
      </c>
      <c r="K529" s="45">
        <v>3</v>
      </c>
      <c r="L529" s="45">
        <v>1</v>
      </c>
      <c r="M529" s="45" t="str">
        <f t="shared" si="8"/>
        <v>Sev-score: Site capacity</v>
      </c>
    </row>
    <row r="530" spans="1:13" x14ac:dyDescent="0.25">
      <c r="A530" s="45" t="s">
        <v>890</v>
      </c>
      <c r="B530" s="45" t="s">
        <v>320</v>
      </c>
      <c r="C530" s="45" t="s">
        <v>152</v>
      </c>
      <c r="D530" s="45" t="s">
        <v>180</v>
      </c>
      <c r="E530" s="45">
        <v>1</v>
      </c>
      <c r="F530" s="45">
        <v>1</v>
      </c>
      <c r="G530" s="45">
        <v>3</v>
      </c>
      <c r="H530" s="45">
        <v>1</v>
      </c>
      <c r="I530" s="45">
        <v>1</v>
      </c>
      <c r="J530" s="45">
        <v>1</v>
      </c>
      <c r="K530" s="45">
        <v>3</v>
      </c>
      <c r="L530" s="45">
        <v>1</v>
      </c>
      <c r="M530" s="45" t="str">
        <f t="shared" si="8"/>
        <v>Sev-score: Site capacity</v>
      </c>
    </row>
    <row r="531" spans="1:13" x14ac:dyDescent="0.25">
      <c r="A531" s="45" t="s">
        <v>891</v>
      </c>
      <c r="B531" s="45" t="s">
        <v>320</v>
      </c>
      <c r="C531" s="45" t="s">
        <v>152</v>
      </c>
      <c r="D531" s="45" t="s">
        <v>180</v>
      </c>
      <c r="E531" s="45">
        <v>1</v>
      </c>
      <c r="F531" s="45">
        <v>1</v>
      </c>
      <c r="G531" s="45">
        <v>3</v>
      </c>
      <c r="H531" s="45">
        <v>1</v>
      </c>
      <c r="I531" s="45">
        <v>1</v>
      </c>
      <c r="J531" s="45">
        <v>1</v>
      </c>
      <c r="K531" s="45">
        <v>3</v>
      </c>
      <c r="L531" s="45">
        <v>1</v>
      </c>
      <c r="M531" s="45" t="str">
        <f t="shared" si="8"/>
        <v>Sev-score: Site capacity</v>
      </c>
    </row>
    <row r="532" spans="1:13" x14ac:dyDescent="0.25">
      <c r="A532" s="45" t="s">
        <v>892</v>
      </c>
      <c r="B532" s="45" t="s">
        <v>320</v>
      </c>
      <c r="C532" s="45" t="s">
        <v>152</v>
      </c>
      <c r="D532" s="45" t="s">
        <v>180</v>
      </c>
      <c r="E532" s="45">
        <v>1</v>
      </c>
      <c r="F532" s="45">
        <v>1</v>
      </c>
      <c r="G532" s="45">
        <v>3</v>
      </c>
      <c r="H532" s="45">
        <v>1</v>
      </c>
      <c r="I532" s="45">
        <v>1</v>
      </c>
      <c r="J532" s="45">
        <v>1</v>
      </c>
      <c r="K532" s="45">
        <v>3</v>
      </c>
      <c r="L532" s="45">
        <v>1</v>
      </c>
      <c r="M532" s="45" t="str">
        <f t="shared" si="8"/>
        <v>Sev-score: Site capacity</v>
      </c>
    </row>
    <row r="533" spans="1:13" x14ac:dyDescent="0.25">
      <c r="A533" s="45" t="s">
        <v>893</v>
      </c>
      <c r="B533" s="45" t="s">
        <v>320</v>
      </c>
      <c r="C533" s="45" t="s">
        <v>152</v>
      </c>
      <c r="D533" s="45" t="s">
        <v>180</v>
      </c>
      <c r="E533" s="45">
        <v>1</v>
      </c>
      <c r="F533" s="45">
        <v>1</v>
      </c>
      <c r="G533" s="45">
        <v>3</v>
      </c>
      <c r="H533" s="45">
        <v>1</v>
      </c>
      <c r="I533" s="45">
        <v>1</v>
      </c>
      <c r="J533" s="45">
        <v>1</v>
      </c>
      <c r="K533" s="45">
        <v>3</v>
      </c>
      <c r="L533" s="45">
        <v>1</v>
      </c>
      <c r="M533" s="45" t="str">
        <f t="shared" si="8"/>
        <v>Sev-score: Site capacity</v>
      </c>
    </row>
    <row r="534" spans="1:13" x14ac:dyDescent="0.25">
      <c r="A534" s="45" t="s">
        <v>894</v>
      </c>
      <c r="B534" s="45" t="s">
        <v>320</v>
      </c>
      <c r="C534" s="45" t="s">
        <v>152</v>
      </c>
      <c r="D534" s="45" t="s">
        <v>180</v>
      </c>
      <c r="E534" s="45">
        <v>1</v>
      </c>
      <c r="F534" s="45">
        <v>1</v>
      </c>
      <c r="G534" s="45">
        <v>3</v>
      </c>
      <c r="H534" s="45">
        <v>1</v>
      </c>
      <c r="I534" s="45">
        <v>1</v>
      </c>
      <c r="J534" s="45">
        <v>1</v>
      </c>
      <c r="K534" s="45">
        <v>3</v>
      </c>
      <c r="L534" s="45">
        <v>1</v>
      </c>
      <c r="M534" s="45" t="str">
        <f t="shared" si="8"/>
        <v>Sev-score: Site capacity</v>
      </c>
    </row>
    <row r="535" spans="1:13" x14ac:dyDescent="0.25">
      <c r="A535" s="45" t="s">
        <v>895</v>
      </c>
      <c r="B535" s="45" t="s">
        <v>320</v>
      </c>
      <c r="C535" s="45" t="s">
        <v>152</v>
      </c>
      <c r="D535" s="45" t="s">
        <v>180</v>
      </c>
      <c r="E535" s="45">
        <v>1</v>
      </c>
      <c r="F535" s="45">
        <v>1</v>
      </c>
      <c r="G535" s="45">
        <v>3</v>
      </c>
      <c r="H535" s="45">
        <v>1</v>
      </c>
      <c r="I535" s="45">
        <v>1</v>
      </c>
      <c r="J535" s="45">
        <v>1</v>
      </c>
      <c r="K535" s="45">
        <v>3</v>
      </c>
      <c r="L535" s="45">
        <v>1</v>
      </c>
      <c r="M535" s="45" t="str">
        <f t="shared" si="8"/>
        <v>Sev-score: Site capacity</v>
      </c>
    </row>
    <row r="536" spans="1:13" x14ac:dyDescent="0.25">
      <c r="A536" s="45" t="s">
        <v>896</v>
      </c>
      <c r="B536" s="45" t="s">
        <v>320</v>
      </c>
      <c r="C536" s="45" t="s">
        <v>152</v>
      </c>
      <c r="D536" s="45" t="s">
        <v>180</v>
      </c>
      <c r="E536" s="45">
        <v>1</v>
      </c>
      <c r="F536" s="45">
        <v>1</v>
      </c>
      <c r="G536" s="45">
        <v>3</v>
      </c>
      <c r="H536" s="45">
        <v>1</v>
      </c>
      <c r="I536" s="45">
        <v>3</v>
      </c>
      <c r="J536" s="45">
        <v>1</v>
      </c>
      <c r="K536" s="45">
        <v>3</v>
      </c>
      <c r="L536" s="45">
        <v>1</v>
      </c>
      <c r="M536" s="45" t="str">
        <f t="shared" si="8"/>
        <v>Sev-score: Site capacity</v>
      </c>
    </row>
    <row r="537" spans="1:13" x14ac:dyDescent="0.25">
      <c r="A537" s="45" t="s">
        <v>897</v>
      </c>
      <c r="B537" s="45" t="s">
        <v>320</v>
      </c>
      <c r="C537" s="45" t="s">
        <v>152</v>
      </c>
      <c r="D537" s="45" t="s">
        <v>180</v>
      </c>
      <c r="E537" s="45">
        <v>1</v>
      </c>
      <c r="F537" s="45">
        <v>3</v>
      </c>
      <c r="G537" s="45">
        <v>3</v>
      </c>
      <c r="H537" s="45">
        <v>1</v>
      </c>
      <c r="I537" s="45">
        <v>3</v>
      </c>
      <c r="J537" s="45">
        <v>1</v>
      </c>
      <c r="K537" s="45">
        <v>3</v>
      </c>
      <c r="L537" s="45">
        <v>1</v>
      </c>
      <c r="M537" s="45" t="str">
        <f t="shared" si="8"/>
        <v>Sev-score: AAP feedback mechanism</v>
      </c>
    </row>
    <row r="538" spans="1:13" x14ac:dyDescent="0.25">
      <c r="A538" s="45" t="s">
        <v>898</v>
      </c>
      <c r="B538" s="45" t="s">
        <v>320</v>
      </c>
      <c r="C538" s="45" t="s">
        <v>152</v>
      </c>
      <c r="D538" s="45" t="s">
        <v>180</v>
      </c>
      <c r="E538" s="45">
        <v>1</v>
      </c>
      <c r="F538" s="45">
        <v>1</v>
      </c>
      <c r="G538" s="45">
        <v>3</v>
      </c>
      <c r="H538" s="45">
        <v>3</v>
      </c>
      <c r="I538" s="45">
        <v>3</v>
      </c>
      <c r="J538" s="45">
        <v>1</v>
      </c>
      <c r="K538" s="45">
        <v>3</v>
      </c>
      <c r="L538" s="45">
        <v>2</v>
      </c>
      <c r="M538" s="45" t="str">
        <f t="shared" si="8"/>
        <v>Sev-score: Site capacity</v>
      </c>
    </row>
    <row r="539" spans="1:13" x14ac:dyDescent="0.25">
      <c r="A539" s="45" t="s">
        <v>899</v>
      </c>
      <c r="B539" s="45" t="s">
        <v>320</v>
      </c>
      <c r="C539" s="45" t="s">
        <v>152</v>
      </c>
      <c r="D539" s="45" t="s">
        <v>180</v>
      </c>
      <c r="E539" s="45">
        <v>1</v>
      </c>
      <c r="F539" s="45">
        <v>1</v>
      </c>
      <c r="G539" s="45">
        <v>1</v>
      </c>
      <c r="H539" s="45">
        <v>1</v>
      </c>
      <c r="I539" s="45">
        <v>3</v>
      </c>
      <c r="J539" s="45">
        <v>1</v>
      </c>
      <c r="K539" s="45">
        <v>3</v>
      </c>
      <c r="L539" s="45">
        <v>1</v>
      </c>
      <c r="M539" s="45" t="str">
        <f t="shared" si="8"/>
        <v>Sev-score Access Max 8</v>
      </c>
    </row>
    <row r="540" spans="1:13" x14ac:dyDescent="0.25">
      <c r="A540" s="45" t="s">
        <v>900</v>
      </c>
      <c r="B540" s="45" t="s">
        <v>320</v>
      </c>
      <c r="C540" s="45" t="s">
        <v>152</v>
      </c>
      <c r="D540" s="45" t="s">
        <v>180</v>
      </c>
      <c r="E540" s="45">
        <v>3</v>
      </c>
      <c r="F540" s="45">
        <v>1</v>
      </c>
      <c r="G540" s="45">
        <v>3</v>
      </c>
      <c r="H540" s="45">
        <v>1</v>
      </c>
      <c r="I540" s="45">
        <v>1</v>
      </c>
      <c r="J540" s="45">
        <v>1</v>
      </c>
      <c r="K540" s="45">
        <v>3</v>
      </c>
      <c r="L540" s="45">
        <v>1</v>
      </c>
      <c r="M540" s="45" t="str">
        <f t="shared" si="8"/>
        <v>Sev-score: Camp Committees</v>
      </c>
    </row>
    <row r="541" spans="1:13" x14ac:dyDescent="0.25">
      <c r="A541" s="45" t="s">
        <v>901</v>
      </c>
      <c r="B541" s="45" t="s">
        <v>320</v>
      </c>
      <c r="C541" s="45" t="s">
        <v>152</v>
      </c>
      <c r="D541" s="45" t="s">
        <v>180</v>
      </c>
      <c r="E541" s="45">
        <v>3</v>
      </c>
      <c r="F541" s="45">
        <v>1</v>
      </c>
      <c r="G541" s="45">
        <v>3</v>
      </c>
      <c r="H541" s="45">
        <v>1</v>
      </c>
      <c r="I541" s="45">
        <v>3</v>
      </c>
      <c r="J541" s="45">
        <v>1</v>
      </c>
      <c r="K541" s="45">
        <v>3</v>
      </c>
      <c r="L541" s="45">
        <v>1</v>
      </c>
      <c r="M541" s="45" t="str">
        <f t="shared" si="8"/>
        <v>Sev-score: Camp Committees</v>
      </c>
    </row>
    <row r="542" spans="1:13" x14ac:dyDescent="0.25">
      <c r="A542" s="45" t="s">
        <v>902</v>
      </c>
      <c r="B542" s="45" t="s">
        <v>320</v>
      </c>
      <c r="C542" s="45" t="s">
        <v>152</v>
      </c>
      <c r="D542" s="45" t="s">
        <v>180</v>
      </c>
      <c r="E542" s="45">
        <v>1</v>
      </c>
      <c r="F542" s="45">
        <v>1</v>
      </c>
      <c r="G542" s="45">
        <v>1</v>
      </c>
      <c r="H542" s="45">
        <v>1</v>
      </c>
      <c r="I542" s="45">
        <v>3</v>
      </c>
      <c r="J542" s="45">
        <v>1</v>
      </c>
      <c r="K542" s="45">
        <v>3</v>
      </c>
      <c r="L542" s="45">
        <v>1</v>
      </c>
      <c r="M542" s="45" t="str">
        <f t="shared" si="8"/>
        <v>Sev-score Access Max 8</v>
      </c>
    </row>
    <row r="543" spans="1:13" x14ac:dyDescent="0.25">
      <c r="A543" s="45" t="s">
        <v>903</v>
      </c>
      <c r="B543" s="45" t="s">
        <v>320</v>
      </c>
      <c r="C543" s="45" t="s">
        <v>152</v>
      </c>
      <c r="D543" s="45" t="s">
        <v>180</v>
      </c>
      <c r="E543" s="45">
        <v>3</v>
      </c>
      <c r="F543" s="45">
        <v>1</v>
      </c>
      <c r="G543" s="45">
        <v>3</v>
      </c>
      <c r="H543" s="45">
        <v>1</v>
      </c>
      <c r="I543" s="45">
        <v>3</v>
      </c>
      <c r="J543" s="45">
        <v>1</v>
      </c>
      <c r="K543" s="45">
        <v>3</v>
      </c>
      <c r="L543" s="45">
        <v>1</v>
      </c>
      <c r="M543" s="45" t="str">
        <f t="shared" si="8"/>
        <v>Sev-score: Camp Committees</v>
      </c>
    </row>
    <row r="544" spans="1:13" x14ac:dyDescent="0.25">
      <c r="A544" s="45" t="s">
        <v>904</v>
      </c>
      <c r="B544" s="45" t="s">
        <v>320</v>
      </c>
      <c r="C544" s="45" t="s">
        <v>152</v>
      </c>
      <c r="D544" s="45" t="s">
        <v>180</v>
      </c>
      <c r="E544" s="45">
        <v>1</v>
      </c>
      <c r="F544" s="45">
        <v>1</v>
      </c>
      <c r="G544" s="45">
        <v>3</v>
      </c>
      <c r="H544" s="45">
        <v>2</v>
      </c>
      <c r="I544" s="45">
        <v>3</v>
      </c>
      <c r="J544" s="45">
        <v>1</v>
      </c>
      <c r="K544" s="45">
        <v>3</v>
      </c>
      <c r="L544" s="45">
        <v>1</v>
      </c>
      <c r="M544" s="45" t="str">
        <f t="shared" si="8"/>
        <v>Sev-score: Site capacity</v>
      </c>
    </row>
    <row r="545" spans="1:13" x14ac:dyDescent="0.25">
      <c r="A545" s="45" t="s">
        <v>905</v>
      </c>
      <c r="B545" s="45" t="s">
        <v>320</v>
      </c>
      <c r="C545" s="45" t="s">
        <v>152</v>
      </c>
      <c r="D545" s="45" t="s">
        <v>180</v>
      </c>
      <c r="E545" s="45">
        <v>1</v>
      </c>
      <c r="F545" s="45">
        <v>3</v>
      </c>
      <c r="G545" s="45">
        <v>3</v>
      </c>
      <c r="H545" s="45">
        <v>3</v>
      </c>
      <c r="I545" s="45">
        <v>3</v>
      </c>
      <c r="J545" s="45">
        <v>1</v>
      </c>
      <c r="K545" s="45">
        <v>3</v>
      </c>
      <c r="L545" s="45">
        <v>2</v>
      </c>
      <c r="M545" s="45" t="str">
        <f t="shared" si="8"/>
        <v>Sev-score: AAP feedback mechanism</v>
      </c>
    </row>
    <row r="546" spans="1:13" x14ac:dyDescent="0.25">
      <c r="A546" s="45" t="s">
        <v>906</v>
      </c>
      <c r="B546" s="45" t="s">
        <v>320</v>
      </c>
      <c r="C546" s="45" t="s">
        <v>152</v>
      </c>
      <c r="D546" s="45" t="s">
        <v>180</v>
      </c>
      <c r="E546" s="45">
        <v>1</v>
      </c>
      <c r="F546" s="45">
        <v>3</v>
      </c>
      <c r="G546" s="45">
        <v>1</v>
      </c>
      <c r="H546" s="45">
        <v>1</v>
      </c>
      <c r="I546" s="45">
        <v>1</v>
      </c>
      <c r="J546" s="45">
        <v>1</v>
      </c>
      <c r="K546" s="45">
        <v>3</v>
      </c>
      <c r="L546" s="45">
        <v>1</v>
      </c>
      <c r="M546" s="45" t="str">
        <f t="shared" si="8"/>
        <v>Sev-score: AAP feedback mechanism</v>
      </c>
    </row>
    <row r="547" spans="1:13" x14ac:dyDescent="0.25">
      <c r="A547" s="45" t="s">
        <v>907</v>
      </c>
      <c r="B547" s="45" t="s">
        <v>320</v>
      </c>
      <c r="C547" s="45" t="s">
        <v>152</v>
      </c>
      <c r="D547" s="45" t="s">
        <v>180</v>
      </c>
      <c r="E547" s="45">
        <v>1</v>
      </c>
      <c r="F547" s="45">
        <v>3</v>
      </c>
      <c r="G547" s="45">
        <v>1</v>
      </c>
      <c r="H547" s="45">
        <v>1</v>
      </c>
      <c r="I547" s="45">
        <v>3</v>
      </c>
      <c r="J547" s="45">
        <v>1</v>
      </c>
      <c r="K547" s="45">
        <v>3</v>
      </c>
      <c r="L547" s="45">
        <v>1</v>
      </c>
      <c r="M547" s="45" t="str">
        <f t="shared" si="8"/>
        <v>Sev-score: AAP feedback mechanism</v>
      </c>
    </row>
    <row r="548" spans="1:13" x14ac:dyDescent="0.25">
      <c r="A548" s="45" t="s">
        <v>908</v>
      </c>
      <c r="B548" s="45" t="s">
        <v>320</v>
      </c>
      <c r="C548" s="45" t="s">
        <v>152</v>
      </c>
      <c r="D548" s="45" t="s">
        <v>180</v>
      </c>
      <c r="E548" s="45">
        <v>1</v>
      </c>
      <c r="F548" s="45">
        <v>3</v>
      </c>
      <c r="G548" s="45">
        <v>3</v>
      </c>
      <c r="H548" s="45">
        <v>2</v>
      </c>
      <c r="I548" s="45">
        <v>3</v>
      </c>
      <c r="J548" s="45">
        <v>1</v>
      </c>
      <c r="K548" s="45">
        <v>3</v>
      </c>
      <c r="L548" s="45">
        <v>2</v>
      </c>
      <c r="M548" s="45" t="str">
        <f t="shared" si="8"/>
        <v>Sev-score: AAP feedback mechanism</v>
      </c>
    </row>
    <row r="549" spans="1:13" x14ac:dyDescent="0.25">
      <c r="A549" s="45" t="s">
        <v>909</v>
      </c>
      <c r="B549" s="45" t="s">
        <v>320</v>
      </c>
      <c r="C549" s="45" t="s">
        <v>152</v>
      </c>
      <c r="D549" s="45" t="s">
        <v>180</v>
      </c>
      <c r="E549" s="45">
        <v>3</v>
      </c>
      <c r="F549" s="45">
        <v>1</v>
      </c>
      <c r="G549" s="45">
        <v>3</v>
      </c>
      <c r="H549" s="45">
        <v>1</v>
      </c>
      <c r="I549" s="45">
        <v>3</v>
      </c>
      <c r="J549" s="45">
        <v>1</v>
      </c>
      <c r="K549" s="45">
        <v>3</v>
      </c>
      <c r="L549" s="45">
        <v>1</v>
      </c>
      <c r="M549" s="45" t="str">
        <f t="shared" si="8"/>
        <v>Sev-score: Camp Committees</v>
      </c>
    </row>
    <row r="550" spans="1:13" x14ac:dyDescent="0.25">
      <c r="A550" s="45" t="s">
        <v>910</v>
      </c>
      <c r="B550" s="45" t="s">
        <v>320</v>
      </c>
      <c r="C550" s="45" t="s">
        <v>152</v>
      </c>
      <c r="D550" s="45" t="s">
        <v>180</v>
      </c>
      <c r="E550" s="45">
        <v>3</v>
      </c>
      <c r="F550" s="45">
        <v>1</v>
      </c>
      <c r="G550" s="45">
        <v>3</v>
      </c>
      <c r="H550" s="45">
        <v>1</v>
      </c>
      <c r="I550" s="45">
        <v>3</v>
      </c>
      <c r="J550" s="45">
        <v>1</v>
      </c>
      <c r="K550" s="45">
        <v>3</v>
      </c>
      <c r="L550" s="45">
        <v>1</v>
      </c>
      <c r="M550" s="45" t="str">
        <f t="shared" si="8"/>
        <v>Sev-score: Camp Committees</v>
      </c>
    </row>
    <row r="551" spans="1:13" x14ac:dyDescent="0.25">
      <c r="A551" s="45" t="s">
        <v>911</v>
      </c>
      <c r="B551" s="45" t="s">
        <v>320</v>
      </c>
      <c r="C551" s="45" t="s">
        <v>152</v>
      </c>
      <c r="D551" s="45" t="s">
        <v>180</v>
      </c>
      <c r="E551" s="45">
        <v>3</v>
      </c>
      <c r="F551" s="45">
        <v>1</v>
      </c>
      <c r="G551" s="45">
        <v>3</v>
      </c>
      <c r="H551" s="45">
        <v>1</v>
      </c>
      <c r="I551" s="45">
        <v>1</v>
      </c>
      <c r="J551" s="45">
        <v>1</v>
      </c>
      <c r="K551" s="45">
        <v>3</v>
      </c>
      <c r="L551" s="45">
        <v>1</v>
      </c>
      <c r="M551" s="45" t="str">
        <f t="shared" si="8"/>
        <v>Sev-score: Camp Committees</v>
      </c>
    </row>
    <row r="552" spans="1:13" x14ac:dyDescent="0.25">
      <c r="A552" s="45" t="s">
        <v>912</v>
      </c>
      <c r="B552" s="45" t="s">
        <v>320</v>
      </c>
      <c r="C552" s="45" t="s">
        <v>152</v>
      </c>
      <c r="D552" s="45" t="s">
        <v>180</v>
      </c>
      <c r="E552" s="45">
        <v>3</v>
      </c>
      <c r="F552" s="45">
        <v>1</v>
      </c>
      <c r="G552" s="45">
        <v>3</v>
      </c>
      <c r="H552" s="45">
        <v>1</v>
      </c>
      <c r="I552" s="45">
        <v>3</v>
      </c>
      <c r="J552" s="45">
        <v>1</v>
      </c>
      <c r="K552" s="45">
        <v>3</v>
      </c>
      <c r="L552" s="45">
        <v>1</v>
      </c>
      <c r="M552" s="45" t="str">
        <f t="shared" si="8"/>
        <v>Sev-score: Camp Committees</v>
      </c>
    </row>
    <row r="553" spans="1:13" x14ac:dyDescent="0.25">
      <c r="A553" s="45" t="s">
        <v>913</v>
      </c>
      <c r="B553" s="45" t="s">
        <v>320</v>
      </c>
      <c r="C553" s="45" t="s">
        <v>152</v>
      </c>
      <c r="D553" s="45" t="s">
        <v>180</v>
      </c>
      <c r="E553" s="45">
        <v>3</v>
      </c>
      <c r="F553" s="45">
        <v>1</v>
      </c>
      <c r="G553" s="45">
        <v>3</v>
      </c>
      <c r="H553" s="45">
        <v>1</v>
      </c>
      <c r="I553" s="45">
        <v>1</v>
      </c>
      <c r="J553" s="45">
        <v>1</v>
      </c>
      <c r="K553" s="45">
        <v>3</v>
      </c>
      <c r="L553" s="45">
        <v>1</v>
      </c>
      <c r="M553" s="45" t="str">
        <f t="shared" si="8"/>
        <v>Sev-score: Camp Committees</v>
      </c>
    </row>
    <row r="554" spans="1:13" x14ac:dyDescent="0.25">
      <c r="A554" s="45" t="s">
        <v>914</v>
      </c>
      <c r="B554" s="45" t="s">
        <v>320</v>
      </c>
      <c r="C554" s="45" t="s">
        <v>152</v>
      </c>
      <c r="D554" s="45" t="s">
        <v>180</v>
      </c>
      <c r="E554" s="45">
        <v>3</v>
      </c>
      <c r="F554" s="45">
        <v>1</v>
      </c>
      <c r="G554" s="45">
        <v>3</v>
      </c>
      <c r="H554" s="45">
        <v>1</v>
      </c>
      <c r="I554" s="45">
        <v>1</v>
      </c>
      <c r="J554" s="45">
        <v>1</v>
      </c>
      <c r="K554" s="45">
        <v>3</v>
      </c>
      <c r="L554" s="45">
        <v>1</v>
      </c>
      <c r="M554" s="45" t="str">
        <f t="shared" si="8"/>
        <v>Sev-score: Camp Committees</v>
      </c>
    </row>
    <row r="555" spans="1:13" x14ac:dyDescent="0.25">
      <c r="A555" s="45" t="s">
        <v>915</v>
      </c>
      <c r="B555" s="45" t="s">
        <v>320</v>
      </c>
      <c r="C555" s="45" t="s">
        <v>152</v>
      </c>
      <c r="D555" s="45" t="s">
        <v>180</v>
      </c>
      <c r="E555" s="45">
        <v>3</v>
      </c>
      <c r="F555" s="45">
        <v>1</v>
      </c>
      <c r="G555" s="45">
        <v>3</v>
      </c>
      <c r="H555" s="45">
        <v>1</v>
      </c>
      <c r="I555" s="45">
        <v>3</v>
      </c>
      <c r="J555" s="45">
        <v>1</v>
      </c>
      <c r="K555" s="45">
        <v>3</v>
      </c>
      <c r="L555" s="45">
        <v>1</v>
      </c>
      <c r="M555" s="45" t="str">
        <f t="shared" si="8"/>
        <v>Sev-score: Camp Committees</v>
      </c>
    </row>
    <row r="556" spans="1:13" x14ac:dyDescent="0.25">
      <c r="A556" s="45" t="s">
        <v>916</v>
      </c>
      <c r="B556" s="45" t="s">
        <v>320</v>
      </c>
      <c r="C556" s="45" t="s">
        <v>152</v>
      </c>
      <c r="D556" s="45" t="s">
        <v>180</v>
      </c>
      <c r="E556" s="45">
        <v>3</v>
      </c>
      <c r="F556" s="45">
        <v>1</v>
      </c>
      <c r="G556" s="45">
        <v>3</v>
      </c>
      <c r="H556" s="45">
        <v>1</v>
      </c>
      <c r="I556" s="45">
        <v>1</v>
      </c>
      <c r="J556" s="45">
        <v>1</v>
      </c>
      <c r="K556" s="45">
        <v>3</v>
      </c>
      <c r="L556" s="45">
        <v>1</v>
      </c>
      <c r="M556" s="45" t="str">
        <f t="shared" si="8"/>
        <v>Sev-score: Camp Committees</v>
      </c>
    </row>
    <row r="557" spans="1:13" x14ac:dyDescent="0.25">
      <c r="A557" s="45" t="s">
        <v>917</v>
      </c>
      <c r="B557" s="45" t="s">
        <v>320</v>
      </c>
      <c r="C557" s="45" t="s">
        <v>152</v>
      </c>
      <c r="D557" s="45" t="s">
        <v>180</v>
      </c>
      <c r="E557" s="45">
        <v>3</v>
      </c>
      <c r="F557" s="45">
        <v>1</v>
      </c>
      <c r="G557" s="45">
        <v>3</v>
      </c>
      <c r="H557" s="45">
        <v>1</v>
      </c>
      <c r="I557" s="45">
        <v>3</v>
      </c>
      <c r="J557" s="45">
        <v>1</v>
      </c>
      <c r="K557" s="45">
        <v>3</v>
      </c>
      <c r="L557" s="45">
        <v>1</v>
      </c>
      <c r="M557" s="45" t="str">
        <f t="shared" si="8"/>
        <v>Sev-score: Camp Committees</v>
      </c>
    </row>
    <row r="558" spans="1:13" x14ac:dyDescent="0.25">
      <c r="A558" s="45" t="s">
        <v>918</v>
      </c>
      <c r="B558" s="45" t="s">
        <v>349</v>
      </c>
      <c r="C558" s="45" t="s">
        <v>98</v>
      </c>
      <c r="D558" s="45" t="s">
        <v>180</v>
      </c>
      <c r="E558" s="45">
        <v>1</v>
      </c>
      <c r="F558" s="45">
        <v>1</v>
      </c>
      <c r="G558" s="45">
        <v>3</v>
      </c>
      <c r="H558" s="45">
        <v>1</v>
      </c>
      <c r="I558" s="45">
        <v>3</v>
      </c>
      <c r="J558" s="45">
        <v>1</v>
      </c>
      <c r="K558" s="45">
        <v>1</v>
      </c>
      <c r="L558" s="45">
        <v>1</v>
      </c>
      <c r="M558" s="45" t="str">
        <f t="shared" si="8"/>
        <v>Sev-score: Site capacity</v>
      </c>
    </row>
    <row r="559" spans="1:13" x14ac:dyDescent="0.25">
      <c r="A559" s="45" t="s">
        <v>919</v>
      </c>
      <c r="B559" s="45" t="s">
        <v>349</v>
      </c>
      <c r="C559" s="45" t="s">
        <v>98</v>
      </c>
      <c r="D559" s="45" t="s">
        <v>180</v>
      </c>
      <c r="E559" s="45">
        <v>1</v>
      </c>
      <c r="F559" s="45">
        <v>1</v>
      </c>
      <c r="G559" s="45">
        <v>3</v>
      </c>
      <c r="H559" s="45">
        <v>1</v>
      </c>
      <c r="I559" s="45">
        <v>3</v>
      </c>
      <c r="J559" s="45">
        <v>1</v>
      </c>
      <c r="K559" s="45">
        <v>1</v>
      </c>
      <c r="L559" s="45">
        <v>1</v>
      </c>
      <c r="M559" s="45" t="str">
        <f t="shared" si="8"/>
        <v>Sev-score: Site capacity</v>
      </c>
    </row>
    <row r="560" spans="1:13" x14ac:dyDescent="0.25">
      <c r="A560" s="45" t="s">
        <v>920</v>
      </c>
      <c r="B560" s="45" t="s">
        <v>349</v>
      </c>
      <c r="C560" s="45" t="s">
        <v>98</v>
      </c>
      <c r="D560" s="45" t="s">
        <v>180</v>
      </c>
      <c r="E560" s="45">
        <v>1</v>
      </c>
      <c r="F560" s="45">
        <v>1</v>
      </c>
      <c r="G560" s="45">
        <v>3</v>
      </c>
      <c r="H560" s="45">
        <v>1</v>
      </c>
      <c r="I560" s="45">
        <v>3</v>
      </c>
      <c r="J560" s="45">
        <v>1</v>
      </c>
      <c r="K560" s="45">
        <v>1</v>
      </c>
      <c r="L560" s="45">
        <v>2</v>
      </c>
      <c r="M560" s="45" t="str">
        <f t="shared" si="8"/>
        <v>Sev-score: Site capacity</v>
      </c>
    </row>
    <row r="561" spans="1:13" x14ac:dyDescent="0.25">
      <c r="A561" s="45" t="s">
        <v>921</v>
      </c>
      <c r="B561" s="45" t="s">
        <v>349</v>
      </c>
      <c r="C561" s="45" t="s">
        <v>98</v>
      </c>
      <c r="D561" s="45" t="s">
        <v>180</v>
      </c>
      <c r="E561" s="45">
        <v>1</v>
      </c>
      <c r="F561" s="45">
        <v>3</v>
      </c>
      <c r="G561" s="45">
        <v>1</v>
      </c>
      <c r="H561" s="45">
        <v>1</v>
      </c>
      <c r="I561" s="45">
        <v>3</v>
      </c>
      <c r="J561" s="45">
        <v>1</v>
      </c>
      <c r="K561" s="45">
        <v>1</v>
      </c>
      <c r="L561" s="45">
        <v>2</v>
      </c>
      <c r="M561" s="45" t="str">
        <f t="shared" si="8"/>
        <v>Sev-score: AAP feedback mechanism</v>
      </c>
    </row>
    <row r="562" spans="1:13" x14ac:dyDescent="0.25">
      <c r="A562" s="45" t="s">
        <v>922</v>
      </c>
      <c r="B562" s="45" t="s">
        <v>349</v>
      </c>
      <c r="C562" s="45" t="s">
        <v>98</v>
      </c>
      <c r="D562" s="45" t="s">
        <v>180</v>
      </c>
      <c r="E562" s="45">
        <v>1</v>
      </c>
      <c r="F562" s="45">
        <v>1</v>
      </c>
      <c r="G562" s="45">
        <v>3</v>
      </c>
      <c r="H562" s="45">
        <v>1</v>
      </c>
      <c r="I562" s="45">
        <v>3</v>
      </c>
      <c r="J562" s="45">
        <v>1</v>
      </c>
      <c r="K562" s="45">
        <v>1</v>
      </c>
      <c r="L562" s="45">
        <v>1</v>
      </c>
      <c r="M562" s="45" t="str">
        <f t="shared" si="8"/>
        <v>Sev-score: Site capacity</v>
      </c>
    </row>
    <row r="563" spans="1:13" x14ac:dyDescent="0.25">
      <c r="A563" s="45" t="s">
        <v>923</v>
      </c>
      <c r="B563" s="45" t="s">
        <v>328</v>
      </c>
      <c r="C563" s="45" t="s">
        <v>25</v>
      </c>
      <c r="D563" s="45" t="s">
        <v>180</v>
      </c>
      <c r="E563" s="45">
        <v>1</v>
      </c>
      <c r="F563" s="45">
        <v>1</v>
      </c>
      <c r="G563" s="45">
        <v>3</v>
      </c>
      <c r="H563" s="45">
        <v>1</v>
      </c>
      <c r="I563" s="45">
        <v>1</v>
      </c>
      <c r="J563" s="45">
        <v>1</v>
      </c>
      <c r="K563" s="45">
        <v>1</v>
      </c>
      <c r="L563" s="45">
        <v>2</v>
      </c>
      <c r="M563" s="45" t="str">
        <f t="shared" si="8"/>
        <v>Sev-score: Site capacity</v>
      </c>
    </row>
    <row r="564" spans="1:13" x14ac:dyDescent="0.25">
      <c r="A564" s="45" t="s">
        <v>924</v>
      </c>
      <c r="B564" s="45" t="s">
        <v>328</v>
      </c>
      <c r="C564" s="45" t="s">
        <v>25</v>
      </c>
      <c r="D564" s="45" t="s">
        <v>180</v>
      </c>
      <c r="E564" s="45">
        <v>1</v>
      </c>
      <c r="F564" s="45">
        <v>1</v>
      </c>
      <c r="G564" s="45">
        <v>3</v>
      </c>
      <c r="H564" s="45">
        <v>1</v>
      </c>
      <c r="I564" s="45">
        <v>1</v>
      </c>
      <c r="J564" s="45">
        <v>1</v>
      </c>
      <c r="K564" s="45">
        <v>3</v>
      </c>
      <c r="L564" s="45">
        <v>2</v>
      </c>
      <c r="M564" s="45" t="str">
        <f t="shared" si="8"/>
        <v>Sev-score: Site capacity</v>
      </c>
    </row>
    <row r="565" spans="1:13" x14ac:dyDescent="0.25">
      <c r="A565" s="45" t="s">
        <v>925</v>
      </c>
      <c r="B565" s="45" t="s">
        <v>328</v>
      </c>
      <c r="C565" s="45" t="s">
        <v>25</v>
      </c>
      <c r="D565" s="45" t="s">
        <v>180</v>
      </c>
      <c r="E565" s="45">
        <v>1</v>
      </c>
      <c r="F565" s="45">
        <v>1</v>
      </c>
      <c r="G565" s="45">
        <v>3</v>
      </c>
      <c r="H565" s="45">
        <v>1</v>
      </c>
      <c r="I565" s="45">
        <v>1</v>
      </c>
      <c r="J565" s="45">
        <v>1</v>
      </c>
      <c r="K565" s="45">
        <v>1</v>
      </c>
      <c r="L565" s="45">
        <v>2</v>
      </c>
      <c r="M565" s="45" t="str">
        <f t="shared" si="8"/>
        <v>Sev-score: Site capacity</v>
      </c>
    </row>
    <row r="566" spans="1:13" x14ac:dyDescent="0.25">
      <c r="A566" s="45" t="s">
        <v>926</v>
      </c>
      <c r="B566" s="45" t="s">
        <v>328</v>
      </c>
      <c r="C566" s="45" t="s">
        <v>25</v>
      </c>
      <c r="D566" s="45" t="s">
        <v>180</v>
      </c>
      <c r="E566" s="45">
        <v>1</v>
      </c>
      <c r="F566" s="45">
        <v>1</v>
      </c>
      <c r="G566" s="45">
        <v>3</v>
      </c>
      <c r="H566" s="45">
        <v>1</v>
      </c>
      <c r="I566" s="45">
        <v>1</v>
      </c>
      <c r="J566" s="45">
        <v>1</v>
      </c>
      <c r="K566" s="45">
        <v>1</v>
      </c>
      <c r="L566" s="45">
        <v>2</v>
      </c>
      <c r="M566" s="45" t="str">
        <f t="shared" si="8"/>
        <v>Sev-score: Site capacity</v>
      </c>
    </row>
    <row r="567" spans="1:13" x14ac:dyDescent="0.25">
      <c r="A567" s="45" t="s">
        <v>927</v>
      </c>
      <c r="B567" s="45" t="s">
        <v>328</v>
      </c>
      <c r="C567" s="45" t="s">
        <v>25</v>
      </c>
      <c r="D567" s="45" t="s">
        <v>180</v>
      </c>
      <c r="E567" s="45">
        <v>1</v>
      </c>
      <c r="F567" s="45">
        <v>1</v>
      </c>
      <c r="G567" s="45">
        <v>3</v>
      </c>
      <c r="H567" s="45">
        <v>1</v>
      </c>
      <c r="I567" s="45">
        <v>1</v>
      </c>
      <c r="J567" s="45">
        <v>1</v>
      </c>
      <c r="K567" s="45">
        <v>1</v>
      </c>
      <c r="L567" s="45">
        <v>2</v>
      </c>
      <c r="M567" s="45" t="str">
        <f t="shared" si="8"/>
        <v>Sev-score: Site capacity</v>
      </c>
    </row>
    <row r="568" spans="1:13" x14ac:dyDescent="0.25">
      <c r="A568" s="45" t="s">
        <v>928</v>
      </c>
      <c r="B568" s="45" t="s">
        <v>328</v>
      </c>
      <c r="C568" s="45" t="s">
        <v>25</v>
      </c>
      <c r="D568" s="45" t="s">
        <v>180</v>
      </c>
      <c r="E568" s="45">
        <v>1</v>
      </c>
      <c r="F568" s="45">
        <v>1</v>
      </c>
      <c r="G568" s="45">
        <v>3</v>
      </c>
      <c r="H568" s="45">
        <v>3</v>
      </c>
      <c r="I568" s="45">
        <v>1</v>
      </c>
      <c r="J568" s="45">
        <v>1</v>
      </c>
      <c r="K568" s="45">
        <v>1</v>
      </c>
      <c r="L568" s="45">
        <v>2</v>
      </c>
      <c r="M568" s="45" t="str">
        <f t="shared" si="8"/>
        <v>Sev-score: Site capacity</v>
      </c>
    </row>
    <row r="569" spans="1:13" x14ac:dyDescent="0.25">
      <c r="A569" s="45" t="s">
        <v>929</v>
      </c>
      <c r="B569" s="45" t="s">
        <v>328</v>
      </c>
      <c r="C569" s="45" t="s">
        <v>25</v>
      </c>
      <c r="D569" s="45" t="s">
        <v>180</v>
      </c>
      <c r="E569" s="45">
        <v>1</v>
      </c>
      <c r="F569" s="45">
        <v>1</v>
      </c>
      <c r="G569" s="45">
        <v>3</v>
      </c>
      <c r="H569" s="45">
        <v>1</v>
      </c>
      <c r="I569" s="45">
        <v>1</v>
      </c>
      <c r="J569" s="45">
        <v>1</v>
      </c>
      <c r="K569" s="45">
        <v>1</v>
      </c>
      <c r="L569" s="45">
        <v>2</v>
      </c>
      <c r="M569" s="45" t="str">
        <f t="shared" si="8"/>
        <v>Sev-score: Site capacity</v>
      </c>
    </row>
    <row r="570" spans="1:13" x14ac:dyDescent="0.25">
      <c r="A570" s="45" t="s">
        <v>930</v>
      </c>
      <c r="B570" s="45" t="s">
        <v>328</v>
      </c>
      <c r="C570" s="45" t="s">
        <v>25</v>
      </c>
      <c r="D570" s="45" t="s">
        <v>180</v>
      </c>
      <c r="E570" s="45">
        <v>3</v>
      </c>
      <c r="F570" s="45">
        <v>1</v>
      </c>
      <c r="G570" s="45">
        <v>3</v>
      </c>
      <c r="H570" s="45">
        <v>1</v>
      </c>
      <c r="I570" s="45">
        <v>1</v>
      </c>
      <c r="J570" s="45">
        <v>3</v>
      </c>
      <c r="K570" s="45">
        <v>1</v>
      </c>
      <c r="L570" s="45">
        <v>1</v>
      </c>
      <c r="M570" s="45" t="str">
        <f t="shared" si="8"/>
        <v>Sev-score: Camp Committees</v>
      </c>
    </row>
    <row r="571" spans="1:13" x14ac:dyDescent="0.25">
      <c r="A571" s="45" t="s">
        <v>931</v>
      </c>
      <c r="B571" s="45" t="s">
        <v>328</v>
      </c>
      <c r="C571" s="45" t="s">
        <v>25</v>
      </c>
      <c r="D571" s="45" t="s">
        <v>180</v>
      </c>
      <c r="E571" s="45">
        <v>1</v>
      </c>
      <c r="F571" s="45">
        <v>1</v>
      </c>
      <c r="G571" s="45">
        <v>3</v>
      </c>
      <c r="H571" s="45">
        <v>1</v>
      </c>
      <c r="I571" s="45">
        <v>3</v>
      </c>
      <c r="J571" s="45">
        <v>1</v>
      </c>
      <c r="K571" s="45">
        <v>1</v>
      </c>
      <c r="L571" s="45">
        <v>2</v>
      </c>
      <c r="M571" s="45" t="str">
        <f t="shared" si="8"/>
        <v>Sev-score: Site capacity</v>
      </c>
    </row>
    <row r="572" spans="1:13" x14ac:dyDescent="0.25">
      <c r="A572" s="45" t="s">
        <v>932</v>
      </c>
      <c r="B572" s="45" t="s">
        <v>328</v>
      </c>
      <c r="C572" s="45" t="s">
        <v>25</v>
      </c>
      <c r="D572" s="45" t="s">
        <v>180</v>
      </c>
      <c r="E572" s="45">
        <v>1</v>
      </c>
      <c r="F572" s="45">
        <v>1</v>
      </c>
      <c r="G572" s="45">
        <v>3</v>
      </c>
      <c r="H572" s="45">
        <v>3</v>
      </c>
      <c r="I572" s="45">
        <v>1</v>
      </c>
      <c r="J572" s="45">
        <v>1</v>
      </c>
      <c r="K572" s="45">
        <v>1</v>
      </c>
      <c r="L572" s="45">
        <v>2</v>
      </c>
      <c r="M572" s="45" t="str">
        <f t="shared" si="8"/>
        <v>Sev-score: Site capacity</v>
      </c>
    </row>
    <row r="573" spans="1:13" x14ac:dyDescent="0.25">
      <c r="A573" s="45" t="s">
        <v>933</v>
      </c>
      <c r="B573" s="45" t="s">
        <v>328</v>
      </c>
      <c r="C573" s="45" t="s">
        <v>25</v>
      </c>
      <c r="D573" s="45" t="s">
        <v>180</v>
      </c>
      <c r="E573" s="45">
        <v>1</v>
      </c>
      <c r="F573" s="45">
        <v>1</v>
      </c>
      <c r="G573" s="45">
        <v>1</v>
      </c>
      <c r="H573" s="45">
        <v>1</v>
      </c>
      <c r="I573" s="45">
        <v>1</v>
      </c>
      <c r="J573" s="45">
        <v>1</v>
      </c>
      <c r="K573" s="45">
        <v>1</v>
      </c>
      <c r="L573" s="45">
        <v>1</v>
      </c>
      <c r="M573" s="45" t="str">
        <f t="shared" si="8"/>
        <v>Sev-score: Camp Committees</v>
      </c>
    </row>
    <row r="574" spans="1:13" x14ac:dyDescent="0.25">
      <c r="A574" s="45" t="s">
        <v>934</v>
      </c>
      <c r="B574" s="45" t="s">
        <v>328</v>
      </c>
      <c r="C574" s="45" t="s">
        <v>25</v>
      </c>
      <c r="D574" s="45" t="s">
        <v>180</v>
      </c>
      <c r="E574" s="45">
        <v>1</v>
      </c>
      <c r="F574" s="45">
        <v>1</v>
      </c>
      <c r="G574" s="45">
        <v>3</v>
      </c>
      <c r="H574" s="45">
        <v>1</v>
      </c>
      <c r="I574" s="45">
        <v>1</v>
      </c>
      <c r="J574" s="45">
        <v>1</v>
      </c>
      <c r="K574" s="45">
        <v>1</v>
      </c>
      <c r="L574" s="45">
        <v>2</v>
      </c>
      <c r="M574" s="45" t="str">
        <f t="shared" si="8"/>
        <v>Sev-score: Site capacity</v>
      </c>
    </row>
    <row r="575" spans="1:13" x14ac:dyDescent="0.25">
      <c r="A575" s="45" t="s">
        <v>935</v>
      </c>
      <c r="B575" s="45" t="s">
        <v>328</v>
      </c>
      <c r="C575" s="45" t="s">
        <v>25</v>
      </c>
      <c r="D575" s="45" t="s">
        <v>180</v>
      </c>
      <c r="E575" s="45">
        <v>3</v>
      </c>
      <c r="F575" s="45">
        <v>1</v>
      </c>
      <c r="G575" s="45">
        <v>3</v>
      </c>
      <c r="H575" s="45">
        <v>1</v>
      </c>
      <c r="I575" s="45">
        <v>1</v>
      </c>
      <c r="J575" s="45">
        <v>1</v>
      </c>
      <c r="K575" s="45">
        <v>1</v>
      </c>
      <c r="L575" s="45">
        <v>1</v>
      </c>
      <c r="M575" s="45" t="str">
        <f t="shared" si="8"/>
        <v>Sev-score: Camp Committees</v>
      </c>
    </row>
    <row r="576" spans="1:13" x14ac:dyDescent="0.25">
      <c r="A576" s="45" t="s">
        <v>936</v>
      </c>
      <c r="B576" s="45" t="s">
        <v>328</v>
      </c>
      <c r="C576" s="45" t="s">
        <v>25</v>
      </c>
      <c r="D576" s="45" t="s">
        <v>180</v>
      </c>
      <c r="E576" s="45">
        <v>1</v>
      </c>
      <c r="F576" s="45">
        <v>1</v>
      </c>
      <c r="G576" s="45">
        <v>3</v>
      </c>
      <c r="H576" s="45">
        <v>3</v>
      </c>
      <c r="I576" s="45">
        <v>1</v>
      </c>
      <c r="J576" s="45">
        <v>1</v>
      </c>
      <c r="K576" s="45">
        <v>1</v>
      </c>
      <c r="L576" s="45">
        <v>2</v>
      </c>
      <c r="M576" s="45" t="str">
        <f t="shared" si="8"/>
        <v>Sev-score: Site capacity</v>
      </c>
    </row>
    <row r="577" spans="1:13" x14ac:dyDescent="0.25">
      <c r="A577" s="45" t="s">
        <v>937</v>
      </c>
      <c r="B577" s="45" t="s">
        <v>328</v>
      </c>
      <c r="C577" s="45" t="s">
        <v>25</v>
      </c>
      <c r="D577" s="45" t="s">
        <v>180</v>
      </c>
      <c r="E577" s="45">
        <v>1</v>
      </c>
      <c r="F577" s="45">
        <v>1</v>
      </c>
      <c r="G577" s="45">
        <v>3</v>
      </c>
      <c r="H577" s="45">
        <v>1</v>
      </c>
      <c r="I577" s="45">
        <v>1</v>
      </c>
      <c r="J577" s="45">
        <v>1</v>
      </c>
      <c r="K577" s="45">
        <v>1</v>
      </c>
      <c r="L577" s="45">
        <v>2</v>
      </c>
      <c r="M577" s="45" t="str">
        <f t="shared" si="8"/>
        <v>Sev-score: Site capacity</v>
      </c>
    </row>
    <row r="578" spans="1:13" x14ac:dyDescent="0.25">
      <c r="A578" s="45" t="s">
        <v>938</v>
      </c>
      <c r="B578" s="45" t="s">
        <v>328</v>
      </c>
      <c r="C578" s="45" t="s">
        <v>25</v>
      </c>
      <c r="D578" s="45" t="s">
        <v>180</v>
      </c>
      <c r="E578" s="45">
        <v>1</v>
      </c>
      <c r="F578" s="45">
        <v>1</v>
      </c>
      <c r="G578" s="45">
        <v>3</v>
      </c>
      <c r="H578" s="45">
        <v>1</v>
      </c>
      <c r="I578" s="45">
        <v>1</v>
      </c>
      <c r="J578" s="45">
        <v>1</v>
      </c>
      <c r="K578" s="45">
        <v>1</v>
      </c>
      <c r="L578" s="45">
        <v>2</v>
      </c>
      <c r="M578" s="45" t="str">
        <f t="shared" si="8"/>
        <v>Sev-score: Site capacity</v>
      </c>
    </row>
    <row r="579" spans="1:13" x14ac:dyDescent="0.25">
      <c r="A579" s="45" t="s">
        <v>939</v>
      </c>
      <c r="B579" s="45" t="s">
        <v>328</v>
      </c>
      <c r="C579" s="45" t="s">
        <v>25</v>
      </c>
      <c r="D579" s="45" t="s">
        <v>180</v>
      </c>
      <c r="E579" s="45">
        <v>1</v>
      </c>
      <c r="F579" s="45">
        <v>1</v>
      </c>
      <c r="G579" s="45">
        <v>3</v>
      </c>
      <c r="H579" s="45">
        <v>1</v>
      </c>
      <c r="I579" s="45">
        <v>1</v>
      </c>
      <c r="J579" s="45">
        <v>1</v>
      </c>
      <c r="K579" s="45">
        <v>1</v>
      </c>
      <c r="L579" s="45">
        <v>1</v>
      </c>
      <c r="M579" s="45" t="str">
        <f t="shared" si="8"/>
        <v>Sev-score: Site capacity</v>
      </c>
    </row>
    <row r="580" spans="1:13" x14ac:dyDescent="0.25">
      <c r="A580" s="45" t="s">
        <v>940</v>
      </c>
      <c r="B580" s="45" t="s">
        <v>328</v>
      </c>
      <c r="C580" s="45" t="s">
        <v>25</v>
      </c>
      <c r="D580" s="45" t="s">
        <v>180</v>
      </c>
      <c r="E580" s="45">
        <v>1</v>
      </c>
      <c r="F580" s="45">
        <v>3</v>
      </c>
      <c r="G580" s="45">
        <v>3</v>
      </c>
      <c r="H580" s="45">
        <v>1</v>
      </c>
      <c r="I580" s="45">
        <v>1</v>
      </c>
      <c r="J580" s="45">
        <v>1</v>
      </c>
      <c r="K580" s="45">
        <v>3</v>
      </c>
      <c r="L580" s="45">
        <v>2</v>
      </c>
      <c r="M580" s="45" t="str">
        <f t="shared" ref="M580:M643" si="9">IF(E580=MAX(E580:J580),E$1,IF(F580=MAX(E580:J580),F$1,IF(G580=MAX(E580:J580),G$1,IF(H580=MAX(E580:J580),H$1,IF(I580=MAX(E580:J580),I$1,IF(J580=MAX(E580:J580),J$1,0))))))</f>
        <v>Sev-score: AAP feedback mechanism</v>
      </c>
    </row>
    <row r="581" spans="1:13" x14ac:dyDescent="0.25">
      <c r="A581" s="45" t="s">
        <v>941</v>
      </c>
      <c r="B581" s="45" t="s">
        <v>328</v>
      </c>
      <c r="C581" s="45" t="s">
        <v>25</v>
      </c>
      <c r="D581" s="45" t="s">
        <v>180</v>
      </c>
      <c r="E581" s="45">
        <v>1</v>
      </c>
      <c r="F581" s="45">
        <v>1</v>
      </c>
      <c r="G581" s="45">
        <v>3</v>
      </c>
      <c r="H581" s="45">
        <v>2</v>
      </c>
      <c r="I581" s="45">
        <v>1</v>
      </c>
      <c r="J581" s="45">
        <v>3</v>
      </c>
      <c r="K581" s="45">
        <v>3</v>
      </c>
      <c r="L581" s="45">
        <v>2</v>
      </c>
      <c r="M581" s="45" t="str">
        <f t="shared" si="9"/>
        <v>Sev-score: Site capacity</v>
      </c>
    </row>
    <row r="582" spans="1:13" x14ac:dyDescent="0.25">
      <c r="A582" s="45" t="s">
        <v>942</v>
      </c>
      <c r="B582" s="45" t="s">
        <v>328</v>
      </c>
      <c r="C582" s="45" t="s">
        <v>25</v>
      </c>
      <c r="D582" s="45" t="s">
        <v>180</v>
      </c>
      <c r="E582" s="45">
        <v>1</v>
      </c>
      <c r="F582" s="45">
        <v>1</v>
      </c>
      <c r="G582" s="45">
        <v>3</v>
      </c>
      <c r="H582" s="45">
        <v>1</v>
      </c>
      <c r="I582" s="45">
        <v>1</v>
      </c>
      <c r="J582" s="45">
        <v>3</v>
      </c>
      <c r="K582" s="45">
        <v>1</v>
      </c>
      <c r="L582" s="45">
        <v>2</v>
      </c>
      <c r="M582" s="45" t="str">
        <f t="shared" si="9"/>
        <v>Sev-score: Site capacity</v>
      </c>
    </row>
    <row r="583" spans="1:13" x14ac:dyDescent="0.25">
      <c r="A583" s="45" t="s">
        <v>943</v>
      </c>
      <c r="B583" s="45" t="s">
        <v>328</v>
      </c>
      <c r="C583" s="45" t="s">
        <v>25</v>
      </c>
      <c r="D583" s="45" t="s">
        <v>180</v>
      </c>
      <c r="E583" s="45">
        <v>1</v>
      </c>
      <c r="F583" s="45">
        <v>1</v>
      </c>
      <c r="G583" s="45">
        <v>3</v>
      </c>
      <c r="H583" s="45">
        <v>1</v>
      </c>
      <c r="I583" s="45">
        <v>1</v>
      </c>
      <c r="J583" s="45">
        <v>1</v>
      </c>
      <c r="K583" s="45">
        <v>1</v>
      </c>
      <c r="L583" s="45">
        <v>2</v>
      </c>
      <c r="M583" s="45" t="str">
        <f t="shared" si="9"/>
        <v>Sev-score: Site capacity</v>
      </c>
    </row>
    <row r="584" spans="1:13" x14ac:dyDescent="0.25">
      <c r="A584" s="45" t="s">
        <v>944</v>
      </c>
      <c r="B584" s="45" t="s">
        <v>328</v>
      </c>
      <c r="C584" s="45" t="s">
        <v>25</v>
      </c>
      <c r="D584" s="45" t="s">
        <v>180</v>
      </c>
      <c r="E584" s="45">
        <v>1</v>
      </c>
      <c r="F584" s="45">
        <v>1</v>
      </c>
      <c r="G584" s="45">
        <v>3</v>
      </c>
      <c r="H584" s="45">
        <v>1</v>
      </c>
      <c r="I584" s="45">
        <v>1</v>
      </c>
      <c r="J584" s="45">
        <v>1</v>
      </c>
      <c r="K584" s="45">
        <v>1</v>
      </c>
      <c r="L584" s="45">
        <v>2</v>
      </c>
      <c r="M584" s="45" t="str">
        <f t="shared" si="9"/>
        <v>Sev-score: Site capacity</v>
      </c>
    </row>
    <row r="585" spans="1:13" x14ac:dyDescent="0.25">
      <c r="A585" s="45" t="s">
        <v>945</v>
      </c>
      <c r="B585" s="45" t="s">
        <v>328</v>
      </c>
      <c r="C585" s="45" t="s">
        <v>25</v>
      </c>
      <c r="D585" s="45" t="s">
        <v>180</v>
      </c>
      <c r="E585" s="45">
        <v>1</v>
      </c>
      <c r="F585" s="45">
        <v>1</v>
      </c>
      <c r="G585" s="45">
        <v>3</v>
      </c>
      <c r="H585" s="45">
        <v>1</v>
      </c>
      <c r="I585" s="45">
        <v>1</v>
      </c>
      <c r="J585" s="45">
        <v>1</v>
      </c>
      <c r="K585" s="45">
        <v>1</v>
      </c>
      <c r="L585" s="45">
        <v>2</v>
      </c>
      <c r="M585" s="45" t="str">
        <f t="shared" si="9"/>
        <v>Sev-score: Site capacity</v>
      </c>
    </row>
    <row r="586" spans="1:13" x14ac:dyDescent="0.25">
      <c r="A586" s="45" t="s">
        <v>946</v>
      </c>
      <c r="B586" s="45" t="s">
        <v>328</v>
      </c>
      <c r="C586" s="45" t="s">
        <v>25</v>
      </c>
      <c r="D586" s="45" t="s">
        <v>180</v>
      </c>
      <c r="E586" s="45">
        <v>1</v>
      </c>
      <c r="F586" s="45">
        <v>1</v>
      </c>
      <c r="G586" s="45">
        <v>3</v>
      </c>
      <c r="H586" s="45">
        <v>1</v>
      </c>
      <c r="I586" s="45">
        <v>1</v>
      </c>
      <c r="J586" s="45">
        <v>1</v>
      </c>
      <c r="K586" s="45">
        <v>1</v>
      </c>
      <c r="L586" s="45">
        <v>2</v>
      </c>
      <c r="M586" s="45" t="str">
        <f t="shared" si="9"/>
        <v>Sev-score: Site capacity</v>
      </c>
    </row>
    <row r="587" spans="1:13" x14ac:dyDescent="0.25">
      <c r="A587" s="45" t="s">
        <v>947</v>
      </c>
      <c r="B587" s="45" t="s">
        <v>328</v>
      </c>
      <c r="C587" s="45" t="s">
        <v>25</v>
      </c>
      <c r="D587" s="45" t="s">
        <v>180</v>
      </c>
      <c r="E587" s="45">
        <v>1</v>
      </c>
      <c r="F587" s="45">
        <v>1</v>
      </c>
      <c r="G587" s="45">
        <v>3</v>
      </c>
      <c r="H587" s="45">
        <v>3</v>
      </c>
      <c r="I587" s="45">
        <v>1</v>
      </c>
      <c r="J587" s="45">
        <v>1</v>
      </c>
      <c r="K587" s="45">
        <v>3</v>
      </c>
      <c r="L587" s="45">
        <v>2</v>
      </c>
      <c r="M587" s="45" t="str">
        <f t="shared" si="9"/>
        <v>Sev-score: Site capacity</v>
      </c>
    </row>
    <row r="588" spans="1:13" x14ac:dyDescent="0.25">
      <c r="A588" s="45" t="s">
        <v>948</v>
      </c>
      <c r="B588" s="45" t="s">
        <v>328</v>
      </c>
      <c r="C588" s="45" t="s">
        <v>25</v>
      </c>
      <c r="D588" s="45" t="s">
        <v>180</v>
      </c>
      <c r="E588" s="45">
        <v>1</v>
      </c>
      <c r="F588" s="45">
        <v>1</v>
      </c>
      <c r="G588" s="45">
        <v>3</v>
      </c>
      <c r="H588" s="45">
        <v>1</v>
      </c>
      <c r="I588" s="45">
        <v>1</v>
      </c>
      <c r="J588" s="45">
        <v>1</v>
      </c>
      <c r="K588" s="45">
        <v>3</v>
      </c>
      <c r="L588" s="45">
        <v>1</v>
      </c>
      <c r="M588" s="45" t="str">
        <f t="shared" si="9"/>
        <v>Sev-score: Site capacity</v>
      </c>
    </row>
    <row r="589" spans="1:13" x14ac:dyDescent="0.25">
      <c r="A589" s="45" t="s">
        <v>949</v>
      </c>
      <c r="B589" s="45" t="s">
        <v>328</v>
      </c>
      <c r="C589" s="45" t="s">
        <v>25</v>
      </c>
      <c r="D589" s="45" t="s">
        <v>180</v>
      </c>
      <c r="E589" s="45">
        <v>1</v>
      </c>
      <c r="F589" s="45">
        <v>1</v>
      </c>
      <c r="G589" s="45">
        <v>3</v>
      </c>
      <c r="H589" s="45">
        <v>3</v>
      </c>
      <c r="I589" s="45">
        <v>1</v>
      </c>
      <c r="J589" s="45">
        <v>1</v>
      </c>
      <c r="K589" s="45">
        <v>1</v>
      </c>
      <c r="L589" s="45">
        <v>2</v>
      </c>
      <c r="M589" s="45" t="str">
        <f t="shared" si="9"/>
        <v>Sev-score: Site capacity</v>
      </c>
    </row>
    <row r="590" spans="1:13" x14ac:dyDescent="0.25">
      <c r="A590" s="45" t="s">
        <v>950</v>
      </c>
      <c r="B590" s="45" t="s">
        <v>328</v>
      </c>
      <c r="C590" s="45" t="s">
        <v>25</v>
      </c>
      <c r="D590" s="45" t="s">
        <v>180</v>
      </c>
      <c r="E590" s="45">
        <v>1</v>
      </c>
      <c r="F590" s="45">
        <v>1</v>
      </c>
      <c r="G590" s="45">
        <v>3</v>
      </c>
      <c r="H590" s="45">
        <v>3</v>
      </c>
      <c r="I590" s="45">
        <v>1</v>
      </c>
      <c r="J590" s="45">
        <v>1</v>
      </c>
      <c r="K590" s="45">
        <v>1</v>
      </c>
      <c r="L590" s="45">
        <v>2</v>
      </c>
      <c r="M590" s="45" t="str">
        <f t="shared" si="9"/>
        <v>Sev-score: Site capacity</v>
      </c>
    </row>
    <row r="591" spans="1:13" x14ac:dyDescent="0.25">
      <c r="A591" s="45" t="s">
        <v>951</v>
      </c>
      <c r="B591" s="45" t="s">
        <v>328</v>
      </c>
      <c r="C591" s="45" t="s">
        <v>25</v>
      </c>
      <c r="D591" s="45" t="s">
        <v>180</v>
      </c>
      <c r="E591" s="45">
        <v>1</v>
      </c>
      <c r="F591" s="45">
        <v>1</v>
      </c>
      <c r="G591" s="45">
        <v>1</v>
      </c>
      <c r="H591" s="45">
        <v>1</v>
      </c>
      <c r="I591" s="45">
        <v>1</v>
      </c>
      <c r="J591" s="45">
        <v>1</v>
      </c>
      <c r="K591" s="45">
        <v>1</v>
      </c>
      <c r="L591" s="45">
        <v>1</v>
      </c>
      <c r="M591" s="45" t="str">
        <f t="shared" si="9"/>
        <v>Sev-score: Camp Committees</v>
      </c>
    </row>
    <row r="592" spans="1:13" x14ac:dyDescent="0.25">
      <c r="A592" s="45" t="s">
        <v>952</v>
      </c>
      <c r="B592" s="45" t="s">
        <v>328</v>
      </c>
      <c r="C592" s="45" t="s">
        <v>25</v>
      </c>
      <c r="D592" s="45" t="s">
        <v>180</v>
      </c>
      <c r="E592" s="45">
        <v>1</v>
      </c>
      <c r="F592" s="45">
        <v>1</v>
      </c>
      <c r="G592" s="45">
        <v>3</v>
      </c>
      <c r="H592" s="45">
        <v>1</v>
      </c>
      <c r="I592" s="45">
        <v>1</v>
      </c>
      <c r="J592" s="45">
        <v>1</v>
      </c>
      <c r="K592" s="45">
        <v>1</v>
      </c>
      <c r="L592" s="45">
        <v>2</v>
      </c>
      <c r="M592" s="45" t="str">
        <f t="shared" si="9"/>
        <v>Sev-score: Site capacity</v>
      </c>
    </row>
    <row r="593" spans="1:13" x14ac:dyDescent="0.25">
      <c r="A593" s="45" t="s">
        <v>953</v>
      </c>
      <c r="B593" s="45" t="s">
        <v>328</v>
      </c>
      <c r="C593" s="45" t="s">
        <v>25</v>
      </c>
      <c r="D593" s="45" t="s">
        <v>180</v>
      </c>
      <c r="E593" s="45">
        <v>1</v>
      </c>
      <c r="F593" s="45">
        <v>1</v>
      </c>
      <c r="G593" s="45">
        <v>3</v>
      </c>
      <c r="H593" s="45">
        <v>2</v>
      </c>
      <c r="I593" s="45">
        <v>1</v>
      </c>
      <c r="J593" s="45">
        <v>1</v>
      </c>
      <c r="K593" s="45">
        <v>1</v>
      </c>
      <c r="L593" s="45">
        <v>2</v>
      </c>
      <c r="M593" s="45" t="str">
        <f t="shared" si="9"/>
        <v>Sev-score: Site capacity</v>
      </c>
    </row>
    <row r="594" spans="1:13" x14ac:dyDescent="0.25">
      <c r="A594" s="45" t="s">
        <v>954</v>
      </c>
      <c r="B594" s="45" t="s">
        <v>328</v>
      </c>
      <c r="C594" s="45" t="s">
        <v>25</v>
      </c>
      <c r="D594" s="45" t="s">
        <v>180</v>
      </c>
      <c r="E594" s="45">
        <v>1</v>
      </c>
      <c r="F594" s="45">
        <v>1</v>
      </c>
      <c r="G594" s="45">
        <v>3</v>
      </c>
      <c r="H594" s="45">
        <v>1</v>
      </c>
      <c r="I594" s="45">
        <v>1</v>
      </c>
      <c r="J594" s="45">
        <v>1</v>
      </c>
      <c r="K594" s="45">
        <v>1</v>
      </c>
      <c r="L594" s="45">
        <v>2</v>
      </c>
      <c r="M594" s="45" t="str">
        <f t="shared" si="9"/>
        <v>Sev-score: Site capacity</v>
      </c>
    </row>
    <row r="595" spans="1:13" x14ac:dyDescent="0.25">
      <c r="A595" s="45" t="s">
        <v>955</v>
      </c>
      <c r="B595" s="45" t="s">
        <v>328</v>
      </c>
      <c r="C595" s="45" t="s">
        <v>25</v>
      </c>
      <c r="D595" s="45" t="s">
        <v>180</v>
      </c>
      <c r="E595" s="45">
        <v>1</v>
      </c>
      <c r="F595" s="45">
        <v>1</v>
      </c>
      <c r="G595" s="45">
        <v>3</v>
      </c>
      <c r="H595" s="45">
        <v>1</v>
      </c>
      <c r="I595" s="45">
        <v>1</v>
      </c>
      <c r="J595" s="45">
        <v>1</v>
      </c>
      <c r="K595" s="45">
        <v>1</v>
      </c>
      <c r="L595" s="45">
        <v>2</v>
      </c>
      <c r="M595" s="45" t="str">
        <f t="shared" si="9"/>
        <v>Sev-score: Site capacity</v>
      </c>
    </row>
    <row r="596" spans="1:13" x14ac:dyDescent="0.25">
      <c r="A596" s="45" t="s">
        <v>956</v>
      </c>
      <c r="B596" s="45" t="s">
        <v>328</v>
      </c>
      <c r="C596" s="45" t="s">
        <v>25</v>
      </c>
      <c r="D596" s="45" t="s">
        <v>180</v>
      </c>
      <c r="E596" s="45">
        <v>1</v>
      </c>
      <c r="F596" s="45">
        <v>1</v>
      </c>
      <c r="G596" s="45">
        <v>3</v>
      </c>
      <c r="H596" s="45">
        <v>1</v>
      </c>
      <c r="I596" s="45">
        <v>1</v>
      </c>
      <c r="J596" s="45">
        <v>1</v>
      </c>
      <c r="K596" s="45">
        <v>1</v>
      </c>
      <c r="L596" s="45">
        <v>2</v>
      </c>
      <c r="M596" s="45" t="str">
        <f t="shared" si="9"/>
        <v>Sev-score: Site capacity</v>
      </c>
    </row>
    <row r="597" spans="1:13" x14ac:dyDescent="0.25">
      <c r="A597" s="45" t="s">
        <v>957</v>
      </c>
      <c r="B597" s="45" t="s">
        <v>328</v>
      </c>
      <c r="C597" s="45" t="s">
        <v>25</v>
      </c>
      <c r="D597" s="45" t="s">
        <v>180</v>
      </c>
      <c r="E597" s="45">
        <v>1</v>
      </c>
      <c r="F597" s="45">
        <v>1</v>
      </c>
      <c r="G597" s="45">
        <v>3</v>
      </c>
      <c r="H597" s="45">
        <v>3</v>
      </c>
      <c r="I597" s="45">
        <v>1</v>
      </c>
      <c r="J597" s="45">
        <v>1</v>
      </c>
      <c r="K597" s="45">
        <v>1</v>
      </c>
      <c r="L597" s="45">
        <v>2</v>
      </c>
      <c r="M597" s="45" t="str">
        <f t="shared" si="9"/>
        <v>Sev-score: Site capacity</v>
      </c>
    </row>
    <row r="598" spans="1:13" x14ac:dyDescent="0.25">
      <c r="A598" s="45" t="s">
        <v>958</v>
      </c>
      <c r="B598" s="45" t="s">
        <v>328</v>
      </c>
      <c r="C598" s="45" t="s">
        <v>25</v>
      </c>
      <c r="D598" s="45" t="s">
        <v>180</v>
      </c>
      <c r="E598" s="45">
        <v>1</v>
      </c>
      <c r="F598" s="45">
        <v>1</v>
      </c>
      <c r="G598" s="45">
        <v>3</v>
      </c>
      <c r="H598" s="45">
        <v>1</v>
      </c>
      <c r="I598" s="45">
        <v>1</v>
      </c>
      <c r="J598" s="45">
        <v>1</v>
      </c>
      <c r="K598" s="45">
        <v>1</v>
      </c>
      <c r="L598" s="45">
        <v>1</v>
      </c>
      <c r="M598" s="45" t="str">
        <f t="shared" si="9"/>
        <v>Sev-score: Site capacity</v>
      </c>
    </row>
    <row r="599" spans="1:13" x14ac:dyDescent="0.25">
      <c r="A599" s="45" t="s">
        <v>959</v>
      </c>
      <c r="B599" s="45" t="s">
        <v>328</v>
      </c>
      <c r="C599" s="45" t="s">
        <v>25</v>
      </c>
      <c r="D599" s="45" t="s">
        <v>180</v>
      </c>
      <c r="E599" s="45">
        <v>1</v>
      </c>
      <c r="F599" s="45">
        <v>1</v>
      </c>
      <c r="G599" s="45">
        <v>1</v>
      </c>
      <c r="H599" s="45">
        <v>1</v>
      </c>
      <c r="I599" s="45">
        <v>1</v>
      </c>
      <c r="J599" s="45">
        <v>1</v>
      </c>
      <c r="K599" s="45">
        <v>3</v>
      </c>
      <c r="L599" s="45">
        <v>4</v>
      </c>
      <c r="M599" s="45" t="str">
        <f t="shared" si="9"/>
        <v>Sev-score: Camp Committees</v>
      </c>
    </row>
    <row r="600" spans="1:13" x14ac:dyDescent="0.25">
      <c r="A600" s="45" t="s">
        <v>960</v>
      </c>
      <c r="B600" s="45" t="s">
        <v>328</v>
      </c>
      <c r="C600" s="45" t="s">
        <v>25</v>
      </c>
      <c r="D600" s="45" t="s">
        <v>180</v>
      </c>
      <c r="E600" s="45">
        <v>1</v>
      </c>
      <c r="F600" s="45">
        <v>1</v>
      </c>
      <c r="G600" s="45">
        <v>3</v>
      </c>
      <c r="H600" s="45">
        <v>1</v>
      </c>
      <c r="I600" s="45">
        <v>1</v>
      </c>
      <c r="J600" s="45">
        <v>1</v>
      </c>
      <c r="K600" s="45">
        <v>1</v>
      </c>
      <c r="L600" s="45">
        <v>2</v>
      </c>
      <c r="M600" s="45" t="str">
        <f t="shared" si="9"/>
        <v>Sev-score: Site capacity</v>
      </c>
    </row>
    <row r="601" spans="1:13" x14ac:dyDescent="0.25">
      <c r="A601" s="45" t="s">
        <v>961</v>
      </c>
      <c r="B601" s="45" t="s">
        <v>328</v>
      </c>
      <c r="C601" s="45" t="s">
        <v>25</v>
      </c>
      <c r="D601" s="45" t="s">
        <v>180</v>
      </c>
      <c r="E601" s="45">
        <v>1</v>
      </c>
      <c r="F601" s="45">
        <v>1</v>
      </c>
      <c r="G601" s="45">
        <v>3</v>
      </c>
      <c r="H601" s="45">
        <v>3</v>
      </c>
      <c r="I601" s="45">
        <v>1</v>
      </c>
      <c r="J601" s="45">
        <v>1</v>
      </c>
      <c r="K601" s="45">
        <v>1</v>
      </c>
      <c r="L601" s="45">
        <v>2</v>
      </c>
      <c r="M601" s="45" t="str">
        <f t="shared" si="9"/>
        <v>Sev-score: Site capacity</v>
      </c>
    </row>
    <row r="602" spans="1:13" x14ac:dyDescent="0.25">
      <c r="A602" s="45" t="s">
        <v>962</v>
      </c>
      <c r="B602" s="45" t="s">
        <v>328</v>
      </c>
      <c r="C602" s="45" t="s">
        <v>25</v>
      </c>
      <c r="D602" s="45" t="s">
        <v>180</v>
      </c>
      <c r="E602" s="45">
        <v>1</v>
      </c>
      <c r="F602" s="45">
        <v>1</v>
      </c>
      <c r="G602" s="45">
        <v>3</v>
      </c>
      <c r="H602" s="45">
        <v>1</v>
      </c>
      <c r="I602" s="45">
        <v>1</v>
      </c>
      <c r="J602" s="45">
        <v>1</v>
      </c>
      <c r="K602" s="45">
        <v>1</v>
      </c>
      <c r="L602" s="45">
        <v>2</v>
      </c>
      <c r="M602" s="45" t="str">
        <f t="shared" si="9"/>
        <v>Sev-score: Site capacity</v>
      </c>
    </row>
    <row r="603" spans="1:13" x14ac:dyDescent="0.25">
      <c r="A603" s="45" t="s">
        <v>963</v>
      </c>
      <c r="B603" s="45" t="s">
        <v>328</v>
      </c>
      <c r="C603" s="45" t="s">
        <v>25</v>
      </c>
      <c r="D603" s="45" t="s">
        <v>180</v>
      </c>
      <c r="E603" s="45">
        <v>1</v>
      </c>
      <c r="F603" s="45">
        <v>1</v>
      </c>
      <c r="G603" s="45">
        <v>3</v>
      </c>
      <c r="H603" s="45">
        <v>3</v>
      </c>
      <c r="I603" s="45">
        <v>1</v>
      </c>
      <c r="J603" s="45">
        <v>1</v>
      </c>
      <c r="K603" s="45">
        <v>1</v>
      </c>
      <c r="L603" s="45">
        <v>2</v>
      </c>
      <c r="M603" s="45" t="str">
        <f t="shared" si="9"/>
        <v>Sev-score: Site capacity</v>
      </c>
    </row>
    <row r="604" spans="1:13" x14ac:dyDescent="0.25">
      <c r="A604" s="45" t="s">
        <v>964</v>
      </c>
      <c r="B604" s="45" t="s">
        <v>328</v>
      </c>
      <c r="C604" s="45" t="s">
        <v>25</v>
      </c>
      <c r="D604" s="45" t="s">
        <v>180</v>
      </c>
      <c r="E604" s="45">
        <v>1</v>
      </c>
      <c r="F604" s="45">
        <v>1</v>
      </c>
      <c r="G604" s="45">
        <v>3</v>
      </c>
      <c r="H604" s="45">
        <v>1</v>
      </c>
      <c r="I604" s="45">
        <v>1</v>
      </c>
      <c r="J604" s="45">
        <v>1</v>
      </c>
      <c r="K604" s="45">
        <v>1</v>
      </c>
      <c r="L604" s="45">
        <v>1</v>
      </c>
      <c r="M604" s="45" t="str">
        <f t="shared" si="9"/>
        <v>Sev-score: Site capacity</v>
      </c>
    </row>
    <row r="605" spans="1:13" x14ac:dyDescent="0.25">
      <c r="A605" s="45" t="s">
        <v>965</v>
      </c>
      <c r="B605" s="45" t="s">
        <v>328</v>
      </c>
      <c r="C605" s="45" t="s">
        <v>25</v>
      </c>
      <c r="D605" s="45" t="s">
        <v>180</v>
      </c>
      <c r="E605" s="45">
        <v>1</v>
      </c>
      <c r="F605" s="45">
        <v>1</v>
      </c>
      <c r="G605" s="45">
        <v>3</v>
      </c>
      <c r="H605" s="45">
        <v>1</v>
      </c>
      <c r="I605" s="45">
        <v>1</v>
      </c>
      <c r="J605" s="45">
        <v>1</v>
      </c>
      <c r="K605" s="45">
        <v>3</v>
      </c>
      <c r="L605" s="45">
        <v>1</v>
      </c>
      <c r="M605" s="45" t="str">
        <f t="shared" si="9"/>
        <v>Sev-score: Site capacity</v>
      </c>
    </row>
    <row r="606" spans="1:13" x14ac:dyDescent="0.25">
      <c r="A606" s="45" t="s">
        <v>966</v>
      </c>
      <c r="B606" s="45" t="s">
        <v>328</v>
      </c>
      <c r="C606" s="45" t="s">
        <v>25</v>
      </c>
      <c r="D606" s="45" t="s">
        <v>180</v>
      </c>
      <c r="E606" s="45">
        <v>3</v>
      </c>
      <c r="F606" s="45">
        <v>3</v>
      </c>
      <c r="G606" s="45">
        <v>3</v>
      </c>
      <c r="H606" s="45">
        <v>1</v>
      </c>
      <c r="I606" s="45">
        <v>1</v>
      </c>
      <c r="J606" s="45">
        <v>1</v>
      </c>
      <c r="K606" s="45">
        <v>3</v>
      </c>
      <c r="L606" s="45">
        <v>1</v>
      </c>
      <c r="M606" s="45" t="str">
        <f t="shared" si="9"/>
        <v>Sev-score: Camp Committees</v>
      </c>
    </row>
    <row r="607" spans="1:13" x14ac:dyDescent="0.25">
      <c r="A607" s="45" t="s">
        <v>967</v>
      </c>
      <c r="B607" s="45" t="s">
        <v>328</v>
      </c>
      <c r="C607" s="45" t="s">
        <v>25</v>
      </c>
      <c r="D607" s="45" t="s">
        <v>180</v>
      </c>
      <c r="E607" s="45">
        <v>1</v>
      </c>
      <c r="F607" s="45">
        <v>1</v>
      </c>
      <c r="G607" s="45">
        <v>3</v>
      </c>
      <c r="H607" s="45">
        <v>1</v>
      </c>
      <c r="I607" s="45">
        <v>1</v>
      </c>
      <c r="J607" s="45">
        <v>1</v>
      </c>
      <c r="K607" s="45">
        <v>1</v>
      </c>
      <c r="L607" s="45">
        <v>1</v>
      </c>
      <c r="M607" s="45" t="str">
        <f t="shared" si="9"/>
        <v>Sev-score: Site capacity</v>
      </c>
    </row>
    <row r="608" spans="1:13" x14ac:dyDescent="0.25">
      <c r="A608" s="45" t="s">
        <v>968</v>
      </c>
      <c r="B608" s="45" t="s">
        <v>328</v>
      </c>
      <c r="C608" s="45" t="s">
        <v>25</v>
      </c>
      <c r="D608" s="45" t="s">
        <v>180</v>
      </c>
      <c r="E608" s="45">
        <v>1</v>
      </c>
      <c r="F608" s="45">
        <v>1</v>
      </c>
      <c r="G608" s="45">
        <v>3</v>
      </c>
      <c r="H608" s="45">
        <v>1</v>
      </c>
      <c r="I608" s="45">
        <v>1</v>
      </c>
      <c r="J608" s="45">
        <v>1</v>
      </c>
      <c r="K608" s="45">
        <v>1</v>
      </c>
      <c r="L608" s="45">
        <v>1</v>
      </c>
      <c r="M608" s="45" t="str">
        <f t="shared" si="9"/>
        <v>Sev-score: Site capacity</v>
      </c>
    </row>
    <row r="609" spans="1:13" x14ac:dyDescent="0.25">
      <c r="A609" s="45" t="s">
        <v>969</v>
      </c>
      <c r="B609" s="45" t="s">
        <v>328</v>
      </c>
      <c r="C609" s="45" t="s">
        <v>25</v>
      </c>
      <c r="D609" s="45" t="s">
        <v>180</v>
      </c>
      <c r="E609" s="45">
        <v>1</v>
      </c>
      <c r="F609" s="45">
        <v>1</v>
      </c>
      <c r="G609" s="45">
        <v>3</v>
      </c>
      <c r="H609" s="45">
        <v>1</v>
      </c>
      <c r="I609" s="45">
        <v>1</v>
      </c>
      <c r="J609" s="45">
        <v>1</v>
      </c>
      <c r="K609" s="45">
        <v>1</v>
      </c>
      <c r="L609" s="45">
        <v>1</v>
      </c>
      <c r="M609" s="45" t="str">
        <f t="shared" si="9"/>
        <v>Sev-score: Site capacity</v>
      </c>
    </row>
    <row r="610" spans="1:13" x14ac:dyDescent="0.25">
      <c r="A610" s="45" t="s">
        <v>970</v>
      </c>
      <c r="B610" s="45" t="s">
        <v>328</v>
      </c>
      <c r="C610" s="45" t="s">
        <v>25</v>
      </c>
      <c r="D610" s="45" t="s">
        <v>180</v>
      </c>
      <c r="E610" s="45">
        <v>1</v>
      </c>
      <c r="F610" s="45">
        <v>1</v>
      </c>
      <c r="G610" s="45">
        <v>3</v>
      </c>
      <c r="H610" s="45">
        <v>1</v>
      </c>
      <c r="I610" s="45">
        <v>1</v>
      </c>
      <c r="J610" s="45">
        <v>1</v>
      </c>
      <c r="K610" s="45">
        <v>1</v>
      </c>
      <c r="L610" s="45">
        <v>2</v>
      </c>
      <c r="M610" s="45" t="str">
        <f t="shared" si="9"/>
        <v>Sev-score: Site capacity</v>
      </c>
    </row>
    <row r="611" spans="1:13" x14ac:dyDescent="0.25">
      <c r="A611" s="45" t="s">
        <v>971</v>
      </c>
      <c r="B611" s="45" t="s">
        <v>328</v>
      </c>
      <c r="C611" s="45" t="s">
        <v>25</v>
      </c>
      <c r="D611" s="45" t="s">
        <v>180</v>
      </c>
      <c r="E611" s="45">
        <v>1</v>
      </c>
      <c r="F611" s="45">
        <v>1</v>
      </c>
      <c r="G611" s="45">
        <v>3</v>
      </c>
      <c r="H611" s="45">
        <v>1</v>
      </c>
      <c r="I611" s="45">
        <v>1</v>
      </c>
      <c r="J611" s="45">
        <v>3</v>
      </c>
      <c r="K611" s="45">
        <v>1</v>
      </c>
      <c r="L611" s="45">
        <v>2</v>
      </c>
      <c r="M611" s="45" t="str">
        <f t="shared" si="9"/>
        <v>Sev-score: Site capacity</v>
      </c>
    </row>
    <row r="612" spans="1:13" x14ac:dyDescent="0.25">
      <c r="A612" s="45" t="s">
        <v>972</v>
      </c>
      <c r="B612" s="45" t="s">
        <v>328</v>
      </c>
      <c r="C612" s="45" t="s">
        <v>25</v>
      </c>
      <c r="D612" s="45" t="s">
        <v>180</v>
      </c>
      <c r="E612" s="45">
        <v>1</v>
      </c>
      <c r="F612" s="45">
        <v>1</v>
      </c>
      <c r="G612" s="45">
        <v>3</v>
      </c>
      <c r="H612" s="45">
        <v>1</v>
      </c>
      <c r="I612" s="45">
        <v>1</v>
      </c>
      <c r="J612" s="45">
        <v>1</v>
      </c>
      <c r="K612" s="45">
        <v>1</v>
      </c>
      <c r="L612" s="45">
        <v>1</v>
      </c>
      <c r="M612" s="45" t="str">
        <f t="shared" si="9"/>
        <v>Sev-score: Site capacity</v>
      </c>
    </row>
    <row r="613" spans="1:13" x14ac:dyDescent="0.25">
      <c r="A613" s="45" t="s">
        <v>973</v>
      </c>
      <c r="B613" s="45" t="s">
        <v>328</v>
      </c>
      <c r="C613" s="45" t="s">
        <v>25</v>
      </c>
      <c r="D613" s="45" t="s">
        <v>180</v>
      </c>
      <c r="E613" s="45">
        <v>1</v>
      </c>
      <c r="F613" s="45">
        <v>1</v>
      </c>
      <c r="G613" s="45">
        <v>3</v>
      </c>
      <c r="H613" s="45">
        <v>1</v>
      </c>
      <c r="I613" s="45">
        <v>1</v>
      </c>
      <c r="J613" s="45">
        <v>3</v>
      </c>
      <c r="K613" s="45">
        <v>1</v>
      </c>
      <c r="L613" s="45">
        <v>2</v>
      </c>
      <c r="M613" s="45" t="str">
        <f t="shared" si="9"/>
        <v>Sev-score: Site capacity</v>
      </c>
    </row>
    <row r="614" spans="1:13" x14ac:dyDescent="0.25">
      <c r="A614" s="45" t="s">
        <v>974</v>
      </c>
      <c r="B614" s="45" t="s">
        <v>328</v>
      </c>
      <c r="C614" s="45" t="s">
        <v>25</v>
      </c>
      <c r="D614" s="45" t="s">
        <v>180</v>
      </c>
      <c r="E614" s="45">
        <v>1</v>
      </c>
      <c r="F614" s="45">
        <v>1</v>
      </c>
      <c r="G614" s="45">
        <v>3</v>
      </c>
      <c r="H614" s="45">
        <v>1</v>
      </c>
      <c r="I614" s="45">
        <v>1</v>
      </c>
      <c r="J614" s="45">
        <v>1</v>
      </c>
      <c r="K614" s="45">
        <v>1</v>
      </c>
      <c r="L614" s="45">
        <v>1</v>
      </c>
      <c r="M614" s="45" t="str">
        <f t="shared" si="9"/>
        <v>Sev-score: Site capacity</v>
      </c>
    </row>
    <row r="615" spans="1:13" x14ac:dyDescent="0.25">
      <c r="A615" s="45" t="s">
        <v>975</v>
      </c>
      <c r="B615" s="45" t="s">
        <v>328</v>
      </c>
      <c r="C615" s="45" t="s">
        <v>25</v>
      </c>
      <c r="D615" s="45" t="s">
        <v>180</v>
      </c>
      <c r="E615" s="45">
        <v>1</v>
      </c>
      <c r="F615" s="45">
        <v>3</v>
      </c>
      <c r="G615" s="45">
        <v>3</v>
      </c>
      <c r="H615" s="45">
        <v>1</v>
      </c>
      <c r="I615" s="45">
        <v>3</v>
      </c>
      <c r="J615" s="45">
        <v>1</v>
      </c>
      <c r="K615" s="45">
        <v>3</v>
      </c>
      <c r="L615" s="45">
        <v>2</v>
      </c>
      <c r="M615" s="45" t="str">
        <f t="shared" si="9"/>
        <v>Sev-score: AAP feedback mechanism</v>
      </c>
    </row>
    <row r="616" spans="1:13" x14ac:dyDescent="0.25">
      <c r="A616" s="45" t="s">
        <v>976</v>
      </c>
      <c r="B616" s="45" t="s">
        <v>328</v>
      </c>
      <c r="C616" s="45" t="s">
        <v>25</v>
      </c>
      <c r="D616" s="45" t="s">
        <v>180</v>
      </c>
      <c r="E616" s="45">
        <v>1</v>
      </c>
      <c r="F616" s="45">
        <v>3</v>
      </c>
      <c r="G616" s="45">
        <v>3</v>
      </c>
      <c r="H616" s="45">
        <v>3</v>
      </c>
      <c r="I616" s="45">
        <v>1</v>
      </c>
      <c r="J616" s="45">
        <v>1</v>
      </c>
      <c r="K616" s="45">
        <v>1</v>
      </c>
      <c r="L616" s="45">
        <v>1</v>
      </c>
      <c r="M616" s="45" t="str">
        <f t="shared" si="9"/>
        <v>Sev-score: AAP feedback mechanism</v>
      </c>
    </row>
    <row r="617" spans="1:13" x14ac:dyDescent="0.25">
      <c r="A617" s="45" t="s">
        <v>977</v>
      </c>
      <c r="B617" s="45" t="s">
        <v>328</v>
      </c>
      <c r="C617" s="45" t="s">
        <v>25</v>
      </c>
      <c r="D617" s="45" t="s">
        <v>180</v>
      </c>
      <c r="E617" s="45">
        <v>1</v>
      </c>
      <c r="F617" s="45">
        <v>3</v>
      </c>
      <c r="G617" s="45">
        <v>1</v>
      </c>
      <c r="H617" s="45">
        <v>1</v>
      </c>
      <c r="I617" s="45">
        <v>1</v>
      </c>
      <c r="J617" s="45">
        <v>1</v>
      </c>
      <c r="K617" s="45">
        <v>1</v>
      </c>
      <c r="L617" s="45">
        <v>3</v>
      </c>
      <c r="M617" s="45" t="str">
        <f t="shared" si="9"/>
        <v>Sev-score: AAP feedback mechanism</v>
      </c>
    </row>
    <row r="618" spans="1:13" x14ac:dyDescent="0.25">
      <c r="A618" s="45" t="s">
        <v>978</v>
      </c>
      <c r="B618" s="45" t="s">
        <v>328</v>
      </c>
      <c r="C618" s="45" t="s">
        <v>25</v>
      </c>
      <c r="D618" s="45" t="s">
        <v>180</v>
      </c>
      <c r="E618" s="45">
        <v>1</v>
      </c>
      <c r="F618" s="45">
        <v>3</v>
      </c>
      <c r="G618" s="45">
        <v>3</v>
      </c>
      <c r="H618" s="45">
        <v>3</v>
      </c>
      <c r="I618" s="45">
        <v>3</v>
      </c>
      <c r="J618" s="45">
        <v>1</v>
      </c>
      <c r="K618" s="45">
        <v>3</v>
      </c>
      <c r="L618" s="45">
        <v>2</v>
      </c>
      <c r="M618" s="45" t="str">
        <f t="shared" si="9"/>
        <v>Sev-score: AAP feedback mechanism</v>
      </c>
    </row>
    <row r="619" spans="1:13" x14ac:dyDescent="0.25">
      <c r="A619" s="45" t="s">
        <v>979</v>
      </c>
      <c r="B619" s="45" t="s">
        <v>328</v>
      </c>
      <c r="C619" s="45" t="s">
        <v>25</v>
      </c>
      <c r="D619" s="45" t="s">
        <v>180</v>
      </c>
      <c r="E619" s="45">
        <v>3</v>
      </c>
      <c r="F619" s="45">
        <v>1</v>
      </c>
      <c r="G619" s="45">
        <v>3</v>
      </c>
      <c r="H619" s="45">
        <v>3</v>
      </c>
      <c r="I619" s="45">
        <v>3</v>
      </c>
      <c r="J619" s="45">
        <v>1</v>
      </c>
      <c r="K619" s="45">
        <v>3</v>
      </c>
      <c r="L619" s="45">
        <v>2</v>
      </c>
      <c r="M619" s="45" t="str">
        <f t="shared" si="9"/>
        <v>Sev-score: Camp Committees</v>
      </c>
    </row>
    <row r="620" spans="1:13" x14ac:dyDescent="0.25">
      <c r="A620" s="45" t="s">
        <v>980</v>
      </c>
      <c r="B620" s="45" t="s">
        <v>328</v>
      </c>
      <c r="C620" s="45" t="s">
        <v>25</v>
      </c>
      <c r="D620" s="45" t="s">
        <v>180</v>
      </c>
      <c r="E620" s="45">
        <v>1</v>
      </c>
      <c r="F620" s="45">
        <v>1</v>
      </c>
      <c r="G620" s="45">
        <v>3</v>
      </c>
      <c r="H620" s="45">
        <v>3</v>
      </c>
      <c r="I620" s="45">
        <v>1</v>
      </c>
      <c r="J620" s="45">
        <v>1</v>
      </c>
      <c r="K620" s="45">
        <v>1</v>
      </c>
      <c r="L620" s="45">
        <v>1</v>
      </c>
      <c r="M620" s="45" t="str">
        <f t="shared" si="9"/>
        <v>Sev-score: Site capacity</v>
      </c>
    </row>
    <row r="621" spans="1:13" x14ac:dyDescent="0.25">
      <c r="A621" s="45" t="s">
        <v>981</v>
      </c>
      <c r="B621" s="45" t="s">
        <v>328</v>
      </c>
      <c r="C621" s="45" t="s">
        <v>25</v>
      </c>
      <c r="D621" s="45" t="s">
        <v>180</v>
      </c>
      <c r="E621" s="45">
        <v>1</v>
      </c>
      <c r="F621" s="45">
        <v>1</v>
      </c>
      <c r="G621" s="45">
        <v>3</v>
      </c>
      <c r="H621" s="45">
        <v>1</v>
      </c>
      <c r="I621" s="45">
        <v>1</v>
      </c>
      <c r="J621" s="45">
        <v>1</v>
      </c>
      <c r="K621" s="45">
        <v>1</v>
      </c>
      <c r="L621" s="45">
        <v>2</v>
      </c>
      <c r="M621" s="45" t="str">
        <f t="shared" si="9"/>
        <v>Sev-score: Site capacity</v>
      </c>
    </row>
    <row r="622" spans="1:13" x14ac:dyDescent="0.25">
      <c r="A622" s="45" t="s">
        <v>982</v>
      </c>
      <c r="B622" s="45" t="s">
        <v>328</v>
      </c>
      <c r="C622" s="45" t="s">
        <v>25</v>
      </c>
      <c r="D622" s="45" t="s">
        <v>180</v>
      </c>
      <c r="E622" s="45">
        <v>1</v>
      </c>
      <c r="F622" s="45">
        <v>1</v>
      </c>
      <c r="G622" s="45">
        <v>3</v>
      </c>
      <c r="H622" s="45">
        <v>3</v>
      </c>
      <c r="I622" s="45">
        <v>1</v>
      </c>
      <c r="J622" s="45">
        <v>1</v>
      </c>
      <c r="K622" s="45">
        <v>1</v>
      </c>
      <c r="L622" s="45">
        <v>2</v>
      </c>
      <c r="M622" s="45" t="str">
        <f t="shared" si="9"/>
        <v>Sev-score: Site capacity</v>
      </c>
    </row>
    <row r="623" spans="1:13" x14ac:dyDescent="0.25">
      <c r="A623" s="45" t="s">
        <v>983</v>
      </c>
      <c r="B623" s="45" t="s">
        <v>328</v>
      </c>
      <c r="C623" s="45" t="s">
        <v>25</v>
      </c>
      <c r="D623" s="45" t="s">
        <v>180</v>
      </c>
      <c r="E623" s="45">
        <v>1</v>
      </c>
      <c r="F623" s="45">
        <v>1</v>
      </c>
      <c r="G623" s="45">
        <v>3</v>
      </c>
      <c r="H623" s="45">
        <v>3</v>
      </c>
      <c r="I623" s="45">
        <v>1</v>
      </c>
      <c r="J623" s="45">
        <v>3</v>
      </c>
      <c r="K623" s="45">
        <v>1</v>
      </c>
      <c r="L623" s="45">
        <v>1</v>
      </c>
      <c r="M623" s="45" t="str">
        <f t="shared" si="9"/>
        <v>Sev-score: Site capacity</v>
      </c>
    </row>
    <row r="624" spans="1:13" x14ac:dyDescent="0.25">
      <c r="A624" s="45" t="s">
        <v>984</v>
      </c>
      <c r="B624" s="45" t="s">
        <v>328</v>
      </c>
      <c r="C624" s="45" t="s">
        <v>25</v>
      </c>
      <c r="D624" s="45" t="s">
        <v>180</v>
      </c>
      <c r="E624" s="45">
        <v>3</v>
      </c>
      <c r="F624" s="45">
        <v>1</v>
      </c>
      <c r="G624" s="45">
        <v>3</v>
      </c>
      <c r="H624" s="45">
        <v>1</v>
      </c>
      <c r="I624" s="45">
        <v>1</v>
      </c>
      <c r="J624" s="45">
        <v>1</v>
      </c>
      <c r="K624" s="45">
        <v>3</v>
      </c>
      <c r="L624" s="45">
        <v>3</v>
      </c>
      <c r="M624" s="45" t="str">
        <f t="shared" si="9"/>
        <v>Sev-score: Camp Committees</v>
      </c>
    </row>
    <row r="625" spans="1:13" x14ac:dyDescent="0.25">
      <c r="A625" s="45" t="s">
        <v>985</v>
      </c>
      <c r="B625" s="45" t="s">
        <v>328</v>
      </c>
      <c r="C625" s="45" t="s">
        <v>25</v>
      </c>
      <c r="D625" s="45" t="s">
        <v>180</v>
      </c>
      <c r="E625" s="45">
        <v>1</v>
      </c>
      <c r="F625" s="45">
        <v>1</v>
      </c>
      <c r="G625" s="45">
        <v>3</v>
      </c>
      <c r="H625" s="45">
        <v>1</v>
      </c>
      <c r="I625" s="45">
        <v>1</v>
      </c>
      <c r="J625" s="45">
        <v>1</v>
      </c>
      <c r="K625" s="45">
        <v>3</v>
      </c>
      <c r="L625" s="45">
        <v>2</v>
      </c>
      <c r="M625" s="45" t="str">
        <f t="shared" si="9"/>
        <v>Sev-score: Site capacity</v>
      </c>
    </row>
    <row r="626" spans="1:13" x14ac:dyDescent="0.25">
      <c r="A626" s="45" t="s">
        <v>986</v>
      </c>
      <c r="B626" s="45" t="s">
        <v>328</v>
      </c>
      <c r="C626" s="45" t="s">
        <v>25</v>
      </c>
      <c r="D626" s="45" t="s">
        <v>180</v>
      </c>
      <c r="E626" s="45">
        <v>1</v>
      </c>
      <c r="F626" s="45">
        <v>1</v>
      </c>
      <c r="G626" s="45">
        <v>1</v>
      </c>
      <c r="H626" s="45">
        <v>3</v>
      </c>
      <c r="I626" s="45">
        <v>1</v>
      </c>
      <c r="J626" s="45">
        <v>1</v>
      </c>
      <c r="K626" s="45">
        <v>3</v>
      </c>
      <c r="L626" s="45">
        <v>1</v>
      </c>
      <c r="M626" s="45" t="str">
        <f t="shared" si="9"/>
        <v>Sev-score: Floods</v>
      </c>
    </row>
    <row r="627" spans="1:13" x14ac:dyDescent="0.25">
      <c r="A627" s="45" t="s">
        <v>987</v>
      </c>
      <c r="B627" s="45" t="s">
        <v>328</v>
      </c>
      <c r="C627" s="45" t="s">
        <v>25</v>
      </c>
      <c r="D627" s="45" t="s">
        <v>180</v>
      </c>
      <c r="E627" s="45">
        <v>1</v>
      </c>
      <c r="F627" s="45">
        <v>1</v>
      </c>
      <c r="G627" s="45">
        <v>3</v>
      </c>
      <c r="H627" s="45">
        <v>1</v>
      </c>
      <c r="I627" s="45">
        <v>1</v>
      </c>
      <c r="J627" s="45">
        <v>1</v>
      </c>
      <c r="K627" s="45">
        <v>1</v>
      </c>
      <c r="L627" s="45">
        <v>2</v>
      </c>
      <c r="M627" s="45" t="str">
        <f t="shared" si="9"/>
        <v>Sev-score: Site capacity</v>
      </c>
    </row>
    <row r="628" spans="1:13" x14ac:dyDescent="0.25">
      <c r="A628" s="45" t="s">
        <v>988</v>
      </c>
      <c r="B628" s="45" t="s">
        <v>328</v>
      </c>
      <c r="C628" s="45" t="s">
        <v>25</v>
      </c>
      <c r="D628" s="45" t="s">
        <v>180</v>
      </c>
      <c r="E628" s="45">
        <v>1</v>
      </c>
      <c r="F628" s="45">
        <v>1</v>
      </c>
      <c r="G628" s="45">
        <v>3</v>
      </c>
      <c r="H628" s="45">
        <v>1</v>
      </c>
      <c r="I628" s="45">
        <v>1</v>
      </c>
      <c r="J628" s="45">
        <v>3</v>
      </c>
      <c r="K628" s="45">
        <v>1</v>
      </c>
      <c r="L628" s="45">
        <v>1</v>
      </c>
      <c r="M628" s="45" t="str">
        <f t="shared" si="9"/>
        <v>Sev-score: Site capacity</v>
      </c>
    </row>
    <row r="629" spans="1:13" x14ac:dyDescent="0.25">
      <c r="A629" s="45" t="s">
        <v>989</v>
      </c>
      <c r="B629" s="45" t="s">
        <v>328</v>
      </c>
      <c r="C629" s="45" t="s">
        <v>25</v>
      </c>
      <c r="D629" s="45" t="s">
        <v>180</v>
      </c>
      <c r="E629" s="45">
        <v>1</v>
      </c>
      <c r="F629" s="45">
        <v>1</v>
      </c>
      <c r="G629" s="45">
        <v>3</v>
      </c>
      <c r="H629" s="45">
        <v>1</v>
      </c>
      <c r="I629" s="45">
        <v>1</v>
      </c>
      <c r="J629" s="45">
        <v>1</v>
      </c>
      <c r="K629" s="45">
        <v>3</v>
      </c>
      <c r="L629" s="45">
        <v>2</v>
      </c>
      <c r="M629" s="45" t="str">
        <f t="shared" si="9"/>
        <v>Sev-score: Site capacity</v>
      </c>
    </row>
    <row r="630" spans="1:13" x14ac:dyDescent="0.25">
      <c r="A630" s="45" t="s">
        <v>990</v>
      </c>
      <c r="B630" s="45" t="s">
        <v>328</v>
      </c>
      <c r="C630" s="45" t="s">
        <v>25</v>
      </c>
      <c r="D630" s="45" t="s">
        <v>180</v>
      </c>
      <c r="E630" s="45">
        <v>1</v>
      </c>
      <c r="F630" s="45">
        <v>3</v>
      </c>
      <c r="G630" s="45">
        <v>3</v>
      </c>
      <c r="H630" s="45">
        <v>1</v>
      </c>
      <c r="I630" s="45">
        <v>1</v>
      </c>
      <c r="J630" s="45">
        <v>1</v>
      </c>
      <c r="K630" s="45">
        <v>1</v>
      </c>
      <c r="L630" s="45">
        <v>2</v>
      </c>
      <c r="M630" s="45" t="str">
        <f t="shared" si="9"/>
        <v>Sev-score: AAP feedback mechanism</v>
      </c>
    </row>
    <row r="631" spans="1:13" x14ac:dyDescent="0.25">
      <c r="A631" s="45" t="s">
        <v>991</v>
      </c>
      <c r="B631" s="45" t="s">
        <v>328</v>
      </c>
      <c r="C631" s="45" t="s">
        <v>25</v>
      </c>
      <c r="D631" s="45" t="s">
        <v>180</v>
      </c>
      <c r="E631" s="45">
        <v>1</v>
      </c>
      <c r="F631" s="45">
        <v>1</v>
      </c>
      <c r="G631" s="45">
        <v>3</v>
      </c>
      <c r="H631" s="45">
        <v>1</v>
      </c>
      <c r="I631" s="45">
        <v>1</v>
      </c>
      <c r="J631" s="45">
        <v>1</v>
      </c>
      <c r="K631" s="45">
        <v>1</v>
      </c>
      <c r="L631" s="45">
        <v>1</v>
      </c>
      <c r="M631" s="45" t="str">
        <f t="shared" si="9"/>
        <v>Sev-score: Site capacity</v>
      </c>
    </row>
    <row r="632" spans="1:13" x14ac:dyDescent="0.25">
      <c r="A632" s="45" t="s">
        <v>992</v>
      </c>
      <c r="B632" s="45" t="s">
        <v>328</v>
      </c>
      <c r="C632" s="45" t="s">
        <v>25</v>
      </c>
      <c r="D632" s="45" t="s">
        <v>180</v>
      </c>
      <c r="E632" s="45">
        <v>1</v>
      </c>
      <c r="F632" s="45">
        <v>1</v>
      </c>
      <c r="G632" s="45">
        <v>3</v>
      </c>
      <c r="H632" s="45">
        <v>1</v>
      </c>
      <c r="I632" s="45">
        <v>1</v>
      </c>
      <c r="J632" s="45">
        <v>3</v>
      </c>
      <c r="K632" s="45">
        <v>1</v>
      </c>
      <c r="L632" s="45">
        <v>1</v>
      </c>
      <c r="M632" s="45" t="str">
        <f t="shared" si="9"/>
        <v>Sev-score: Site capacity</v>
      </c>
    </row>
    <row r="633" spans="1:13" x14ac:dyDescent="0.25">
      <c r="A633" s="45" t="s">
        <v>993</v>
      </c>
      <c r="B633" s="45" t="s">
        <v>328</v>
      </c>
      <c r="C633" s="45" t="s">
        <v>25</v>
      </c>
      <c r="D633" s="45" t="s">
        <v>180</v>
      </c>
      <c r="E633" s="45">
        <v>3</v>
      </c>
      <c r="F633" s="45">
        <v>1</v>
      </c>
      <c r="G633" s="45">
        <v>3</v>
      </c>
      <c r="H633" s="45">
        <v>1</v>
      </c>
      <c r="I633" s="45">
        <v>1</v>
      </c>
      <c r="J633" s="45">
        <v>1</v>
      </c>
      <c r="K633" s="45">
        <v>1</v>
      </c>
      <c r="L633" s="45">
        <v>1</v>
      </c>
      <c r="M633" s="45" t="str">
        <f t="shared" si="9"/>
        <v>Sev-score: Camp Committees</v>
      </c>
    </row>
    <row r="634" spans="1:13" x14ac:dyDescent="0.25">
      <c r="A634" s="45" t="s">
        <v>994</v>
      </c>
      <c r="B634" s="45" t="s">
        <v>314</v>
      </c>
      <c r="C634" s="45" t="s">
        <v>43</v>
      </c>
      <c r="D634" s="45" t="s">
        <v>180</v>
      </c>
      <c r="E634" s="45">
        <v>1</v>
      </c>
      <c r="F634" s="45">
        <v>3</v>
      </c>
      <c r="G634" s="45">
        <v>3</v>
      </c>
      <c r="H634" s="45">
        <v>3</v>
      </c>
      <c r="I634" s="45">
        <v>1</v>
      </c>
      <c r="J634" s="45">
        <v>1</v>
      </c>
      <c r="K634" s="45">
        <v>3</v>
      </c>
      <c r="L634" s="45">
        <v>2</v>
      </c>
      <c r="M634" s="45" t="str">
        <f t="shared" si="9"/>
        <v>Sev-score: AAP feedback mechanism</v>
      </c>
    </row>
    <row r="635" spans="1:13" x14ac:dyDescent="0.25">
      <c r="A635" s="45" t="s">
        <v>995</v>
      </c>
      <c r="B635" s="45" t="s">
        <v>326</v>
      </c>
      <c r="C635" s="45" t="s">
        <v>184</v>
      </c>
      <c r="D635" s="45" t="s">
        <v>180</v>
      </c>
      <c r="E635" s="45">
        <v>3</v>
      </c>
      <c r="F635" s="45">
        <v>1</v>
      </c>
      <c r="G635" s="45">
        <v>3</v>
      </c>
      <c r="H635" s="45">
        <v>1</v>
      </c>
      <c r="I635" s="45">
        <v>1</v>
      </c>
      <c r="J635" s="45">
        <v>1</v>
      </c>
      <c r="K635" s="45">
        <v>3</v>
      </c>
      <c r="L635" s="45">
        <v>1</v>
      </c>
      <c r="M635" s="45" t="str">
        <f t="shared" si="9"/>
        <v>Sev-score: Camp Committees</v>
      </c>
    </row>
    <row r="636" spans="1:13" x14ac:dyDescent="0.25">
      <c r="A636" s="45" t="s">
        <v>996</v>
      </c>
      <c r="B636" s="45" t="s">
        <v>326</v>
      </c>
      <c r="C636" s="45" t="s">
        <v>184</v>
      </c>
      <c r="D636" s="45" t="s">
        <v>180</v>
      </c>
      <c r="E636" s="45">
        <v>3</v>
      </c>
      <c r="F636" s="45">
        <v>1</v>
      </c>
      <c r="G636" s="45">
        <v>3</v>
      </c>
      <c r="H636" s="45">
        <v>1</v>
      </c>
      <c r="I636" s="45">
        <v>3</v>
      </c>
      <c r="J636" s="45">
        <v>1</v>
      </c>
      <c r="K636" s="45">
        <v>1</v>
      </c>
      <c r="L636" s="45">
        <v>2</v>
      </c>
      <c r="M636" s="45" t="str">
        <f t="shared" si="9"/>
        <v>Sev-score: Camp Committees</v>
      </c>
    </row>
    <row r="637" spans="1:13" x14ac:dyDescent="0.25">
      <c r="A637" s="45" t="s">
        <v>997</v>
      </c>
      <c r="B637" s="45" t="s">
        <v>326</v>
      </c>
      <c r="C637" s="45" t="s">
        <v>184</v>
      </c>
      <c r="D637" s="45" t="s">
        <v>180</v>
      </c>
      <c r="E637" s="45">
        <v>1</v>
      </c>
      <c r="F637" s="45">
        <v>1</v>
      </c>
      <c r="G637" s="45">
        <v>3</v>
      </c>
      <c r="H637" s="45">
        <v>1</v>
      </c>
      <c r="I637" s="45">
        <v>3</v>
      </c>
      <c r="J637" s="45">
        <v>1</v>
      </c>
      <c r="K637" s="45">
        <v>3</v>
      </c>
      <c r="L637" s="45">
        <v>2</v>
      </c>
      <c r="M637" s="45" t="str">
        <f t="shared" si="9"/>
        <v>Sev-score: Site capacity</v>
      </c>
    </row>
    <row r="638" spans="1:13" x14ac:dyDescent="0.25">
      <c r="A638" s="45" t="s">
        <v>998</v>
      </c>
      <c r="B638" s="45" t="s">
        <v>326</v>
      </c>
      <c r="C638" s="45" t="s">
        <v>184</v>
      </c>
      <c r="D638" s="45" t="s">
        <v>180</v>
      </c>
      <c r="E638" s="45">
        <v>3</v>
      </c>
      <c r="F638" s="45">
        <v>1</v>
      </c>
      <c r="G638" s="45">
        <v>3</v>
      </c>
      <c r="H638" s="45">
        <v>1</v>
      </c>
      <c r="I638" s="45">
        <v>1</v>
      </c>
      <c r="J638" s="45">
        <v>1</v>
      </c>
      <c r="K638" s="45">
        <v>3</v>
      </c>
      <c r="L638" s="45">
        <v>1</v>
      </c>
      <c r="M638" s="45" t="str">
        <f t="shared" si="9"/>
        <v>Sev-score: Camp Committees</v>
      </c>
    </row>
    <row r="639" spans="1:13" x14ac:dyDescent="0.25">
      <c r="A639" s="45" t="s">
        <v>999</v>
      </c>
      <c r="B639" s="45" t="s">
        <v>326</v>
      </c>
      <c r="C639" s="45" t="s">
        <v>184</v>
      </c>
      <c r="D639" s="45" t="s">
        <v>180</v>
      </c>
      <c r="E639" s="45">
        <v>3</v>
      </c>
      <c r="F639" s="45">
        <v>1</v>
      </c>
      <c r="G639" s="45">
        <v>3</v>
      </c>
      <c r="H639" s="45">
        <v>1</v>
      </c>
      <c r="I639" s="45">
        <v>3</v>
      </c>
      <c r="J639" s="45">
        <v>1</v>
      </c>
      <c r="K639" s="45">
        <v>3</v>
      </c>
      <c r="L639" s="45">
        <v>2</v>
      </c>
      <c r="M639" s="45" t="str">
        <f t="shared" si="9"/>
        <v>Sev-score: Camp Committees</v>
      </c>
    </row>
    <row r="640" spans="1:13" x14ac:dyDescent="0.25">
      <c r="A640" s="45" t="s">
        <v>1000</v>
      </c>
      <c r="B640" s="45" t="s">
        <v>326</v>
      </c>
      <c r="C640" s="45" t="s">
        <v>184</v>
      </c>
      <c r="D640" s="45" t="s">
        <v>180</v>
      </c>
      <c r="E640" s="45">
        <v>1</v>
      </c>
      <c r="F640" s="45">
        <v>1</v>
      </c>
      <c r="G640" s="45">
        <v>3</v>
      </c>
      <c r="H640" s="45">
        <v>1</v>
      </c>
      <c r="I640" s="45">
        <v>3</v>
      </c>
      <c r="J640" s="45">
        <v>1</v>
      </c>
      <c r="K640" s="45">
        <v>3</v>
      </c>
      <c r="L640" s="45">
        <v>2</v>
      </c>
      <c r="M640" s="45" t="str">
        <f t="shared" si="9"/>
        <v>Sev-score: Site capacity</v>
      </c>
    </row>
    <row r="641" spans="1:13" x14ac:dyDescent="0.25">
      <c r="A641" s="45" t="s">
        <v>1001</v>
      </c>
      <c r="B641" s="45" t="s">
        <v>329</v>
      </c>
      <c r="C641" s="45" t="s">
        <v>35</v>
      </c>
      <c r="D641" s="45" t="s">
        <v>180</v>
      </c>
      <c r="E641" s="45">
        <v>1</v>
      </c>
      <c r="F641" s="45">
        <v>1</v>
      </c>
      <c r="G641" s="45">
        <v>3</v>
      </c>
      <c r="H641" s="45">
        <v>3</v>
      </c>
      <c r="I641" s="45">
        <v>1</v>
      </c>
      <c r="J641" s="45">
        <v>1</v>
      </c>
      <c r="K641" s="45">
        <v>1</v>
      </c>
      <c r="L641" s="45">
        <v>2</v>
      </c>
      <c r="M641" s="45" t="str">
        <f t="shared" si="9"/>
        <v>Sev-score: Site capacity</v>
      </c>
    </row>
    <row r="642" spans="1:13" x14ac:dyDescent="0.25">
      <c r="A642" s="45" t="s">
        <v>1002</v>
      </c>
      <c r="B642" s="45" t="s">
        <v>329</v>
      </c>
      <c r="C642" s="45" t="s">
        <v>35</v>
      </c>
      <c r="D642" s="45" t="s">
        <v>180</v>
      </c>
      <c r="E642" s="45">
        <v>1</v>
      </c>
      <c r="F642" s="45">
        <v>3</v>
      </c>
      <c r="G642" s="45">
        <v>1</v>
      </c>
      <c r="H642" s="45">
        <v>3</v>
      </c>
      <c r="I642" s="45">
        <v>3</v>
      </c>
      <c r="J642" s="45">
        <v>1</v>
      </c>
      <c r="K642" s="45">
        <v>1</v>
      </c>
      <c r="L642" s="45">
        <v>2</v>
      </c>
      <c r="M642" s="45" t="str">
        <f t="shared" si="9"/>
        <v>Sev-score: AAP feedback mechanism</v>
      </c>
    </row>
    <row r="643" spans="1:13" x14ac:dyDescent="0.25">
      <c r="A643" s="45" t="s">
        <v>1003</v>
      </c>
      <c r="B643" s="45" t="s">
        <v>329</v>
      </c>
      <c r="C643" s="45" t="s">
        <v>35</v>
      </c>
      <c r="D643" s="45" t="s">
        <v>180</v>
      </c>
      <c r="E643" s="45">
        <v>1</v>
      </c>
      <c r="F643" s="45">
        <v>1</v>
      </c>
      <c r="G643" s="45">
        <v>3</v>
      </c>
      <c r="H643" s="45">
        <v>3</v>
      </c>
      <c r="I643" s="45">
        <v>3</v>
      </c>
      <c r="J643" s="45">
        <v>1</v>
      </c>
      <c r="K643" s="45">
        <v>1</v>
      </c>
      <c r="L643" s="45">
        <v>2</v>
      </c>
      <c r="M643" s="45" t="str">
        <f t="shared" si="9"/>
        <v>Sev-score: Site capacity</v>
      </c>
    </row>
    <row r="644" spans="1:13" x14ac:dyDescent="0.25">
      <c r="A644" s="45" t="s">
        <v>1004</v>
      </c>
      <c r="B644" s="45" t="s">
        <v>329</v>
      </c>
      <c r="C644" s="45" t="s">
        <v>35</v>
      </c>
      <c r="D644" s="45" t="s">
        <v>180</v>
      </c>
      <c r="E644" s="45">
        <v>3</v>
      </c>
      <c r="F644" s="45">
        <v>1</v>
      </c>
      <c r="G644" s="45">
        <v>1</v>
      </c>
      <c r="H644" s="45">
        <v>1</v>
      </c>
      <c r="I644" s="45">
        <v>3</v>
      </c>
      <c r="J644" s="45">
        <v>1</v>
      </c>
      <c r="K644" s="45">
        <v>3</v>
      </c>
      <c r="L644" s="45">
        <v>2</v>
      </c>
      <c r="M644" s="45" t="str">
        <f t="shared" ref="M644:M707" si="10">IF(E644=MAX(E644:J644),E$1,IF(F644=MAX(E644:J644),F$1,IF(G644=MAX(E644:J644),G$1,IF(H644=MAX(E644:J644),H$1,IF(I644=MAX(E644:J644),I$1,IF(J644=MAX(E644:J644),J$1,0))))))</f>
        <v>Sev-score: Camp Committees</v>
      </c>
    </row>
    <row r="645" spans="1:13" x14ac:dyDescent="0.25">
      <c r="A645" s="45" t="s">
        <v>1005</v>
      </c>
      <c r="B645" s="45" t="s">
        <v>329</v>
      </c>
      <c r="C645" s="45" t="s">
        <v>35</v>
      </c>
      <c r="D645" s="45" t="s">
        <v>180</v>
      </c>
      <c r="E645" s="45">
        <v>1</v>
      </c>
      <c r="F645" s="45">
        <v>3</v>
      </c>
      <c r="G645" s="45">
        <v>1</v>
      </c>
      <c r="H645" s="45">
        <v>3</v>
      </c>
      <c r="I645" s="45">
        <v>1</v>
      </c>
      <c r="J645" s="45">
        <v>1</v>
      </c>
      <c r="K645" s="45">
        <v>1</v>
      </c>
      <c r="L645" s="45">
        <v>1</v>
      </c>
      <c r="M645" s="45" t="str">
        <f t="shared" si="10"/>
        <v>Sev-score: AAP feedback mechanism</v>
      </c>
    </row>
    <row r="646" spans="1:13" x14ac:dyDescent="0.25">
      <c r="A646" s="45" t="s">
        <v>1006</v>
      </c>
      <c r="B646" s="45" t="s">
        <v>329</v>
      </c>
      <c r="C646" s="45" t="s">
        <v>35</v>
      </c>
      <c r="D646" s="45" t="s">
        <v>180</v>
      </c>
      <c r="E646" s="45">
        <v>1</v>
      </c>
      <c r="F646" s="45">
        <v>3</v>
      </c>
      <c r="G646" s="45">
        <v>3</v>
      </c>
      <c r="H646" s="45">
        <v>3</v>
      </c>
      <c r="I646" s="45">
        <v>1</v>
      </c>
      <c r="J646" s="45">
        <v>1</v>
      </c>
      <c r="K646" s="45">
        <v>1</v>
      </c>
      <c r="L646" s="45">
        <v>2</v>
      </c>
      <c r="M646" s="45" t="str">
        <f t="shared" si="10"/>
        <v>Sev-score: AAP feedback mechanism</v>
      </c>
    </row>
    <row r="647" spans="1:13" x14ac:dyDescent="0.25">
      <c r="A647" s="45" t="s">
        <v>1007</v>
      </c>
      <c r="B647" s="45" t="s">
        <v>329</v>
      </c>
      <c r="C647" s="45" t="s">
        <v>35</v>
      </c>
      <c r="D647" s="45" t="s">
        <v>180</v>
      </c>
      <c r="E647" s="45">
        <v>1</v>
      </c>
      <c r="F647" s="45">
        <v>1</v>
      </c>
      <c r="G647" s="45">
        <v>1</v>
      </c>
      <c r="H647" s="45">
        <v>1</v>
      </c>
      <c r="I647" s="45">
        <v>3</v>
      </c>
      <c r="J647" s="45">
        <v>1</v>
      </c>
      <c r="K647" s="45">
        <v>1</v>
      </c>
      <c r="L647" s="45">
        <v>2</v>
      </c>
      <c r="M647" s="45" t="str">
        <f t="shared" si="10"/>
        <v>Sev-score Access Max 8</v>
      </c>
    </row>
    <row r="648" spans="1:13" x14ac:dyDescent="0.25">
      <c r="A648" s="45" t="s">
        <v>1008</v>
      </c>
      <c r="B648" s="45" t="s">
        <v>329</v>
      </c>
      <c r="C648" s="45" t="s">
        <v>35</v>
      </c>
      <c r="D648" s="45" t="s">
        <v>180</v>
      </c>
      <c r="E648" s="45">
        <v>1</v>
      </c>
      <c r="F648" s="45">
        <v>1</v>
      </c>
      <c r="G648" s="45">
        <v>1</v>
      </c>
      <c r="H648" s="45">
        <v>3</v>
      </c>
      <c r="I648" s="45">
        <v>3</v>
      </c>
      <c r="J648" s="45">
        <v>1</v>
      </c>
      <c r="K648" s="45">
        <v>1</v>
      </c>
      <c r="L648" s="45">
        <v>1</v>
      </c>
      <c r="M648" s="45" t="str">
        <f t="shared" si="10"/>
        <v>Sev-score: Floods</v>
      </c>
    </row>
    <row r="649" spans="1:13" x14ac:dyDescent="0.25">
      <c r="A649" s="45" t="s">
        <v>1009</v>
      </c>
      <c r="B649" s="45" t="s">
        <v>329</v>
      </c>
      <c r="C649" s="45" t="s">
        <v>35</v>
      </c>
      <c r="D649" s="45" t="s">
        <v>180</v>
      </c>
      <c r="E649" s="45">
        <v>1</v>
      </c>
      <c r="F649" s="45">
        <v>1</v>
      </c>
      <c r="G649" s="45">
        <v>1</v>
      </c>
      <c r="H649" s="45">
        <v>1</v>
      </c>
      <c r="I649" s="45">
        <v>1</v>
      </c>
      <c r="J649" s="45">
        <v>1</v>
      </c>
      <c r="K649" s="45">
        <v>3</v>
      </c>
      <c r="L649" s="45">
        <v>2</v>
      </c>
      <c r="M649" s="45" t="str">
        <f t="shared" si="10"/>
        <v>Sev-score: Camp Committees</v>
      </c>
    </row>
    <row r="650" spans="1:13" x14ac:dyDescent="0.25">
      <c r="A650" s="45" t="s">
        <v>1010</v>
      </c>
      <c r="B650" s="45" t="s">
        <v>329</v>
      </c>
      <c r="C650" s="45" t="s">
        <v>35</v>
      </c>
      <c r="D650" s="45" t="s">
        <v>180</v>
      </c>
      <c r="E650" s="45">
        <v>1</v>
      </c>
      <c r="F650" s="45">
        <v>1</v>
      </c>
      <c r="G650" s="45">
        <v>1</v>
      </c>
      <c r="H650" s="45">
        <v>3</v>
      </c>
      <c r="I650" s="45">
        <v>3</v>
      </c>
      <c r="J650" s="45">
        <v>1</v>
      </c>
      <c r="K650" s="45">
        <v>1</v>
      </c>
      <c r="L650" s="45">
        <v>2</v>
      </c>
      <c r="M650" s="45" t="str">
        <f t="shared" si="10"/>
        <v>Sev-score: Floods</v>
      </c>
    </row>
    <row r="651" spans="1:13" x14ac:dyDescent="0.25">
      <c r="A651" s="45" t="s">
        <v>1011</v>
      </c>
      <c r="B651" s="45" t="s">
        <v>329</v>
      </c>
      <c r="C651" s="45" t="s">
        <v>35</v>
      </c>
      <c r="D651" s="45" t="s">
        <v>180</v>
      </c>
      <c r="E651" s="45">
        <v>1</v>
      </c>
      <c r="F651" s="45">
        <v>1</v>
      </c>
      <c r="G651" s="45">
        <v>3</v>
      </c>
      <c r="H651" s="45">
        <v>1</v>
      </c>
      <c r="I651" s="45">
        <v>1</v>
      </c>
      <c r="J651" s="45">
        <v>1</v>
      </c>
      <c r="K651" s="45">
        <v>1</v>
      </c>
      <c r="L651" s="45">
        <v>2</v>
      </c>
      <c r="M651" s="45" t="str">
        <f t="shared" si="10"/>
        <v>Sev-score: Site capacity</v>
      </c>
    </row>
    <row r="652" spans="1:13" x14ac:dyDescent="0.25">
      <c r="A652" s="45" t="s">
        <v>1012</v>
      </c>
      <c r="B652" s="45" t="s">
        <v>329</v>
      </c>
      <c r="C652" s="45" t="s">
        <v>35</v>
      </c>
      <c r="D652" s="45" t="s">
        <v>180</v>
      </c>
      <c r="E652" s="45">
        <v>1</v>
      </c>
      <c r="F652" s="45">
        <v>1</v>
      </c>
      <c r="G652" s="45">
        <v>3</v>
      </c>
      <c r="H652" s="45">
        <v>3</v>
      </c>
      <c r="I652" s="45">
        <v>3</v>
      </c>
      <c r="J652" s="45">
        <v>1</v>
      </c>
      <c r="K652" s="45">
        <v>3</v>
      </c>
      <c r="L652" s="45">
        <v>2</v>
      </c>
      <c r="M652" s="45" t="str">
        <f t="shared" si="10"/>
        <v>Sev-score: Site capacity</v>
      </c>
    </row>
    <row r="653" spans="1:13" x14ac:dyDescent="0.25">
      <c r="A653" s="45" t="s">
        <v>1013</v>
      </c>
      <c r="B653" s="45" t="s">
        <v>329</v>
      </c>
      <c r="C653" s="45" t="s">
        <v>35</v>
      </c>
      <c r="D653" s="45" t="s">
        <v>180</v>
      </c>
      <c r="E653" s="45">
        <v>1</v>
      </c>
      <c r="F653" s="45">
        <v>1</v>
      </c>
      <c r="G653" s="45">
        <v>3</v>
      </c>
      <c r="H653" s="45">
        <v>3</v>
      </c>
      <c r="I653" s="45">
        <v>3</v>
      </c>
      <c r="J653" s="45">
        <v>1</v>
      </c>
      <c r="K653" s="45">
        <v>1</v>
      </c>
      <c r="L653" s="45">
        <v>2</v>
      </c>
      <c r="M653" s="45" t="str">
        <f t="shared" si="10"/>
        <v>Sev-score: Site capacity</v>
      </c>
    </row>
    <row r="654" spans="1:13" x14ac:dyDescent="0.25">
      <c r="A654" s="45" t="s">
        <v>1014</v>
      </c>
      <c r="B654" s="45" t="s">
        <v>329</v>
      </c>
      <c r="C654" s="45" t="s">
        <v>35</v>
      </c>
      <c r="D654" s="45" t="s">
        <v>180</v>
      </c>
      <c r="E654" s="45">
        <v>1</v>
      </c>
      <c r="F654" s="45">
        <v>3</v>
      </c>
      <c r="G654" s="45">
        <v>1</v>
      </c>
      <c r="H654" s="45">
        <v>3</v>
      </c>
      <c r="I654" s="45">
        <v>3</v>
      </c>
      <c r="J654" s="45">
        <v>1</v>
      </c>
      <c r="K654" s="45">
        <v>1</v>
      </c>
      <c r="L654" s="45">
        <v>2</v>
      </c>
      <c r="M654" s="45" t="str">
        <f t="shared" si="10"/>
        <v>Sev-score: AAP feedback mechanism</v>
      </c>
    </row>
    <row r="655" spans="1:13" x14ac:dyDescent="0.25">
      <c r="A655" s="45" t="s">
        <v>1015</v>
      </c>
      <c r="B655" s="45" t="s">
        <v>329</v>
      </c>
      <c r="C655" s="45" t="s">
        <v>35</v>
      </c>
      <c r="D655" s="45" t="s">
        <v>180</v>
      </c>
      <c r="E655" s="45">
        <v>1</v>
      </c>
      <c r="F655" s="45">
        <v>3</v>
      </c>
      <c r="G655" s="45">
        <v>1</v>
      </c>
      <c r="H655" s="45">
        <v>3</v>
      </c>
      <c r="I655" s="45">
        <v>3</v>
      </c>
      <c r="J655" s="45">
        <v>1</v>
      </c>
      <c r="K655" s="45">
        <v>3</v>
      </c>
      <c r="L655" s="45">
        <v>2</v>
      </c>
      <c r="M655" s="45" t="str">
        <f t="shared" si="10"/>
        <v>Sev-score: AAP feedback mechanism</v>
      </c>
    </row>
    <row r="656" spans="1:13" x14ac:dyDescent="0.25">
      <c r="A656" s="45" t="s">
        <v>1016</v>
      </c>
      <c r="B656" s="45" t="s">
        <v>329</v>
      </c>
      <c r="C656" s="45" t="s">
        <v>35</v>
      </c>
      <c r="D656" s="45" t="s">
        <v>180</v>
      </c>
      <c r="E656" s="45">
        <v>1</v>
      </c>
      <c r="F656" s="45">
        <v>1</v>
      </c>
      <c r="G656" s="45">
        <v>1</v>
      </c>
      <c r="H656" s="45">
        <v>3</v>
      </c>
      <c r="I656" s="45">
        <v>3</v>
      </c>
      <c r="J656" s="45">
        <v>1</v>
      </c>
      <c r="K656" s="45">
        <v>1</v>
      </c>
      <c r="L656" s="45">
        <v>2</v>
      </c>
      <c r="M656" s="45" t="str">
        <f t="shared" si="10"/>
        <v>Sev-score: Floods</v>
      </c>
    </row>
    <row r="657" spans="1:13" x14ac:dyDescent="0.25">
      <c r="A657" s="45" t="s">
        <v>1017</v>
      </c>
      <c r="B657" s="45" t="s">
        <v>329</v>
      </c>
      <c r="C657" s="45" t="s">
        <v>35</v>
      </c>
      <c r="D657" s="45" t="s">
        <v>180</v>
      </c>
      <c r="E657" s="45">
        <v>1</v>
      </c>
      <c r="F657" s="45">
        <v>1</v>
      </c>
      <c r="G657" s="45">
        <v>1</v>
      </c>
      <c r="H657" s="45">
        <v>3</v>
      </c>
      <c r="I657" s="45">
        <v>3</v>
      </c>
      <c r="J657" s="45">
        <v>1</v>
      </c>
      <c r="K657" s="45">
        <v>1</v>
      </c>
      <c r="L657" s="45">
        <v>2</v>
      </c>
      <c r="M657" s="45" t="str">
        <f t="shared" si="10"/>
        <v>Sev-score: Floods</v>
      </c>
    </row>
    <row r="658" spans="1:13" x14ac:dyDescent="0.25">
      <c r="A658" s="45" t="s">
        <v>1018</v>
      </c>
      <c r="B658" s="45" t="s">
        <v>329</v>
      </c>
      <c r="C658" s="45" t="s">
        <v>35</v>
      </c>
      <c r="D658" s="45" t="s">
        <v>180</v>
      </c>
      <c r="E658" s="45">
        <v>1</v>
      </c>
      <c r="F658" s="45">
        <v>1</v>
      </c>
      <c r="G658" s="45">
        <v>1</v>
      </c>
      <c r="H658" s="45">
        <v>3</v>
      </c>
      <c r="I658" s="45">
        <v>3</v>
      </c>
      <c r="J658" s="45">
        <v>1</v>
      </c>
      <c r="K658" s="45">
        <v>1</v>
      </c>
      <c r="L658" s="45">
        <v>2</v>
      </c>
      <c r="M658" s="45" t="str">
        <f t="shared" si="10"/>
        <v>Sev-score: Floods</v>
      </c>
    </row>
    <row r="659" spans="1:13" x14ac:dyDescent="0.25">
      <c r="A659" s="45" t="s">
        <v>1019</v>
      </c>
      <c r="B659" s="45" t="s">
        <v>329</v>
      </c>
      <c r="C659" s="45" t="s">
        <v>35</v>
      </c>
      <c r="D659" s="45" t="s">
        <v>180</v>
      </c>
      <c r="E659" s="45">
        <v>1</v>
      </c>
      <c r="F659" s="45">
        <v>1</v>
      </c>
      <c r="G659" s="45">
        <v>3</v>
      </c>
      <c r="H659" s="45">
        <v>3</v>
      </c>
      <c r="I659" s="45">
        <v>1</v>
      </c>
      <c r="J659" s="45">
        <v>1</v>
      </c>
      <c r="K659" s="45">
        <v>1</v>
      </c>
      <c r="L659" s="45">
        <v>2</v>
      </c>
      <c r="M659" s="45" t="str">
        <f t="shared" si="10"/>
        <v>Sev-score: Site capacity</v>
      </c>
    </row>
    <row r="660" spans="1:13" x14ac:dyDescent="0.25">
      <c r="A660" s="45" t="s">
        <v>1020</v>
      </c>
      <c r="B660" s="45" t="s">
        <v>329</v>
      </c>
      <c r="C660" s="45" t="s">
        <v>35</v>
      </c>
      <c r="D660" s="45" t="s">
        <v>180</v>
      </c>
      <c r="E660" s="45">
        <v>1</v>
      </c>
      <c r="F660" s="45">
        <v>1</v>
      </c>
      <c r="G660" s="45">
        <v>3</v>
      </c>
      <c r="H660" s="45">
        <v>3</v>
      </c>
      <c r="I660" s="45">
        <v>3</v>
      </c>
      <c r="J660" s="45">
        <v>1</v>
      </c>
      <c r="K660" s="45">
        <v>3</v>
      </c>
      <c r="L660" s="45">
        <v>2</v>
      </c>
      <c r="M660" s="45" t="str">
        <f t="shared" si="10"/>
        <v>Sev-score: Site capacity</v>
      </c>
    </row>
    <row r="661" spans="1:13" x14ac:dyDescent="0.25">
      <c r="A661" s="45" t="s">
        <v>1021</v>
      </c>
      <c r="B661" s="45" t="s">
        <v>329</v>
      </c>
      <c r="C661" s="45" t="s">
        <v>35</v>
      </c>
      <c r="D661" s="45" t="s">
        <v>180</v>
      </c>
      <c r="E661" s="45">
        <v>1</v>
      </c>
      <c r="F661" s="45">
        <v>1</v>
      </c>
      <c r="G661" s="45">
        <v>3</v>
      </c>
      <c r="H661" s="45">
        <v>1</v>
      </c>
      <c r="I661" s="45">
        <v>1</v>
      </c>
      <c r="J661" s="45">
        <v>1</v>
      </c>
      <c r="K661" s="45">
        <v>1</v>
      </c>
      <c r="L661" s="45">
        <v>1</v>
      </c>
      <c r="M661" s="45" t="str">
        <f t="shared" si="10"/>
        <v>Sev-score: Site capacity</v>
      </c>
    </row>
    <row r="662" spans="1:13" x14ac:dyDescent="0.25">
      <c r="A662" s="45" t="s">
        <v>1022</v>
      </c>
      <c r="B662" s="45" t="s">
        <v>329</v>
      </c>
      <c r="C662" s="45" t="s">
        <v>35</v>
      </c>
      <c r="D662" s="45" t="s">
        <v>180</v>
      </c>
      <c r="E662" s="45">
        <v>1</v>
      </c>
      <c r="F662" s="45">
        <v>1</v>
      </c>
      <c r="G662" s="45">
        <v>1</v>
      </c>
      <c r="H662" s="45">
        <v>2</v>
      </c>
      <c r="I662" s="45">
        <v>3</v>
      </c>
      <c r="J662" s="45">
        <v>1</v>
      </c>
      <c r="K662" s="45">
        <v>1</v>
      </c>
      <c r="L662" s="45">
        <v>2</v>
      </c>
      <c r="M662" s="45" t="str">
        <f t="shared" si="10"/>
        <v>Sev-score Access Max 8</v>
      </c>
    </row>
    <row r="663" spans="1:13" x14ac:dyDescent="0.25">
      <c r="A663" s="45" t="s">
        <v>1023</v>
      </c>
      <c r="B663" s="45" t="s">
        <v>329</v>
      </c>
      <c r="C663" s="45" t="s">
        <v>35</v>
      </c>
      <c r="D663" s="45" t="s">
        <v>180</v>
      </c>
      <c r="E663" s="45">
        <v>1</v>
      </c>
      <c r="F663" s="45">
        <v>1</v>
      </c>
      <c r="G663" s="45">
        <v>3</v>
      </c>
      <c r="H663" s="45">
        <v>3</v>
      </c>
      <c r="I663" s="45">
        <v>1</v>
      </c>
      <c r="J663" s="45">
        <v>1</v>
      </c>
      <c r="K663" s="45">
        <v>3</v>
      </c>
      <c r="L663" s="45">
        <v>2</v>
      </c>
      <c r="M663" s="45" t="str">
        <f t="shared" si="10"/>
        <v>Sev-score: Site capacity</v>
      </c>
    </row>
    <row r="664" spans="1:13" x14ac:dyDescent="0.25">
      <c r="A664" s="45" t="s">
        <v>1024</v>
      </c>
      <c r="B664" s="45" t="s">
        <v>329</v>
      </c>
      <c r="C664" s="45" t="s">
        <v>35</v>
      </c>
      <c r="D664" s="45" t="s">
        <v>180</v>
      </c>
      <c r="E664" s="45">
        <v>1</v>
      </c>
      <c r="F664" s="45">
        <v>1</v>
      </c>
      <c r="G664" s="45">
        <v>3</v>
      </c>
      <c r="H664" s="45">
        <v>3</v>
      </c>
      <c r="I664" s="45">
        <v>1</v>
      </c>
      <c r="J664" s="45">
        <v>1</v>
      </c>
      <c r="K664" s="45">
        <v>1</v>
      </c>
      <c r="L664" s="45">
        <v>2</v>
      </c>
      <c r="M664" s="45" t="str">
        <f t="shared" si="10"/>
        <v>Sev-score: Site capacity</v>
      </c>
    </row>
    <row r="665" spans="1:13" x14ac:dyDescent="0.25">
      <c r="A665" s="45" t="s">
        <v>1025</v>
      </c>
      <c r="B665" s="45" t="s">
        <v>329</v>
      </c>
      <c r="C665" s="45" t="s">
        <v>35</v>
      </c>
      <c r="D665" s="45" t="s">
        <v>180</v>
      </c>
      <c r="E665" s="45">
        <v>1</v>
      </c>
      <c r="F665" s="45">
        <v>3</v>
      </c>
      <c r="G665" s="45">
        <v>1</v>
      </c>
      <c r="H665" s="45">
        <v>1</v>
      </c>
      <c r="I665" s="45">
        <v>3</v>
      </c>
      <c r="J665" s="45">
        <v>1</v>
      </c>
      <c r="K665" s="45">
        <v>3</v>
      </c>
      <c r="L665" s="45">
        <v>4</v>
      </c>
      <c r="M665" s="45" t="str">
        <f t="shared" si="10"/>
        <v>Sev-score: AAP feedback mechanism</v>
      </c>
    </row>
    <row r="666" spans="1:13" x14ac:dyDescent="0.25">
      <c r="A666" s="45" t="s">
        <v>1026</v>
      </c>
      <c r="B666" s="45" t="s">
        <v>329</v>
      </c>
      <c r="C666" s="45" t="s">
        <v>35</v>
      </c>
      <c r="D666" s="45" t="s">
        <v>180</v>
      </c>
      <c r="E666" s="45">
        <v>1</v>
      </c>
      <c r="F666" s="45">
        <v>1</v>
      </c>
      <c r="G666" s="45">
        <v>1</v>
      </c>
      <c r="H666" s="45">
        <v>3</v>
      </c>
      <c r="I666" s="45">
        <v>3</v>
      </c>
      <c r="J666" s="45">
        <v>1</v>
      </c>
      <c r="K666" s="45">
        <v>1</v>
      </c>
      <c r="L666" s="45">
        <v>2</v>
      </c>
      <c r="M666" s="45" t="str">
        <f t="shared" si="10"/>
        <v>Sev-score: Floods</v>
      </c>
    </row>
    <row r="667" spans="1:13" x14ac:dyDescent="0.25">
      <c r="A667" s="45" t="s">
        <v>1027</v>
      </c>
      <c r="B667" s="45" t="s">
        <v>329</v>
      </c>
      <c r="C667" s="45" t="s">
        <v>35</v>
      </c>
      <c r="D667" s="45" t="s">
        <v>180</v>
      </c>
      <c r="E667" s="45">
        <v>1</v>
      </c>
      <c r="F667" s="45">
        <v>1</v>
      </c>
      <c r="G667" s="45">
        <v>3</v>
      </c>
      <c r="H667" s="45">
        <v>3</v>
      </c>
      <c r="I667" s="45">
        <v>1</v>
      </c>
      <c r="J667" s="45">
        <v>1</v>
      </c>
      <c r="K667" s="45">
        <v>1</v>
      </c>
      <c r="L667" s="45">
        <v>2</v>
      </c>
      <c r="M667" s="45" t="str">
        <f t="shared" si="10"/>
        <v>Sev-score: Site capacity</v>
      </c>
    </row>
    <row r="668" spans="1:13" x14ac:dyDescent="0.25">
      <c r="A668" s="45" t="s">
        <v>1028</v>
      </c>
      <c r="B668" s="45" t="s">
        <v>329</v>
      </c>
      <c r="C668" s="45" t="s">
        <v>35</v>
      </c>
      <c r="D668" s="45" t="s">
        <v>180</v>
      </c>
      <c r="E668" s="45">
        <v>1</v>
      </c>
      <c r="F668" s="45">
        <v>1</v>
      </c>
      <c r="G668" s="45">
        <v>3</v>
      </c>
      <c r="H668" s="45">
        <v>3</v>
      </c>
      <c r="I668" s="45">
        <v>1</v>
      </c>
      <c r="J668" s="45">
        <v>1</v>
      </c>
      <c r="K668" s="45">
        <v>1</v>
      </c>
      <c r="L668" s="45">
        <v>2</v>
      </c>
      <c r="M668" s="45" t="str">
        <f t="shared" si="10"/>
        <v>Sev-score: Site capacity</v>
      </c>
    </row>
    <row r="669" spans="1:13" x14ac:dyDescent="0.25">
      <c r="A669" s="45" t="s">
        <v>1029</v>
      </c>
      <c r="B669" s="45" t="s">
        <v>329</v>
      </c>
      <c r="C669" s="45" t="s">
        <v>35</v>
      </c>
      <c r="D669" s="45" t="s">
        <v>180</v>
      </c>
      <c r="E669" s="45">
        <v>1</v>
      </c>
      <c r="F669" s="45">
        <v>1</v>
      </c>
      <c r="G669" s="45">
        <v>3</v>
      </c>
      <c r="H669" s="45">
        <v>1</v>
      </c>
      <c r="I669" s="45">
        <v>3</v>
      </c>
      <c r="J669" s="45">
        <v>1</v>
      </c>
      <c r="K669" s="45">
        <v>1</v>
      </c>
      <c r="L669" s="45">
        <v>3</v>
      </c>
      <c r="M669" s="45" t="str">
        <f t="shared" si="10"/>
        <v>Sev-score: Site capacity</v>
      </c>
    </row>
    <row r="670" spans="1:13" x14ac:dyDescent="0.25">
      <c r="A670" s="45" t="s">
        <v>1030</v>
      </c>
      <c r="B670" s="45" t="s">
        <v>329</v>
      </c>
      <c r="C670" s="45" t="s">
        <v>35</v>
      </c>
      <c r="D670" s="45" t="s">
        <v>180</v>
      </c>
      <c r="E670" s="45">
        <v>1</v>
      </c>
      <c r="F670" s="45">
        <v>1</v>
      </c>
      <c r="G670" s="45">
        <v>3</v>
      </c>
      <c r="H670" s="45">
        <v>3</v>
      </c>
      <c r="I670" s="45">
        <v>3</v>
      </c>
      <c r="J670" s="45">
        <v>1</v>
      </c>
      <c r="K670" s="45">
        <v>1</v>
      </c>
      <c r="L670" s="45">
        <v>2</v>
      </c>
      <c r="M670" s="45" t="str">
        <f t="shared" si="10"/>
        <v>Sev-score: Site capacity</v>
      </c>
    </row>
    <row r="671" spans="1:13" x14ac:dyDescent="0.25">
      <c r="A671" s="45" t="s">
        <v>1031</v>
      </c>
      <c r="B671" s="45" t="s">
        <v>329</v>
      </c>
      <c r="C671" s="45" t="s">
        <v>35</v>
      </c>
      <c r="D671" s="45" t="s">
        <v>180</v>
      </c>
      <c r="E671" s="45">
        <v>1</v>
      </c>
      <c r="F671" s="45">
        <v>3</v>
      </c>
      <c r="G671" s="45">
        <v>1</v>
      </c>
      <c r="H671" s="45">
        <v>3</v>
      </c>
      <c r="I671" s="45">
        <v>1</v>
      </c>
      <c r="J671" s="45">
        <v>1</v>
      </c>
      <c r="K671" s="45">
        <v>1</v>
      </c>
      <c r="L671" s="45">
        <v>2</v>
      </c>
      <c r="M671" s="45" t="str">
        <f t="shared" si="10"/>
        <v>Sev-score: AAP feedback mechanism</v>
      </c>
    </row>
    <row r="672" spans="1:13" x14ac:dyDescent="0.25">
      <c r="A672" s="45" t="s">
        <v>1032</v>
      </c>
      <c r="B672" s="45" t="s">
        <v>329</v>
      </c>
      <c r="C672" s="45" t="s">
        <v>35</v>
      </c>
      <c r="D672" s="45" t="s">
        <v>180</v>
      </c>
      <c r="E672" s="45">
        <v>1</v>
      </c>
      <c r="F672" s="45">
        <v>1</v>
      </c>
      <c r="G672" s="45">
        <v>1</v>
      </c>
      <c r="H672" s="45">
        <v>3</v>
      </c>
      <c r="I672" s="45">
        <v>3</v>
      </c>
      <c r="J672" s="45">
        <v>1</v>
      </c>
      <c r="K672" s="45">
        <v>1</v>
      </c>
      <c r="L672" s="45">
        <v>3</v>
      </c>
      <c r="M672" s="45" t="str">
        <f t="shared" si="10"/>
        <v>Sev-score: Floods</v>
      </c>
    </row>
    <row r="673" spans="1:13" x14ac:dyDescent="0.25">
      <c r="A673" s="45" t="s">
        <v>1033</v>
      </c>
      <c r="B673" s="45" t="s">
        <v>329</v>
      </c>
      <c r="C673" s="45" t="s">
        <v>35</v>
      </c>
      <c r="D673" s="45" t="s">
        <v>180</v>
      </c>
      <c r="E673" s="45">
        <v>1</v>
      </c>
      <c r="F673" s="45">
        <v>1</v>
      </c>
      <c r="G673" s="45">
        <v>3</v>
      </c>
      <c r="H673" s="45">
        <v>3</v>
      </c>
      <c r="I673" s="45">
        <v>1</v>
      </c>
      <c r="J673" s="45">
        <v>1</v>
      </c>
      <c r="K673" s="45">
        <v>1</v>
      </c>
      <c r="L673" s="45">
        <v>2</v>
      </c>
      <c r="M673" s="45" t="str">
        <f t="shared" si="10"/>
        <v>Sev-score: Site capacity</v>
      </c>
    </row>
    <row r="674" spans="1:13" x14ac:dyDescent="0.25">
      <c r="A674" s="45" t="s">
        <v>1034</v>
      </c>
      <c r="B674" s="45" t="s">
        <v>329</v>
      </c>
      <c r="C674" s="45" t="s">
        <v>35</v>
      </c>
      <c r="D674" s="45" t="s">
        <v>180</v>
      </c>
      <c r="E674" s="45">
        <v>1</v>
      </c>
      <c r="F674" s="45">
        <v>1</v>
      </c>
      <c r="G674" s="45">
        <v>3</v>
      </c>
      <c r="H674" s="45">
        <v>3</v>
      </c>
      <c r="I674" s="45">
        <v>3</v>
      </c>
      <c r="J674" s="45">
        <v>1</v>
      </c>
      <c r="K674" s="45">
        <v>1</v>
      </c>
      <c r="L674" s="45">
        <v>2</v>
      </c>
      <c r="M674" s="45" t="str">
        <f t="shared" si="10"/>
        <v>Sev-score: Site capacity</v>
      </c>
    </row>
    <row r="675" spans="1:13" x14ac:dyDescent="0.25">
      <c r="A675" s="45" t="s">
        <v>1035</v>
      </c>
      <c r="B675" s="45" t="s">
        <v>329</v>
      </c>
      <c r="C675" s="45" t="s">
        <v>35</v>
      </c>
      <c r="D675" s="45" t="s">
        <v>180</v>
      </c>
      <c r="E675" s="45">
        <v>1</v>
      </c>
      <c r="F675" s="45">
        <v>1</v>
      </c>
      <c r="G675" s="45">
        <v>3</v>
      </c>
      <c r="H675" s="45">
        <v>3</v>
      </c>
      <c r="I675" s="45">
        <v>1</v>
      </c>
      <c r="J675" s="45">
        <v>1</v>
      </c>
      <c r="K675" s="45">
        <v>3</v>
      </c>
      <c r="L675" s="45">
        <v>2</v>
      </c>
      <c r="M675" s="45" t="str">
        <f t="shared" si="10"/>
        <v>Sev-score: Site capacity</v>
      </c>
    </row>
    <row r="676" spans="1:13" x14ac:dyDescent="0.25">
      <c r="A676" s="45" t="s">
        <v>1036</v>
      </c>
      <c r="B676" s="45" t="s">
        <v>329</v>
      </c>
      <c r="C676" s="45" t="s">
        <v>35</v>
      </c>
      <c r="D676" s="45" t="s">
        <v>180</v>
      </c>
      <c r="E676" s="45">
        <v>1</v>
      </c>
      <c r="F676" s="45">
        <v>3</v>
      </c>
      <c r="G676" s="45">
        <v>1</v>
      </c>
      <c r="H676" s="45">
        <v>3</v>
      </c>
      <c r="I676" s="45">
        <v>3</v>
      </c>
      <c r="J676" s="45">
        <v>1</v>
      </c>
      <c r="K676" s="45">
        <v>3</v>
      </c>
      <c r="L676" s="45">
        <v>2</v>
      </c>
      <c r="M676" s="45" t="str">
        <f t="shared" si="10"/>
        <v>Sev-score: AAP feedback mechanism</v>
      </c>
    </row>
    <row r="677" spans="1:13" x14ac:dyDescent="0.25">
      <c r="A677" s="45" t="s">
        <v>1037</v>
      </c>
      <c r="B677" s="45" t="s">
        <v>329</v>
      </c>
      <c r="C677" s="45" t="s">
        <v>35</v>
      </c>
      <c r="D677" s="45" t="s">
        <v>180</v>
      </c>
      <c r="E677" s="45">
        <v>1</v>
      </c>
      <c r="F677" s="45">
        <v>1</v>
      </c>
      <c r="G677" s="45">
        <v>1</v>
      </c>
      <c r="H677" s="45">
        <v>3</v>
      </c>
      <c r="I677" s="45">
        <v>3</v>
      </c>
      <c r="J677" s="45">
        <v>1</v>
      </c>
      <c r="K677" s="45">
        <v>1</v>
      </c>
      <c r="L677" s="45">
        <v>2</v>
      </c>
      <c r="M677" s="45" t="str">
        <f t="shared" si="10"/>
        <v>Sev-score: Floods</v>
      </c>
    </row>
    <row r="678" spans="1:13" x14ac:dyDescent="0.25">
      <c r="A678" s="45" t="s">
        <v>1038</v>
      </c>
      <c r="B678" s="45" t="s">
        <v>329</v>
      </c>
      <c r="C678" s="45" t="s">
        <v>35</v>
      </c>
      <c r="D678" s="45" t="s">
        <v>180</v>
      </c>
      <c r="E678" s="45">
        <v>1</v>
      </c>
      <c r="F678" s="45">
        <v>1</v>
      </c>
      <c r="G678" s="45">
        <v>1</v>
      </c>
      <c r="H678" s="45">
        <v>3</v>
      </c>
      <c r="I678" s="45">
        <v>3</v>
      </c>
      <c r="J678" s="45">
        <v>1</v>
      </c>
      <c r="K678" s="45">
        <v>3</v>
      </c>
      <c r="L678" s="45">
        <v>2</v>
      </c>
      <c r="M678" s="45" t="str">
        <f t="shared" si="10"/>
        <v>Sev-score: Floods</v>
      </c>
    </row>
    <row r="679" spans="1:13" x14ac:dyDescent="0.25">
      <c r="A679" s="45" t="s">
        <v>1039</v>
      </c>
      <c r="B679" s="45" t="s">
        <v>329</v>
      </c>
      <c r="C679" s="45" t="s">
        <v>35</v>
      </c>
      <c r="D679" s="45" t="s">
        <v>180</v>
      </c>
      <c r="E679" s="45">
        <v>1</v>
      </c>
      <c r="F679" s="45">
        <v>1</v>
      </c>
      <c r="G679" s="45">
        <v>3</v>
      </c>
      <c r="H679" s="45">
        <v>3</v>
      </c>
      <c r="I679" s="45">
        <v>3</v>
      </c>
      <c r="J679" s="45">
        <v>3</v>
      </c>
      <c r="K679" s="45">
        <v>1</v>
      </c>
      <c r="L679" s="45">
        <v>1</v>
      </c>
      <c r="M679" s="45" t="str">
        <f t="shared" si="10"/>
        <v>Sev-score: Site capacity</v>
      </c>
    </row>
    <row r="680" spans="1:13" x14ac:dyDescent="0.25">
      <c r="A680" s="45" t="s">
        <v>1040</v>
      </c>
      <c r="B680" s="45" t="s">
        <v>329</v>
      </c>
      <c r="C680" s="45" t="s">
        <v>35</v>
      </c>
      <c r="D680" s="45" t="s">
        <v>180</v>
      </c>
      <c r="E680" s="45">
        <v>1</v>
      </c>
      <c r="F680" s="45">
        <v>1</v>
      </c>
      <c r="G680" s="45">
        <v>1</v>
      </c>
      <c r="H680" s="45">
        <v>3</v>
      </c>
      <c r="I680" s="45">
        <v>1</v>
      </c>
      <c r="J680" s="45">
        <v>1</v>
      </c>
      <c r="K680" s="45">
        <v>1</v>
      </c>
      <c r="L680" s="45">
        <v>2</v>
      </c>
      <c r="M680" s="45" t="str">
        <f t="shared" si="10"/>
        <v>Sev-score: Floods</v>
      </c>
    </row>
    <row r="681" spans="1:13" x14ac:dyDescent="0.25">
      <c r="A681" s="45" t="s">
        <v>1041</v>
      </c>
      <c r="B681" s="45" t="s">
        <v>329</v>
      </c>
      <c r="C681" s="45" t="s">
        <v>35</v>
      </c>
      <c r="D681" s="45" t="s">
        <v>180</v>
      </c>
      <c r="E681" s="45">
        <v>3</v>
      </c>
      <c r="F681" s="45">
        <v>1</v>
      </c>
      <c r="G681" s="45">
        <v>1</v>
      </c>
      <c r="H681" s="45">
        <v>3</v>
      </c>
      <c r="I681" s="45">
        <v>3</v>
      </c>
      <c r="J681" s="45">
        <v>1</v>
      </c>
      <c r="K681" s="45">
        <v>1</v>
      </c>
      <c r="L681" s="45">
        <v>1</v>
      </c>
      <c r="M681" s="45" t="str">
        <f t="shared" si="10"/>
        <v>Sev-score: Camp Committees</v>
      </c>
    </row>
    <row r="682" spans="1:13" x14ac:dyDescent="0.25">
      <c r="A682" s="45" t="s">
        <v>1042</v>
      </c>
      <c r="B682" s="45" t="s">
        <v>329</v>
      </c>
      <c r="C682" s="45" t="s">
        <v>35</v>
      </c>
      <c r="D682" s="45" t="s">
        <v>180</v>
      </c>
      <c r="E682" s="45">
        <v>1</v>
      </c>
      <c r="F682" s="45">
        <v>1</v>
      </c>
      <c r="G682" s="45">
        <v>3</v>
      </c>
      <c r="H682" s="45">
        <v>3</v>
      </c>
      <c r="I682" s="45">
        <v>3</v>
      </c>
      <c r="J682" s="45">
        <v>1</v>
      </c>
      <c r="K682" s="45">
        <v>1</v>
      </c>
      <c r="L682" s="45">
        <v>2</v>
      </c>
      <c r="M682" s="45" t="str">
        <f t="shared" si="10"/>
        <v>Sev-score: Site capacity</v>
      </c>
    </row>
    <row r="683" spans="1:13" x14ac:dyDescent="0.25">
      <c r="A683" s="45" t="s">
        <v>1043</v>
      </c>
      <c r="B683" s="45" t="s">
        <v>329</v>
      </c>
      <c r="C683" s="45" t="s">
        <v>35</v>
      </c>
      <c r="D683" s="45" t="s">
        <v>180</v>
      </c>
      <c r="E683" s="45">
        <v>1</v>
      </c>
      <c r="F683" s="45">
        <v>1</v>
      </c>
      <c r="G683" s="45">
        <v>3</v>
      </c>
      <c r="H683" s="45">
        <v>3</v>
      </c>
      <c r="I683" s="45">
        <v>3</v>
      </c>
      <c r="J683" s="45">
        <v>1</v>
      </c>
      <c r="K683" s="45">
        <v>1</v>
      </c>
      <c r="L683" s="45">
        <v>2</v>
      </c>
      <c r="M683" s="45" t="str">
        <f t="shared" si="10"/>
        <v>Sev-score: Site capacity</v>
      </c>
    </row>
    <row r="684" spans="1:13" x14ac:dyDescent="0.25">
      <c r="A684" s="45" t="s">
        <v>1044</v>
      </c>
      <c r="B684" s="45" t="s">
        <v>329</v>
      </c>
      <c r="C684" s="45" t="s">
        <v>35</v>
      </c>
      <c r="D684" s="45" t="s">
        <v>180</v>
      </c>
      <c r="E684" s="45">
        <v>1</v>
      </c>
      <c r="F684" s="45">
        <v>3</v>
      </c>
      <c r="G684" s="45">
        <v>1</v>
      </c>
      <c r="H684" s="45">
        <v>3</v>
      </c>
      <c r="I684" s="45">
        <v>3</v>
      </c>
      <c r="J684" s="45">
        <v>1</v>
      </c>
      <c r="K684" s="45">
        <v>1</v>
      </c>
      <c r="L684" s="45">
        <v>2</v>
      </c>
      <c r="M684" s="45" t="str">
        <f t="shared" si="10"/>
        <v>Sev-score: AAP feedback mechanism</v>
      </c>
    </row>
    <row r="685" spans="1:13" x14ac:dyDescent="0.25">
      <c r="A685" s="45" t="s">
        <v>1045</v>
      </c>
      <c r="B685" s="45" t="s">
        <v>329</v>
      </c>
      <c r="C685" s="45" t="s">
        <v>35</v>
      </c>
      <c r="D685" s="45" t="s">
        <v>180</v>
      </c>
      <c r="E685" s="45">
        <v>1</v>
      </c>
      <c r="F685" s="45">
        <v>1</v>
      </c>
      <c r="G685" s="45">
        <v>3</v>
      </c>
      <c r="H685" s="45">
        <v>3</v>
      </c>
      <c r="I685" s="45">
        <v>1</v>
      </c>
      <c r="J685" s="45">
        <v>1</v>
      </c>
      <c r="K685" s="45">
        <v>3</v>
      </c>
      <c r="L685" s="45">
        <v>2</v>
      </c>
      <c r="M685" s="45" t="str">
        <f t="shared" si="10"/>
        <v>Sev-score: Site capacity</v>
      </c>
    </row>
    <row r="686" spans="1:13" x14ac:dyDescent="0.25">
      <c r="A686" s="45" t="s">
        <v>1046</v>
      </c>
      <c r="B686" s="45" t="s">
        <v>329</v>
      </c>
      <c r="C686" s="45" t="s">
        <v>35</v>
      </c>
      <c r="D686" s="45" t="s">
        <v>180</v>
      </c>
      <c r="E686" s="45">
        <v>1</v>
      </c>
      <c r="F686" s="45">
        <v>1</v>
      </c>
      <c r="G686" s="45">
        <v>3</v>
      </c>
      <c r="H686" s="45">
        <v>3</v>
      </c>
      <c r="I686" s="45">
        <v>3</v>
      </c>
      <c r="J686" s="45">
        <v>1</v>
      </c>
      <c r="K686" s="45">
        <v>1</v>
      </c>
      <c r="L686" s="45">
        <v>2</v>
      </c>
      <c r="M686" s="45" t="str">
        <f t="shared" si="10"/>
        <v>Sev-score: Site capacity</v>
      </c>
    </row>
    <row r="687" spans="1:13" x14ac:dyDescent="0.25">
      <c r="A687" s="45" t="s">
        <v>1047</v>
      </c>
      <c r="B687" s="45" t="s">
        <v>329</v>
      </c>
      <c r="C687" s="45" t="s">
        <v>35</v>
      </c>
      <c r="D687" s="45" t="s">
        <v>180</v>
      </c>
      <c r="E687" s="45">
        <v>1</v>
      </c>
      <c r="F687" s="45">
        <v>3</v>
      </c>
      <c r="G687" s="45">
        <v>3</v>
      </c>
      <c r="H687" s="45">
        <v>1</v>
      </c>
      <c r="I687" s="45">
        <v>1</v>
      </c>
      <c r="J687" s="45">
        <v>3</v>
      </c>
      <c r="K687" s="45">
        <v>3</v>
      </c>
      <c r="L687" s="45">
        <v>2</v>
      </c>
      <c r="M687" s="45" t="str">
        <f t="shared" si="10"/>
        <v>Sev-score: AAP feedback mechanism</v>
      </c>
    </row>
    <row r="688" spans="1:13" x14ac:dyDescent="0.25">
      <c r="A688" s="45" t="s">
        <v>1048</v>
      </c>
      <c r="B688" s="45" t="s">
        <v>329</v>
      </c>
      <c r="C688" s="45" t="s">
        <v>35</v>
      </c>
      <c r="D688" s="45" t="s">
        <v>180</v>
      </c>
      <c r="E688" s="45">
        <v>1</v>
      </c>
      <c r="F688" s="45">
        <v>1</v>
      </c>
      <c r="G688" s="45">
        <v>1</v>
      </c>
      <c r="H688" s="45">
        <v>3</v>
      </c>
      <c r="I688" s="45">
        <v>3</v>
      </c>
      <c r="J688" s="45">
        <v>1</v>
      </c>
      <c r="K688" s="45">
        <v>1</v>
      </c>
      <c r="L688" s="45">
        <v>2</v>
      </c>
      <c r="M688" s="45" t="str">
        <f t="shared" si="10"/>
        <v>Sev-score: Floods</v>
      </c>
    </row>
    <row r="689" spans="1:13" x14ac:dyDescent="0.25">
      <c r="A689" s="45" t="s">
        <v>1049</v>
      </c>
      <c r="B689" s="45" t="s">
        <v>329</v>
      </c>
      <c r="C689" s="45" t="s">
        <v>35</v>
      </c>
      <c r="D689" s="45" t="s">
        <v>180</v>
      </c>
      <c r="E689" s="45">
        <v>1</v>
      </c>
      <c r="F689" s="45">
        <v>1</v>
      </c>
      <c r="G689" s="45">
        <v>3</v>
      </c>
      <c r="H689" s="45">
        <v>3</v>
      </c>
      <c r="I689" s="45">
        <v>3</v>
      </c>
      <c r="J689" s="45">
        <v>1</v>
      </c>
      <c r="K689" s="45">
        <v>1</v>
      </c>
      <c r="L689" s="45">
        <v>2</v>
      </c>
      <c r="M689" s="45" t="str">
        <f t="shared" si="10"/>
        <v>Sev-score: Site capacity</v>
      </c>
    </row>
    <row r="690" spans="1:13" x14ac:dyDescent="0.25">
      <c r="A690" s="45" t="s">
        <v>1050</v>
      </c>
      <c r="B690" s="45" t="s">
        <v>329</v>
      </c>
      <c r="C690" s="45" t="s">
        <v>35</v>
      </c>
      <c r="D690" s="45" t="s">
        <v>180</v>
      </c>
      <c r="E690" s="45">
        <v>1</v>
      </c>
      <c r="F690" s="45">
        <v>3</v>
      </c>
      <c r="G690" s="45">
        <v>3</v>
      </c>
      <c r="H690" s="45">
        <v>3</v>
      </c>
      <c r="I690" s="45">
        <v>3</v>
      </c>
      <c r="J690" s="45">
        <v>1</v>
      </c>
      <c r="K690" s="45">
        <v>1</v>
      </c>
      <c r="L690" s="45">
        <v>2</v>
      </c>
      <c r="M690" s="45" t="str">
        <f t="shared" si="10"/>
        <v>Sev-score: AAP feedback mechanism</v>
      </c>
    </row>
    <row r="691" spans="1:13" x14ac:dyDescent="0.25">
      <c r="A691" s="45" t="s">
        <v>1051</v>
      </c>
      <c r="B691" s="45" t="s">
        <v>329</v>
      </c>
      <c r="C691" s="45" t="s">
        <v>35</v>
      </c>
      <c r="D691" s="45" t="s">
        <v>180</v>
      </c>
      <c r="E691" s="45">
        <v>1</v>
      </c>
      <c r="F691" s="45">
        <v>1</v>
      </c>
      <c r="G691" s="45">
        <v>3</v>
      </c>
      <c r="H691" s="45">
        <v>3</v>
      </c>
      <c r="I691" s="45">
        <v>3</v>
      </c>
      <c r="J691" s="45">
        <v>1</v>
      </c>
      <c r="K691" s="45">
        <v>3</v>
      </c>
      <c r="L691" s="45">
        <v>2</v>
      </c>
      <c r="M691" s="45" t="str">
        <f t="shared" si="10"/>
        <v>Sev-score: Site capacity</v>
      </c>
    </row>
    <row r="692" spans="1:13" x14ac:dyDescent="0.25">
      <c r="A692" s="45" t="s">
        <v>1052</v>
      </c>
      <c r="B692" s="45" t="s">
        <v>329</v>
      </c>
      <c r="C692" s="45" t="s">
        <v>35</v>
      </c>
      <c r="D692" s="45" t="s">
        <v>180</v>
      </c>
      <c r="E692" s="45">
        <v>1</v>
      </c>
      <c r="F692" s="45">
        <v>1</v>
      </c>
      <c r="G692" s="45">
        <v>3</v>
      </c>
      <c r="H692" s="45">
        <v>3</v>
      </c>
      <c r="I692" s="45">
        <v>3</v>
      </c>
      <c r="J692" s="45">
        <v>1</v>
      </c>
      <c r="K692" s="45">
        <v>1</v>
      </c>
      <c r="L692" s="45">
        <v>1</v>
      </c>
      <c r="M692" s="45" t="str">
        <f t="shared" si="10"/>
        <v>Sev-score: Site capacity</v>
      </c>
    </row>
    <row r="693" spans="1:13" x14ac:dyDescent="0.25">
      <c r="A693" s="45" t="s">
        <v>1053</v>
      </c>
      <c r="B693" s="45" t="s">
        <v>329</v>
      </c>
      <c r="C693" s="45" t="s">
        <v>35</v>
      </c>
      <c r="D693" s="45" t="s">
        <v>180</v>
      </c>
      <c r="E693" s="45">
        <v>1</v>
      </c>
      <c r="F693" s="45">
        <v>1</v>
      </c>
      <c r="G693" s="45">
        <v>3</v>
      </c>
      <c r="H693" s="45">
        <v>3</v>
      </c>
      <c r="I693" s="45">
        <v>1</v>
      </c>
      <c r="J693" s="45">
        <v>1</v>
      </c>
      <c r="K693" s="45">
        <v>1</v>
      </c>
      <c r="L693" s="45">
        <v>2</v>
      </c>
      <c r="M693" s="45" t="str">
        <f t="shared" si="10"/>
        <v>Sev-score: Site capacity</v>
      </c>
    </row>
    <row r="694" spans="1:13" x14ac:dyDescent="0.25">
      <c r="A694" s="45" t="s">
        <v>1054</v>
      </c>
      <c r="B694" s="45" t="s">
        <v>329</v>
      </c>
      <c r="C694" s="45" t="s">
        <v>35</v>
      </c>
      <c r="D694" s="45" t="s">
        <v>180</v>
      </c>
      <c r="E694" s="45">
        <v>1</v>
      </c>
      <c r="F694" s="45">
        <v>1</v>
      </c>
      <c r="G694" s="45">
        <v>3</v>
      </c>
      <c r="H694" s="45">
        <v>3</v>
      </c>
      <c r="I694" s="45">
        <v>1</v>
      </c>
      <c r="J694" s="45">
        <v>1</v>
      </c>
      <c r="K694" s="45">
        <v>3</v>
      </c>
      <c r="L694" s="45">
        <v>2</v>
      </c>
      <c r="M694" s="45" t="str">
        <f t="shared" si="10"/>
        <v>Sev-score: Site capacity</v>
      </c>
    </row>
    <row r="695" spans="1:13" x14ac:dyDescent="0.25">
      <c r="A695" s="45" t="s">
        <v>1055</v>
      </c>
      <c r="B695" s="45" t="s">
        <v>329</v>
      </c>
      <c r="C695" s="45" t="s">
        <v>35</v>
      </c>
      <c r="D695" s="45" t="s">
        <v>180</v>
      </c>
      <c r="E695" s="45">
        <v>1</v>
      </c>
      <c r="F695" s="45">
        <v>3</v>
      </c>
      <c r="G695" s="45">
        <v>1</v>
      </c>
      <c r="H695" s="45">
        <v>3</v>
      </c>
      <c r="I695" s="45">
        <v>1</v>
      </c>
      <c r="J695" s="45">
        <v>1</v>
      </c>
      <c r="K695" s="45">
        <v>3</v>
      </c>
      <c r="L695" s="45">
        <v>2</v>
      </c>
      <c r="M695" s="45" t="str">
        <f t="shared" si="10"/>
        <v>Sev-score: AAP feedback mechanism</v>
      </c>
    </row>
    <row r="696" spans="1:13" x14ac:dyDescent="0.25">
      <c r="A696" s="45" t="s">
        <v>1056</v>
      </c>
      <c r="B696" s="45" t="s">
        <v>329</v>
      </c>
      <c r="C696" s="45" t="s">
        <v>35</v>
      </c>
      <c r="D696" s="45" t="s">
        <v>180</v>
      </c>
      <c r="E696" s="45">
        <v>1</v>
      </c>
      <c r="F696" s="45">
        <v>3</v>
      </c>
      <c r="G696" s="45">
        <v>1</v>
      </c>
      <c r="H696" s="45">
        <v>1</v>
      </c>
      <c r="I696" s="45">
        <v>1</v>
      </c>
      <c r="J696" s="45">
        <v>1</v>
      </c>
      <c r="K696" s="45">
        <v>1</v>
      </c>
      <c r="L696" s="45">
        <v>2</v>
      </c>
      <c r="M696" s="45" t="str">
        <f t="shared" si="10"/>
        <v>Sev-score: AAP feedback mechanism</v>
      </c>
    </row>
    <row r="697" spans="1:13" x14ac:dyDescent="0.25">
      <c r="A697" s="45" t="s">
        <v>1057</v>
      </c>
      <c r="B697" s="45" t="s">
        <v>329</v>
      </c>
      <c r="C697" s="45" t="s">
        <v>35</v>
      </c>
      <c r="D697" s="45" t="s">
        <v>180</v>
      </c>
      <c r="E697" s="45">
        <v>1</v>
      </c>
      <c r="F697" s="45">
        <v>1</v>
      </c>
      <c r="G697" s="45">
        <v>1</v>
      </c>
      <c r="H697" s="45">
        <v>3</v>
      </c>
      <c r="I697" s="45">
        <v>3</v>
      </c>
      <c r="J697" s="45">
        <v>1</v>
      </c>
      <c r="K697" s="45">
        <v>1</v>
      </c>
      <c r="L697" s="45">
        <v>2</v>
      </c>
      <c r="M697" s="45" t="str">
        <f t="shared" si="10"/>
        <v>Sev-score: Floods</v>
      </c>
    </row>
    <row r="698" spans="1:13" x14ac:dyDescent="0.25">
      <c r="A698" s="45" t="s">
        <v>1058</v>
      </c>
      <c r="B698" s="45" t="s">
        <v>329</v>
      </c>
      <c r="C698" s="45" t="s">
        <v>35</v>
      </c>
      <c r="D698" s="45" t="s">
        <v>180</v>
      </c>
      <c r="E698" s="45">
        <v>1</v>
      </c>
      <c r="F698" s="45">
        <v>3</v>
      </c>
      <c r="G698" s="45">
        <v>3</v>
      </c>
      <c r="H698" s="45">
        <v>3</v>
      </c>
      <c r="I698" s="45">
        <v>1</v>
      </c>
      <c r="J698" s="45">
        <v>1</v>
      </c>
      <c r="K698" s="45">
        <v>1</v>
      </c>
      <c r="L698" s="45">
        <v>2</v>
      </c>
      <c r="M698" s="45" t="str">
        <f t="shared" si="10"/>
        <v>Sev-score: AAP feedback mechanism</v>
      </c>
    </row>
    <row r="699" spans="1:13" x14ac:dyDescent="0.25">
      <c r="A699" s="45" t="s">
        <v>1059</v>
      </c>
      <c r="B699" s="45" t="s">
        <v>329</v>
      </c>
      <c r="C699" s="45" t="s">
        <v>35</v>
      </c>
      <c r="D699" s="45" t="s">
        <v>180</v>
      </c>
      <c r="E699" s="45">
        <v>1</v>
      </c>
      <c r="F699" s="45">
        <v>1</v>
      </c>
      <c r="G699" s="45">
        <v>3</v>
      </c>
      <c r="H699" s="45">
        <v>3</v>
      </c>
      <c r="I699" s="45">
        <v>3</v>
      </c>
      <c r="J699" s="45">
        <v>1</v>
      </c>
      <c r="K699" s="45">
        <v>1</v>
      </c>
      <c r="L699" s="45">
        <v>3</v>
      </c>
      <c r="M699" s="45" t="str">
        <f t="shared" si="10"/>
        <v>Sev-score: Site capacity</v>
      </c>
    </row>
    <row r="700" spans="1:13" x14ac:dyDescent="0.25">
      <c r="A700" s="45" t="s">
        <v>1060</v>
      </c>
      <c r="B700" s="45" t="s">
        <v>329</v>
      </c>
      <c r="C700" s="45" t="s">
        <v>35</v>
      </c>
      <c r="D700" s="45" t="s">
        <v>180</v>
      </c>
      <c r="E700" s="45">
        <v>1</v>
      </c>
      <c r="F700" s="45">
        <v>3</v>
      </c>
      <c r="G700" s="45">
        <v>1</v>
      </c>
      <c r="H700" s="45">
        <v>3</v>
      </c>
      <c r="I700" s="45">
        <v>3</v>
      </c>
      <c r="J700" s="45">
        <v>1</v>
      </c>
      <c r="K700" s="45">
        <v>3</v>
      </c>
      <c r="L700" s="45">
        <v>2</v>
      </c>
      <c r="M700" s="45" t="str">
        <f t="shared" si="10"/>
        <v>Sev-score: AAP feedback mechanism</v>
      </c>
    </row>
    <row r="701" spans="1:13" x14ac:dyDescent="0.25">
      <c r="A701" s="45" t="s">
        <v>1061</v>
      </c>
      <c r="B701" s="45" t="s">
        <v>329</v>
      </c>
      <c r="C701" s="45" t="s">
        <v>35</v>
      </c>
      <c r="D701" s="45" t="s">
        <v>180</v>
      </c>
      <c r="E701" s="45">
        <v>1</v>
      </c>
      <c r="F701" s="45">
        <v>3</v>
      </c>
      <c r="G701" s="45">
        <v>1</v>
      </c>
      <c r="H701" s="45">
        <v>3</v>
      </c>
      <c r="I701" s="45">
        <v>3</v>
      </c>
      <c r="J701" s="45">
        <v>1</v>
      </c>
      <c r="K701" s="45">
        <v>1</v>
      </c>
      <c r="L701" s="45">
        <v>3</v>
      </c>
      <c r="M701" s="45" t="str">
        <f t="shared" si="10"/>
        <v>Sev-score: AAP feedback mechanism</v>
      </c>
    </row>
    <row r="702" spans="1:13" x14ac:dyDescent="0.25">
      <c r="A702" s="45" t="s">
        <v>1062</v>
      </c>
      <c r="B702" s="45" t="s">
        <v>329</v>
      </c>
      <c r="C702" s="45" t="s">
        <v>35</v>
      </c>
      <c r="D702" s="45" t="s">
        <v>180</v>
      </c>
      <c r="E702" s="45">
        <v>1</v>
      </c>
      <c r="F702" s="45">
        <v>3</v>
      </c>
      <c r="G702" s="45">
        <v>3</v>
      </c>
      <c r="H702" s="45">
        <v>3</v>
      </c>
      <c r="I702" s="45">
        <v>3</v>
      </c>
      <c r="J702" s="45">
        <v>1</v>
      </c>
      <c r="K702" s="45">
        <v>1</v>
      </c>
      <c r="L702" s="45">
        <v>2</v>
      </c>
      <c r="M702" s="45" t="str">
        <f t="shared" si="10"/>
        <v>Sev-score: AAP feedback mechanism</v>
      </c>
    </row>
    <row r="703" spans="1:13" x14ac:dyDescent="0.25">
      <c r="A703" s="45" t="s">
        <v>1063</v>
      </c>
      <c r="B703" s="45" t="s">
        <v>329</v>
      </c>
      <c r="C703" s="45" t="s">
        <v>35</v>
      </c>
      <c r="D703" s="45" t="s">
        <v>180</v>
      </c>
      <c r="E703" s="45">
        <v>1</v>
      </c>
      <c r="F703" s="45">
        <v>1</v>
      </c>
      <c r="G703" s="45">
        <v>1</v>
      </c>
      <c r="H703" s="45">
        <v>3</v>
      </c>
      <c r="I703" s="45">
        <v>1</v>
      </c>
      <c r="J703" s="45">
        <v>1</v>
      </c>
      <c r="K703" s="45">
        <v>3</v>
      </c>
      <c r="L703" s="45">
        <v>2</v>
      </c>
      <c r="M703" s="45" t="str">
        <f t="shared" si="10"/>
        <v>Sev-score: Floods</v>
      </c>
    </row>
    <row r="704" spans="1:13" x14ac:dyDescent="0.25">
      <c r="A704" s="45" t="s">
        <v>1064</v>
      </c>
      <c r="B704" s="45" t="s">
        <v>329</v>
      </c>
      <c r="C704" s="45" t="s">
        <v>35</v>
      </c>
      <c r="D704" s="45" t="s">
        <v>180</v>
      </c>
      <c r="E704" s="45">
        <v>1</v>
      </c>
      <c r="F704" s="45">
        <v>1</v>
      </c>
      <c r="G704" s="45">
        <v>3</v>
      </c>
      <c r="H704" s="45">
        <v>3</v>
      </c>
      <c r="I704" s="45">
        <v>3</v>
      </c>
      <c r="J704" s="45">
        <v>1</v>
      </c>
      <c r="K704" s="45">
        <v>3</v>
      </c>
      <c r="L704" s="45">
        <v>3</v>
      </c>
      <c r="M704" s="45" t="str">
        <f t="shared" si="10"/>
        <v>Sev-score: Site capacity</v>
      </c>
    </row>
    <row r="705" spans="1:13" x14ac:dyDescent="0.25">
      <c r="A705" s="45" t="s">
        <v>1065</v>
      </c>
      <c r="B705" s="45" t="s">
        <v>329</v>
      </c>
      <c r="C705" s="45" t="s">
        <v>35</v>
      </c>
      <c r="D705" s="45" t="s">
        <v>180</v>
      </c>
      <c r="E705" s="45">
        <v>1</v>
      </c>
      <c r="F705" s="45">
        <v>1</v>
      </c>
      <c r="G705" s="45">
        <v>3</v>
      </c>
      <c r="H705" s="45">
        <v>3</v>
      </c>
      <c r="I705" s="45">
        <v>1</v>
      </c>
      <c r="J705" s="45">
        <v>1</v>
      </c>
      <c r="K705" s="45">
        <v>3</v>
      </c>
      <c r="L705" s="45">
        <v>1</v>
      </c>
      <c r="M705" s="45" t="str">
        <f t="shared" si="10"/>
        <v>Sev-score: Site capacity</v>
      </c>
    </row>
    <row r="706" spans="1:13" x14ac:dyDescent="0.25">
      <c r="A706" s="45" t="s">
        <v>1066</v>
      </c>
      <c r="B706" s="45" t="s">
        <v>329</v>
      </c>
      <c r="C706" s="45" t="s">
        <v>35</v>
      </c>
      <c r="D706" s="45" t="s">
        <v>180</v>
      </c>
      <c r="E706" s="45">
        <v>1</v>
      </c>
      <c r="F706" s="45">
        <v>3</v>
      </c>
      <c r="G706" s="45">
        <v>1</v>
      </c>
      <c r="H706" s="45">
        <v>3</v>
      </c>
      <c r="I706" s="45">
        <v>3</v>
      </c>
      <c r="J706" s="45">
        <v>1</v>
      </c>
      <c r="K706" s="45">
        <v>3</v>
      </c>
      <c r="L706" s="45">
        <v>2</v>
      </c>
      <c r="M706" s="45" t="str">
        <f t="shared" si="10"/>
        <v>Sev-score: AAP feedback mechanism</v>
      </c>
    </row>
    <row r="707" spans="1:13" x14ac:dyDescent="0.25">
      <c r="A707" s="45" t="s">
        <v>1067</v>
      </c>
      <c r="B707" s="45" t="s">
        <v>329</v>
      </c>
      <c r="C707" s="45" t="s">
        <v>35</v>
      </c>
      <c r="D707" s="45" t="s">
        <v>180</v>
      </c>
      <c r="E707" s="45">
        <v>1</v>
      </c>
      <c r="F707" s="45">
        <v>1</v>
      </c>
      <c r="G707" s="45">
        <v>3</v>
      </c>
      <c r="H707" s="45">
        <v>3</v>
      </c>
      <c r="I707" s="45">
        <v>1</v>
      </c>
      <c r="J707" s="45">
        <v>1</v>
      </c>
      <c r="K707" s="45">
        <v>3</v>
      </c>
      <c r="L707" s="45">
        <v>2</v>
      </c>
      <c r="M707" s="45" t="str">
        <f t="shared" si="10"/>
        <v>Sev-score: Site capacity</v>
      </c>
    </row>
    <row r="708" spans="1:13" x14ac:dyDescent="0.25">
      <c r="A708" s="45" t="s">
        <v>1068</v>
      </c>
      <c r="B708" s="45" t="s">
        <v>329</v>
      </c>
      <c r="C708" s="45" t="s">
        <v>35</v>
      </c>
      <c r="D708" s="45" t="s">
        <v>180</v>
      </c>
      <c r="E708" s="45">
        <v>1</v>
      </c>
      <c r="F708" s="45">
        <v>1</v>
      </c>
      <c r="G708" s="45">
        <v>1</v>
      </c>
      <c r="H708" s="45">
        <v>1</v>
      </c>
      <c r="I708" s="45">
        <v>3</v>
      </c>
      <c r="J708" s="45">
        <v>1</v>
      </c>
      <c r="K708" s="45">
        <v>1</v>
      </c>
      <c r="L708" s="45">
        <v>2</v>
      </c>
      <c r="M708" s="45" t="str">
        <f t="shared" ref="M708:M771" si="11">IF(E708=MAX(E708:J708),E$1,IF(F708=MAX(E708:J708),F$1,IF(G708=MAX(E708:J708),G$1,IF(H708=MAX(E708:J708),H$1,IF(I708=MAX(E708:J708),I$1,IF(J708=MAX(E708:J708),J$1,0))))))</f>
        <v>Sev-score Access Max 8</v>
      </c>
    </row>
    <row r="709" spans="1:13" x14ac:dyDescent="0.25">
      <c r="A709" s="45" t="s">
        <v>1069</v>
      </c>
      <c r="B709" s="45" t="s">
        <v>329</v>
      </c>
      <c r="C709" s="45" t="s">
        <v>35</v>
      </c>
      <c r="D709" s="45" t="s">
        <v>180</v>
      </c>
      <c r="E709" s="45">
        <v>1</v>
      </c>
      <c r="F709" s="45">
        <v>1</v>
      </c>
      <c r="G709" s="45">
        <v>3</v>
      </c>
      <c r="H709" s="45">
        <v>3</v>
      </c>
      <c r="I709" s="45">
        <v>3</v>
      </c>
      <c r="J709" s="45">
        <v>1</v>
      </c>
      <c r="K709" s="45">
        <v>3</v>
      </c>
      <c r="L709" s="45">
        <v>2</v>
      </c>
      <c r="M709" s="45" t="str">
        <f t="shared" si="11"/>
        <v>Sev-score: Site capacity</v>
      </c>
    </row>
    <row r="710" spans="1:13" x14ac:dyDescent="0.25">
      <c r="A710" s="45" t="s">
        <v>1070</v>
      </c>
      <c r="B710" s="45" t="s">
        <v>329</v>
      </c>
      <c r="C710" s="45" t="s">
        <v>35</v>
      </c>
      <c r="D710" s="45" t="s">
        <v>180</v>
      </c>
      <c r="E710" s="45">
        <v>1</v>
      </c>
      <c r="F710" s="45">
        <v>1</v>
      </c>
      <c r="G710" s="45">
        <v>1</v>
      </c>
      <c r="H710" s="45">
        <v>3</v>
      </c>
      <c r="I710" s="45">
        <v>1</v>
      </c>
      <c r="J710" s="45">
        <v>1</v>
      </c>
      <c r="K710" s="45">
        <v>3</v>
      </c>
      <c r="L710" s="45">
        <v>2</v>
      </c>
      <c r="M710" s="45" t="str">
        <f t="shared" si="11"/>
        <v>Sev-score: Floods</v>
      </c>
    </row>
    <row r="711" spans="1:13" x14ac:dyDescent="0.25">
      <c r="A711" s="45" t="s">
        <v>1071</v>
      </c>
      <c r="B711" s="45" t="s">
        <v>329</v>
      </c>
      <c r="C711" s="45" t="s">
        <v>35</v>
      </c>
      <c r="D711" s="45" t="s">
        <v>180</v>
      </c>
      <c r="E711" s="45">
        <v>1</v>
      </c>
      <c r="F711" s="45">
        <v>1</v>
      </c>
      <c r="G711" s="45">
        <v>1</v>
      </c>
      <c r="H711" s="45">
        <v>3</v>
      </c>
      <c r="I711" s="45">
        <v>3</v>
      </c>
      <c r="J711" s="45">
        <v>1</v>
      </c>
      <c r="K711" s="45">
        <v>1</v>
      </c>
      <c r="L711" s="45">
        <v>2</v>
      </c>
      <c r="M711" s="45" t="str">
        <f t="shared" si="11"/>
        <v>Sev-score: Floods</v>
      </c>
    </row>
    <row r="712" spans="1:13" x14ac:dyDescent="0.25">
      <c r="A712" s="45" t="s">
        <v>1072</v>
      </c>
      <c r="B712" s="45" t="s">
        <v>329</v>
      </c>
      <c r="C712" s="45" t="s">
        <v>35</v>
      </c>
      <c r="D712" s="45" t="s">
        <v>180</v>
      </c>
      <c r="E712" s="45">
        <v>1</v>
      </c>
      <c r="F712" s="45">
        <v>1</v>
      </c>
      <c r="G712" s="45">
        <v>3</v>
      </c>
      <c r="H712" s="45">
        <v>3</v>
      </c>
      <c r="I712" s="45">
        <v>3</v>
      </c>
      <c r="J712" s="45">
        <v>1</v>
      </c>
      <c r="K712" s="45">
        <v>1</v>
      </c>
      <c r="L712" s="45">
        <v>2</v>
      </c>
      <c r="M712" s="45" t="str">
        <f t="shared" si="11"/>
        <v>Sev-score: Site capacity</v>
      </c>
    </row>
    <row r="713" spans="1:13" x14ac:dyDescent="0.25">
      <c r="A713" s="45" t="s">
        <v>1073</v>
      </c>
      <c r="B713" s="45" t="s">
        <v>329</v>
      </c>
      <c r="C713" s="45" t="s">
        <v>35</v>
      </c>
      <c r="D713" s="45" t="s">
        <v>180</v>
      </c>
      <c r="E713" s="45">
        <v>1</v>
      </c>
      <c r="F713" s="45">
        <v>1</v>
      </c>
      <c r="G713" s="45">
        <v>1</v>
      </c>
      <c r="H713" s="45">
        <v>3</v>
      </c>
      <c r="I713" s="45">
        <v>1</v>
      </c>
      <c r="J713" s="45">
        <v>1</v>
      </c>
      <c r="K713" s="45">
        <v>1</v>
      </c>
      <c r="L713" s="45">
        <v>2</v>
      </c>
      <c r="M713" s="45" t="str">
        <f t="shared" si="11"/>
        <v>Sev-score: Floods</v>
      </c>
    </row>
    <row r="714" spans="1:13" x14ac:dyDescent="0.25">
      <c r="A714" s="45" t="s">
        <v>1074</v>
      </c>
      <c r="B714" s="45" t="s">
        <v>329</v>
      </c>
      <c r="C714" s="45" t="s">
        <v>35</v>
      </c>
      <c r="D714" s="45" t="s">
        <v>180</v>
      </c>
      <c r="E714" s="45">
        <v>1</v>
      </c>
      <c r="F714" s="45">
        <v>3</v>
      </c>
      <c r="G714" s="45">
        <v>3</v>
      </c>
      <c r="H714" s="45">
        <v>1</v>
      </c>
      <c r="I714" s="45">
        <v>1</v>
      </c>
      <c r="J714" s="45">
        <v>1</v>
      </c>
      <c r="K714" s="45">
        <v>1</v>
      </c>
      <c r="L714" s="45">
        <v>2</v>
      </c>
      <c r="M714" s="45" t="str">
        <f t="shared" si="11"/>
        <v>Sev-score: AAP feedback mechanism</v>
      </c>
    </row>
    <row r="715" spans="1:13" x14ac:dyDescent="0.25">
      <c r="A715" s="45" t="s">
        <v>1075</v>
      </c>
      <c r="B715" s="45" t="s">
        <v>329</v>
      </c>
      <c r="C715" s="45" t="s">
        <v>35</v>
      </c>
      <c r="D715" s="45" t="s">
        <v>180</v>
      </c>
      <c r="E715" s="45">
        <v>1</v>
      </c>
      <c r="F715" s="45">
        <v>3</v>
      </c>
      <c r="G715" s="45">
        <v>1</v>
      </c>
      <c r="H715" s="45">
        <v>1</v>
      </c>
      <c r="I715" s="45">
        <v>3</v>
      </c>
      <c r="J715" s="45">
        <v>3</v>
      </c>
      <c r="K715" s="45">
        <v>1</v>
      </c>
      <c r="L715" s="45">
        <v>2</v>
      </c>
      <c r="M715" s="45" t="str">
        <f t="shared" si="11"/>
        <v>Sev-score: AAP feedback mechanism</v>
      </c>
    </row>
    <row r="716" spans="1:13" x14ac:dyDescent="0.25">
      <c r="A716" s="45" t="s">
        <v>1076</v>
      </c>
      <c r="B716" s="45" t="s">
        <v>329</v>
      </c>
      <c r="C716" s="45" t="s">
        <v>35</v>
      </c>
      <c r="D716" s="45" t="s">
        <v>180</v>
      </c>
      <c r="E716" s="45">
        <v>1</v>
      </c>
      <c r="F716" s="45">
        <v>1</v>
      </c>
      <c r="G716" s="45">
        <v>3</v>
      </c>
      <c r="H716" s="45">
        <v>3</v>
      </c>
      <c r="I716" s="45">
        <v>1</v>
      </c>
      <c r="J716" s="45">
        <v>1</v>
      </c>
      <c r="K716" s="45">
        <v>1</v>
      </c>
      <c r="L716" s="45">
        <v>1</v>
      </c>
      <c r="M716" s="45" t="str">
        <f t="shared" si="11"/>
        <v>Sev-score: Site capacity</v>
      </c>
    </row>
    <row r="717" spans="1:13" x14ac:dyDescent="0.25">
      <c r="A717" s="45" t="s">
        <v>1077</v>
      </c>
      <c r="B717" s="45" t="s">
        <v>329</v>
      </c>
      <c r="C717" s="45" t="s">
        <v>35</v>
      </c>
      <c r="D717" s="45" t="s">
        <v>180</v>
      </c>
      <c r="E717" s="45">
        <v>1</v>
      </c>
      <c r="F717" s="45">
        <v>1</v>
      </c>
      <c r="G717" s="45">
        <v>3</v>
      </c>
      <c r="H717" s="45">
        <v>3</v>
      </c>
      <c r="I717" s="45">
        <v>3</v>
      </c>
      <c r="J717" s="45">
        <v>1</v>
      </c>
      <c r="K717" s="45">
        <v>3</v>
      </c>
      <c r="L717" s="45">
        <v>2</v>
      </c>
      <c r="M717" s="45" t="str">
        <f t="shared" si="11"/>
        <v>Sev-score: Site capacity</v>
      </c>
    </row>
    <row r="718" spans="1:13" x14ac:dyDescent="0.25">
      <c r="A718" s="45" t="s">
        <v>1078</v>
      </c>
      <c r="B718" s="45" t="s">
        <v>329</v>
      </c>
      <c r="C718" s="45" t="s">
        <v>35</v>
      </c>
      <c r="D718" s="45" t="s">
        <v>180</v>
      </c>
      <c r="E718" s="45">
        <v>1</v>
      </c>
      <c r="F718" s="45">
        <v>1</v>
      </c>
      <c r="G718" s="45">
        <v>3</v>
      </c>
      <c r="H718" s="45">
        <v>3</v>
      </c>
      <c r="I718" s="45">
        <v>3</v>
      </c>
      <c r="J718" s="45">
        <v>1</v>
      </c>
      <c r="K718" s="45">
        <v>1</v>
      </c>
      <c r="L718" s="45">
        <v>1</v>
      </c>
      <c r="M718" s="45" t="str">
        <f t="shared" si="11"/>
        <v>Sev-score: Site capacity</v>
      </c>
    </row>
    <row r="719" spans="1:13" x14ac:dyDescent="0.25">
      <c r="A719" s="45" t="s">
        <v>1079</v>
      </c>
      <c r="B719" s="45" t="s">
        <v>329</v>
      </c>
      <c r="C719" s="45" t="s">
        <v>35</v>
      </c>
      <c r="D719" s="45" t="s">
        <v>180</v>
      </c>
      <c r="E719" s="45">
        <v>1</v>
      </c>
      <c r="F719" s="45">
        <v>1</v>
      </c>
      <c r="G719" s="45">
        <v>1</v>
      </c>
      <c r="H719" s="45">
        <v>3</v>
      </c>
      <c r="I719" s="45">
        <v>1</v>
      </c>
      <c r="J719" s="45">
        <v>1</v>
      </c>
      <c r="K719" s="45">
        <v>1</v>
      </c>
      <c r="L719" s="45">
        <v>1</v>
      </c>
      <c r="M719" s="45" t="str">
        <f t="shared" si="11"/>
        <v>Sev-score: Floods</v>
      </c>
    </row>
    <row r="720" spans="1:13" x14ac:dyDescent="0.25">
      <c r="A720" s="45" t="s">
        <v>1080</v>
      </c>
      <c r="B720" s="45" t="s">
        <v>329</v>
      </c>
      <c r="C720" s="45" t="s">
        <v>35</v>
      </c>
      <c r="D720" s="45" t="s">
        <v>180</v>
      </c>
      <c r="E720" s="45">
        <v>1</v>
      </c>
      <c r="F720" s="45">
        <v>1</v>
      </c>
      <c r="G720" s="45">
        <v>3</v>
      </c>
      <c r="H720" s="45">
        <v>3</v>
      </c>
      <c r="I720" s="45">
        <v>3</v>
      </c>
      <c r="J720" s="45">
        <v>1</v>
      </c>
      <c r="K720" s="45">
        <v>3</v>
      </c>
      <c r="L720" s="45">
        <v>2</v>
      </c>
      <c r="M720" s="45" t="str">
        <f t="shared" si="11"/>
        <v>Sev-score: Site capacity</v>
      </c>
    </row>
    <row r="721" spans="1:13" x14ac:dyDescent="0.25">
      <c r="A721" s="45" t="s">
        <v>1081</v>
      </c>
      <c r="B721" s="45" t="s">
        <v>329</v>
      </c>
      <c r="C721" s="45" t="s">
        <v>35</v>
      </c>
      <c r="D721" s="45" t="s">
        <v>180</v>
      </c>
      <c r="E721" s="45">
        <v>1</v>
      </c>
      <c r="F721" s="45">
        <v>1</v>
      </c>
      <c r="G721" s="45">
        <v>1</v>
      </c>
      <c r="H721" s="45">
        <v>3</v>
      </c>
      <c r="I721" s="45">
        <v>1</v>
      </c>
      <c r="J721" s="45">
        <v>1</v>
      </c>
      <c r="K721" s="45">
        <v>1</v>
      </c>
      <c r="L721" s="45">
        <v>1</v>
      </c>
      <c r="M721" s="45" t="str">
        <f t="shared" si="11"/>
        <v>Sev-score: Floods</v>
      </c>
    </row>
    <row r="722" spans="1:13" x14ac:dyDescent="0.25">
      <c r="A722" s="45" t="s">
        <v>1082</v>
      </c>
      <c r="B722" s="45" t="s">
        <v>329</v>
      </c>
      <c r="C722" s="45" t="s">
        <v>35</v>
      </c>
      <c r="D722" s="45" t="s">
        <v>180</v>
      </c>
      <c r="E722" s="45">
        <v>1</v>
      </c>
      <c r="F722" s="45">
        <v>3</v>
      </c>
      <c r="G722" s="45">
        <v>1</v>
      </c>
      <c r="H722" s="45">
        <v>3</v>
      </c>
      <c r="I722" s="45">
        <v>3</v>
      </c>
      <c r="J722" s="45">
        <v>1</v>
      </c>
      <c r="K722" s="45">
        <v>1</v>
      </c>
      <c r="L722" s="45">
        <v>2</v>
      </c>
      <c r="M722" s="45" t="str">
        <f t="shared" si="11"/>
        <v>Sev-score: AAP feedback mechanism</v>
      </c>
    </row>
    <row r="723" spans="1:13" x14ac:dyDescent="0.25">
      <c r="A723" s="45" t="s">
        <v>1083</v>
      </c>
      <c r="B723" s="45" t="s">
        <v>329</v>
      </c>
      <c r="C723" s="45" t="s">
        <v>35</v>
      </c>
      <c r="D723" s="45" t="s">
        <v>180</v>
      </c>
      <c r="E723" s="45">
        <v>1</v>
      </c>
      <c r="F723" s="45">
        <v>3</v>
      </c>
      <c r="G723" s="45">
        <v>1</v>
      </c>
      <c r="H723" s="45">
        <v>1</v>
      </c>
      <c r="I723" s="45">
        <v>1</v>
      </c>
      <c r="J723" s="45">
        <v>3</v>
      </c>
      <c r="K723" s="45">
        <v>1</v>
      </c>
      <c r="L723" s="45">
        <v>2</v>
      </c>
      <c r="M723" s="45" t="str">
        <f t="shared" si="11"/>
        <v>Sev-score: AAP feedback mechanism</v>
      </c>
    </row>
    <row r="724" spans="1:13" x14ac:dyDescent="0.25">
      <c r="A724" s="45" t="s">
        <v>1084</v>
      </c>
      <c r="B724" s="45" t="s">
        <v>329</v>
      </c>
      <c r="C724" s="45" t="s">
        <v>35</v>
      </c>
      <c r="D724" s="45" t="s">
        <v>180</v>
      </c>
      <c r="E724" s="45">
        <v>1</v>
      </c>
      <c r="F724" s="45">
        <v>3</v>
      </c>
      <c r="G724" s="45">
        <v>3</v>
      </c>
      <c r="H724" s="45">
        <v>3</v>
      </c>
      <c r="I724" s="45">
        <v>3</v>
      </c>
      <c r="J724" s="45">
        <v>1</v>
      </c>
      <c r="K724" s="45">
        <v>1</v>
      </c>
      <c r="L724" s="45">
        <v>2</v>
      </c>
      <c r="M724" s="45" t="str">
        <f t="shared" si="11"/>
        <v>Sev-score: AAP feedback mechanism</v>
      </c>
    </row>
    <row r="725" spans="1:13" x14ac:dyDescent="0.25">
      <c r="A725" s="45" t="s">
        <v>1085</v>
      </c>
      <c r="B725" s="45" t="s">
        <v>329</v>
      </c>
      <c r="C725" s="45" t="s">
        <v>35</v>
      </c>
      <c r="D725" s="45" t="s">
        <v>180</v>
      </c>
      <c r="E725" s="45">
        <v>1</v>
      </c>
      <c r="F725" s="45">
        <v>1</v>
      </c>
      <c r="G725" s="45">
        <v>3</v>
      </c>
      <c r="H725" s="45">
        <v>3</v>
      </c>
      <c r="I725" s="45">
        <v>3</v>
      </c>
      <c r="J725" s="45">
        <v>1</v>
      </c>
      <c r="K725" s="45">
        <v>3</v>
      </c>
      <c r="L725" s="45">
        <v>1</v>
      </c>
      <c r="M725" s="45" t="str">
        <f t="shared" si="11"/>
        <v>Sev-score: Site capacity</v>
      </c>
    </row>
    <row r="726" spans="1:13" x14ac:dyDescent="0.25">
      <c r="A726" s="45" t="s">
        <v>1086</v>
      </c>
      <c r="B726" s="45" t="s">
        <v>329</v>
      </c>
      <c r="C726" s="45" t="s">
        <v>35</v>
      </c>
      <c r="D726" s="45" t="s">
        <v>180</v>
      </c>
      <c r="E726" s="45">
        <v>1</v>
      </c>
      <c r="F726" s="45">
        <v>1</v>
      </c>
      <c r="G726" s="45">
        <v>3</v>
      </c>
      <c r="H726" s="45">
        <v>3</v>
      </c>
      <c r="I726" s="45">
        <v>3</v>
      </c>
      <c r="J726" s="45">
        <v>1</v>
      </c>
      <c r="K726" s="45">
        <v>3</v>
      </c>
      <c r="L726" s="45">
        <v>1</v>
      </c>
      <c r="M726" s="45" t="str">
        <f t="shared" si="11"/>
        <v>Sev-score: Site capacity</v>
      </c>
    </row>
    <row r="727" spans="1:13" x14ac:dyDescent="0.25">
      <c r="A727" s="45" t="s">
        <v>1087</v>
      </c>
      <c r="B727" s="45" t="s">
        <v>329</v>
      </c>
      <c r="C727" s="45" t="s">
        <v>35</v>
      </c>
      <c r="D727" s="45" t="s">
        <v>180</v>
      </c>
      <c r="E727" s="45">
        <v>1</v>
      </c>
      <c r="F727" s="45">
        <v>1</v>
      </c>
      <c r="G727" s="45">
        <v>3</v>
      </c>
      <c r="H727" s="45">
        <v>3</v>
      </c>
      <c r="I727" s="45">
        <v>1</v>
      </c>
      <c r="J727" s="45">
        <v>1</v>
      </c>
      <c r="K727" s="45">
        <v>3</v>
      </c>
      <c r="L727" s="45">
        <v>2</v>
      </c>
      <c r="M727" s="45" t="str">
        <f t="shared" si="11"/>
        <v>Sev-score: Site capacity</v>
      </c>
    </row>
    <row r="728" spans="1:13" x14ac:dyDescent="0.25">
      <c r="A728" s="45" t="s">
        <v>1088</v>
      </c>
      <c r="B728" s="45" t="s">
        <v>329</v>
      </c>
      <c r="C728" s="45" t="s">
        <v>35</v>
      </c>
      <c r="D728" s="45" t="s">
        <v>180</v>
      </c>
      <c r="E728" s="45">
        <v>1</v>
      </c>
      <c r="F728" s="45">
        <v>3</v>
      </c>
      <c r="G728" s="45">
        <v>1</v>
      </c>
      <c r="H728" s="45">
        <v>3</v>
      </c>
      <c r="I728" s="45">
        <v>3</v>
      </c>
      <c r="J728" s="45">
        <v>1</v>
      </c>
      <c r="K728" s="45">
        <v>1</v>
      </c>
      <c r="L728" s="45">
        <v>2</v>
      </c>
      <c r="M728" s="45" t="str">
        <f t="shared" si="11"/>
        <v>Sev-score: AAP feedback mechanism</v>
      </c>
    </row>
    <row r="729" spans="1:13" x14ac:dyDescent="0.25">
      <c r="A729" s="45" t="s">
        <v>1089</v>
      </c>
      <c r="B729" s="45" t="s">
        <v>329</v>
      </c>
      <c r="C729" s="45" t="s">
        <v>35</v>
      </c>
      <c r="D729" s="45" t="s">
        <v>180</v>
      </c>
      <c r="E729" s="45">
        <v>1</v>
      </c>
      <c r="F729" s="45">
        <v>1</v>
      </c>
      <c r="G729" s="45">
        <v>3</v>
      </c>
      <c r="H729" s="45">
        <v>3</v>
      </c>
      <c r="I729" s="45">
        <v>1</v>
      </c>
      <c r="J729" s="45">
        <v>1</v>
      </c>
      <c r="K729" s="45">
        <v>3</v>
      </c>
      <c r="L729" s="45">
        <v>2</v>
      </c>
      <c r="M729" s="45" t="str">
        <f t="shared" si="11"/>
        <v>Sev-score: Site capacity</v>
      </c>
    </row>
    <row r="730" spans="1:13" x14ac:dyDescent="0.25">
      <c r="A730" s="45" t="s">
        <v>1090</v>
      </c>
      <c r="B730" s="45" t="s">
        <v>329</v>
      </c>
      <c r="C730" s="45" t="s">
        <v>35</v>
      </c>
      <c r="D730" s="45" t="s">
        <v>180</v>
      </c>
      <c r="E730" s="45">
        <v>1</v>
      </c>
      <c r="F730" s="45">
        <v>1</v>
      </c>
      <c r="G730" s="45">
        <v>3</v>
      </c>
      <c r="H730" s="45">
        <v>3</v>
      </c>
      <c r="I730" s="45">
        <v>1</v>
      </c>
      <c r="J730" s="45">
        <v>1</v>
      </c>
      <c r="K730" s="45">
        <v>1</v>
      </c>
      <c r="L730" s="45">
        <v>2</v>
      </c>
      <c r="M730" s="45" t="str">
        <f t="shared" si="11"/>
        <v>Sev-score: Site capacity</v>
      </c>
    </row>
    <row r="731" spans="1:13" x14ac:dyDescent="0.25">
      <c r="A731" s="45" t="s">
        <v>1091</v>
      </c>
      <c r="B731" s="45" t="s">
        <v>329</v>
      </c>
      <c r="C731" s="45" t="s">
        <v>35</v>
      </c>
      <c r="D731" s="45" t="s">
        <v>180</v>
      </c>
      <c r="E731" s="45">
        <v>1</v>
      </c>
      <c r="F731" s="45">
        <v>3</v>
      </c>
      <c r="G731" s="45">
        <v>3</v>
      </c>
      <c r="H731" s="45">
        <v>3</v>
      </c>
      <c r="I731" s="45">
        <v>1</v>
      </c>
      <c r="J731" s="45">
        <v>1</v>
      </c>
      <c r="K731" s="45">
        <v>1</v>
      </c>
      <c r="L731" s="45">
        <v>2</v>
      </c>
      <c r="M731" s="45" t="str">
        <f t="shared" si="11"/>
        <v>Sev-score: AAP feedback mechanism</v>
      </c>
    </row>
    <row r="732" spans="1:13" x14ac:dyDescent="0.25">
      <c r="A732" s="45" t="s">
        <v>1092</v>
      </c>
      <c r="B732" s="45" t="s">
        <v>329</v>
      </c>
      <c r="C732" s="45" t="s">
        <v>35</v>
      </c>
      <c r="D732" s="45" t="s">
        <v>180</v>
      </c>
      <c r="E732" s="45">
        <v>1</v>
      </c>
      <c r="F732" s="45">
        <v>1</v>
      </c>
      <c r="G732" s="45">
        <v>3</v>
      </c>
      <c r="H732" s="45">
        <v>3</v>
      </c>
      <c r="I732" s="45">
        <v>1</v>
      </c>
      <c r="J732" s="45">
        <v>1</v>
      </c>
      <c r="K732" s="45">
        <v>3</v>
      </c>
      <c r="L732" s="45">
        <v>2</v>
      </c>
      <c r="M732" s="45" t="str">
        <f t="shared" si="11"/>
        <v>Sev-score: Site capacity</v>
      </c>
    </row>
    <row r="733" spans="1:13" x14ac:dyDescent="0.25">
      <c r="A733" s="45" t="s">
        <v>1093</v>
      </c>
      <c r="B733" s="45" t="s">
        <v>329</v>
      </c>
      <c r="C733" s="45" t="s">
        <v>35</v>
      </c>
      <c r="D733" s="45" t="s">
        <v>180</v>
      </c>
      <c r="E733" s="45">
        <v>1</v>
      </c>
      <c r="F733" s="45">
        <v>3</v>
      </c>
      <c r="G733" s="45">
        <v>1</v>
      </c>
      <c r="H733" s="45">
        <v>3</v>
      </c>
      <c r="I733" s="45">
        <v>3</v>
      </c>
      <c r="J733" s="45">
        <v>1</v>
      </c>
      <c r="K733" s="45">
        <v>1</v>
      </c>
      <c r="L733" s="45">
        <v>2</v>
      </c>
      <c r="M733" s="45" t="str">
        <f t="shared" si="11"/>
        <v>Sev-score: AAP feedback mechanism</v>
      </c>
    </row>
    <row r="734" spans="1:13" x14ac:dyDescent="0.25">
      <c r="A734" s="45" t="s">
        <v>1094</v>
      </c>
      <c r="B734" s="45" t="s">
        <v>329</v>
      </c>
      <c r="C734" s="45" t="s">
        <v>35</v>
      </c>
      <c r="D734" s="45" t="s">
        <v>180</v>
      </c>
      <c r="E734" s="45">
        <v>1</v>
      </c>
      <c r="F734" s="45">
        <v>1</v>
      </c>
      <c r="G734" s="45">
        <v>3</v>
      </c>
      <c r="H734" s="45">
        <v>3</v>
      </c>
      <c r="I734" s="45">
        <v>1</v>
      </c>
      <c r="J734" s="45">
        <v>1</v>
      </c>
      <c r="K734" s="45">
        <v>1</v>
      </c>
      <c r="L734" s="45">
        <v>2</v>
      </c>
      <c r="M734" s="45" t="str">
        <f t="shared" si="11"/>
        <v>Sev-score: Site capacity</v>
      </c>
    </row>
    <row r="735" spans="1:13" x14ac:dyDescent="0.25">
      <c r="A735" s="45" t="s">
        <v>1095</v>
      </c>
      <c r="B735" s="45" t="s">
        <v>329</v>
      </c>
      <c r="C735" s="45" t="s">
        <v>35</v>
      </c>
      <c r="D735" s="45" t="s">
        <v>180</v>
      </c>
      <c r="E735" s="45">
        <v>1</v>
      </c>
      <c r="F735" s="45">
        <v>1</v>
      </c>
      <c r="G735" s="45">
        <v>3</v>
      </c>
      <c r="H735" s="45">
        <v>3</v>
      </c>
      <c r="I735" s="45">
        <v>3</v>
      </c>
      <c r="J735" s="45">
        <v>1</v>
      </c>
      <c r="K735" s="45">
        <v>1</v>
      </c>
      <c r="L735" s="45">
        <v>2</v>
      </c>
      <c r="M735" s="45" t="str">
        <f t="shared" si="11"/>
        <v>Sev-score: Site capacity</v>
      </c>
    </row>
    <row r="736" spans="1:13" x14ac:dyDescent="0.25">
      <c r="A736" s="45" t="s">
        <v>1096</v>
      </c>
      <c r="B736" s="45" t="s">
        <v>329</v>
      </c>
      <c r="C736" s="45" t="s">
        <v>35</v>
      </c>
      <c r="D736" s="45" t="s">
        <v>180</v>
      </c>
      <c r="E736" s="45">
        <v>1</v>
      </c>
      <c r="F736" s="45">
        <v>3</v>
      </c>
      <c r="G736" s="45">
        <v>1</v>
      </c>
      <c r="H736" s="45">
        <v>1</v>
      </c>
      <c r="I736" s="45">
        <v>3</v>
      </c>
      <c r="J736" s="45">
        <v>1</v>
      </c>
      <c r="K736" s="45">
        <v>3</v>
      </c>
      <c r="L736" s="45">
        <v>1</v>
      </c>
      <c r="M736" s="45" t="str">
        <f t="shared" si="11"/>
        <v>Sev-score: AAP feedback mechanism</v>
      </c>
    </row>
    <row r="737" spans="1:13" x14ac:dyDescent="0.25">
      <c r="A737" s="45" t="s">
        <v>1097</v>
      </c>
      <c r="B737" s="45" t="s">
        <v>329</v>
      </c>
      <c r="C737" s="45" t="s">
        <v>35</v>
      </c>
      <c r="D737" s="45" t="s">
        <v>180</v>
      </c>
      <c r="E737" s="45">
        <v>1</v>
      </c>
      <c r="F737" s="45">
        <v>1</v>
      </c>
      <c r="G737" s="45">
        <v>3</v>
      </c>
      <c r="H737" s="45">
        <v>3</v>
      </c>
      <c r="I737" s="45">
        <v>3</v>
      </c>
      <c r="J737" s="45">
        <v>1</v>
      </c>
      <c r="K737" s="45">
        <v>1</v>
      </c>
      <c r="L737" s="45">
        <v>2</v>
      </c>
      <c r="M737" s="45" t="str">
        <f t="shared" si="11"/>
        <v>Sev-score: Site capacity</v>
      </c>
    </row>
    <row r="738" spans="1:13" x14ac:dyDescent="0.25">
      <c r="A738" s="45" t="s">
        <v>1098</v>
      </c>
      <c r="B738" s="45" t="s">
        <v>329</v>
      </c>
      <c r="C738" s="45" t="s">
        <v>35</v>
      </c>
      <c r="D738" s="45" t="s">
        <v>180</v>
      </c>
      <c r="E738" s="45">
        <v>1</v>
      </c>
      <c r="F738" s="45">
        <v>1</v>
      </c>
      <c r="G738" s="45">
        <v>3</v>
      </c>
      <c r="H738" s="45">
        <v>3</v>
      </c>
      <c r="I738" s="45">
        <v>3</v>
      </c>
      <c r="J738" s="45">
        <v>1</v>
      </c>
      <c r="K738" s="45">
        <v>1</v>
      </c>
      <c r="L738" s="45">
        <v>2</v>
      </c>
      <c r="M738" s="45" t="str">
        <f t="shared" si="11"/>
        <v>Sev-score: Site capacity</v>
      </c>
    </row>
    <row r="739" spans="1:13" x14ac:dyDescent="0.25">
      <c r="A739" s="45" t="s">
        <v>1099</v>
      </c>
      <c r="B739" s="45" t="s">
        <v>329</v>
      </c>
      <c r="C739" s="45" t="s">
        <v>35</v>
      </c>
      <c r="D739" s="45" t="s">
        <v>180</v>
      </c>
      <c r="E739" s="45">
        <v>1</v>
      </c>
      <c r="F739" s="45">
        <v>1</v>
      </c>
      <c r="G739" s="45">
        <v>3</v>
      </c>
      <c r="H739" s="45">
        <v>3</v>
      </c>
      <c r="I739" s="45">
        <v>3</v>
      </c>
      <c r="J739" s="45">
        <v>1</v>
      </c>
      <c r="K739" s="45">
        <v>1</v>
      </c>
      <c r="L739" s="45">
        <v>2</v>
      </c>
      <c r="M739" s="45" t="str">
        <f t="shared" si="11"/>
        <v>Sev-score: Site capacity</v>
      </c>
    </row>
    <row r="740" spans="1:13" x14ac:dyDescent="0.25">
      <c r="A740" s="45" t="s">
        <v>1100</v>
      </c>
      <c r="B740" s="45" t="s">
        <v>329</v>
      </c>
      <c r="C740" s="45" t="s">
        <v>35</v>
      </c>
      <c r="D740" s="45" t="s">
        <v>180</v>
      </c>
      <c r="E740" s="45">
        <v>1</v>
      </c>
      <c r="F740" s="45">
        <v>1</v>
      </c>
      <c r="G740" s="45">
        <v>3</v>
      </c>
      <c r="H740" s="45">
        <v>3</v>
      </c>
      <c r="I740" s="45">
        <v>3</v>
      </c>
      <c r="J740" s="45">
        <v>1</v>
      </c>
      <c r="K740" s="45">
        <v>1</v>
      </c>
      <c r="L740" s="45">
        <v>2</v>
      </c>
      <c r="M740" s="45" t="str">
        <f t="shared" si="11"/>
        <v>Sev-score: Site capacity</v>
      </c>
    </row>
    <row r="741" spans="1:13" x14ac:dyDescent="0.25">
      <c r="A741" s="45" t="s">
        <v>1101</v>
      </c>
      <c r="B741" s="45" t="s">
        <v>329</v>
      </c>
      <c r="C741" s="45" t="s">
        <v>35</v>
      </c>
      <c r="D741" s="45" t="s">
        <v>180</v>
      </c>
      <c r="E741" s="45">
        <v>1</v>
      </c>
      <c r="F741" s="45">
        <v>3</v>
      </c>
      <c r="G741" s="45">
        <v>1</v>
      </c>
      <c r="H741" s="45">
        <v>1</v>
      </c>
      <c r="I741" s="45">
        <v>3</v>
      </c>
      <c r="J741" s="45">
        <v>1</v>
      </c>
      <c r="K741" s="45">
        <v>1</v>
      </c>
      <c r="L741" s="45">
        <v>2</v>
      </c>
      <c r="M741" s="45" t="str">
        <f t="shared" si="11"/>
        <v>Sev-score: AAP feedback mechanism</v>
      </c>
    </row>
    <row r="742" spans="1:13" x14ac:dyDescent="0.25">
      <c r="A742" s="45" t="s">
        <v>1102</v>
      </c>
      <c r="B742" s="45" t="s">
        <v>329</v>
      </c>
      <c r="C742" s="45" t="s">
        <v>35</v>
      </c>
      <c r="D742" s="45" t="s">
        <v>180</v>
      </c>
      <c r="E742" s="45">
        <v>1</v>
      </c>
      <c r="F742" s="45">
        <v>3</v>
      </c>
      <c r="G742" s="45">
        <v>3</v>
      </c>
      <c r="H742" s="45">
        <v>3</v>
      </c>
      <c r="I742" s="45">
        <v>3</v>
      </c>
      <c r="J742" s="45">
        <v>1</v>
      </c>
      <c r="K742" s="45">
        <v>1</v>
      </c>
      <c r="L742" s="45">
        <v>2</v>
      </c>
      <c r="M742" s="45" t="str">
        <f t="shared" si="11"/>
        <v>Sev-score: AAP feedback mechanism</v>
      </c>
    </row>
    <row r="743" spans="1:13" x14ac:dyDescent="0.25">
      <c r="A743" s="45" t="s">
        <v>1103</v>
      </c>
      <c r="B743" s="45" t="s">
        <v>329</v>
      </c>
      <c r="C743" s="45" t="s">
        <v>35</v>
      </c>
      <c r="D743" s="45" t="s">
        <v>180</v>
      </c>
      <c r="E743" s="45">
        <v>1</v>
      </c>
      <c r="F743" s="45">
        <v>3</v>
      </c>
      <c r="G743" s="45">
        <v>3</v>
      </c>
      <c r="H743" s="45">
        <v>1</v>
      </c>
      <c r="I743" s="45">
        <v>3</v>
      </c>
      <c r="J743" s="45">
        <v>3</v>
      </c>
      <c r="K743" s="45">
        <v>3</v>
      </c>
      <c r="L743" s="45">
        <v>2</v>
      </c>
      <c r="M743" s="45" t="str">
        <f t="shared" si="11"/>
        <v>Sev-score: AAP feedback mechanism</v>
      </c>
    </row>
    <row r="744" spans="1:13" x14ac:dyDescent="0.25">
      <c r="A744" s="45" t="s">
        <v>1104</v>
      </c>
      <c r="B744" s="45" t="s">
        <v>329</v>
      </c>
      <c r="C744" s="45" t="s">
        <v>35</v>
      </c>
      <c r="D744" s="45" t="s">
        <v>180</v>
      </c>
      <c r="E744" s="45">
        <v>1</v>
      </c>
      <c r="F744" s="45">
        <v>1</v>
      </c>
      <c r="G744" s="45">
        <v>3</v>
      </c>
      <c r="H744" s="45">
        <v>3</v>
      </c>
      <c r="I744" s="45">
        <v>3</v>
      </c>
      <c r="J744" s="45">
        <v>1</v>
      </c>
      <c r="K744" s="45">
        <v>1</v>
      </c>
      <c r="L744" s="45">
        <v>2</v>
      </c>
      <c r="M744" s="45" t="str">
        <f t="shared" si="11"/>
        <v>Sev-score: Site capacity</v>
      </c>
    </row>
    <row r="745" spans="1:13" x14ac:dyDescent="0.25">
      <c r="A745" s="45" t="s">
        <v>1105</v>
      </c>
      <c r="B745" s="45" t="s">
        <v>329</v>
      </c>
      <c r="C745" s="45" t="s">
        <v>35</v>
      </c>
      <c r="D745" s="45" t="s">
        <v>180</v>
      </c>
      <c r="E745" s="45">
        <v>1</v>
      </c>
      <c r="F745" s="45">
        <v>1</v>
      </c>
      <c r="G745" s="45">
        <v>1</v>
      </c>
      <c r="H745" s="45">
        <v>3</v>
      </c>
      <c r="I745" s="45">
        <v>3</v>
      </c>
      <c r="J745" s="45">
        <v>1</v>
      </c>
      <c r="K745" s="45">
        <v>1</v>
      </c>
      <c r="L745" s="45">
        <v>2</v>
      </c>
      <c r="M745" s="45" t="str">
        <f t="shared" si="11"/>
        <v>Sev-score: Floods</v>
      </c>
    </row>
    <row r="746" spans="1:13" x14ac:dyDescent="0.25">
      <c r="A746" s="45" t="s">
        <v>1106</v>
      </c>
      <c r="B746" s="45" t="s">
        <v>329</v>
      </c>
      <c r="C746" s="45" t="s">
        <v>35</v>
      </c>
      <c r="D746" s="45" t="s">
        <v>180</v>
      </c>
      <c r="E746" s="45">
        <v>1</v>
      </c>
      <c r="F746" s="45">
        <v>3</v>
      </c>
      <c r="G746" s="45">
        <v>1</v>
      </c>
      <c r="H746" s="45">
        <v>3</v>
      </c>
      <c r="I746" s="45">
        <v>3</v>
      </c>
      <c r="J746" s="45">
        <v>1</v>
      </c>
      <c r="K746" s="45">
        <v>1</v>
      </c>
      <c r="L746" s="45">
        <v>2</v>
      </c>
      <c r="M746" s="45" t="str">
        <f t="shared" si="11"/>
        <v>Sev-score: AAP feedback mechanism</v>
      </c>
    </row>
    <row r="747" spans="1:13" x14ac:dyDescent="0.25">
      <c r="A747" s="45" t="s">
        <v>1107</v>
      </c>
      <c r="B747" s="45" t="s">
        <v>329</v>
      </c>
      <c r="C747" s="45" t="s">
        <v>35</v>
      </c>
      <c r="D747" s="45" t="s">
        <v>180</v>
      </c>
      <c r="E747" s="45">
        <v>1</v>
      </c>
      <c r="F747" s="45">
        <v>3</v>
      </c>
      <c r="G747" s="45">
        <v>3</v>
      </c>
      <c r="H747" s="45">
        <v>2</v>
      </c>
      <c r="I747" s="45">
        <v>1</v>
      </c>
      <c r="J747" s="45">
        <v>1</v>
      </c>
      <c r="K747" s="45">
        <v>1</v>
      </c>
      <c r="L747" s="45">
        <v>2</v>
      </c>
      <c r="M747" s="45" t="str">
        <f t="shared" si="11"/>
        <v>Sev-score: AAP feedback mechanism</v>
      </c>
    </row>
    <row r="748" spans="1:13" x14ac:dyDescent="0.25">
      <c r="A748" s="45" t="s">
        <v>1108</v>
      </c>
      <c r="B748" s="45" t="s">
        <v>329</v>
      </c>
      <c r="C748" s="45" t="s">
        <v>35</v>
      </c>
      <c r="D748" s="45" t="s">
        <v>180</v>
      </c>
      <c r="E748" s="45">
        <v>1</v>
      </c>
      <c r="F748" s="45">
        <v>1</v>
      </c>
      <c r="G748" s="45">
        <v>3</v>
      </c>
      <c r="H748" s="45">
        <v>2</v>
      </c>
      <c r="I748" s="45">
        <v>3</v>
      </c>
      <c r="J748" s="45">
        <v>1</v>
      </c>
      <c r="K748" s="45">
        <v>1</v>
      </c>
      <c r="L748" s="45">
        <v>2</v>
      </c>
      <c r="M748" s="45" t="str">
        <f t="shared" si="11"/>
        <v>Sev-score: Site capacity</v>
      </c>
    </row>
    <row r="749" spans="1:13" x14ac:dyDescent="0.25">
      <c r="A749" s="45" t="s">
        <v>1109</v>
      </c>
      <c r="B749" s="45" t="s">
        <v>329</v>
      </c>
      <c r="C749" s="45" t="s">
        <v>35</v>
      </c>
      <c r="D749" s="45" t="s">
        <v>180</v>
      </c>
      <c r="E749" s="45">
        <v>1</v>
      </c>
      <c r="F749" s="45">
        <v>3</v>
      </c>
      <c r="G749" s="45">
        <v>1</v>
      </c>
      <c r="H749" s="45">
        <v>3</v>
      </c>
      <c r="I749" s="45">
        <v>3</v>
      </c>
      <c r="J749" s="45">
        <v>1</v>
      </c>
      <c r="K749" s="45">
        <v>1</v>
      </c>
      <c r="L749" s="45">
        <v>3</v>
      </c>
      <c r="M749" s="45" t="str">
        <f t="shared" si="11"/>
        <v>Sev-score: AAP feedback mechanism</v>
      </c>
    </row>
    <row r="750" spans="1:13" x14ac:dyDescent="0.25">
      <c r="A750" s="45" t="s">
        <v>1110</v>
      </c>
      <c r="B750" s="45" t="s">
        <v>329</v>
      </c>
      <c r="C750" s="45" t="s">
        <v>35</v>
      </c>
      <c r="D750" s="45" t="s">
        <v>180</v>
      </c>
      <c r="E750" s="45">
        <v>1</v>
      </c>
      <c r="F750" s="45">
        <v>1</v>
      </c>
      <c r="G750" s="45">
        <v>1</v>
      </c>
      <c r="H750" s="45">
        <v>3</v>
      </c>
      <c r="I750" s="45">
        <v>3</v>
      </c>
      <c r="J750" s="45">
        <v>1</v>
      </c>
      <c r="K750" s="45">
        <v>1</v>
      </c>
      <c r="L750" s="45">
        <v>2</v>
      </c>
      <c r="M750" s="45" t="str">
        <f t="shared" si="11"/>
        <v>Sev-score: Floods</v>
      </c>
    </row>
    <row r="751" spans="1:13" x14ac:dyDescent="0.25">
      <c r="A751" s="45" t="s">
        <v>1111</v>
      </c>
      <c r="B751" s="45" t="s">
        <v>329</v>
      </c>
      <c r="C751" s="45" t="s">
        <v>35</v>
      </c>
      <c r="D751" s="45" t="s">
        <v>180</v>
      </c>
      <c r="E751" s="45">
        <v>1</v>
      </c>
      <c r="F751" s="45">
        <v>1</v>
      </c>
      <c r="G751" s="45">
        <v>3</v>
      </c>
      <c r="H751" s="45">
        <v>3</v>
      </c>
      <c r="I751" s="45">
        <v>3</v>
      </c>
      <c r="J751" s="45">
        <v>1</v>
      </c>
      <c r="K751" s="45">
        <v>1</v>
      </c>
      <c r="L751" s="45">
        <v>2</v>
      </c>
      <c r="M751" s="45" t="str">
        <f t="shared" si="11"/>
        <v>Sev-score: Site capacity</v>
      </c>
    </row>
    <row r="752" spans="1:13" x14ac:dyDescent="0.25">
      <c r="A752" s="45" t="s">
        <v>1112</v>
      </c>
      <c r="B752" s="45" t="s">
        <v>329</v>
      </c>
      <c r="C752" s="45" t="s">
        <v>35</v>
      </c>
      <c r="D752" s="45" t="s">
        <v>180</v>
      </c>
      <c r="E752" s="45">
        <v>1</v>
      </c>
      <c r="F752" s="45">
        <v>3</v>
      </c>
      <c r="G752" s="45">
        <v>1</v>
      </c>
      <c r="H752" s="45">
        <v>3</v>
      </c>
      <c r="I752" s="45">
        <v>1</v>
      </c>
      <c r="J752" s="45">
        <v>1</v>
      </c>
      <c r="K752" s="45">
        <v>1</v>
      </c>
      <c r="L752" s="45">
        <v>2</v>
      </c>
      <c r="M752" s="45" t="str">
        <f t="shared" si="11"/>
        <v>Sev-score: AAP feedback mechanism</v>
      </c>
    </row>
    <row r="753" spans="1:13" x14ac:dyDescent="0.25">
      <c r="A753" s="45" t="s">
        <v>1113</v>
      </c>
      <c r="B753" s="45" t="s">
        <v>329</v>
      </c>
      <c r="C753" s="45" t="s">
        <v>35</v>
      </c>
      <c r="D753" s="45" t="s">
        <v>180</v>
      </c>
      <c r="E753" s="45">
        <v>1</v>
      </c>
      <c r="F753" s="45">
        <v>1</v>
      </c>
      <c r="G753" s="45">
        <v>3</v>
      </c>
      <c r="H753" s="45">
        <v>3</v>
      </c>
      <c r="I753" s="45">
        <v>3</v>
      </c>
      <c r="J753" s="45">
        <v>1</v>
      </c>
      <c r="K753" s="45">
        <v>1</v>
      </c>
      <c r="L753" s="45">
        <v>3</v>
      </c>
      <c r="M753" s="45" t="str">
        <f t="shared" si="11"/>
        <v>Sev-score: Site capacity</v>
      </c>
    </row>
    <row r="754" spans="1:13" x14ac:dyDescent="0.25">
      <c r="A754" s="45" t="s">
        <v>1114</v>
      </c>
      <c r="B754" s="45" t="s">
        <v>329</v>
      </c>
      <c r="C754" s="45" t="s">
        <v>35</v>
      </c>
      <c r="D754" s="45" t="s">
        <v>180</v>
      </c>
      <c r="E754" s="45">
        <v>1</v>
      </c>
      <c r="F754" s="45">
        <v>1</v>
      </c>
      <c r="G754" s="45">
        <v>3</v>
      </c>
      <c r="H754" s="45">
        <v>3</v>
      </c>
      <c r="I754" s="45">
        <v>3</v>
      </c>
      <c r="J754" s="45">
        <v>1</v>
      </c>
      <c r="K754" s="45">
        <v>1</v>
      </c>
      <c r="L754" s="45">
        <v>1</v>
      </c>
      <c r="M754" s="45" t="str">
        <f t="shared" si="11"/>
        <v>Sev-score: Site capacity</v>
      </c>
    </row>
    <row r="755" spans="1:13" x14ac:dyDescent="0.25">
      <c r="A755" s="45" t="s">
        <v>1115</v>
      </c>
      <c r="B755" s="45" t="s">
        <v>329</v>
      </c>
      <c r="C755" s="45" t="s">
        <v>35</v>
      </c>
      <c r="D755" s="45" t="s">
        <v>180</v>
      </c>
      <c r="E755" s="45">
        <v>1</v>
      </c>
      <c r="F755" s="45">
        <v>3</v>
      </c>
      <c r="G755" s="45">
        <v>1</v>
      </c>
      <c r="H755" s="45">
        <v>1</v>
      </c>
      <c r="I755" s="45">
        <v>3</v>
      </c>
      <c r="J755" s="45">
        <v>1</v>
      </c>
      <c r="K755" s="45">
        <v>3</v>
      </c>
      <c r="L755" s="45">
        <v>2</v>
      </c>
      <c r="M755" s="45" t="str">
        <f t="shared" si="11"/>
        <v>Sev-score: AAP feedback mechanism</v>
      </c>
    </row>
    <row r="756" spans="1:13" x14ac:dyDescent="0.25">
      <c r="A756" s="45" t="s">
        <v>1116</v>
      </c>
      <c r="B756" s="45" t="s">
        <v>329</v>
      </c>
      <c r="C756" s="45" t="s">
        <v>35</v>
      </c>
      <c r="D756" s="45" t="s">
        <v>180</v>
      </c>
      <c r="E756" s="45">
        <v>1</v>
      </c>
      <c r="F756" s="45">
        <v>1</v>
      </c>
      <c r="G756" s="45">
        <v>3</v>
      </c>
      <c r="H756" s="45">
        <v>2</v>
      </c>
      <c r="I756" s="45">
        <v>3</v>
      </c>
      <c r="J756" s="45">
        <v>1</v>
      </c>
      <c r="K756" s="45">
        <v>1</v>
      </c>
      <c r="L756" s="45">
        <v>2</v>
      </c>
      <c r="M756" s="45" t="str">
        <f t="shared" si="11"/>
        <v>Sev-score: Site capacity</v>
      </c>
    </row>
    <row r="757" spans="1:13" x14ac:dyDescent="0.25">
      <c r="A757" s="45" t="s">
        <v>1117</v>
      </c>
      <c r="B757" s="45" t="s">
        <v>329</v>
      </c>
      <c r="C757" s="45" t="s">
        <v>35</v>
      </c>
      <c r="D757" s="45" t="s">
        <v>180</v>
      </c>
      <c r="E757" s="45">
        <v>1</v>
      </c>
      <c r="F757" s="45">
        <v>3</v>
      </c>
      <c r="G757" s="45">
        <v>1</v>
      </c>
      <c r="H757" s="45">
        <v>1</v>
      </c>
      <c r="I757" s="45">
        <v>3</v>
      </c>
      <c r="J757" s="45">
        <v>1</v>
      </c>
      <c r="K757" s="45">
        <v>1</v>
      </c>
      <c r="L757" s="45">
        <v>2</v>
      </c>
      <c r="M757" s="45" t="str">
        <f t="shared" si="11"/>
        <v>Sev-score: AAP feedback mechanism</v>
      </c>
    </row>
    <row r="758" spans="1:13" x14ac:dyDescent="0.25">
      <c r="A758" s="45" t="s">
        <v>1118</v>
      </c>
      <c r="B758" s="45" t="s">
        <v>329</v>
      </c>
      <c r="C758" s="45" t="s">
        <v>35</v>
      </c>
      <c r="D758" s="45" t="s">
        <v>180</v>
      </c>
      <c r="E758" s="45">
        <v>1</v>
      </c>
      <c r="F758" s="45">
        <v>3</v>
      </c>
      <c r="G758" s="45">
        <v>1</v>
      </c>
      <c r="H758" s="45">
        <v>3</v>
      </c>
      <c r="I758" s="45">
        <v>1</v>
      </c>
      <c r="J758" s="45">
        <v>1</v>
      </c>
      <c r="K758" s="45">
        <v>1</v>
      </c>
      <c r="L758" s="45">
        <v>2</v>
      </c>
      <c r="M758" s="45" t="str">
        <f t="shared" si="11"/>
        <v>Sev-score: AAP feedback mechanism</v>
      </c>
    </row>
    <row r="759" spans="1:13" x14ac:dyDescent="0.25">
      <c r="A759" s="45" t="s">
        <v>1119</v>
      </c>
      <c r="B759" s="45" t="s">
        <v>329</v>
      </c>
      <c r="C759" s="45" t="s">
        <v>35</v>
      </c>
      <c r="D759" s="45" t="s">
        <v>180</v>
      </c>
      <c r="E759" s="45">
        <v>1</v>
      </c>
      <c r="F759" s="45">
        <v>3</v>
      </c>
      <c r="G759" s="45">
        <v>1</v>
      </c>
      <c r="H759" s="45">
        <v>3</v>
      </c>
      <c r="I759" s="45">
        <v>1</v>
      </c>
      <c r="J759" s="45">
        <v>1</v>
      </c>
      <c r="K759" s="45">
        <v>1</v>
      </c>
      <c r="L759" s="45">
        <v>2</v>
      </c>
      <c r="M759" s="45" t="str">
        <f t="shared" si="11"/>
        <v>Sev-score: AAP feedback mechanism</v>
      </c>
    </row>
    <row r="760" spans="1:13" x14ac:dyDescent="0.25">
      <c r="A760" s="45" t="s">
        <v>1120</v>
      </c>
      <c r="B760" s="45" t="s">
        <v>329</v>
      </c>
      <c r="C760" s="45" t="s">
        <v>35</v>
      </c>
      <c r="D760" s="45" t="s">
        <v>180</v>
      </c>
      <c r="E760" s="45">
        <v>1</v>
      </c>
      <c r="F760" s="45">
        <v>1</v>
      </c>
      <c r="G760" s="45">
        <v>3</v>
      </c>
      <c r="H760" s="45">
        <v>3</v>
      </c>
      <c r="I760" s="45">
        <v>3</v>
      </c>
      <c r="J760" s="45">
        <v>1</v>
      </c>
      <c r="K760" s="45">
        <v>1</v>
      </c>
      <c r="L760" s="45">
        <v>2</v>
      </c>
      <c r="M760" s="45" t="str">
        <f t="shared" si="11"/>
        <v>Sev-score: Site capacity</v>
      </c>
    </row>
    <row r="761" spans="1:13" x14ac:dyDescent="0.25">
      <c r="A761" s="45" t="s">
        <v>1121</v>
      </c>
      <c r="B761" s="45" t="s">
        <v>329</v>
      </c>
      <c r="C761" s="45" t="s">
        <v>35</v>
      </c>
      <c r="D761" s="45" t="s">
        <v>180</v>
      </c>
      <c r="E761" s="45">
        <v>1</v>
      </c>
      <c r="F761" s="45">
        <v>1</v>
      </c>
      <c r="G761" s="45">
        <v>3</v>
      </c>
      <c r="H761" s="45">
        <v>3</v>
      </c>
      <c r="I761" s="45">
        <v>3</v>
      </c>
      <c r="J761" s="45">
        <v>1</v>
      </c>
      <c r="K761" s="45">
        <v>1</v>
      </c>
      <c r="L761" s="45">
        <v>2</v>
      </c>
      <c r="M761" s="45" t="str">
        <f t="shared" si="11"/>
        <v>Sev-score: Site capacity</v>
      </c>
    </row>
    <row r="762" spans="1:13" x14ac:dyDescent="0.25">
      <c r="A762" s="45" t="s">
        <v>1122</v>
      </c>
      <c r="B762" s="45" t="s">
        <v>329</v>
      </c>
      <c r="C762" s="45" t="s">
        <v>35</v>
      </c>
      <c r="D762" s="45" t="s">
        <v>180</v>
      </c>
      <c r="E762" s="45">
        <v>1</v>
      </c>
      <c r="F762" s="45">
        <v>1</v>
      </c>
      <c r="G762" s="45">
        <v>3</v>
      </c>
      <c r="H762" s="45">
        <v>3</v>
      </c>
      <c r="I762" s="45">
        <v>3</v>
      </c>
      <c r="J762" s="45">
        <v>1</v>
      </c>
      <c r="K762" s="45">
        <v>3</v>
      </c>
      <c r="L762" s="45">
        <v>5</v>
      </c>
      <c r="M762" s="45" t="str">
        <f t="shared" si="11"/>
        <v>Sev-score: Site capacity</v>
      </c>
    </row>
    <row r="763" spans="1:13" x14ac:dyDescent="0.25">
      <c r="A763" s="45" t="s">
        <v>1123</v>
      </c>
      <c r="B763" s="45" t="s">
        <v>329</v>
      </c>
      <c r="C763" s="45" t="s">
        <v>35</v>
      </c>
      <c r="D763" s="45" t="s">
        <v>180</v>
      </c>
      <c r="E763" s="45">
        <v>1</v>
      </c>
      <c r="F763" s="45">
        <v>1</v>
      </c>
      <c r="G763" s="45">
        <v>1</v>
      </c>
      <c r="H763" s="45">
        <v>2</v>
      </c>
      <c r="I763" s="45">
        <v>3</v>
      </c>
      <c r="J763" s="45">
        <v>1</v>
      </c>
      <c r="K763" s="45">
        <v>1</v>
      </c>
      <c r="L763" s="45">
        <v>2</v>
      </c>
      <c r="M763" s="45" t="str">
        <f t="shared" si="11"/>
        <v>Sev-score Access Max 8</v>
      </c>
    </row>
    <row r="764" spans="1:13" x14ac:dyDescent="0.25">
      <c r="A764" s="45" t="s">
        <v>1124</v>
      </c>
      <c r="B764" s="45" t="s">
        <v>329</v>
      </c>
      <c r="C764" s="45" t="s">
        <v>35</v>
      </c>
      <c r="D764" s="45" t="s">
        <v>180</v>
      </c>
      <c r="E764" s="45">
        <v>1</v>
      </c>
      <c r="F764" s="45">
        <v>1</v>
      </c>
      <c r="G764" s="45">
        <v>3</v>
      </c>
      <c r="H764" s="45">
        <v>3</v>
      </c>
      <c r="I764" s="45">
        <v>3</v>
      </c>
      <c r="J764" s="45">
        <v>1</v>
      </c>
      <c r="K764" s="45">
        <v>1</v>
      </c>
      <c r="L764" s="45">
        <v>1</v>
      </c>
      <c r="M764" s="45" t="str">
        <f t="shared" si="11"/>
        <v>Sev-score: Site capacity</v>
      </c>
    </row>
    <row r="765" spans="1:13" x14ac:dyDescent="0.25">
      <c r="A765" s="45" t="s">
        <v>1125</v>
      </c>
      <c r="B765" s="45" t="s">
        <v>329</v>
      </c>
      <c r="C765" s="45" t="s">
        <v>35</v>
      </c>
      <c r="D765" s="45" t="s">
        <v>180</v>
      </c>
      <c r="E765" s="45">
        <v>1</v>
      </c>
      <c r="F765" s="45">
        <v>3</v>
      </c>
      <c r="G765" s="45">
        <v>3</v>
      </c>
      <c r="H765" s="45">
        <v>2</v>
      </c>
      <c r="I765" s="45">
        <v>1</v>
      </c>
      <c r="J765" s="45">
        <v>3</v>
      </c>
      <c r="K765" s="45">
        <v>1</v>
      </c>
      <c r="L765" s="45">
        <v>4</v>
      </c>
      <c r="M765" s="45" t="str">
        <f t="shared" si="11"/>
        <v>Sev-score: AAP feedback mechanism</v>
      </c>
    </row>
    <row r="766" spans="1:13" x14ac:dyDescent="0.25">
      <c r="A766" s="45" t="s">
        <v>1126</v>
      </c>
      <c r="B766" s="45" t="s">
        <v>329</v>
      </c>
      <c r="C766" s="45" t="s">
        <v>35</v>
      </c>
      <c r="D766" s="45" t="s">
        <v>180</v>
      </c>
      <c r="E766" s="45">
        <v>1</v>
      </c>
      <c r="F766" s="45">
        <v>1</v>
      </c>
      <c r="G766" s="45">
        <v>3</v>
      </c>
      <c r="H766" s="45">
        <v>2</v>
      </c>
      <c r="I766" s="45">
        <v>3</v>
      </c>
      <c r="J766" s="45">
        <v>1</v>
      </c>
      <c r="K766" s="45">
        <v>1</v>
      </c>
      <c r="L766" s="45">
        <v>2</v>
      </c>
      <c r="M766" s="45" t="str">
        <f t="shared" si="11"/>
        <v>Sev-score: Site capacity</v>
      </c>
    </row>
    <row r="767" spans="1:13" x14ac:dyDescent="0.25">
      <c r="A767" s="45" t="s">
        <v>1127</v>
      </c>
      <c r="B767" s="45" t="s">
        <v>329</v>
      </c>
      <c r="C767" s="45" t="s">
        <v>35</v>
      </c>
      <c r="D767" s="45" t="s">
        <v>180</v>
      </c>
      <c r="E767" s="45">
        <v>1</v>
      </c>
      <c r="F767" s="45">
        <v>1</v>
      </c>
      <c r="G767" s="45">
        <v>3</v>
      </c>
      <c r="H767" s="45">
        <v>3</v>
      </c>
      <c r="I767" s="45">
        <v>3</v>
      </c>
      <c r="J767" s="45">
        <v>1</v>
      </c>
      <c r="K767" s="45">
        <v>1</v>
      </c>
      <c r="L767" s="45">
        <v>2</v>
      </c>
      <c r="M767" s="45" t="str">
        <f t="shared" si="11"/>
        <v>Sev-score: Site capacity</v>
      </c>
    </row>
    <row r="768" spans="1:13" x14ac:dyDescent="0.25">
      <c r="A768" s="45" t="s">
        <v>1128</v>
      </c>
      <c r="B768" s="45" t="s">
        <v>329</v>
      </c>
      <c r="C768" s="45" t="s">
        <v>35</v>
      </c>
      <c r="D768" s="45" t="s">
        <v>180</v>
      </c>
      <c r="E768" s="45">
        <v>1</v>
      </c>
      <c r="F768" s="45">
        <v>3</v>
      </c>
      <c r="G768" s="45">
        <v>1</v>
      </c>
      <c r="H768" s="45">
        <v>3</v>
      </c>
      <c r="I768" s="45">
        <v>3</v>
      </c>
      <c r="J768" s="45">
        <v>1</v>
      </c>
      <c r="K768" s="45">
        <v>1</v>
      </c>
      <c r="L768" s="45">
        <v>2</v>
      </c>
      <c r="M768" s="45" t="str">
        <f t="shared" si="11"/>
        <v>Sev-score: AAP feedback mechanism</v>
      </c>
    </row>
    <row r="769" spans="1:13" x14ac:dyDescent="0.25">
      <c r="A769" s="45" t="s">
        <v>1129</v>
      </c>
      <c r="B769" s="45" t="s">
        <v>329</v>
      </c>
      <c r="C769" s="45" t="s">
        <v>35</v>
      </c>
      <c r="D769" s="45" t="s">
        <v>180</v>
      </c>
      <c r="E769" s="45">
        <v>1</v>
      </c>
      <c r="F769" s="45">
        <v>1</v>
      </c>
      <c r="G769" s="45">
        <v>1</v>
      </c>
      <c r="H769" s="45">
        <v>3</v>
      </c>
      <c r="I769" s="45">
        <v>3</v>
      </c>
      <c r="J769" s="45">
        <v>1</v>
      </c>
      <c r="K769" s="45">
        <v>1</v>
      </c>
      <c r="L769" s="45">
        <v>2</v>
      </c>
      <c r="M769" s="45" t="str">
        <f t="shared" si="11"/>
        <v>Sev-score: Floods</v>
      </c>
    </row>
    <row r="770" spans="1:13" x14ac:dyDescent="0.25">
      <c r="A770" s="45" t="s">
        <v>1130</v>
      </c>
      <c r="B770" s="45" t="s">
        <v>329</v>
      </c>
      <c r="C770" s="45" t="s">
        <v>35</v>
      </c>
      <c r="D770" s="45" t="s">
        <v>180</v>
      </c>
      <c r="E770" s="45">
        <v>1</v>
      </c>
      <c r="F770" s="45">
        <v>1</v>
      </c>
      <c r="G770" s="45">
        <v>1</v>
      </c>
      <c r="H770" s="45">
        <v>1</v>
      </c>
      <c r="I770" s="45">
        <v>3</v>
      </c>
      <c r="J770" s="45">
        <v>1</v>
      </c>
      <c r="K770" s="45">
        <v>3</v>
      </c>
      <c r="L770" s="45">
        <v>1</v>
      </c>
      <c r="M770" s="45" t="str">
        <f t="shared" si="11"/>
        <v>Sev-score Access Max 8</v>
      </c>
    </row>
    <row r="771" spans="1:13" x14ac:dyDescent="0.25">
      <c r="A771" s="45" t="s">
        <v>1131</v>
      </c>
      <c r="B771" s="45" t="s">
        <v>329</v>
      </c>
      <c r="C771" s="45" t="s">
        <v>35</v>
      </c>
      <c r="D771" s="45" t="s">
        <v>180</v>
      </c>
      <c r="E771" s="45">
        <v>1</v>
      </c>
      <c r="F771" s="45">
        <v>1</v>
      </c>
      <c r="G771" s="45">
        <v>3</v>
      </c>
      <c r="H771" s="45">
        <v>3</v>
      </c>
      <c r="I771" s="45">
        <v>3</v>
      </c>
      <c r="J771" s="45">
        <v>1</v>
      </c>
      <c r="K771" s="45">
        <v>1</v>
      </c>
      <c r="L771" s="45">
        <v>2</v>
      </c>
      <c r="M771" s="45" t="str">
        <f t="shared" si="11"/>
        <v>Sev-score: Site capacity</v>
      </c>
    </row>
    <row r="772" spans="1:13" x14ac:dyDescent="0.25">
      <c r="A772" s="45" t="s">
        <v>1132</v>
      </c>
      <c r="B772" s="45" t="s">
        <v>329</v>
      </c>
      <c r="C772" s="45" t="s">
        <v>35</v>
      </c>
      <c r="D772" s="45" t="s">
        <v>180</v>
      </c>
      <c r="E772" s="45">
        <v>1</v>
      </c>
      <c r="F772" s="45">
        <v>1</v>
      </c>
      <c r="G772" s="45">
        <v>3</v>
      </c>
      <c r="H772" s="45">
        <v>1</v>
      </c>
      <c r="I772" s="45">
        <v>3</v>
      </c>
      <c r="J772" s="45">
        <v>1</v>
      </c>
      <c r="K772" s="45">
        <v>1</v>
      </c>
      <c r="L772" s="45">
        <v>2</v>
      </c>
      <c r="M772" s="45" t="str">
        <f t="shared" ref="M772:M835" si="12">IF(E772=MAX(E772:J772),E$1,IF(F772=MAX(E772:J772),F$1,IF(G772=MAX(E772:J772),G$1,IF(H772=MAX(E772:J772),H$1,IF(I772=MAX(E772:J772),I$1,IF(J772=MAX(E772:J772),J$1,0))))))</f>
        <v>Sev-score: Site capacity</v>
      </c>
    </row>
    <row r="773" spans="1:13" x14ac:dyDescent="0.25">
      <c r="A773" s="45" t="s">
        <v>1133</v>
      </c>
      <c r="B773" s="45" t="s">
        <v>329</v>
      </c>
      <c r="C773" s="45" t="s">
        <v>35</v>
      </c>
      <c r="D773" s="45" t="s">
        <v>180</v>
      </c>
      <c r="E773" s="45">
        <v>1</v>
      </c>
      <c r="F773" s="45">
        <v>1</v>
      </c>
      <c r="G773" s="45">
        <v>3</v>
      </c>
      <c r="H773" s="45">
        <v>3</v>
      </c>
      <c r="I773" s="45">
        <v>3</v>
      </c>
      <c r="J773" s="45">
        <v>1</v>
      </c>
      <c r="K773" s="45">
        <v>1</v>
      </c>
      <c r="L773" s="45">
        <v>2</v>
      </c>
      <c r="M773" s="45" t="str">
        <f t="shared" si="12"/>
        <v>Sev-score: Site capacity</v>
      </c>
    </row>
    <row r="774" spans="1:13" x14ac:dyDescent="0.25">
      <c r="A774" s="45" t="s">
        <v>1134</v>
      </c>
      <c r="B774" s="45" t="s">
        <v>329</v>
      </c>
      <c r="C774" s="45" t="s">
        <v>35</v>
      </c>
      <c r="D774" s="45" t="s">
        <v>180</v>
      </c>
      <c r="E774" s="45">
        <v>1</v>
      </c>
      <c r="F774" s="45">
        <v>3</v>
      </c>
      <c r="G774" s="45">
        <v>1</v>
      </c>
      <c r="H774" s="45">
        <v>2</v>
      </c>
      <c r="I774" s="45">
        <v>3</v>
      </c>
      <c r="J774" s="45">
        <v>1</v>
      </c>
      <c r="K774" s="45">
        <v>1</v>
      </c>
      <c r="L774" s="45">
        <v>2</v>
      </c>
      <c r="M774" s="45" t="str">
        <f t="shared" si="12"/>
        <v>Sev-score: AAP feedback mechanism</v>
      </c>
    </row>
    <row r="775" spans="1:13" x14ac:dyDescent="0.25">
      <c r="A775" s="45" t="s">
        <v>1135</v>
      </c>
      <c r="B775" s="45" t="s">
        <v>329</v>
      </c>
      <c r="C775" s="45" t="s">
        <v>35</v>
      </c>
      <c r="D775" s="45" t="s">
        <v>180</v>
      </c>
      <c r="E775" s="45">
        <v>1</v>
      </c>
      <c r="F775" s="45">
        <v>1</v>
      </c>
      <c r="G775" s="45">
        <v>3</v>
      </c>
      <c r="H775" s="45">
        <v>3</v>
      </c>
      <c r="I775" s="45">
        <v>3</v>
      </c>
      <c r="J775" s="45">
        <v>1</v>
      </c>
      <c r="K775" s="45">
        <v>1</v>
      </c>
      <c r="L775" s="45">
        <v>1</v>
      </c>
      <c r="M775" s="45" t="str">
        <f t="shared" si="12"/>
        <v>Sev-score: Site capacity</v>
      </c>
    </row>
    <row r="776" spans="1:13" x14ac:dyDescent="0.25">
      <c r="A776" s="45" t="s">
        <v>1136</v>
      </c>
      <c r="B776" s="45" t="s">
        <v>329</v>
      </c>
      <c r="C776" s="45" t="s">
        <v>35</v>
      </c>
      <c r="D776" s="45" t="s">
        <v>180</v>
      </c>
      <c r="E776" s="45">
        <v>1</v>
      </c>
      <c r="F776" s="45">
        <v>1</v>
      </c>
      <c r="G776" s="45">
        <v>3</v>
      </c>
      <c r="H776" s="45">
        <v>3</v>
      </c>
      <c r="I776" s="45">
        <v>3</v>
      </c>
      <c r="J776" s="45">
        <v>1</v>
      </c>
      <c r="K776" s="45">
        <v>1</v>
      </c>
      <c r="L776" s="45">
        <v>2</v>
      </c>
      <c r="M776" s="45" t="str">
        <f t="shared" si="12"/>
        <v>Sev-score: Site capacity</v>
      </c>
    </row>
    <row r="777" spans="1:13" x14ac:dyDescent="0.25">
      <c r="A777" s="45" t="s">
        <v>1137</v>
      </c>
      <c r="B777" s="45" t="s">
        <v>329</v>
      </c>
      <c r="C777" s="45" t="s">
        <v>35</v>
      </c>
      <c r="D777" s="45" t="s">
        <v>180</v>
      </c>
      <c r="E777" s="45">
        <v>1</v>
      </c>
      <c r="F777" s="45">
        <v>3</v>
      </c>
      <c r="G777" s="45">
        <v>3</v>
      </c>
      <c r="H777" s="45">
        <v>3</v>
      </c>
      <c r="I777" s="45">
        <v>3</v>
      </c>
      <c r="J777" s="45">
        <v>1</v>
      </c>
      <c r="K777" s="45">
        <v>1</v>
      </c>
      <c r="L777" s="45">
        <v>2</v>
      </c>
      <c r="M777" s="45" t="str">
        <f t="shared" si="12"/>
        <v>Sev-score: AAP feedback mechanism</v>
      </c>
    </row>
    <row r="778" spans="1:13" x14ac:dyDescent="0.25">
      <c r="A778" s="45" t="s">
        <v>1138</v>
      </c>
      <c r="B778" s="45" t="s">
        <v>329</v>
      </c>
      <c r="C778" s="45" t="s">
        <v>35</v>
      </c>
      <c r="D778" s="45" t="s">
        <v>180</v>
      </c>
      <c r="E778" s="45">
        <v>1</v>
      </c>
      <c r="F778" s="45">
        <v>3</v>
      </c>
      <c r="G778" s="45">
        <v>3</v>
      </c>
      <c r="H778" s="45">
        <v>3</v>
      </c>
      <c r="I778" s="45">
        <v>3</v>
      </c>
      <c r="J778" s="45">
        <v>1</v>
      </c>
      <c r="K778" s="45">
        <v>1</v>
      </c>
      <c r="L778" s="45">
        <v>2</v>
      </c>
      <c r="M778" s="45" t="str">
        <f t="shared" si="12"/>
        <v>Sev-score: AAP feedback mechanism</v>
      </c>
    </row>
    <row r="779" spans="1:13" x14ac:dyDescent="0.25">
      <c r="A779" s="45" t="s">
        <v>1139</v>
      </c>
      <c r="B779" s="45" t="s">
        <v>329</v>
      </c>
      <c r="C779" s="45" t="s">
        <v>35</v>
      </c>
      <c r="D779" s="45" t="s">
        <v>180</v>
      </c>
      <c r="E779" s="45">
        <v>1</v>
      </c>
      <c r="F779" s="45">
        <v>1</v>
      </c>
      <c r="G779" s="45">
        <v>1</v>
      </c>
      <c r="H779" s="45">
        <v>3</v>
      </c>
      <c r="I779" s="45">
        <v>3</v>
      </c>
      <c r="J779" s="45">
        <v>1</v>
      </c>
      <c r="K779" s="45">
        <v>1</v>
      </c>
      <c r="L779" s="45">
        <v>2</v>
      </c>
      <c r="M779" s="45" t="str">
        <f t="shared" si="12"/>
        <v>Sev-score: Floods</v>
      </c>
    </row>
    <row r="780" spans="1:13" x14ac:dyDescent="0.25">
      <c r="A780" s="45" t="s">
        <v>1140</v>
      </c>
      <c r="B780" s="45" t="s">
        <v>329</v>
      </c>
      <c r="C780" s="45" t="s">
        <v>35</v>
      </c>
      <c r="D780" s="45" t="s">
        <v>180</v>
      </c>
      <c r="E780" s="45">
        <v>1</v>
      </c>
      <c r="F780" s="45">
        <v>1</v>
      </c>
      <c r="G780" s="45">
        <v>3</v>
      </c>
      <c r="H780" s="45">
        <v>3</v>
      </c>
      <c r="I780" s="45">
        <v>3</v>
      </c>
      <c r="J780" s="45">
        <v>1</v>
      </c>
      <c r="K780" s="45">
        <v>1</v>
      </c>
      <c r="L780" s="45">
        <v>2</v>
      </c>
      <c r="M780" s="45" t="str">
        <f t="shared" si="12"/>
        <v>Sev-score: Site capacity</v>
      </c>
    </row>
    <row r="781" spans="1:13" x14ac:dyDescent="0.25">
      <c r="A781" s="45" t="s">
        <v>1141</v>
      </c>
      <c r="B781" s="45" t="s">
        <v>329</v>
      </c>
      <c r="C781" s="45" t="s">
        <v>35</v>
      </c>
      <c r="D781" s="45" t="s">
        <v>180</v>
      </c>
      <c r="E781" s="45">
        <v>1</v>
      </c>
      <c r="F781" s="45">
        <v>1</v>
      </c>
      <c r="G781" s="45">
        <v>3</v>
      </c>
      <c r="H781" s="45">
        <v>3</v>
      </c>
      <c r="I781" s="45">
        <v>3</v>
      </c>
      <c r="J781" s="45">
        <v>1</v>
      </c>
      <c r="K781" s="45">
        <v>1</v>
      </c>
      <c r="L781" s="45">
        <v>1</v>
      </c>
      <c r="M781" s="45" t="str">
        <f t="shared" si="12"/>
        <v>Sev-score: Site capacity</v>
      </c>
    </row>
    <row r="782" spans="1:13" x14ac:dyDescent="0.25">
      <c r="A782" s="45" t="s">
        <v>1142</v>
      </c>
      <c r="B782" s="45" t="s">
        <v>329</v>
      </c>
      <c r="C782" s="45" t="s">
        <v>35</v>
      </c>
      <c r="D782" s="45" t="s">
        <v>180</v>
      </c>
      <c r="E782" s="45">
        <v>1</v>
      </c>
      <c r="F782" s="45">
        <v>1</v>
      </c>
      <c r="G782" s="45">
        <v>3</v>
      </c>
      <c r="H782" s="45">
        <v>3</v>
      </c>
      <c r="I782" s="45">
        <v>3</v>
      </c>
      <c r="J782" s="45">
        <v>1</v>
      </c>
      <c r="K782" s="45">
        <v>1</v>
      </c>
      <c r="L782" s="45">
        <v>2</v>
      </c>
      <c r="M782" s="45" t="str">
        <f t="shared" si="12"/>
        <v>Sev-score: Site capacity</v>
      </c>
    </row>
    <row r="783" spans="1:13" x14ac:dyDescent="0.25">
      <c r="A783" s="45" t="s">
        <v>1143</v>
      </c>
      <c r="B783" s="45" t="s">
        <v>329</v>
      </c>
      <c r="C783" s="45" t="s">
        <v>35</v>
      </c>
      <c r="D783" s="45" t="s">
        <v>180</v>
      </c>
      <c r="E783" s="45">
        <v>1</v>
      </c>
      <c r="F783" s="45">
        <v>1</v>
      </c>
      <c r="G783" s="45">
        <v>1</v>
      </c>
      <c r="H783" s="45">
        <v>3</v>
      </c>
      <c r="I783" s="45">
        <v>3</v>
      </c>
      <c r="J783" s="45">
        <v>1</v>
      </c>
      <c r="K783" s="45">
        <v>1</v>
      </c>
      <c r="L783" s="45">
        <v>2</v>
      </c>
      <c r="M783" s="45" t="str">
        <f t="shared" si="12"/>
        <v>Sev-score: Floods</v>
      </c>
    </row>
    <row r="784" spans="1:13" x14ac:dyDescent="0.25">
      <c r="A784" s="45" t="s">
        <v>1144</v>
      </c>
      <c r="B784" s="45" t="s">
        <v>329</v>
      </c>
      <c r="C784" s="45" t="s">
        <v>35</v>
      </c>
      <c r="D784" s="45" t="s">
        <v>180</v>
      </c>
      <c r="E784" s="45">
        <v>1</v>
      </c>
      <c r="F784" s="45">
        <v>3</v>
      </c>
      <c r="G784" s="45">
        <v>3</v>
      </c>
      <c r="H784" s="45">
        <v>2</v>
      </c>
      <c r="I784" s="45">
        <v>1</v>
      </c>
      <c r="J784" s="45">
        <v>1</v>
      </c>
      <c r="K784" s="45">
        <v>1</v>
      </c>
      <c r="L784" s="45">
        <v>3</v>
      </c>
      <c r="M784" s="45" t="str">
        <f t="shared" si="12"/>
        <v>Sev-score: AAP feedback mechanism</v>
      </c>
    </row>
    <row r="785" spans="1:13" x14ac:dyDescent="0.25">
      <c r="A785" s="45" t="s">
        <v>1145</v>
      </c>
      <c r="B785" s="45" t="s">
        <v>329</v>
      </c>
      <c r="C785" s="45" t="s">
        <v>35</v>
      </c>
      <c r="D785" s="45" t="s">
        <v>180</v>
      </c>
      <c r="E785" s="45">
        <v>1</v>
      </c>
      <c r="F785" s="45">
        <v>1</v>
      </c>
      <c r="G785" s="45">
        <v>3</v>
      </c>
      <c r="H785" s="45">
        <v>1</v>
      </c>
      <c r="I785" s="45">
        <v>1</v>
      </c>
      <c r="J785" s="45">
        <v>1</v>
      </c>
      <c r="K785" s="45">
        <v>1</v>
      </c>
      <c r="L785" s="45">
        <v>1</v>
      </c>
      <c r="M785" s="45" t="str">
        <f t="shared" si="12"/>
        <v>Sev-score: Site capacity</v>
      </c>
    </row>
    <row r="786" spans="1:13" x14ac:dyDescent="0.25">
      <c r="A786" s="45" t="s">
        <v>1146</v>
      </c>
      <c r="B786" s="45" t="s">
        <v>329</v>
      </c>
      <c r="C786" s="45" t="s">
        <v>35</v>
      </c>
      <c r="D786" s="45" t="s">
        <v>180</v>
      </c>
      <c r="E786" s="45">
        <v>1</v>
      </c>
      <c r="F786" s="45">
        <v>3</v>
      </c>
      <c r="G786" s="45">
        <v>3</v>
      </c>
      <c r="H786" s="45">
        <v>3</v>
      </c>
      <c r="I786" s="45">
        <v>1</v>
      </c>
      <c r="J786" s="45">
        <v>1</v>
      </c>
      <c r="K786" s="45">
        <v>1</v>
      </c>
      <c r="L786" s="45">
        <v>2</v>
      </c>
      <c r="M786" s="45" t="str">
        <f t="shared" si="12"/>
        <v>Sev-score: AAP feedback mechanism</v>
      </c>
    </row>
    <row r="787" spans="1:13" x14ac:dyDescent="0.25">
      <c r="A787" s="45" t="s">
        <v>1147</v>
      </c>
      <c r="B787" s="45" t="s">
        <v>329</v>
      </c>
      <c r="C787" s="45" t="s">
        <v>35</v>
      </c>
      <c r="D787" s="45" t="s">
        <v>180</v>
      </c>
      <c r="E787" s="45">
        <v>1</v>
      </c>
      <c r="F787" s="45">
        <v>3</v>
      </c>
      <c r="G787" s="45">
        <v>1</v>
      </c>
      <c r="H787" s="45">
        <v>3</v>
      </c>
      <c r="I787" s="45">
        <v>3</v>
      </c>
      <c r="J787" s="45">
        <v>1</v>
      </c>
      <c r="K787" s="45">
        <v>1</v>
      </c>
      <c r="L787" s="45">
        <v>3</v>
      </c>
      <c r="M787" s="45" t="str">
        <f t="shared" si="12"/>
        <v>Sev-score: AAP feedback mechanism</v>
      </c>
    </row>
    <row r="788" spans="1:13" x14ac:dyDescent="0.25">
      <c r="A788" s="45" t="s">
        <v>1148</v>
      </c>
      <c r="B788" s="45" t="s">
        <v>329</v>
      </c>
      <c r="C788" s="45" t="s">
        <v>35</v>
      </c>
      <c r="D788" s="45" t="s">
        <v>180</v>
      </c>
      <c r="E788" s="45">
        <v>1</v>
      </c>
      <c r="F788" s="45">
        <v>3</v>
      </c>
      <c r="G788" s="45">
        <v>3</v>
      </c>
      <c r="H788" s="45">
        <v>1</v>
      </c>
      <c r="I788" s="45">
        <v>1</v>
      </c>
      <c r="J788" s="45">
        <v>1</v>
      </c>
      <c r="K788" s="45">
        <v>1</v>
      </c>
      <c r="L788" s="45">
        <v>2</v>
      </c>
      <c r="M788" s="45" t="str">
        <f t="shared" si="12"/>
        <v>Sev-score: AAP feedback mechanism</v>
      </c>
    </row>
    <row r="789" spans="1:13" x14ac:dyDescent="0.25">
      <c r="A789" s="45" t="s">
        <v>1149</v>
      </c>
      <c r="B789" s="45" t="s">
        <v>329</v>
      </c>
      <c r="C789" s="45" t="s">
        <v>35</v>
      </c>
      <c r="D789" s="45" t="s">
        <v>180</v>
      </c>
      <c r="E789" s="45">
        <v>1</v>
      </c>
      <c r="F789" s="45">
        <v>1</v>
      </c>
      <c r="G789" s="45">
        <v>1</v>
      </c>
      <c r="H789" s="45">
        <v>3</v>
      </c>
      <c r="I789" s="45">
        <v>3</v>
      </c>
      <c r="J789" s="45">
        <v>1</v>
      </c>
      <c r="K789" s="45">
        <v>1</v>
      </c>
      <c r="L789" s="45">
        <v>2</v>
      </c>
      <c r="M789" s="45" t="str">
        <f t="shared" si="12"/>
        <v>Sev-score: Floods</v>
      </c>
    </row>
    <row r="790" spans="1:13" x14ac:dyDescent="0.25">
      <c r="A790" s="45" t="s">
        <v>1150</v>
      </c>
      <c r="B790" s="45" t="s">
        <v>329</v>
      </c>
      <c r="C790" s="45" t="s">
        <v>35</v>
      </c>
      <c r="D790" s="45" t="s">
        <v>180</v>
      </c>
      <c r="E790" s="45">
        <v>1</v>
      </c>
      <c r="F790" s="45">
        <v>1</v>
      </c>
      <c r="G790" s="45">
        <v>3</v>
      </c>
      <c r="H790" s="45">
        <v>3</v>
      </c>
      <c r="I790" s="45">
        <v>3</v>
      </c>
      <c r="J790" s="45">
        <v>1</v>
      </c>
      <c r="K790" s="45">
        <v>1</v>
      </c>
      <c r="L790" s="45">
        <v>2</v>
      </c>
      <c r="M790" s="45" t="str">
        <f t="shared" si="12"/>
        <v>Sev-score: Site capacity</v>
      </c>
    </row>
    <row r="791" spans="1:13" x14ac:dyDescent="0.25">
      <c r="A791" s="45" t="s">
        <v>1151</v>
      </c>
      <c r="B791" s="45" t="s">
        <v>329</v>
      </c>
      <c r="C791" s="45" t="s">
        <v>35</v>
      </c>
      <c r="D791" s="45" t="s">
        <v>180</v>
      </c>
      <c r="E791" s="45">
        <v>1</v>
      </c>
      <c r="F791" s="45">
        <v>1</v>
      </c>
      <c r="G791" s="45">
        <v>3</v>
      </c>
      <c r="H791" s="45">
        <v>3</v>
      </c>
      <c r="I791" s="45">
        <v>3</v>
      </c>
      <c r="J791" s="45">
        <v>1</v>
      </c>
      <c r="K791" s="45">
        <v>1</v>
      </c>
      <c r="L791" s="45">
        <v>2</v>
      </c>
      <c r="M791" s="45" t="str">
        <f t="shared" si="12"/>
        <v>Sev-score: Site capacity</v>
      </c>
    </row>
    <row r="792" spans="1:13" x14ac:dyDescent="0.25">
      <c r="A792" s="45" t="s">
        <v>1152</v>
      </c>
      <c r="B792" s="45" t="s">
        <v>329</v>
      </c>
      <c r="C792" s="45" t="s">
        <v>35</v>
      </c>
      <c r="D792" s="45" t="s">
        <v>180</v>
      </c>
      <c r="E792" s="45">
        <v>1</v>
      </c>
      <c r="F792" s="45">
        <v>1</v>
      </c>
      <c r="G792" s="45">
        <v>3</v>
      </c>
      <c r="H792" s="45">
        <v>3</v>
      </c>
      <c r="I792" s="45">
        <v>3</v>
      </c>
      <c r="J792" s="45">
        <v>1</v>
      </c>
      <c r="K792" s="45">
        <v>1</v>
      </c>
      <c r="L792" s="45">
        <v>2</v>
      </c>
      <c r="M792" s="45" t="str">
        <f t="shared" si="12"/>
        <v>Sev-score: Site capacity</v>
      </c>
    </row>
    <row r="793" spans="1:13" x14ac:dyDescent="0.25">
      <c r="A793" s="45" t="s">
        <v>1153</v>
      </c>
      <c r="B793" s="45" t="s">
        <v>329</v>
      </c>
      <c r="C793" s="45" t="s">
        <v>35</v>
      </c>
      <c r="D793" s="45" t="s">
        <v>180</v>
      </c>
      <c r="E793" s="45">
        <v>1</v>
      </c>
      <c r="F793" s="45">
        <v>1</v>
      </c>
      <c r="G793" s="45">
        <v>1</v>
      </c>
      <c r="H793" s="45">
        <v>3</v>
      </c>
      <c r="I793" s="45">
        <v>3</v>
      </c>
      <c r="J793" s="45">
        <v>1</v>
      </c>
      <c r="K793" s="45">
        <v>1</v>
      </c>
      <c r="L793" s="45">
        <v>1</v>
      </c>
      <c r="M793" s="45" t="str">
        <f t="shared" si="12"/>
        <v>Sev-score: Floods</v>
      </c>
    </row>
    <row r="794" spans="1:13" x14ac:dyDescent="0.25">
      <c r="A794" s="45" t="s">
        <v>1154</v>
      </c>
      <c r="B794" s="45" t="s">
        <v>329</v>
      </c>
      <c r="C794" s="45" t="s">
        <v>35</v>
      </c>
      <c r="D794" s="45" t="s">
        <v>180</v>
      </c>
      <c r="E794" s="45">
        <v>1</v>
      </c>
      <c r="F794" s="45">
        <v>1</v>
      </c>
      <c r="G794" s="45">
        <v>1</v>
      </c>
      <c r="H794" s="45">
        <v>2</v>
      </c>
      <c r="I794" s="45">
        <v>3</v>
      </c>
      <c r="J794" s="45">
        <v>1</v>
      </c>
      <c r="K794" s="45">
        <v>1</v>
      </c>
      <c r="L794" s="45">
        <v>2</v>
      </c>
      <c r="M794" s="45" t="str">
        <f t="shared" si="12"/>
        <v>Sev-score Access Max 8</v>
      </c>
    </row>
    <row r="795" spans="1:13" x14ac:dyDescent="0.25">
      <c r="A795" s="45" t="s">
        <v>1155</v>
      </c>
      <c r="B795" s="45" t="s">
        <v>329</v>
      </c>
      <c r="C795" s="45" t="s">
        <v>35</v>
      </c>
      <c r="D795" s="45" t="s">
        <v>180</v>
      </c>
      <c r="E795" s="45">
        <v>1</v>
      </c>
      <c r="F795" s="45">
        <v>1</v>
      </c>
      <c r="G795" s="45">
        <v>3</v>
      </c>
      <c r="H795" s="45">
        <v>3</v>
      </c>
      <c r="I795" s="45">
        <v>3</v>
      </c>
      <c r="J795" s="45">
        <v>1</v>
      </c>
      <c r="K795" s="45">
        <v>1</v>
      </c>
      <c r="L795" s="45">
        <v>2</v>
      </c>
      <c r="M795" s="45" t="str">
        <f t="shared" si="12"/>
        <v>Sev-score: Site capacity</v>
      </c>
    </row>
    <row r="796" spans="1:13" x14ac:dyDescent="0.25">
      <c r="A796" s="45" t="s">
        <v>1156</v>
      </c>
      <c r="B796" s="45" t="s">
        <v>329</v>
      </c>
      <c r="C796" s="45" t="s">
        <v>35</v>
      </c>
      <c r="D796" s="45" t="s">
        <v>180</v>
      </c>
      <c r="E796" s="45">
        <v>1</v>
      </c>
      <c r="F796" s="45">
        <v>3</v>
      </c>
      <c r="G796" s="45">
        <v>1</v>
      </c>
      <c r="H796" s="45">
        <v>2</v>
      </c>
      <c r="I796" s="45">
        <v>3</v>
      </c>
      <c r="J796" s="45">
        <v>1</v>
      </c>
      <c r="K796" s="45">
        <v>3</v>
      </c>
      <c r="L796" s="45">
        <v>2</v>
      </c>
      <c r="M796" s="45" t="str">
        <f t="shared" si="12"/>
        <v>Sev-score: AAP feedback mechanism</v>
      </c>
    </row>
    <row r="797" spans="1:13" x14ac:dyDescent="0.25">
      <c r="A797" s="45" t="s">
        <v>1157</v>
      </c>
      <c r="B797" s="45" t="s">
        <v>329</v>
      </c>
      <c r="C797" s="45" t="s">
        <v>35</v>
      </c>
      <c r="D797" s="45" t="s">
        <v>180</v>
      </c>
      <c r="E797" s="45">
        <v>1</v>
      </c>
      <c r="F797" s="45">
        <v>1</v>
      </c>
      <c r="G797" s="45">
        <v>3</v>
      </c>
      <c r="H797" s="45">
        <v>3</v>
      </c>
      <c r="I797" s="45">
        <v>3</v>
      </c>
      <c r="J797" s="45">
        <v>1</v>
      </c>
      <c r="K797" s="45">
        <v>1</v>
      </c>
      <c r="L797" s="45">
        <v>2</v>
      </c>
      <c r="M797" s="45" t="str">
        <f t="shared" si="12"/>
        <v>Sev-score: Site capacity</v>
      </c>
    </row>
    <row r="798" spans="1:13" x14ac:dyDescent="0.25">
      <c r="A798" s="45" t="s">
        <v>1158</v>
      </c>
      <c r="B798" s="45" t="s">
        <v>329</v>
      </c>
      <c r="C798" s="45" t="s">
        <v>35</v>
      </c>
      <c r="D798" s="45" t="s">
        <v>180</v>
      </c>
      <c r="E798" s="45">
        <v>1</v>
      </c>
      <c r="F798" s="45">
        <v>3</v>
      </c>
      <c r="G798" s="45">
        <v>1</v>
      </c>
      <c r="H798" s="45">
        <v>2</v>
      </c>
      <c r="I798" s="45">
        <v>3</v>
      </c>
      <c r="J798" s="45">
        <v>1</v>
      </c>
      <c r="K798" s="45">
        <v>1</v>
      </c>
      <c r="L798" s="45">
        <v>2</v>
      </c>
      <c r="M798" s="45" t="str">
        <f t="shared" si="12"/>
        <v>Sev-score: AAP feedback mechanism</v>
      </c>
    </row>
    <row r="799" spans="1:13" x14ac:dyDescent="0.25">
      <c r="A799" s="45" t="s">
        <v>1159</v>
      </c>
      <c r="B799" s="45" t="s">
        <v>329</v>
      </c>
      <c r="C799" s="45" t="s">
        <v>35</v>
      </c>
      <c r="D799" s="45" t="s">
        <v>180</v>
      </c>
      <c r="E799" s="45">
        <v>1</v>
      </c>
      <c r="F799" s="45">
        <v>3</v>
      </c>
      <c r="G799" s="45">
        <v>1</v>
      </c>
      <c r="H799" s="45">
        <v>1</v>
      </c>
      <c r="I799" s="45">
        <v>3</v>
      </c>
      <c r="J799" s="45">
        <v>3</v>
      </c>
      <c r="K799" s="45">
        <v>3</v>
      </c>
      <c r="L799" s="45">
        <v>2</v>
      </c>
      <c r="M799" s="45" t="str">
        <f t="shared" si="12"/>
        <v>Sev-score: AAP feedback mechanism</v>
      </c>
    </row>
    <row r="800" spans="1:13" x14ac:dyDescent="0.25">
      <c r="A800" s="45" t="s">
        <v>1160</v>
      </c>
      <c r="B800" s="45" t="s">
        <v>329</v>
      </c>
      <c r="C800" s="45" t="s">
        <v>35</v>
      </c>
      <c r="D800" s="45" t="s">
        <v>180</v>
      </c>
      <c r="E800" s="45">
        <v>1</v>
      </c>
      <c r="F800" s="45">
        <v>3</v>
      </c>
      <c r="G800" s="45">
        <v>1</v>
      </c>
      <c r="H800" s="45">
        <v>1</v>
      </c>
      <c r="I800" s="45">
        <v>3</v>
      </c>
      <c r="J800" s="45">
        <v>1</v>
      </c>
      <c r="K800" s="45">
        <v>3</v>
      </c>
      <c r="L800" s="45">
        <v>1</v>
      </c>
      <c r="M800" s="45" t="str">
        <f t="shared" si="12"/>
        <v>Sev-score: AAP feedback mechanism</v>
      </c>
    </row>
    <row r="801" spans="1:13" x14ac:dyDescent="0.25">
      <c r="A801" s="45" t="s">
        <v>1161</v>
      </c>
      <c r="B801" s="45" t="s">
        <v>329</v>
      </c>
      <c r="C801" s="45" t="s">
        <v>35</v>
      </c>
      <c r="D801" s="45" t="s">
        <v>180</v>
      </c>
      <c r="E801" s="45">
        <v>1</v>
      </c>
      <c r="F801" s="45">
        <v>1</v>
      </c>
      <c r="G801" s="45">
        <v>3</v>
      </c>
      <c r="H801" s="45">
        <v>2</v>
      </c>
      <c r="I801" s="45">
        <v>1</v>
      </c>
      <c r="J801" s="45">
        <v>1</v>
      </c>
      <c r="K801" s="45">
        <v>1</v>
      </c>
      <c r="L801" s="45">
        <v>2</v>
      </c>
      <c r="M801" s="45" t="str">
        <f t="shared" si="12"/>
        <v>Sev-score: Site capacity</v>
      </c>
    </row>
    <row r="802" spans="1:13" x14ac:dyDescent="0.25">
      <c r="A802" s="45" t="s">
        <v>1162</v>
      </c>
      <c r="B802" s="45" t="s">
        <v>329</v>
      </c>
      <c r="C802" s="45" t="s">
        <v>35</v>
      </c>
      <c r="D802" s="45" t="s">
        <v>180</v>
      </c>
      <c r="E802" s="45">
        <v>1</v>
      </c>
      <c r="F802" s="45">
        <v>3</v>
      </c>
      <c r="G802" s="45">
        <v>1</v>
      </c>
      <c r="H802" s="45">
        <v>3</v>
      </c>
      <c r="I802" s="45">
        <v>3</v>
      </c>
      <c r="J802" s="45">
        <v>1</v>
      </c>
      <c r="K802" s="45">
        <v>1</v>
      </c>
      <c r="L802" s="45">
        <v>2</v>
      </c>
      <c r="M802" s="45" t="str">
        <f t="shared" si="12"/>
        <v>Sev-score: AAP feedback mechanism</v>
      </c>
    </row>
    <row r="803" spans="1:13" x14ac:dyDescent="0.25">
      <c r="A803" s="45" t="s">
        <v>1163</v>
      </c>
      <c r="B803" s="45" t="s">
        <v>329</v>
      </c>
      <c r="C803" s="45" t="s">
        <v>35</v>
      </c>
      <c r="D803" s="45" t="s">
        <v>180</v>
      </c>
      <c r="E803" s="45">
        <v>1</v>
      </c>
      <c r="F803" s="45">
        <v>3</v>
      </c>
      <c r="G803" s="45">
        <v>3</v>
      </c>
      <c r="H803" s="45">
        <v>2</v>
      </c>
      <c r="I803" s="45">
        <v>1</v>
      </c>
      <c r="J803" s="45">
        <v>1</v>
      </c>
      <c r="K803" s="45">
        <v>1</v>
      </c>
      <c r="L803" s="45">
        <v>2</v>
      </c>
      <c r="M803" s="45" t="str">
        <f t="shared" si="12"/>
        <v>Sev-score: AAP feedback mechanism</v>
      </c>
    </row>
    <row r="804" spans="1:13" x14ac:dyDescent="0.25">
      <c r="A804" s="45" t="s">
        <v>1164</v>
      </c>
      <c r="B804" s="45" t="s">
        <v>329</v>
      </c>
      <c r="C804" s="45" t="s">
        <v>35</v>
      </c>
      <c r="D804" s="45" t="s">
        <v>180</v>
      </c>
      <c r="E804" s="45">
        <v>1</v>
      </c>
      <c r="F804" s="45">
        <v>1</v>
      </c>
      <c r="G804" s="45">
        <v>3</v>
      </c>
      <c r="H804" s="45">
        <v>3</v>
      </c>
      <c r="I804" s="45">
        <v>3</v>
      </c>
      <c r="J804" s="45">
        <v>1</v>
      </c>
      <c r="K804" s="45">
        <v>1</v>
      </c>
      <c r="L804" s="45">
        <v>3</v>
      </c>
      <c r="M804" s="45" t="str">
        <f t="shared" si="12"/>
        <v>Sev-score: Site capacity</v>
      </c>
    </row>
    <row r="805" spans="1:13" x14ac:dyDescent="0.25">
      <c r="A805" s="45" t="s">
        <v>1165</v>
      </c>
      <c r="B805" s="45" t="s">
        <v>329</v>
      </c>
      <c r="C805" s="45" t="s">
        <v>35</v>
      </c>
      <c r="D805" s="45" t="s">
        <v>180</v>
      </c>
      <c r="E805" s="45">
        <v>1</v>
      </c>
      <c r="F805" s="45">
        <v>1</v>
      </c>
      <c r="G805" s="45">
        <v>3</v>
      </c>
      <c r="H805" s="45">
        <v>3</v>
      </c>
      <c r="I805" s="45">
        <v>3</v>
      </c>
      <c r="J805" s="45">
        <v>1</v>
      </c>
      <c r="K805" s="45">
        <v>1</v>
      </c>
      <c r="L805" s="45">
        <v>2</v>
      </c>
      <c r="M805" s="45" t="str">
        <f t="shared" si="12"/>
        <v>Sev-score: Site capacity</v>
      </c>
    </row>
    <row r="806" spans="1:13" x14ac:dyDescent="0.25">
      <c r="A806" s="45" t="s">
        <v>1166</v>
      </c>
      <c r="B806" s="45" t="s">
        <v>329</v>
      </c>
      <c r="C806" s="45" t="s">
        <v>35</v>
      </c>
      <c r="D806" s="45" t="s">
        <v>180</v>
      </c>
      <c r="E806" s="45">
        <v>1</v>
      </c>
      <c r="F806" s="45">
        <v>3</v>
      </c>
      <c r="G806" s="45">
        <v>3</v>
      </c>
      <c r="H806" s="45">
        <v>3</v>
      </c>
      <c r="I806" s="45">
        <v>3</v>
      </c>
      <c r="J806" s="45">
        <v>1</v>
      </c>
      <c r="K806" s="45">
        <v>1</v>
      </c>
      <c r="L806" s="45">
        <v>2</v>
      </c>
      <c r="M806" s="45" t="str">
        <f t="shared" si="12"/>
        <v>Sev-score: AAP feedback mechanism</v>
      </c>
    </row>
    <row r="807" spans="1:13" x14ac:dyDescent="0.25">
      <c r="A807" s="45" t="s">
        <v>1167</v>
      </c>
      <c r="B807" s="45" t="s">
        <v>329</v>
      </c>
      <c r="C807" s="45" t="s">
        <v>35</v>
      </c>
      <c r="D807" s="45" t="s">
        <v>180</v>
      </c>
      <c r="E807" s="45">
        <v>1</v>
      </c>
      <c r="F807" s="45">
        <v>3</v>
      </c>
      <c r="G807" s="45">
        <v>1</v>
      </c>
      <c r="H807" s="45">
        <v>3</v>
      </c>
      <c r="I807" s="45">
        <v>3</v>
      </c>
      <c r="J807" s="45">
        <v>1</v>
      </c>
      <c r="K807" s="45">
        <v>3</v>
      </c>
      <c r="L807" s="45">
        <v>2</v>
      </c>
      <c r="M807" s="45" t="str">
        <f t="shared" si="12"/>
        <v>Sev-score: AAP feedback mechanism</v>
      </c>
    </row>
    <row r="808" spans="1:13" x14ac:dyDescent="0.25">
      <c r="A808" s="45" t="s">
        <v>1168</v>
      </c>
      <c r="B808" s="45" t="s">
        <v>329</v>
      </c>
      <c r="C808" s="45" t="s">
        <v>35</v>
      </c>
      <c r="D808" s="45" t="s">
        <v>180</v>
      </c>
      <c r="E808" s="45">
        <v>1</v>
      </c>
      <c r="F808" s="45">
        <v>1</v>
      </c>
      <c r="G808" s="45">
        <v>3</v>
      </c>
      <c r="H808" s="45">
        <v>3</v>
      </c>
      <c r="I808" s="45">
        <v>3</v>
      </c>
      <c r="J808" s="45">
        <v>1</v>
      </c>
      <c r="K808" s="45">
        <v>1</v>
      </c>
      <c r="L808" s="45">
        <v>2</v>
      </c>
      <c r="M808" s="45" t="str">
        <f t="shared" si="12"/>
        <v>Sev-score: Site capacity</v>
      </c>
    </row>
    <row r="809" spans="1:13" x14ac:dyDescent="0.25">
      <c r="A809" s="45" t="s">
        <v>1169</v>
      </c>
      <c r="B809" s="45" t="s">
        <v>329</v>
      </c>
      <c r="C809" s="45" t="s">
        <v>35</v>
      </c>
      <c r="D809" s="45" t="s">
        <v>180</v>
      </c>
      <c r="E809" s="45">
        <v>1</v>
      </c>
      <c r="F809" s="45">
        <v>3</v>
      </c>
      <c r="G809" s="45">
        <v>1</v>
      </c>
      <c r="H809" s="45">
        <v>3</v>
      </c>
      <c r="I809" s="45">
        <v>3</v>
      </c>
      <c r="J809" s="45">
        <v>1</v>
      </c>
      <c r="K809" s="45">
        <v>1</v>
      </c>
      <c r="L809" s="45">
        <v>2</v>
      </c>
      <c r="M809" s="45" t="str">
        <f t="shared" si="12"/>
        <v>Sev-score: AAP feedback mechanism</v>
      </c>
    </row>
    <row r="810" spans="1:13" x14ac:dyDescent="0.25">
      <c r="A810" s="45" t="s">
        <v>1170</v>
      </c>
      <c r="B810" s="45" t="s">
        <v>329</v>
      </c>
      <c r="C810" s="45" t="s">
        <v>35</v>
      </c>
      <c r="D810" s="45" t="s">
        <v>180</v>
      </c>
      <c r="E810" s="45">
        <v>1</v>
      </c>
      <c r="F810" s="45">
        <v>1</v>
      </c>
      <c r="G810" s="45">
        <v>3</v>
      </c>
      <c r="H810" s="45">
        <v>3</v>
      </c>
      <c r="I810" s="45">
        <v>1</v>
      </c>
      <c r="J810" s="45">
        <v>1</v>
      </c>
      <c r="K810" s="45">
        <v>1</v>
      </c>
      <c r="L810" s="45">
        <v>2</v>
      </c>
      <c r="M810" s="45" t="str">
        <f t="shared" si="12"/>
        <v>Sev-score: Site capacity</v>
      </c>
    </row>
    <row r="811" spans="1:13" x14ac:dyDescent="0.25">
      <c r="A811" s="45" t="s">
        <v>1171</v>
      </c>
      <c r="B811" s="45" t="s">
        <v>329</v>
      </c>
      <c r="C811" s="45" t="s">
        <v>35</v>
      </c>
      <c r="D811" s="45" t="s">
        <v>180</v>
      </c>
      <c r="E811" s="45">
        <v>1</v>
      </c>
      <c r="F811" s="45">
        <v>3</v>
      </c>
      <c r="G811" s="45">
        <v>3</v>
      </c>
      <c r="H811" s="45">
        <v>3</v>
      </c>
      <c r="I811" s="45">
        <v>3</v>
      </c>
      <c r="J811" s="45">
        <v>1</v>
      </c>
      <c r="K811" s="45">
        <v>1</v>
      </c>
      <c r="L811" s="45">
        <v>2</v>
      </c>
      <c r="M811" s="45" t="str">
        <f t="shared" si="12"/>
        <v>Sev-score: AAP feedback mechanism</v>
      </c>
    </row>
    <row r="812" spans="1:13" x14ac:dyDescent="0.25">
      <c r="A812" s="45" t="s">
        <v>1172</v>
      </c>
      <c r="B812" s="45" t="s">
        <v>329</v>
      </c>
      <c r="C812" s="45" t="s">
        <v>35</v>
      </c>
      <c r="D812" s="45" t="s">
        <v>180</v>
      </c>
      <c r="E812" s="45">
        <v>1</v>
      </c>
      <c r="F812" s="45">
        <v>3</v>
      </c>
      <c r="G812" s="45">
        <v>1</v>
      </c>
      <c r="H812" s="45">
        <v>1</v>
      </c>
      <c r="I812" s="45">
        <v>3</v>
      </c>
      <c r="J812" s="45">
        <v>1</v>
      </c>
      <c r="K812" s="45">
        <v>1</v>
      </c>
      <c r="L812" s="45">
        <v>1</v>
      </c>
      <c r="M812" s="45" t="str">
        <f t="shared" si="12"/>
        <v>Sev-score: AAP feedback mechanism</v>
      </c>
    </row>
    <row r="813" spans="1:13" x14ac:dyDescent="0.25">
      <c r="A813" s="45" t="s">
        <v>1173</v>
      </c>
      <c r="B813" s="45" t="s">
        <v>329</v>
      </c>
      <c r="C813" s="45" t="s">
        <v>35</v>
      </c>
      <c r="D813" s="45" t="s">
        <v>180</v>
      </c>
      <c r="E813" s="45">
        <v>1</v>
      </c>
      <c r="F813" s="45">
        <v>3</v>
      </c>
      <c r="G813" s="45">
        <v>1</v>
      </c>
      <c r="H813" s="45">
        <v>3</v>
      </c>
      <c r="I813" s="45">
        <v>3</v>
      </c>
      <c r="J813" s="45">
        <v>1</v>
      </c>
      <c r="K813" s="45">
        <v>1</v>
      </c>
      <c r="L813" s="45">
        <v>2</v>
      </c>
      <c r="M813" s="45" t="str">
        <f t="shared" si="12"/>
        <v>Sev-score: AAP feedback mechanism</v>
      </c>
    </row>
    <row r="814" spans="1:13" x14ac:dyDescent="0.25">
      <c r="A814" s="45" t="s">
        <v>1174</v>
      </c>
      <c r="B814" s="45" t="s">
        <v>329</v>
      </c>
      <c r="C814" s="45" t="s">
        <v>35</v>
      </c>
      <c r="D814" s="45" t="s">
        <v>180</v>
      </c>
      <c r="E814" s="45">
        <v>1</v>
      </c>
      <c r="F814" s="45">
        <v>1</v>
      </c>
      <c r="G814" s="45">
        <v>3</v>
      </c>
      <c r="H814" s="45">
        <v>3</v>
      </c>
      <c r="I814" s="45">
        <v>3</v>
      </c>
      <c r="J814" s="45">
        <v>1</v>
      </c>
      <c r="K814" s="45">
        <v>1</v>
      </c>
      <c r="L814" s="45">
        <v>2</v>
      </c>
      <c r="M814" s="45" t="str">
        <f t="shared" si="12"/>
        <v>Sev-score: Site capacity</v>
      </c>
    </row>
    <row r="815" spans="1:13" x14ac:dyDescent="0.25">
      <c r="A815" s="45" t="s">
        <v>1175</v>
      </c>
      <c r="B815" s="45" t="s">
        <v>329</v>
      </c>
      <c r="C815" s="45" t="s">
        <v>35</v>
      </c>
      <c r="D815" s="45" t="s">
        <v>180</v>
      </c>
      <c r="E815" s="45">
        <v>1</v>
      </c>
      <c r="F815" s="45">
        <v>3</v>
      </c>
      <c r="G815" s="45">
        <v>1</v>
      </c>
      <c r="H815" s="45">
        <v>1</v>
      </c>
      <c r="I815" s="45">
        <v>3</v>
      </c>
      <c r="J815" s="45">
        <v>1</v>
      </c>
      <c r="K815" s="45">
        <v>3</v>
      </c>
      <c r="L815" s="45">
        <v>1</v>
      </c>
      <c r="M815" s="45" t="str">
        <f t="shared" si="12"/>
        <v>Sev-score: AAP feedback mechanism</v>
      </c>
    </row>
    <row r="816" spans="1:13" x14ac:dyDescent="0.25">
      <c r="A816" s="45" t="s">
        <v>1176</v>
      </c>
      <c r="B816" s="45" t="s">
        <v>329</v>
      </c>
      <c r="C816" s="45" t="s">
        <v>35</v>
      </c>
      <c r="D816" s="45" t="s">
        <v>180</v>
      </c>
      <c r="E816" s="45">
        <v>1</v>
      </c>
      <c r="F816" s="45">
        <v>1</v>
      </c>
      <c r="G816" s="45">
        <v>1</v>
      </c>
      <c r="H816" s="45">
        <v>1</v>
      </c>
      <c r="I816" s="45">
        <v>3</v>
      </c>
      <c r="J816" s="45">
        <v>1</v>
      </c>
      <c r="K816" s="45">
        <v>3</v>
      </c>
      <c r="L816" s="45">
        <v>2</v>
      </c>
      <c r="M816" s="45" t="str">
        <f t="shared" si="12"/>
        <v>Sev-score Access Max 8</v>
      </c>
    </row>
    <row r="817" spans="1:13" x14ac:dyDescent="0.25">
      <c r="A817" s="45" t="s">
        <v>1177</v>
      </c>
      <c r="B817" s="45" t="s">
        <v>329</v>
      </c>
      <c r="C817" s="45" t="s">
        <v>35</v>
      </c>
      <c r="D817" s="45" t="s">
        <v>180</v>
      </c>
      <c r="E817" s="45">
        <v>1</v>
      </c>
      <c r="F817" s="45">
        <v>1</v>
      </c>
      <c r="G817" s="45">
        <v>3</v>
      </c>
      <c r="H817" s="45">
        <v>1</v>
      </c>
      <c r="I817" s="45">
        <v>3</v>
      </c>
      <c r="J817" s="45">
        <v>1</v>
      </c>
      <c r="K817" s="45">
        <v>1</v>
      </c>
      <c r="L817" s="45">
        <v>2</v>
      </c>
      <c r="M817" s="45" t="str">
        <f t="shared" si="12"/>
        <v>Sev-score: Site capacity</v>
      </c>
    </row>
    <row r="818" spans="1:13" x14ac:dyDescent="0.25">
      <c r="A818" s="45" t="s">
        <v>1178</v>
      </c>
      <c r="B818" s="45" t="s">
        <v>329</v>
      </c>
      <c r="C818" s="45" t="s">
        <v>35</v>
      </c>
      <c r="D818" s="45" t="s">
        <v>180</v>
      </c>
      <c r="E818" s="45">
        <v>1</v>
      </c>
      <c r="F818" s="45">
        <v>3</v>
      </c>
      <c r="G818" s="45">
        <v>1</v>
      </c>
      <c r="H818" s="45">
        <v>1</v>
      </c>
      <c r="I818" s="45">
        <v>3</v>
      </c>
      <c r="J818" s="45">
        <v>1</v>
      </c>
      <c r="K818" s="45">
        <v>3</v>
      </c>
      <c r="L818" s="45">
        <v>1</v>
      </c>
      <c r="M818" s="45" t="str">
        <f t="shared" si="12"/>
        <v>Sev-score: AAP feedback mechanism</v>
      </c>
    </row>
    <row r="819" spans="1:13" x14ac:dyDescent="0.25">
      <c r="A819" s="45" t="s">
        <v>1179</v>
      </c>
      <c r="B819" s="45" t="s">
        <v>329</v>
      </c>
      <c r="C819" s="45" t="s">
        <v>35</v>
      </c>
      <c r="D819" s="45" t="s">
        <v>180</v>
      </c>
      <c r="E819" s="45">
        <v>1</v>
      </c>
      <c r="F819" s="45">
        <v>3</v>
      </c>
      <c r="G819" s="45">
        <v>1</v>
      </c>
      <c r="H819" s="45">
        <v>3</v>
      </c>
      <c r="I819" s="45">
        <v>3</v>
      </c>
      <c r="J819" s="45">
        <v>1</v>
      </c>
      <c r="K819" s="45">
        <v>1</v>
      </c>
      <c r="L819" s="45">
        <v>2</v>
      </c>
      <c r="M819" s="45" t="str">
        <f t="shared" si="12"/>
        <v>Sev-score: AAP feedback mechanism</v>
      </c>
    </row>
    <row r="820" spans="1:13" x14ac:dyDescent="0.25">
      <c r="A820" s="45" t="s">
        <v>1180</v>
      </c>
      <c r="B820" s="45" t="s">
        <v>329</v>
      </c>
      <c r="C820" s="45" t="s">
        <v>35</v>
      </c>
      <c r="D820" s="45" t="s">
        <v>180</v>
      </c>
      <c r="E820" s="45">
        <v>1</v>
      </c>
      <c r="F820" s="45">
        <v>1</v>
      </c>
      <c r="G820" s="45">
        <v>3</v>
      </c>
      <c r="H820" s="45">
        <v>3</v>
      </c>
      <c r="I820" s="45">
        <v>3</v>
      </c>
      <c r="J820" s="45">
        <v>1</v>
      </c>
      <c r="K820" s="45">
        <v>3</v>
      </c>
      <c r="L820" s="45">
        <v>2</v>
      </c>
      <c r="M820" s="45" t="str">
        <f t="shared" si="12"/>
        <v>Sev-score: Site capacity</v>
      </c>
    </row>
    <row r="821" spans="1:13" x14ac:dyDescent="0.25">
      <c r="A821" s="45" t="s">
        <v>1181</v>
      </c>
      <c r="B821" s="45" t="s">
        <v>329</v>
      </c>
      <c r="C821" s="45" t="s">
        <v>35</v>
      </c>
      <c r="D821" s="45" t="s">
        <v>180</v>
      </c>
      <c r="E821" s="45">
        <v>1</v>
      </c>
      <c r="F821" s="45">
        <v>3</v>
      </c>
      <c r="G821" s="45">
        <v>3</v>
      </c>
      <c r="H821" s="45">
        <v>3</v>
      </c>
      <c r="I821" s="45">
        <v>1</v>
      </c>
      <c r="J821" s="45">
        <v>1</v>
      </c>
      <c r="K821" s="45">
        <v>1</v>
      </c>
      <c r="L821" s="45">
        <v>2</v>
      </c>
      <c r="M821" s="45" t="str">
        <f t="shared" si="12"/>
        <v>Sev-score: AAP feedback mechanism</v>
      </c>
    </row>
    <row r="822" spans="1:13" x14ac:dyDescent="0.25">
      <c r="A822" s="45" t="s">
        <v>1182</v>
      </c>
      <c r="B822" s="45" t="s">
        <v>329</v>
      </c>
      <c r="C822" s="45" t="s">
        <v>35</v>
      </c>
      <c r="D822" s="45" t="s">
        <v>180</v>
      </c>
      <c r="E822" s="45">
        <v>1</v>
      </c>
      <c r="F822" s="45">
        <v>3</v>
      </c>
      <c r="G822" s="45">
        <v>1</v>
      </c>
      <c r="H822" s="45">
        <v>3</v>
      </c>
      <c r="I822" s="45">
        <v>3</v>
      </c>
      <c r="J822" s="45">
        <v>1</v>
      </c>
      <c r="K822" s="45">
        <v>1</v>
      </c>
      <c r="L822" s="45">
        <v>5</v>
      </c>
      <c r="M822" s="45" t="str">
        <f t="shared" si="12"/>
        <v>Sev-score: AAP feedback mechanism</v>
      </c>
    </row>
    <row r="823" spans="1:13" x14ac:dyDescent="0.25">
      <c r="A823" s="45" t="s">
        <v>1183</v>
      </c>
      <c r="B823" s="45" t="s">
        <v>329</v>
      </c>
      <c r="C823" s="45" t="s">
        <v>35</v>
      </c>
      <c r="D823" s="45" t="s">
        <v>180</v>
      </c>
      <c r="E823" s="45">
        <v>1</v>
      </c>
      <c r="F823" s="45">
        <v>3</v>
      </c>
      <c r="G823" s="45">
        <v>1</v>
      </c>
      <c r="H823" s="45">
        <v>3</v>
      </c>
      <c r="I823" s="45">
        <v>3</v>
      </c>
      <c r="J823" s="45">
        <v>1</v>
      </c>
      <c r="K823" s="45">
        <v>1</v>
      </c>
      <c r="L823" s="45">
        <v>3</v>
      </c>
      <c r="M823" s="45" t="str">
        <f t="shared" si="12"/>
        <v>Sev-score: AAP feedback mechanism</v>
      </c>
    </row>
    <row r="824" spans="1:13" x14ac:dyDescent="0.25">
      <c r="A824" s="45" t="s">
        <v>1184</v>
      </c>
      <c r="B824" s="45" t="s">
        <v>329</v>
      </c>
      <c r="C824" s="45" t="s">
        <v>35</v>
      </c>
      <c r="D824" s="45" t="s">
        <v>180</v>
      </c>
      <c r="E824" s="45">
        <v>1</v>
      </c>
      <c r="F824" s="45">
        <v>1</v>
      </c>
      <c r="G824" s="45">
        <v>3</v>
      </c>
      <c r="H824" s="45">
        <v>2</v>
      </c>
      <c r="I824" s="45">
        <v>3</v>
      </c>
      <c r="J824" s="45">
        <v>1</v>
      </c>
      <c r="K824" s="45">
        <v>1</v>
      </c>
      <c r="L824" s="45">
        <v>2</v>
      </c>
      <c r="M824" s="45" t="str">
        <f t="shared" si="12"/>
        <v>Sev-score: Site capacity</v>
      </c>
    </row>
    <row r="825" spans="1:13" x14ac:dyDescent="0.25">
      <c r="A825" s="45" t="s">
        <v>1185</v>
      </c>
      <c r="B825" s="45" t="s">
        <v>329</v>
      </c>
      <c r="C825" s="45" t="s">
        <v>35</v>
      </c>
      <c r="D825" s="45" t="s">
        <v>180</v>
      </c>
      <c r="E825" s="45">
        <v>1</v>
      </c>
      <c r="F825" s="45">
        <v>3</v>
      </c>
      <c r="G825" s="45">
        <v>3</v>
      </c>
      <c r="H825" s="45">
        <v>3</v>
      </c>
      <c r="I825" s="45">
        <v>1</v>
      </c>
      <c r="J825" s="45">
        <v>1</v>
      </c>
      <c r="K825" s="45">
        <v>1</v>
      </c>
      <c r="L825" s="45">
        <v>2</v>
      </c>
      <c r="M825" s="45" t="str">
        <f t="shared" si="12"/>
        <v>Sev-score: AAP feedback mechanism</v>
      </c>
    </row>
    <row r="826" spans="1:13" x14ac:dyDescent="0.25">
      <c r="A826" s="45" t="s">
        <v>1186</v>
      </c>
      <c r="B826" s="45" t="s">
        <v>329</v>
      </c>
      <c r="C826" s="45" t="s">
        <v>35</v>
      </c>
      <c r="D826" s="45" t="s">
        <v>180</v>
      </c>
      <c r="E826" s="45">
        <v>1</v>
      </c>
      <c r="F826" s="45">
        <v>1</v>
      </c>
      <c r="G826" s="45">
        <v>3</v>
      </c>
      <c r="H826" s="45">
        <v>3</v>
      </c>
      <c r="I826" s="45">
        <v>1</v>
      </c>
      <c r="J826" s="45">
        <v>1</v>
      </c>
      <c r="K826" s="45">
        <v>1</v>
      </c>
      <c r="L826" s="45">
        <v>2</v>
      </c>
      <c r="M826" s="45" t="str">
        <f t="shared" si="12"/>
        <v>Sev-score: Site capacity</v>
      </c>
    </row>
    <row r="827" spans="1:13" x14ac:dyDescent="0.25">
      <c r="A827" s="45" t="s">
        <v>1187</v>
      </c>
      <c r="B827" s="45" t="s">
        <v>329</v>
      </c>
      <c r="C827" s="45" t="s">
        <v>35</v>
      </c>
      <c r="D827" s="45" t="s">
        <v>180</v>
      </c>
      <c r="E827" s="45">
        <v>1</v>
      </c>
      <c r="F827" s="45">
        <v>3</v>
      </c>
      <c r="G827" s="45">
        <v>1</v>
      </c>
      <c r="H827" s="45">
        <v>3</v>
      </c>
      <c r="I827" s="45">
        <v>1</v>
      </c>
      <c r="J827" s="45">
        <v>1</v>
      </c>
      <c r="K827" s="45">
        <v>1</v>
      </c>
      <c r="L827" s="45">
        <v>2</v>
      </c>
      <c r="M827" s="45" t="str">
        <f t="shared" si="12"/>
        <v>Sev-score: AAP feedback mechanism</v>
      </c>
    </row>
    <row r="828" spans="1:13" x14ac:dyDescent="0.25">
      <c r="A828" s="45" t="s">
        <v>1188</v>
      </c>
      <c r="B828" s="45" t="s">
        <v>329</v>
      </c>
      <c r="C828" s="45" t="s">
        <v>35</v>
      </c>
      <c r="D828" s="45" t="s">
        <v>180</v>
      </c>
      <c r="E828" s="45">
        <v>1</v>
      </c>
      <c r="F828" s="45">
        <v>3</v>
      </c>
      <c r="G828" s="45">
        <v>1</v>
      </c>
      <c r="H828" s="45">
        <v>2</v>
      </c>
      <c r="I828" s="45">
        <v>3</v>
      </c>
      <c r="J828" s="45">
        <v>1</v>
      </c>
      <c r="K828" s="45">
        <v>1</v>
      </c>
      <c r="L828" s="45">
        <v>2</v>
      </c>
      <c r="M828" s="45" t="str">
        <f t="shared" si="12"/>
        <v>Sev-score: AAP feedback mechanism</v>
      </c>
    </row>
    <row r="829" spans="1:13" x14ac:dyDescent="0.25">
      <c r="A829" s="45" t="s">
        <v>1189</v>
      </c>
      <c r="B829" s="45" t="s">
        <v>329</v>
      </c>
      <c r="C829" s="45" t="s">
        <v>35</v>
      </c>
      <c r="D829" s="45" t="s">
        <v>180</v>
      </c>
      <c r="E829" s="45">
        <v>1</v>
      </c>
      <c r="F829" s="45">
        <v>3</v>
      </c>
      <c r="G829" s="45">
        <v>1</v>
      </c>
      <c r="H829" s="45">
        <v>1</v>
      </c>
      <c r="I829" s="45">
        <v>1</v>
      </c>
      <c r="J829" s="45">
        <v>1</v>
      </c>
      <c r="K829" s="45">
        <v>1</v>
      </c>
      <c r="L829" s="45">
        <v>1</v>
      </c>
      <c r="M829" s="45" t="str">
        <f t="shared" si="12"/>
        <v>Sev-score: AAP feedback mechanism</v>
      </c>
    </row>
    <row r="830" spans="1:13" x14ac:dyDescent="0.25">
      <c r="A830" s="45" t="s">
        <v>1190</v>
      </c>
      <c r="B830" s="45" t="s">
        <v>329</v>
      </c>
      <c r="C830" s="45" t="s">
        <v>35</v>
      </c>
      <c r="D830" s="45" t="s">
        <v>180</v>
      </c>
      <c r="E830" s="45">
        <v>1</v>
      </c>
      <c r="F830" s="45">
        <v>3</v>
      </c>
      <c r="G830" s="45">
        <v>3</v>
      </c>
      <c r="H830" s="45">
        <v>3</v>
      </c>
      <c r="I830" s="45">
        <v>3</v>
      </c>
      <c r="J830" s="45">
        <v>1</v>
      </c>
      <c r="K830" s="45">
        <v>1</v>
      </c>
      <c r="L830" s="45">
        <v>2</v>
      </c>
      <c r="M830" s="45" t="str">
        <f t="shared" si="12"/>
        <v>Sev-score: AAP feedback mechanism</v>
      </c>
    </row>
    <row r="831" spans="1:13" x14ac:dyDescent="0.25">
      <c r="A831" s="45" t="s">
        <v>1191</v>
      </c>
      <c r="B831" s="45" t="s">
        <v>329</v>
      </c>
      <c r="C831" s="45" t="s">
        <v>35</v>
      </c>
      <c r="D831" s="45" t="s">
        <v>180</v>
      </c>
      <c r="E831" s="45">
        <v>1</v>
      </c>
      <c r="F831" s="45">
        <v>3</v>
      </c>
      <c r="G831" s="45">
        <v>1</v>
      </c>
      <c r="H831" s="45">
        <v>1</v>
      </c>
      <c r="I831" s="45">
        <v>1</v>
      </c>
      <c r="J831" s="45">
        <v>1</v>
      </c>
      <c r="K831" s="45">
        <v>1</v>
      </c>
      <c r="L831" s="45">
        <v>4</v>
      </c>
      <c r="M831" s="45" t="str">
        <f t="shared" si="12"/>
        <v>Sev-score: AAP feedback mechanism</v>
      </c>
    </row>
    <row r="832" spans="1:13" x14ac:dyDescent="0.25">
      <c r="A832" s="45" t="s">
        <v>1192</v>
      </c>
      <c r="B832" s="45" t="s">
        <v>329</v>
      </c>
      <c r="C832" s="45" t="s">
        <v>35</v>
      </c>
      <c r="D832" s="45" t="s">
        <v>180</v>
      </c>
      <c r="E832" s="45">
        <v>1</v>
      </c>
      <c r="F832" s="45">
        <v>3</v>
      </c>
      <c r="G832" s="45">
        <v>1</v>
      </c>
      <c r="H832" s="45">
        <v>3</v>
      </c>
      <c r="I832" s="45">
        <v>3</v>
      </c>
      <c r="J832" s="45">
        <v>1</v>
      </c>
      <c r="K832" s="45">
        <v>3</v>
      </c>
      <c r="L832" s="45">
        <v>2</v>
      </c>
      <c r="M832" s="45" t="str">
        <f t="shared" si="12"/>
        <v>Sev-score: AAP feedback mechanism</v>
      </c>
    </row>
    <row r="833" spans="1:13" x14ac:dyDescent="0.25">
      <c r="A833" s="45" t="s">
        <v>1193</v>
      </c>
      <c r="B833" s="45" t="s">
        <v>329</v>
      </c>
      <c r="C833" s="45" t="s">
        <v>35</v>
      </c>
      <c r="D833" s="45" t="s">
        <v>180</v>
      </c>
      <c r="E833" s="45">
        <v>1</v>
      </c>
      <c r="F833" s="45">
        <v>1</v>
      </c>
      <c r="G833" s="45">
        <v>3</v>
      </c>
      <c r="H833" s="45">
        <v>3</v>
      </c>
      <c r="I833" s="45">
        <v>1</v>
      </c>
      <c r="J833" s="45">
        <v>1</v>
      </c>
      <c r="K833" s="45">
        <v>1</v>
      </c>
      <c r="L833" s="45">
        <v>2</v>
      </c>
      <c r="M833" s="45" t="str">
        <f t="shared" si="12"/>
        <v>Sev-score: Site capacity</v>
      </c>
    </row>
    <row r="834" spans="1:13" x14ac:dyDescent="0.25">
      <c r="A834" s="45" t="s">
        <v>1194</v>
      </c>
      <c r="B834" s="45" t="s">
        <v>329</v>
      </c>
      <c r="C834" s="45" t="s">
        <v>35</v>
      </c>
      <c r="D834" s="45" t="s">
        <v>180</v>
      </c>
      <c r="E834" s="45">
        <v>1</v>
      </c>
      <c r="F834" s="45">
        <v>3</v>
      </c>
      <c r="G834" s="45">
        <v>3</v>
      </c>
      <c r="H834" s="45">
        <v>3</v>
      </c>
      <c r="I834" s="45">
        <v>1</v>
      </c>
      <c r="J834" s="45">
        <v>1</v>
      </c>
      <c r="K834" s="45">
        <v>3</v>
      </c>
      <c r="L834" s="45">
        <v>2</v>
      </c>
      <c r="M834" s="45" t="str">
        <f t="shared" si="12"/>
        <v>Sev-score: AAP feedback mechanism</v>
      </c>
    </row>
    <row r="835" spans="1:13" x14ac:dyDescent="0.25">
      <c r="A835" s="45" t="s">
        <v>1195</v>
      </c>
      <c r="B835" s="45" t="s">
        <v>329</v>
      </c>
      <c r="C835" s="45" t="s">
        <v>35</v>
      </c>
      <c r="D835" s="45" t="s">
        <v>180</v>
      </c>
      <c r="E835" s="45">
        <v>1</v>
      </c>
      <c r="F835" s="45">
        <v>1</v>
      </c>
      <c r="G835" s="45">
        <v>3</v>
      </c>
      <c r="H835" s="45">
        <v>3</v>
      </c>
      <c r="I835" s="45">
        <v>1</v>
      </c>
      <c r="J835" s="45">
        <v>1</v>
      </c>
      <c r="K835" s="45">
        <v>1</v>
      </c>
      <c r="L835" s="45">
        <v>2</v>
      </c>
      <c r="M835" s="45" t="str">
        <f t="shared" si="12"/>
        <v>Sev-score: Site capacity</v>
      </c>
    </row>
    <row r="836" spans="1:13" x14ac:dyDescent="0.25">
      <c r="A836" s="45" t="s">
        <v>1196</v>
      </c>
      <c r="B836" s="45" t="s">
        <v>329</v>
      </c>
      <c r="C836" s="45" t="s">
        <v>35</v>
      </c>
      <c r="D836" s="45" t="s">
        <v>180</v>
      </c>
      <c r="E836" s="45">
        <v>1</v>
      </c>
      <c r="F836" s="45">
        <v>1</v>
      </c>
      <c r="G836" s="45">
        <v>1</v>
      </c>
      <c r="H836" s="45">
        <v>3</v>
      </c>
      <c r="I836" s="45">
        <v>3</v>
      </c>
      <c r="J836" s="45">
        <v>1</v>
      </c>
      <c r="K836" s="45">
        <v>1</v>
      </c>
      <c r="L836" s="45">
        <v>1</v>
      </c>
      <c r="M836" s="45" t="str">
        <f t="shared" ref="M836:M899" si="13">IF(E836=MAX(E836:J836),E$1,IF(F836=MAX(E836:J836),F$1,IF(G836=MAX(E836:J836),G$1,IF(H836=MAX(E836:J836),H$1,IF(I836=MAX(E836:J836),I$1,IF(J836=MAX(E836:J836),J$1,0))))))</f>
        <v>Sev-score: Floods</v>
      </c>
    </row>
    <row r="837" spans="1:13" x14ac:dyDescent="0.25">
      <c r="A837" s="45" t="s">
        <v>1197</v>
      </c>
      <c r="B837" s="45" t="s">
        <v>329</v>
      </c>
      <c r="C837" s="45" t="s">
        <v>35</v>
      </c>
      <c r="D837" s="45" t="s">
        <v>180</v>
      </c>
      <c r="E837" s="45">
        <v>1</v>
      </c>
      <c r="F837" s="45">
        <v>1</v>
      </c>
      <c r="G837" s="45">
        <v>3</v>
      </c>
      <c r="H837" s="45">
        <v>3</v>
      </c>
      <c r="I837" s="45">
        <v>3</v>
      </c>
      <c r="J837" s="45">
        <v>1</v>
      </c>
      <c r="K837" s="45">
        <v>1</v>
      </c>
      <c r="L837" s="45">
        <v>2</v>
      </c>
      <c r="M837" s="45" t="str">
        <f t="shared" si="13"/>
        <v>Sev-score: Site capacity</v>
      </c>
    </row>
    <row r="838" spans="1:13" x14ac:dyDescent="0.25">
      <c r="A838" s="45" t="s">
        <v>1198</v>
      </c>
      <c r="B838" s="45" t="s">
        <v>329</v>
      </c>
      <c r="C838" s="45" t="s">
        <v>35</v>
      </c>
      <c r="D838" s="45" t="s">
        <v>180</v>
      </c>
      <c r="E838" s="45">
        <v>1</v>
      </c>
      <c r="F838" s="45">
        <v>1</v>
      </c>
      <c r="G838" s="45">
        <v>1</v>
      </c>
      <c r="H838" s="45">
        <v>1</v>
      </c>
      <c r="I838" s="45">
        <v>3</v>
      </c>
      <c r="J838" s="45">
        <v>1</v>
      </c>
      <c r="K838" s="45">
        <v>3</v>
      </c>
      <c r="L838" s="45">
        <v>1</v>
      </c>
      <c r="M838" s="45" t="str">
        <f t="shared" si="13"/>
        <v>Sev-score Access Max 8</v>
      </c>
    </row>
    <row r="839" spans="1:13" x14ac:dyDescent="0.25">
      <c r="A839" s="45" t="s">
        <v>1199</v>
      </c>
      <c r="B839" s="45" t="s">
        <v>329</v>
      </c>
      <c r="C839" s="45" t="s">
        <v>35</v>
      </c>
      <c r="D839" s="45" t="s">
        <v>180</v>
      </c>
      <c r="E839" s="45">
        <v>1</v>
      </c>
      <c r="F839" s="45">
        <v>3</v>
      </c>
      <c r="G839" s="45">
        <v>1</v>
      </c>
      <c r="H839" s="45">
        <v>3</v>
      </c>
      <c r="I839" s="45">
        <v>3</v>
      </c>
      <c r="J839" s="45">
        <v>1</v>
      </c>
      <c r="K839" s="45">
        <v>1</v>
      </c>
      <c r="L839" s="45">
        <v>2</v>
      </c>
      <c r="M839" s="45" t="str">
        <f t="shared" si="13"/>
        <v>Sev-score: AAP feedback mechanism</v>
      </c>
    </row>
    <row r="840" spans="1:13" x14ac:dyDescent="0.25">
      <c r="A840" s="45" t="s">
        <v>1200</v>
      </c>
      <c r="B840" s="45" t="s">
        <v>329</v>
      </c>
      <c r="C840" s="45" t="s">
        <v>35</v>
      </c>
      <c r="D840" s="45" t="s">
        <v>180</v>
      </c>
      <c r="E840" s="45">
        <v>1</v>
      </c>
      <c r="F840" s="45">
        <v>3</v>
      </c>
      <c r="G840" s="45">
        <v>1</v>
      </c>
      <c r="H840" s="45">
        <v>1</v>
      </c>
      <c r="I840" s="45">
        <v>1</v>
      </c>
      <c r="J840" s="45">
        <v>1</v>
      </c>
      <c r="K840" s="45">
        <v>1</v>
      </c>
      <c r="L840" s="45">
        <v>2</v>
      </c>
      <c r="M840" s="45" t="str">
        <f t="shared" si="13"/>
        <v>Sev-score: AAP feedback mechanism</v>
      </c>
    </row>
    <row r="841" spans="1:13" x14ac:dyDescent="0.25">
      <c r="A841" s="45" t="s">
        <v>1201</v>
      </c>
      <c r="B841" s="45" t="s">
        <v>329</v>
      </c>
      <c r="C841" s="45" t="s">
        <v>35</v>
      </c>
      <c r="D841" s="45" t="s">
        <v>180</v>
      </c>
      <c r="E841" s="45">
        <v>1</v>
      </c>
      <c r="F841" s="45">
        <v>3</v>
      </c>
      <c r="G841" s="45">
        <v>1</v>
      </c>
      <c r="H841" s="45">
        <v>1</v>
      </c>
      <c r="I841" s="45">
        <v>1</v>
      </c>
      <c r="J841" s="45">
        <v>1</v>
      </c>
      <c r="K841" s="45">
        <v>3</v>
      </c>
      <c r="L841" s="45">
        <v>2</v>
      </c>
      <c r="M841" s="45" t="str">
        <f t="shared" si="13"/>
        <v>Sev-score: AAP feedback mechanism</v>
      </c>
    </row>
    <row r="842" spans="1:13" x14ac:dyDescent="0.25">
      <c r="A842" s="45" t="s">
        <v>1202</v>
      </c>
      <c r="B842" s="45" t="s">
        <v>329</v>
      </c>
      <c r="C842" s="45" t="s">
        <v>35</v>
      </c>
      <c r="D842" s="45" t="s">
        <v>180</v>
      </c>
      <c r="E842" s="45">
        <v>1</v>
      </c>
      <c r="F842" s="45">
        <v>3</v>
      </c>
      <c r="G842" s="45">
        <v>1</v>
      </c>
      <c r="H842" s="45">
        <v>3</v>
      </c>
      <c r="I842" s="45">
        <v>3</v>
      </c>
      <c r="J842" s="45">
        <v>1</v>
      </c>
      <c r="K842" s="45">
        <v>3</v>
      </c>
      <c r="L842" s="45">
        <v>2</v>
      </c>
      <c r="M842" s="45" t="str">
        <f t="shared" si="13"/>
        <v>Sev-score: AAP feedback mechanism</v>
      </c>
    </row>
    <row r="843" spans="1:13" x14ac:dyDescent="0.25">
      <c r="A843" s="45" t="s">
        <v>1203</v>
      </c>
      <c r="B843" s="45" t="s">
        <v>329</v>
      </c>
      <c r="C843" s="45" t="s">
        <v>35</v>
      </c>
      <c r="D843" s="45" t="s">
        <v>180</v>
      </c>
      <c r="E843" s="45">
        <v>1</v>
      </c>
      <c r="F843" s="45">
        <v>3</v>
      </c>
      <c r="G843" s="45">
        <v>1</v>
      </c>
      <c r="H843" s="45">
        <v>3</v>
      </c>
      <c r="I843" s="45">
        <v>3</v>
      </c>
      <c r="J843" s="45">
        <v>1</v>
      </c>
      <c r="K843" s="45">
        <v>1</v>
      </c>
      <c r="L843" s="45">
        <v>2</v>
      </c>
      <c r="M843" s="45" t="str">
        <f t="shared" si="13"/>
        <v>Sev-score: AAP feedback mechanism</v>
      </c>
    </row>
    <row r="844" spans="1:13" x14ac:dyDescent="0.25">
      <c r="A844" s="45" t="s">
        <v>1204</v>
      </c>
      <c r="B844" s="45" t="s">
        <v>329</v>
      </c>
      <c r="C844" s="45" t="s">
        <v>35</v>
      </c>
      <c r="D844" s="45" t="s">
        <v>180</v>
      </c>
      <c r="E844" s="45">
        <v>1</v>
      </c>
      <c r="F844" s="45">
        <v>1</v>
      </c>
      <c r="G844" s="45">
        <v>3</v>
      </c>
      <c r="H844" s="45">
        <v>3</v>
      </c>
      <c r="I844" s="45">
        <v>1</v>
      </c>
      <c r="J844" s="45">
        <v>1</v>
      </c>
      <c r="K844" s="45">
        <v>1</v>
      </c>
      <c r="L844" s="45">
        <v>2</v>
      </c>
      <c r="M844" s="45" t="str">
        <f t="shared" si="13"/>
        <v>Sev-score: Site capacity</v>
      </c>
    </row>
    <row r="845" spans="1:13" x14ac:dyDescent="0.25">
      <c r="A845" s="45" t="s">
        <v>1205</v>
      </c>
      <c r="B845" s="45" t="s">
        <v>329</v>
      </c>
      <c r="C845" s="45" t="s">
        <v>35</v>
      </c>
      <c r="D845" s="45" t="s">
        <v>180</v>
      </c>
      <c r="E845" s="45">
        <v>1</v>
      </c>
      <c r="F845" s="45">
        <v>1</v>
      </c>
      <c r="G845" s="45">
        <v>1</v>
      </c>
      <c r="H845" s="45">
        <v>3</v>
      </c>
      <c r="I845" s="45">
        <v>3</v>
      </c>
      <c r="J845" s="45">
        <v>1</v>
      </c>
      <c r="K845" s="45">
        <v>3</v>
      </c>
      <c r="L845" s="45">
        <v>1</v>
      </c>
      <c r="M845" s="45" t="str">
        <f t="shared" si="13"/>
        <v>Sev-score: Floods</v>
      </c>
    </row>
    <row r="846" spans="1:13" x14ac:dyDescent="0.25">
      <c r="A846" s="45" t="s">
        <v>1206</v>
      </c>
      <c r="B846" s="45" t="s">
        <v>329</v>
      </c>
      <c r="C846" s="45" t="s">
        <v>35</v>
      </c>
      <c r="D846" s="45" t="s">
        <v>180</v>
      </c>
      <c r="E846" s="45">
        <v>1</v>
      </c>
      <c r="F846" s="45">
        <v>3</v>
      </c>
      <c r="G846" s="45">
        <v>3</v>
      </c>
      <c r="H846" s="45">
        <v>3</v>
      </c>
      <c r="I846" s="45">
        <v>3</v>
      </c>
      <c r="J846" s="45">
        <v>1</v>
      </c>
      <c r="K846" s="45">
        <v>1</v>
      </c>
      <c r="L846" s="45">
        <v>2</v>
      </c>
      <c r="M846" s="45" t="str">
        <f t="shared" si="13"/>
        <v>Sev-score: AAP feedback mechanism</v>
      </c>
    </row>
    <row r="847" spans="1:13" x14ac:dyDescent="0.25">
      <c r="A847" s="45" t="s">
        <v>1207</v>
      </c>
      <c r="B847" s="45" t="s">
        <v>329</v>
      </c>
      <c r="C847" s="45" t="s">
        <v>35</v>
      </c>
      <c r="D847" s="45" t="s">
        <v>180</v>
      </c>
      <c r="E847" s="45">
        <v>1</v>
      </c>
      <c r="F847" s="45">
        <v>1</v>
      </c>
      <c r="G847" s="45">
        <v>1</v>
      </c>
      <c r="H847" s="45">
        <v>1</v>
      </c>
      <c r="I847" s="45">
        <v>3</v>
      </c>
      <c r="J847" s="45">
        <v>1</v>
      </c>
      <c r="K847" s="45">
        <v>3</v>
      </c>
      <c r="L847" s="45">
        <v>1</v>
      </c>
      <c r="M847" s="45" t="str">
        <f t="shared" si="13"/>
        <v>Sev-score Access Max 8</v>
      </c>
    </row>
    <row r="848" spans="1:13" x14ac:dyDescent="0.25">
      <c r="A848" s="45" t="s">
        <v>1208</v>
      </c>
      <c r="B848" s="45" t="s">
        <v>329</v>
      </c>
      <c r="C848" s="45" t="s">
        <v>35</v>
      </c>
      <c r="D848" s="45" t="s">
        <v>180</v>
      </c>
      <c r="E848" s="45">
        <v>1</v>
      </c>
      <c r="F848" s="45">
        <v>1</v>
      </c>
      <c r="G848" s="45">
        <v>1</v>
      </c>
      <c r="H848" s="45">
        <v>3</v>
      </c>
      <c r="I848" s="45">
        <v>3</v>
      </c>
      <c r="J848" s="45">
        <v>1</v>
      </c>
      <c r="K848" s="45">
        <v>1</v>
      </c>
      <c r="L848" s="45">
        <v>2</v>
      </c>
      <c r="M848" s="45" t="str">
        <f t="shared" si="13"/>
        <v>Sev-score: Floods</v>
      </c>
    </row>
    <row r="849" spans="1:13" x14ac:dyDescent="0.25">
      <c r="A849" s="45" t="s">
        <v>1209</v>
      </c>
      <c r="B849" s="45" t="s">
        <v>329</v>
      </c>
      <c r="C849" s="45" t="s">
        <v>35</v>
      </c>
      <c r="D849" s="45" t="s">
        <v>180</v>
      </c>
      <c r="E849" s="45">
        <v>1</v>
      </c>
      <c r="F849" s="45">
        <v>3</v>
      </c>
      <c r="G849" s="45">
        <v>1</v>
      </c>
      <c r="H849" s="45">
        <v>3</v>
      </c>
      <c r="I849" s="45">
        <v>3</v>
      </c>
      <c r="J849" s="45">
        <v>1</v>
      </c>
      <c r="K849" s="45">
        <v>1</v>
      </c>
      <c r="L849" s="45">
        <v>2</v>
      </c>
      <c r="M849" s="45" t="str">
        <f t="shared" si="13"/>
        <v>Sev-score: AAP feedback mechanism</v>
      </c>
    </row>
    <row r="850" spans="1:13" x14ac:dyDescent="0.25">
      <c r="A850" s="45" t="s">
        <v>1210</v>
      </c>
      <c r="B850" s="45" t="s">
        <v>329</v>
      </c>
      <c r="C850" s="45" t="s">
        <v>35</v>
      </c>
      <c r="D850" s="45" t="s">
        <v>180</v>
      </c>
      <c r="E850" s="45">
        <v>1</v>
      </c>
      <c r="F850" s="45">
        <v>1</v>
      </c>
      <c r="G850" s="45">
        <v>3</v>
      </c>
      <c r="H850" s="45">
        <v>3</v>
      </c>
      <c r="I850" s="45">
        <v>3</v>
      </c>
      <c r="J850" s="45">
        <v>1</v>
      </c>
      <c r="K850" s="45">
        <v>3</v>
      </c>
      <c r="L850" s="45">
        <v>1</v>
      </c>
      <c r="M850" s="45" t="str">
        <f t="shared" si="13"/>
        <v>Sev-score: Site capacity</v>
      </c>
    </row>
    <row r="851" spans="1:13" x14ac:dyDescent="0.25">
      <c r="A851" s="45" t="s">
        <v>1211</v>
      </c>
      <c r="B851" s="45" t="s">
        <v>329</v>
      </c>
      <c r="C851" s="45" t="s">
        <v>35</v>
      </c>
      <c r="D851" s="45" t="s">
        <v>180</v>
      </c>
      <c r="E851" s="45">
        <v>1</v>
      </c>
      <c r="F851" s="45">
        <v>1</v>
      </c>
      <c r="G851" s="45">
        <v>1</v>
      </c>
      <c r="H851" s="45">
        <v>3</v>
      </c>
      <c r="I851" s="45">
        <v>1</v>
      </c>
      <c r="J851" s="45">
        <v>1</v>
      </c>
      <c r="K851" s="45">
        <v>1</v>
      </c>
      <c r="L851" s="45">
        <v>2</v>
      </c>
      <c r="M851" s="45" t="str">
        <f t="shared" si="13"/>
        <v>Sev-score: Floods</v>
      </c>
    </row>
    <row r="852" spans="1:13" x14ac:dyDescent="0.25">
      <c r="A852" s="45" t="s">
        <v>1212</v>
      </c>
      <c r="B852" s="45" t="s">
        <v>329</v>
      </c>
      <c r="C852" s="45" t="s">
        <v>35</v>
      </c>
      <c r="D852" s="45" t="s">
        <v>180</v>
      </c>
      <c r="E852" s="45">
        <v>1</v>
      </c>
      <c r="F852" s="45">
        <v>1</v>
      </c>
      <c r="G852" s="45">
        <v>1</v>
      </c>
      <c r="H852" s="45">
        <v>3</v>
      </c>
      <c r="I852" s="45">
        <v>3</v>
      </c>
      <c r="J852" s="45">
        <v>1</v>
      </c>
      <c r="K852" s="45">
        <v>1</v>
      </c>
      <c r="L852" s="45">
        <v>1</v>
      </c>
      <c r="M852" s="45" t="str">
        <f t="shared" si="13"/>
        <v>Sev-score: Floods</v>
      </c>
    </row>
    <row r="853" spans="1:13" x14ac:dyDescent="0.25">
      <c r="A853" s="45" t="s">
        <v>1213</v>
      </c>
      <c r="B853" s="45" t="s">
        <v>329</v>
      </c>
      <c r="C853" s="45" t="s">
        <v>35</v>
      </c>
      <c r="D853" s="45" t="s">
        <v>180</v>
      </c>
      <c r="E853" s="45">
        <v>1</v>
      </c>
      <c r="F853" s="45">
        <v>1</v>
      </c>
      <c r="G853" s="45">
        <v>1</v>
      </c>
      <c r="H853" s="45">
        <v>3</v>
      </c>
      <c r="I853" s="45">
        <v>3</v>
      </c>
      <c r="J853" s="45">
        <v>1</v>
      </c>
      <c r="K853" s="45">
        <v>1</v>
      </c>
      <c r="L853" s="45">
        <v>2</v>
      </c>
      <c r="M853" s="45" t="str">
        <f t="shared" si="13"/>
        <v>Sev-score: Floods</v>
      </c>
    </row>
    <row r="854" spans="1:13" x14ac:dyDescent="0.25">
      <c r="A854" s="45" t="s">
        <v>1214</v>
      </c>
      <c r="B854" s="45" t="s">
        <v>329</v>
      </c>
      <c r="C854" s="45" t="s">
        <v>35</v>
      </c>
      <c r="D854" s="45" t="s">
        <v>180</v>
      </c>
      <c r="E854" s="45">
        <v>1</v>
      </c>
      <c r="F854" s="45">
        <v>3</v>
      </c>
      <c r="G854" s="45">
        <v>1</v>
      </c>
      <c r="H854" s="45">
        <v>3</v>
      </c>
      <c r="I854" s="45">
        <v>3</v>
      </c>
      <c r="J854" s="45">
        <v>1</v>
      </c>
      <c r="K854" s="45">
        <v>1</v>
      </c>
      <c r="L854" s="45">
        <v>2</v>
      </c>
      <c r="M854" s="45" t="str">
        <f t="shared" si="13"/>
        <v>Sev-score: AAP feedback mechanism</v>
      </c>
    </row>
    <row r="855" spans="1:13" x14ac:dyDescent="0.25">
      <c r="A855" s="45" t="s">
        <v>1215</v>
      </c>
      <c r="B855" s="45" t="s">
        <v>329</v>
      </c>
      <c r="C855" s="45" t="s">
        <v>35</v>
      </c>
      <c r="D855" s="45" t="s">
        <v>180</v>
      </c>
      <c r="E855" s="45">
        <v>1</v>
      </c>
      <c r="F855" s="45">
        <v>1</v>
      </c>
      <c r="G855" s="45">
        <v>1</v>
      </c>
      <c r="H855" s="45">
        <v>1</v>
      </c>
      <c r="I855" s="45">
        <v>3</v>
      </c>
      <c r="J855" s="45">
        <v>1</v>
      </c>
      <c r="K855" s="45">
        <v>3</v>
      </c>
      <c r="L855" s="45">
        <v>1</v>
      </c>
      <c r="M855" s="45" t="str">
        <f t="shared" si="13"/>
        <v>Sev-score Access Max 8</v>
      </c>
    </row>
    <row r="856" spans="1:13" x14ac:dyDescent="0.25">
      <c r="A856" s="45" t="s">
        <v>1216</v>
      </c>
      <c r="B856" s="45" t="s">
        <v>329</v>
      </c>
      <c r="C856" s="45" t="s">
        <v>35</v>
      </c>
      <c r="D856" s="45" t="s">
        <v>180</v>
      </c>
      <c r="E856" s="45">
        <v>1</v>
      </c>
      <c r="F856" s="45">
        <v>1</v>
      </c>
      <c r="G856" s="45">
        <v>1</v>
      </c>
      <c r="H856" s="45">
        <v>3</v>
      </c>
      <c r="I856" s="45">
        <v>3</v>
      </c>
      <c r="J856" s="45">
        <v>1</v>
      </c>
      <c r="K856" s="45">
        <v>1</v>
      </c>
      <c r="L856" s="45">
        <v>3</v>
      </c>
      <c r="M856" s="45" t="str">
        <f t="shared" si="13"/>
        <v>Sev-score: Floods</v>
      </c>
    </row>
    <row r="857" spans="1:13" x14ac:dyDescent="0.25">
      <c r="A857" s="45" t="s">
        <v>1217</v>
      </c>
      <c r="B857" s="45" t="s">
        <v>329</v>
      </c>
      <c r="C857" s="45" t="s">
        <v>35</v>
      </c>
      <c r="D857" s="45" t="s">
        <v>180</v>
      </c>
      <c r="E857" s="45">
        <v>1</v>
      </c>
      <c r="F857" s="45">
        <v>1</v>
      </c>
      <c r="G857" s="45">
        <v>1</v>
      </c>
      <c r="H857" s="45">
        <v>3</v>
      </c>
      <c r="I857" s="45">
        <v>3</v>
      </c>
      <c r="J857" s="45">
        <v>1</v>
      </c>
      <c r="K857" s="45">
        <v>3</v>
      </c>
      <c r="L857" s="45">
        <v>1</v>
      </c>
      <c r="M857" s="45" t="str">
        <f t="shared" si="13"/>
        <v>Sev-score: Floods</v>
      </c>
    </row>
    <row r="858" spans="1:13" x14ac:dyDescent="0.25">
      <c r="A858" s="45" t="s">
        <v>1218</v>
      </c>
      <c r="B858" s="45" t="s">
        <v>329</v>
      </c>
      <c r="C858" s="45" t="s">
        <v>35</v>
      </c>
      <c r="D858" s="45" t="s">
        <v>180</v>
      </c>
      <c r="E858" s="45">
        <v>1</v>
      </c>
      <c r="F858" s="45">
        <v>1</v>
      </c>
      <c r="G858" s="45">
        <v>3</v>
      </c>
      <c r="H858" s="45">
        <v>3</v>
      </c>
      <c r="I858" s="45">
        <v>1</v>
      </c>
      <c r="J858" s="45">
        <v>1</v>
      </c>
      <c r="K858" s="45">
        <v>1</v>
      </c>
      <c r="L858" s="45">
        <v>2</v>
      </c>
      <c r="M858" s="45" t="str">
        <f t="shared" si="13"/>
        <v>Sev-score: Site capacity</v>
      </c>
    </row>
    <row r="859" spans="1:13" x14ac:dyDescent="0.25">
      <c r="A859" s="45" t="s">
        <v>1219</v>
      </c>
      <c r="B859" s="45" t="s">
        <v>329</v>
      </c>
      <c r="C859" s="45" t="s">
        <v>35</v>
      </c>
      <c r="D859" s="45" t="s">
        <v>180</v>
      </c>
      <c r="E859" s="45">
        <v>1</v>
      </c>
      <c r="F859" s="45">
        <v>1</v>
      </c>
      <c r="G859" s="45">
        <v>3</v>
      </c>
      <c r="H859" s="45">
        <v>3</v>
      </c>
      <c r="I859" s="45">
        <v>1</v>
      </c>
      <c r="J859" s="45">
        <v>1</v>
      </c>
      <c r="K859" s="45">
        <v>3</v>
      </c>
      <c r="L859" s="45">
        <v>1</v>
      </c>
      <c r="M859" s="45" t="str">
        <f t="shared" si="13"/>
        <v>Sev-score: Site capacity</v>
      </c>
    </row>
    <row r="860" spans="1:13" x14ac:dyDescent="0.25">
      <c r="A860" s="45" t="s">
        <v>1220</v>
      </c>
      <c r="B860" s="45" t="s">
        <v>329</v>
      </c>
      <c r="C860" s="45" t="s">
        <v>35</v>
      </c>
      <c r="D860" s="45" t="s">
        <v>180</v>
      </c>
      <c r="E860" s="45">
        <v>1</v>
      </c>
      <c r="F860" s="45">
        <v>3</v>
      </c>
      <c r="G860" s="45">
        <v>3</v>
      </c>
      <c r="H860" s="45">
        <v>1</v>
      </c>
      <c r="I860" s="45">
        <v>1</v>
      </c>
      <c r="J860" s="45">
        <v>1</v>
      </c>
      <c r="K860" s="45">
        <v>1</v>
      </c>
      <c r="L860" s="45">
        <v>2</v>
      </c>
      <c r="M860" s="45" t="str">
        <f t="shared" si="13"/>
        <v>Sev-score: AAP feedback mechanism</v>
      </c>
    </row>
    <row r="861" spans="1:13" x14ac:dyDescent="0.25">
      <c r="A861" s="45" t="s">
        <v>1221</v>
      </c>
      <c r="B861" s="45" t="s">
        <v>329</v>
      </c>
      <c r="C861" s="45" t="s">
        <v>35</v>
      </c>
      <c r="D861" s="45" t="s">
        <v>180</v>
      </c>
      <c r="E861" s="45">
        <v>1</v>
      </c>
      <c r="F861" s="45">
        <v>3</v>
      </c>
      <c r="G861" s="45">
        <v>1</v>
      </c>
      <c r="H861" s="45">
        <v>3</v>
      </c>
      <c r="I861" s="45">
        <v>3</v>
      </c>
      <c r="J861" s="45">
        <v>1</v>
      </c>
      <c r="K861" s="45">
        <v>3</v>
      </c>
      <c r="L861" s="45">
        <v>2</v>
      </c>
      <c r="M861" s="45" t="str">
        <f t="shared" si="13"/>
        <v>Sev-score: AAP feedback mechanism</v>
      </c>
    </row>
    <row r="862" spans="1:13" x14ac:dyDescent="0.25">
      <c r="A862" s="45" t="s">
        <v>1222</v>
      </c>
      <c r="B862" s="45" t="s">
        <v>329</v>
      </c>
      <c r="C862" s="45" t="s">
        <v>35</v>
      </c>
      <c r="D862" s="45" t="s">
        <v>180</v>
      </c>
      <c r="E862" s="45">
        <v>1</v>
      </c>
      <c r="F862" s="45">
        <v>1</v>
      </c>
      <c r="G862" s="45">
        <v>3</v>
      </c>
      <c r="H862" s="45">
        <v>3</v>
      </c>
      <c r="I862" s="45">
        <v>1</v>
      </c>
      <c r="J862" s="45">
        <v>1</v>
      </c>
      <c r="K862" s="45">
        <v>1</v>
      </c>
      <c r="L862" s="45">
        <v>2</v>
      </c>
      <c r="M862" s="45" t="str">
        <f t="shared" si="13"/>
        <v>Sev-score: Site capacity</v>
      </c>
    </row>
    <row r="863" spans="1:13" x14ac:dyDescent="0.25">
      <c r="A863" s="45" t="s">
        <v>1223</v>
      </c>
      <c r="B863" s="45" t="s">
        <v>329</v>
      </c>
      <c r="C863" s="45" t="s">
        <v>35</v>
      </c>
      <c r="D863" s="45" t="s">
        <v>180</v>
      </c>
      <c r="E863" s="45">
        <v>1</v>
      </c>
      <c r="F863" s="45">
        <v>1</v>
      </c>
      <c r="G863" s="45">
        <v>3</v>
      </c>
      <c r="H863" s="45">
        <v>3</v>
      </c>
      <c r="I863" s="45">
        <v>3</v>
      </c>
      <c r="J863" s="45">
        <v>1</v>
      </c>
      <c r="K863" s="45">
        <v>3</v>
      </c>
      <c r="L863" s="45">
        <v>2</v>
      </c>
      <c r="M863" s="45" t="str">
        <f t="shared" si="13"/>
        <v>Sev-score: Site capacity</v>
      </c>
    </row>
    <row r="864" spans="1:13" x14ac:dyDescent="0.25">
      <c r="A864" s="45" t="s">
        <v>1224</v>
      </c>
      <c r="B864" s="45" t="s">
        <v>329</v>
      </c>
      <c r="C864" s="45" t="s">
        <v>35</v>
      </c>
      <c r="D864" s="45" t="s">
        <v>180</v>
      </c>
      <c r="E864" s="45">
        <v>1</v>
      </c>
      <c r="F864" s="45">
        <v>1</v>
      </c>
      <c r="G864" s="45">
        <v>1</v>
      </c>
      <c r="H864" s="45">
        <v>3</v>
      </c>
      <c r="I864" s="45">
        <v>3</v>
      </c>
      <c r="J864" s="45">
        <v>1</v>
      </c>
      <c r="K864" s="45">
        <v>1</v>
      </c>
      <c r="L864" s="45">
        <v>1</v>
      </c>
      <c r="M864" s="45" t="str">
        <f t="shared" si="13"/>
        <v>Sev-score: Floods</v>
      </c>
    </row>
    <row r="865" spans="1:13" x14ac:dyDescent="0.25">
      <c r="A865" s="45" t="s">
        <v>1225</v>
      </c>
      <c r="B865" s="45" t="s">
        <v>329</v>
      </c>
      <c r="C865" s="45" t="s">
        <v>35</v>
      </c>
      <c r="D865" s="45" t="s">
        <v>180</v>
      </c>
      <c r="E865" s="45">
        <v>1</v>
      </c>
      <c r="F865" s="45">
        <v>3</v>
      </c>
      <c r="G865" s="45">
        <v>3</v>
      </c>
      <c r="H865" s="45">
        <v>1</v>
      </c>
      <c r="I865" s="45">
        <v>1</v>
      </c>
      <c r="J865" s="45">
        <v>1</v>
      </c>
      <c r="K865" s="45">
        <v>3</v>
      </c>
      <c r="L865" s="45">
        <v>4</v>
      </c>
      <c r="M865" s="45" t="str">
        <f t="shared" si="13"/>
        <v>Sev-score: AAP feedback mechanism</v>
      </c>
    </row>
    <row r="866" spans="1:13" x14ac:dyDescent="0.25">
      <c r="A866" s="45" t="s">
        <v>1226</v>
      </c>
      <c r="B866" s="45" t="s">
        <v>329</v>
      </c>
      <c r="C866" s="45" t="s">
        <v>35</v>
      </c>
      <c r="D866" s="45" t="s">
        <v>180</v>
      </c>
      <c r="E866" s="45">
        <v>1</v>
      </c>
      <c r="F866" s="45">
        <v>1</v>
      </c>
      <c r="G866" s="45">
        <v>1</v>
      </c>
      <c r="H866" s="45">
        <v>1</v>
      </c>
      <c r="I866" s="45">
        <v>3</v>
      </c>
      <c r="J866" s="45">
        <v>1</v>
      </c>
      <c r="K866" s="45">
        <v>3</v>
      </c>
      <c r="L866" s="45">
        <v>2</v>
      </c>
      <c r="M866" s="45" t="str">
        <f t="shared" si="13"/>
        <v>Sev-score Access Max 8</v>
      </c>
    </row>
    <row r="867" spans="1:13" x14ac:dyDescent="0.25">
      <c r="A867" s="45" t="s">
        <v>1227</v>
      </c>
      <c r="B867" s="45" t="s">
        <v>329</v>
      </c>
      <c r="C867" s="45" t="s">
        <v>35</v>
      </c>
      <c r="D867" s="45" t="s">
        <v>180</v>
      </c>
      <c r="E867" s="45">
        <v>1</v>
      </c>
      <c r="F867" s="45">
        <v>1</v>
      </c>
      <c r="G867" s="45">
        <v>3</v>
      </c>
      <c r="H867" s="45">
        <v>3</v>
      </c>
      <c r="I867" s="45">
        <v>3</v>
      </c>
      <c r="J867" s="45">
        <v>1</v>
      </c>
      <c r="K867" s="45">
        <v>1</v>
      </c>
      <c r="L867" s="45">
        <v>2</v>
      </c>
      <c r="M867" s="45" t="str">
        <f t="shared" si="13"/>
        <v>Sev-score: Site capacity</v>
      </c>
    </row>
    <row r="868" spans="1:13" x14ac:dyDescent="0.25">
      <c r="A868" s="45" t="s">
        <v>1228</v>
      </c>
      <c r="B868" s="45" t="s">
        <v>329</v>
      </c>
      <c r="C868" s="45" t="s">
        <v>35</v>
      </c>
      <c r="D868" s="45" t="s">
        <v>180</v>
      </c>
      <c r="E868" s="45">
        <v>1</v>
      </c>
      <c r="F868" s="45">
        <v>1</v>
      </c>
      <c r="G868" s="45">
        <v>3</v>
      </c>
      <c r="H868" s="45">
        <v>3</v>
      </c>
      <c r="I868" s="45">
        <v>3</v>
      </c>
      <c r="J868" s="45">
        <v>1</v>
      </c>
      <c r="K868" s="45">
        <v>3</v>
      </c>
      <c r="L868" s="45">
        <v>2</v>
      </c>
      <c r="M868" s="45" t="str">
        <f t="shared" si="13"/>
        <v>Sev-score: Site capacity</v>
      </c>
    </row>
    <row r="869" spans="1:13" x14ac:dyDescent="0.25">
      <c r="A869" s="45" t="s">
        <v>1229</v>
      </c>
      <c r="B869" s="45" t="s">
        <v>329</v>
      </c>
      <c r="C869" s="45" t="s">
        <v>35</v>
      </c>
      <c r="D869" s="45" t="s">
        <v>180</v>
      </c>
      <c r="E869" s="45">
        <v>1</v>
      </c>
      <c r="F869" s="45">
        <v>1</v>
      </c>
      <c r="G869" s="45">
        <v>1</v>
      </c>
      <c r="H869" s="45">
        <v>3</v>
      </c>
      <c r="I869" s="45">
        <v>3</v>
      </c>
      <c r="J869" s="45">
        <v>1</v>
      </c>
      <c r="K869" s="45">
        <v>1</v>
      </c>
      <c r="L869" s="45">
        <v>2</v>
      </c>
      <c r="M869" s="45" t="str">
        <f t="shared" si="13"/>
        <v>Sev-score: Floods</v>
      </c>
    </row>
    <row r="870" spans="1:13" x14ac:dyDescent="0.25">
      <c r="A870" s="45" t="s">
        <v>1230</v>
      </c>
      <c r="B870" s="45" t="s">
        <v>329</v>
      </c>
      <c r="C870" s="45" t="s">
        <v>35</v>
      </c>
      <c r="D870" s="45" t="s">
        <v>180</v>
      </c>
      <c r="E870" s="45">
        <v>1</v>
      </c>
      <c r="F870" s="45">
        <v>1</v>
      </c>
      <c r="G870" s="45">
        <v>1</v>
      </c>
      <c r="H870" s="45">
        <v>1</v>
      </c>
      <c r="I870" s="45">
        <v>3</v>
      </c>
      <c r="J870" s="45">
        <v>1</v>
      </c>
      <c r="K870" s="45">
        <v>1</v>
      </c>
      <c r="L870" s="45">
        <v>1</v>
      </c>
      <c r="M870" s="45" t="str">
        <f t="shared" si="13"/>
        <v>Sev-score Access Max 8</v>
      </c>
    </row>
    <row r="871" spans="1:13" x14ac:dyDescent="0.25">
      <c r="A871" s="45" t="s">
        <v>1231</v>
      </c>
      <c r="B871" s="45" t="s">
        <v>329</v>
      </c>
      <c r="C871" s="45" t="s">
        <v>35</v>
      </c>
      <c r="D871" s="45" t="s">
        <v>180</v>
      </c>
      <c r="E871" s="45">
        <v>1</v>
      </c>
      <c r="F871" s="45">
        <v>1</v>
      </c>
      <c r="G871" s="45">
        <v>1</v>
      </c>
      <c r="H871" s="45">
        <v>3</v>
      </c>
      <c r="I871" s="45">
        <v>3</v>
      </c>
      <c r="J871" s="45">
        <v>1</v>
      </c>
      <c r="K871" s="45">
        <v>1</v>
      </c>
      <c r="L871" s="45">
        <v>2</v>
      </c>
      <c r="M871" s="45" t="str">
        <f t="shared" si="13"/>
        <v>Sev-score: Floods</v>
      </c>
    </row>
    <row r="872" spans="1:13" x14ac:dyDescent="0.25">
      <c r="A872" s="45" t="s">
        <v>1232</v>
      </c>
      <c r="B872" s="45" t="s">
        <v>329</v>
      </c>
      <c r="C872" s="45" t="s">
        <v>35</v>
      </c>
      <c r="D872" s="45" t="s">
        <v>180</v>
      </c>
      <c r="E872" s="45">
        <v>1</v>
      </c>
      <c r="F872" s="45">
        <v>1</v>
      </c>
      <c r="G872" s="45">
        <v>1</v>
      </c>
      <c r="H872" s="45">
        <v>1</v>
      </c>
      <c r="I872" s="45">
        <v>3</v>
      </c>
      <c r="J872" s="45">
        <v>1</v>
      </c>
      <c r="K872" s="45">
        <v>3</v>
      </c>
      <c r="L872" s="45">
        <v>1</v>
      </c>
      <c r="M872" s="45" t="str">
        <f t="shared" si="13"/>
        <v>Sev-score Access Max 8</v>
      </c>
    </row>
    <row r="873" spans="1:13" x14ac:dyDescent="0.25">
      <c r="A873" s="45" t="s">
        <v>1233</v>
      </c>
      <c r="B873" s="45" t="s">
        <v>329</v>
      </c>
      <c r="C873" s="45" t="s">
        <v>35</v>
      </c>
      <c r="D873" s="45" t="s">
        <v>180</v>
      </c>
      <c r="E873" s="45">
        <v>1</v>
      </c>
      <c r="F873" s="45">
        <v>1</v>
      </c>
      <c r="G873" s="45">
        <v>3</v>
      </c>
      <c r="H873" s="45">
        <v>3</v>
      </c>
      <c r="I873" s="45">
        <v>3</v>
      </c>
      <c r="J873" s="45">
        <v>1</v>
      </c>
      <c r="K873" s="45">
        <v>3</v>
      </c>
      <c r="L873" s="45">
        <v>3</v>
      </c>
      <c r="M873" s="45" t="str">
        <f t="shared" si="13"/>
        <v>Sev-score: Site capacity</v>
      </c>
    </row>
    <row r="874" spans="1:13" x14ac:dyDescent="0.25">
      <c r="A874" s="45" t="s">
        <v>1234</v>
      </c>
      <c r="B874" s="45" t="s">
        <v>329</v>
      </c>
      <c r="C874" s="45" t="s">
        <v>35</v>
      </c>
      <c r="D874" s="45" t="s">
        <v>180</v>
      </c>
      <c r="E874" s="45">
        <v>1</v>
      </c>
      <c r="F874" s="45">
        <v>1</v>
      </c>
      <c r="G874" s="45">
        <v>1</v>
      </c>
      <c r="H874" s="45">
        <v>3</v>
      </c>
      <c r="I874" s="45">
        <v>1</v>
      </c>
      <c r="J874" s="45">
        <v>1</v>
      </c>
      <c r="K874" s="45">
        <v>1</v>
      </c>
      <c r="L874" s="45">
        <v>2</v>
      </c>
      <c r="M874" s="45" t="str">
        <f t="shared" si="13"/>
        <v>Sev-score: Floods</v>
      </c>
    </row>
    <row r="875" spans="1:13" x14ac:dyDescent="0.25">
      <c r="A875" s="45" t="s">
        <v>1235</v>
      </c>
      <c r="B875" s="45" t="s">
        <v>329</v>
      </c>
      <c r="C875" s="45" t="s">
        <v>35</v>
      </c>
      <c r="D875" s="45" t="s">
        <v>180</v>
      </c>
      <c r="E875" s="45">
        <v>1</v>
      </c>
      <c r="F875" s="45">
        <v>1</v>
      </c>
      <c r="G875" s="45">
        <v>1</v>
      </c>
      <c r="H875" s="45">
        <v>3</v>
      </c>
      <c r="I875" s="45">
        <v>3</v>
      </c>
      <c r="J875" s="45">
        <v>1</v>
      </c>
      <c r="K875" s="45">
        <v>1</v>
      </c>
      <c r="L875" s="45">
        <v>1</v>
      </c>
      <c r="M875" s="45" t="str">
        <f t="shared" si="13"/>
        <v>Sev-score: Floods</v>
      </c>
    </row>
    <row r="876" spans="1:13" x14ac:dyDescent="0.25">
      <c r="A876" s="45" t="s">
        <v>1236</v>
      </c>
      <c r="B876" s="45" t="s">
        <v>329</v>
      </c>
      <c r="C876" s="45" t="s">
        <v>35</v>
      </c>
      <c r="D876" s="45" t="s">
        <v>180</v>
      </c>
      <c r="E876" s="45">
        <v>1</v>
      </c>
      <c r="F876" s="45">
        <v>1</v>
      </c>
      <c r="G876" s="45">
        <v>1</v>
      </c>
      <c r="H876" s="45">
        <v>1</v>
      </c>
      <c r="I876" s="45">
        <v>3</v>
      </c>
      <c r="J876" s="45">
        <v>1</v>
      </c>
      <c r="K876" s="45">
        <v>3</v>
      </c>
      <c r="L876" s="45">
        <v>1</v>
      </c>
      <c r="M876" s="45" t="str">
        <f t="shared" si="13"/>
        <v>Sev-score Access Max 8</v>
      </c>
    </row>
    <row r="877" spans="1:13" x14ac:dyDescent="0.25">
      <c r="A877" s="45" t="s">
        <v>1237</v>
      </c>
      <c r="B877" s="45" t="s">
        <v>329</v>
      </c>
      <c r="C877" s="45" t="s">
        <v>35</v>
      </c>
      <c r="D877" s="45" t="s">
        <v>180</v>
      </c>
      <c r="E877" s="45">
        <v>1</v>
      </c>
      <c r="F877" s="45">
        <v>1</v>
      </c>
      <c r="G877" s="45">
        <v>1</v>
      </c>
      <c r="H877" s="45">
        <v>3</v>
      </c>
      <c r="I877" s="45">
        <v>3</v>
      </c>
      <c r="J877" s="45">
        <v>1</v>
      </c>
      <c r="K877" s="45">
        <v>1</v>
      </c>
      <c r="L877" s="45">
        <v>2</v>
      </c>
      <c r="M877" s="45" t="str">
        <f t="shared" si="13"/>
        <v>Sev-score: Floods</v>
      </c>
    </row>
    <row r="878" spans="1:13" x14ac:dyDescent="0.25">
      <c r="A878" s="45" t="s">
        <v>1238</v>
      </c>
      <c r="B878" s="45" t="s">
        <v>329</v>
      </c>
      <c r="C878" s="45" t="s">
        <v>35</v>
      </c>
      <c r="D878" s="45" t="s">
        <v>180</v>
      </c>
      <c r="E878" s="45">
        <v>1</v>
      </c>
      <c r="F878" s="45">
        <v>1</v>
      </c>
      <c r="G878" s="45">
        <v>3</v>
      </c>
      <c r="H878" s="45">
        <v>3</v>
      </c>
      <c r="I878" s="45">
        <v>3</v>
      </c>
      <c r="J878" s="45">
        <v>1</v>
      </c>
      <c r="K878" s="45">
        <v>1</v>
      </c>
      <c r="L878" s="45">
        <v>2</v>
      </c>
      <c r="M878" s="45" t="str">
        <f t="shared" si="13"/>
        <v>Sev-score: Site capacity</v>
      </c>
    </row>
    <row r="879" spans="1:13" x14ac:dyDescent="0.25">
      <c r="A879" s="45" t="s">
        <v>1239</v>
      </c>
      <c r="B879" s="45" t="s">
        <v>329</v>
      </c>
      <c r="C879" s="45" t="s">
        <v>35</v>
      </c>
      <c r="D879" s="45" t="s">
        <v>180</v>
      </c>
      <c r="E879" s="45">
        <v>1</v>
      </c>
      <c r="F879" s="45">
        <v>1</v>
      </c>
      <c r="G879" s="45">
        <v>3</v>
      </c>
      <c r="H879" s="45">
        <v>3</v>
      </c>
      <c r="I879" s="45">
        <v>3</v>
      </c>
      <c r="J879" s="45">
        <v>1</v>
      </c>
      <c r="K879" s="45">
        <v>1</v>
      </c>
      <c r="L879" s="45">
        <v>2</v>
      </c>
      <c r="M879" s="45" t="str">
        <f t="shared" si="13"/>
        <v>Sev-score: Site capacity</v>
      </c>
    </row>
    <row r="880" spans="1:13" x14ac:dyDescent="0.25">
      <c r="A880" s="45" t="s">
        <v>1240</v>
      </c>
      <c r="B880" s="45" t="s">
        <v>329</v>
      </c>
      <c r="C880" s="45" t="s">
        <v>35</v>
      </c>
      <c r="D880" s="45" t="s">
        <v>180</v>
      </c>
      <c r="E880" s="45">
        <v>1</v>
      </c>
      <c r="F880" s="45">
        <v>1</v>
      </c>
      <c r="G880" s="45">
        <v>1</v>
      </c>
      <c r="H880" s="45">
        <v>1</v>
      </c>
      <c r="I880" s="45">
        <v>3</v>
      </c>
      <c r="J880" s="45">
        <v>1</v>
      </c>
      <c r="K880" s="45">
        <v>3</v>
      </c>
      <c r="L880" s="45">
        <v>1</v>
      </c>
      <c r="M880" s="45" t="str">
        <f t="shared" si="13"/>
        <v>Sev-score Access Max 8</v>
      </c>
    </row>
    <row r="881" spans="1:13" x14ac:dyDescent="0.25">
      <c r="A881" s="45" t="s">
        <v>1241</v>
      </c>
      <c r="B881" s="45" t="s">
        <v>329</v>
      </c>
      <c r="C881" s="45" t="s">
        <v>35</v>
      </c>
      <c r="D881" s="45" t="s">
        <v>180</v>
      </c>
      <c r="E881" s="45">
        <v>1</v>
      </c>
      <c r="F881" s="45">
        <v>1</v>
      </c>
      <c r="G881" s="45">
        <v>3</v>
      </c>
      <c r="H881" s="45">
        <v>3</v>
      </c>
      <c r="I881" s="45">
        <v>3</v>
      </c>
      <c r="J881" s="45">
        <v>1</v>
      </c>
      <c r="K881" s="45">
        <v>1</v>
      </c>
      <c r="L881" s="45">
        <v>1</v>
      </c>
      <c r="M881" s="45" t="str">
        <f t="shared" si="13"/>
        <v>Sev-score: Site capacity</v>
      </c>
    </row>
    <row r="882" spans="1:13" x14ac:dyDescent="0.25">
      <c r="A882" s="45" t="s">
        <v>1242</v>
      </c>
      <c r="B882" s="45" t="s">
        <v>329</v>
      </c>
      <c r="C882" s="45" t="s">
        <v>35</v>
      </c>
      <c r="D882" s="45" t="s">
        <v>180</v>
      </c>
      <c r="E882" s="45">
        <v>1</v>
      </c>
      <c r="F882" s="45">
        <v>1</v>
      </c>
      <c r="G882" s="45">
        <v>3</v>
      </c>
      <c r="H882" s="45">
        <v>3</v>
      </c>
      <c r="I882" s="45">
        <v>3</v>
      </c>
      <c r="J882" s="45">
        <v>1</v>
      </c>
      <c r="K882" s="45">
        <v>3</v>
      </c>
      <c r="L882" s="45">
        <v>2</v>
      </c>
      <c r="M882" s="45" t="str">
        <f t="shared" si="13"/>
        <v>Sev-score: Site capacity</v>
      </c>
    </row>
    <row r="883" spans="1:13" x14ac:dyDescent="0.25">
      <c r="A883" s="45" t="s">
        <v>1243</v>
      </c>
      <c r="B883" s="45" t="s">
        <v>329</v>
      </c>
      <c r="C883" s="45" t="s">
        <v>35</v>
      </c>
      <c r="D883" s="45" t="s">
        <v>180</v>
      </c>
      <c r="E883" s="45">
        <v>1</v>
      </c>
      <c r="F883" s="45">
        <v>3</v>
      </c>
      <c r="G883" s="45">
        <v>3</v>
      </c>
      <c r="H883" s="45">
        <v>2</v>
      </c>
      <c r="I883" s="45">
        <v>3</v>
      </c>
      <c r="J883" s="45">
        <v>1</v>
      </c>
      <c r="K883" s="45">
        <v>1</v>
      </c>
      <c r="L883" s="45">
        <v>2</v>
      </c>
      <c r="M883" s="45" t="str">
        <f t="shared" si="13"/>
        <v>Sev-score: AAP feedback mechanism</v>
      </c>
    </row>
    <row r="884" spans="1:13" x14ac:dyDescent="0.25">
      <c r="A884" s="45" t="s">
        <v>1244</v>
      </c>
      <c r="B884" s="45" t="s">
        <v>329</v>
      </c>
      <c r="C884" s="45" t="s">
        <v>35</v>
      </c>
      <c r="D884" s="45" t="s">
        <v>180</v>
      </c>
      <c r="E884" s="45">
        <v>1</v>
      </c>
      <c r="F884" s="45">
        <v>3</v>
      </c>
      <c r="G884" s="45">
        <v>1</v>
      </c>
      <c r="H884" s="45">
        <v>3</v>
      </c>
      <c r="I884" s="45">
        <v>3</v>
      </c>
      <c r="J884" s="45">
        <v>1</v>
      </c>
      <c r="K884" s="45">
        <v>1</v>
      </c>
      <c r="L884" s="45">
        <v>1</v>
      </c>
      <c r="M884" s="45" t="str">
        <f t="shared" si="13"/>
        <v>Sev-score: AAP feedback mechanism</v>
      </c>
    </row>
    <row r="885" spans="1:13" x14ac:dyDescent="0.25">
      <c r="A885" s="45" t="s">
        <v>1245</v>
      </c>
      <c r="B885" s="45" t="s">
        <v>329</v>
      </c>
      <c r="C885" s="45" t="s">
        <v>35</v>
      </c>
      <c r="D885" s="45" t="s">
        <v>180</v>
      </c>
      <c r="E885" s="45">
        <v>1</v>
      </c>
      <c r="F885" s="45">
        <v>1</v>
      </c>
      <c r="G885" s="45">
        <v>3</v>
      </c>
      <c r="H885" s="45">
        <v>1</v>
      </c>
      <c r="I885" s="45">
        <v>1</v>
      </c>
      <c r="J885" s="45">
        <v>1</v>
      </c>
      <c r="K885" s="45">
        <v>1</v>
      </c>
      <c r="L885" s="45">
        <v>2</v>
      </c>
      <c r="M885" s="45" t="str">
        <f t="shared" si="13"/>
        <v>Sev-score: Site capacity</v>
      </c>
    </row>
    <row r="886" spans="1:13" x14ac:dyDescent="0.25">
      <c r="A886" s="45" t="s">
        <v>1246</v>
      </c>
      <c r="B886" s="45" t="s">
        <v>329</v>
      </c>
      <c r="C886" s="45" t="s">
        <v>35</v>
      </c>
      <c r="D886" s="45" t="s">
        <v>180</v>
      </c>
      <c r="E886" s="45">
        <v>1</v>
      </c>
      <c r="F886" s="45">
        <v>1</v>
      </c>
      <c r="G886" s="45">
        <v>1</v>
      </c>
      <c r="H886" s="45">
        <v>3</v>
      </c>
      <c r="I886" s="45">
        <v>3</v>
      </c>
      <c r="J886" s="45">
        <v>1</v>
      </c>
      <c r="K886" s="45">
        <v>1</v>
      </c>
      <c r="L886" s="45">
        <v>2</v>
      </c>
      <c r="M886" s="45" t="str">
        <f t="shared" si="13"/>
        <v>Sev-score: Floods</v>
      </c>
    </row>
    <row r="887" spans="1:13" x14ac:dyDescent="0.25">
      <c r="A887" s="45" t="s">
        <v>1247</v>
      </c>
      <c r="B887" s="45" t="s">
        <v>329</v>
      </c>
      <c r="C887" s="45" t="s">
        <v>35</v>
      </c>
      <c r="D887" s="45" t="s">
        <v>180</v>
      </c>
      <c r="E887" s="45">
        <v>1</v>
      </c>
      <c r="F887" s="45">
        <v>1</v>
      </c>
      <c r="G887" s="45">
        <v>1</v>
      </c>
      <c r="H887" s="45">
        <v>3</v>
      </c>
      <c r="I887" s="45">
        <v>3</v>
      </c>
      <c r="J887" s="45">
        <v>1</v>
      </c>
      <c r="K887" s="45">
        <v>1</v>
      </c>
      <c r="L887" s="45">
        <v>2</v>
      </c>
      <c r="M887" s="45" t="str">
        <f t="shared" si="13"/>
        <v>Sev-score: Floods</v>
      </c>
    </row>
    <row r="888" spans="1:13" x14ac:dyDescent="0.25">
      <c r="A888" s="45" t="s">
        <v>1248</v>
      </c>
      <c r="B888" s="45" t="s">
        <v>329</v>
      </c>
      <c r="C888" s="45" t="s">
        <v>35</v>
      </c>
      <c r="D888" s="45" t="s">
        <v>180</v>
      </c>
      <c r="E888" s="45">
        <v>1</v>
      </c>
      <c r="F888" s="45">
        <v>1</v>
      </c>
      <c r="G888" s="45">
        <v>1</v>
      </c>
      <c r="H888" s="45">
        <v>3</v>
      </c>
      <c r="I888" s="45">
        <v>3</v>
      </c>
      <c r="J888" s="45">
        <v>1</v>
      </c>
      <c r="K888" s="45">
        <v>3</v>
      </c>
      <c r="L888" s="45">
        <v>2</v>
      </c>
      <c r="M888" s="45" t="str">
        <f t="shared" si="13"/>
        <v>Sev-score: Floods</v>
      </c>
    </row>
    <row r="889" spans="1:13" x14ac:dyDescent="0.25">
      <c r="A889" s="45" t="s">
        <v>1249</v>
      </c>
      <c r="B889" s="45" t="s">
        <v>329</v>
      </c>
      <c r="C889" s="45" t="s">
        <v>35</v>
      </c>
      <c r="D889" s="45" t="s">
        <v>180</v>
      </c>
      <c r="E889" s="45">
        <v>1</v>
      </c>
      <c r="F889" s="45">
        <v>1</v>
      </c>
      <c r="G889" s="45">
        <v>3</v>
      </c>
      <c r="H889" s="45">
        <v>3</v>
      </c>
      <c r="I889" s="45">
        <v>1</v>
      </c>
      <c r="J889" s="45">
        <v>1</v>
      </c>
      <c r="K889" s="45">
        <v>1</v>
      </c>
      <c r="L889" s="45">
        <v>1</v>
      </c>
      <c r="M889" s="45" t="str">
        <f t="shared" si="13"/>
        <v>Sev-score: Site capacity</v>
      </c>
    </row>
    <row r="890" spans="1:13" x14ac:dyDescent="0.25">
      <c r="A890" s="45" t="s">
        <v>1250</v>
      </c>
      <c r="B890" s="45" t="s">
        <v>329</v>
      </c>
      <c r="C890" s="45" t="s">
        <v>35</v>
      </c>
      <c r="D890" s="45" t="s">
        <v>180</v>
      </c>
      <c r="E890" s="45">
        <v>1</v>
      </c>
      <c r="F890" s="45">
        <v>1</v>
      </c>
      <c r="G890" s="45">
        <v>1</v>
      </c>
      <c r="H890" s="45">
        <v>3</v>
      </c>
      <c r="I890" s="45">
        <v>3</v>
      </c>
      <c r="J890" s="45">
        <v>1</v>
      </c>
      <c r="K890" s="45">
        <v>3</v>
      </c>
      <c r="L890" s="45">
        <v>2</v>
      </c>
      <c r="M890" s="45" t="str">
        <f t="shared" si="13"/>
        <v>Sev-score: Floods</v>
      </c>
    </row>
    <row r="891" spans="1:13" x14ac:dyDescent="0.25">
      <c r="A891" s="45" t="s">
        <v>1251</v>
      </c>
      <c r="B891" s="45" t="s">
        <v>329</v>
      </c>
      <c r="C891" s="45" t="s">
        <v>35</v>
      </c>
      <c r="D891" s="45" t="s">
        <v>180</v>
      </c>
      <c r="E891" s="45">
        <v>1</v>
      </c>
      <c r="F891" s="45">
        <v>1</v>
      </c>
      <c r="G891" s="45">
        <v>3</v>
      </c>
      <c r="H891" s="45">
        <v>3</v>
      </c>
      <c r="I891" s="45">
        <v>3</v>
      </c>
      <c r="J891" s="45">
        <v>1</v>
      </c>
      <c r="K891" s="45">
        <v>3</v>
      </c>
      <c r="L891" s="45">
        <v>1</v>
      </c>
      <c r="M891" s="45" t="str">
        <f t="shared" si="13"/>
        <v>Sev-score: Site capacity</v>
      </c>
    </row>
    <row r="892" spans="1:13" x14ac:dyDescent="0.25">
      <c r="A892" s="45" t="s">
        <v>1252</v>
      </c>
      <c r="B892" s="45" t="s">
        <v>329</v>
      </c>
      <c r="C892" s="45" t="s">
        <v>35</v>
      </c>
      <c r="D892" s="45" t="s">
        <v>180</v>
      </c>
      <c r="E892" s="45">
        <v>1</v>
      </c>
      <c r="F892" s="45">
        <v>1</v>
      </c>
      <c r="G892" s="45">
        <v>3</v>
      </c>
      <c r="H892" s="45">
        <v>3</v>
      </c>
      <c r="I892" s="45">
        <v>3</v>
      </c>
      <c r="J892" s="45">
        <v>1</v>
      </c>
      <c r="K892" s="45">
        <v>1</v>
      </c>
      <c r="L892" s="45">
        <v>2</v>
      </c>
      <c r="M892" s="45" t="str">
        <f t="shared" si="13"/>
        <v>Sev-score: Site capacity</v>
      </c>
    </row>
    <row r="893" spans="1:13" x14ac:dyDescent="0.25">
      <c r="A893" s="45" t="s">
        <v>1253</v>
      </c>
      <c r="B893" s="45" t="s">
        <v>329</v>
      </c>
      <c r="C893" s="45" t="s">
        <v>35</v>
      </c>
      <c r="D893" s="45" t="s">
        <v>180</v>
      </c>
      <c r="E893" s="45">
        <v>1</v>
      </c>
      <c r="F893" s="45">
        <v>1</v>
      </c>
      <c r="G893" s="45">
        <v>1</v>
      </c>
      <c r="H893" s="45">
        <v>3</v>
      </c>
      <c r="I893" s="45">
        <v>1</v>
      </c>
      <c r="J893" s="45">
        <v>1</v>
      </c>
      <c r="K893" s="45">
        <v>3</v>
      </c>
      <c r="L893" s="45">
        <v>1</v>
      </c>
      <c r="M893" s="45" t="str">
        <f t="shared" si="13"/>
        <v>Sev-score: Floods</v>
      </c>
    </row>
    <row r="894" spans="1:13" x14ac:dyDescent="0.25">
      <c r="A894" s="45" t="s">
        <v>1254</v>
      </c>
      <c r="B894" s="45" t="s">
        <v>329</v>
      </c>
      <c r="C894" s="45" t="s">
        <v>35</v>
      </c>
      <c r="D894" s="45" t="s">
        <v>180</v>
      </c>
      <c r="E894" s="45">
        <v>1</v>
      </c>
      <c r="F894" s="45">
        <v>3</v>
      </c>
      <c r="G894" s="45">
        <v>1</v>
      </c>
      <c r="H894" s="45">
        <v>1</v>
      </c>
      <c r="I894" s="45">
        <v>3</v>
      </c>
      <c r="J894" s="45">
        <v>1</v>
      </c>
      <c r="K894" s="45">
        <v>3</v>
      </c>
      <c r="L894" s="45">
        <v>2</v>
      </c>
      <c r="M894" s="45" t="str">
        <f t="shared" si="13"/>
        <v>Sev-score: AAP feedback mechanism</v>
      </c>
    </row>
    <row r="895" spans="1:13" x14ac:dyDescent="0.25">
      <c r="A895" s="45" t="s">
        <v>1255</v>
      </c>
      <c r="B895" s="45" t="s">
        <v>329</v>
      </c>
      <c r="C895" s="45" t="s">
        <v>35</v>
      </c>
      <c r="D895" s="45" t="s">
        <v>180</v>
      </c>
      <c r="E895" s="45">
        <v>1</v>
      </c>
      <c r="F895" s="45">
        <v>3</v>
      </c>
      <c r="G895" s="45">
        <v>1</v>
      </c>
      <c r="H895" s="45">
        <v>3</v>
      </c>
      <c r="I895" s="45">
        <v>3</v>
      </c>
      <c r="J895" s="45">
        <v>1</v>
      </c>
      <c r="K895" s="45">
        <v>1</v>
      </c>
      <c r="L895" s="45">
        <v>2</v>
      </c>
      <c r="M895" s="45" t="str">
        <f t="shared" si="13"/>
        <v>Sev-score: AAP feedback mechanism</v>
      </c>
    </row>
    <row r="896" spans="1:13" x14ac:dyDescent="0.25">
      <c r="A896" s="45" t="s">
        <v>1256</v>
      </c>
      <c r="B896" s="45" t="s">
        <v>329</v>
      </c>
      <c r="C896" s="45" t="s">
        <v>35</v>
      </c>
      <c r="D896" s="45" t="s">
        <v>180</v>
      </c>
      <c r="E896" s="45">
        <v>1</v>
      </c>
      <c r="F896" s="45">
        <v>1</v>
      </c>
      <c r="G896" s="45">
        <v>3</v>
      </c>
      <c r="H896" s="45">
        <v>1</v>
      </c>
      <c r="I896" s="45">
        <v>3</v>
      </c>
      <c r="J896" s="45">
        <v>1</v>
      </c>
      <c r="K896" s="45">
        <v>1</v>
      </c>
      <c r="L896" s="45">
        <v>2</v>
      </c>
      <c r="M896" s="45" t="str">
        <f t="shared" si="13"/>
        <v>Sev-score: Site capacity</v>
      </c>
    </row>
    <row r="897" spans="1:13" x14ac:dyDescent="0.25">
      <c r="A897" s="45" t="s">
        <v>1257</v>
      </c>
      <c r="B897" s="45" t="s">
        <v>329</v>
      </c>
      <c r="C897" s="45" t="s">
        <v>35</v>
      </c>
      <c r="D897" s="45" t="s">
        <v>180</v>
      </c>
      <c r="E897" s="45">
        <v>1</v>
      </c>
      <c r="F897" s="45">
        <v>1</v>
      </c>
      <c r="G897" s="45">
        <v>3</v>
      </c>
      <c r="H897" s="45">
        <v>3</v>
      </c>
      <c r="I897" s="45">
        <v>1</v>
      </c>
      <c r="J897" s="45">
        <v>1</v>
      </c>
      <c r="K897" s="45">
        <v>1</v>
      </c>
      <c r="L897" s="45">
        <v>2</v>
      </c>
      <c r="M897" s="45" t="str">
        <f t="shared" si="13"/>
        <v>Sev-score: Site capacity</v>
      </c>
    </row>
    <row r="898" spans="1:13" x14ac:dyDescent="0.25">
      <c r="A898" s="45" t="s">
        <v>1258</v>
      </c>
      <c r="B898" s="45" t="s">
        <v>329</v>
      </c>
      <c r="C898" s="45" t="s">
        <v>35</v>
      </c>
      <c r="D898" s="45" t="s">
        <v>180</v>
      </c>
      <c r="E898" s="45">
        <v>1</v>
      </c>
      <c r="F898" s="45">
        <v>1</v>
      </c>
      <c r="G898" s="45">
        <v>1</v>
      </c>
      <c r="H898" s="45">
        <v>3</v>
      </c>
      <c r="I898" s="45">
        <v>1</v>
      </c>
      <c r="J898" s="45">
        <v>1</v>
      </c>
      <c r="K898" s="45">
        <v>1</v>
      </c>
      <c r="L898" s="45">
        <v>2</v>
      </c>
      <c r="M898" s="45" t="str">
        <f t="shared" si="13"/>
        <v>Sev-score: Floods</v>
      </c>
    </row>
    <row r="899" spans="1:13" x14ac:dyDescent="0.25">
      <c r="A899" s="45" t="s">
        <v>1259</v>
      </c>
      <c r="B899" s="45" t="s">
        <v>329</v>
      </c>
      <c r="C899" s="45" t="s">
        <v>35</v>
      </c>
      <c r="D899" s="45" t="s">
        <v>180</v>
      </c>
      <c r="E899" s="45">
        <v>1</v>
      </c>
      <c r="F899" s="45">
        <v>1</v>
      </c>
      <c r="G899" s="45">
        <v>1</v>
      </c>
      <c r="H899" s="45">
        <v>3</v>
      </c>
      <c r="I899" s="45">
        <v>3</v>
      </c>
      <c r="J899" s="45">
        <v>1</v>
      </c>
      <c r="K899" s="45">
        <v>1</v>
      </c>
      <c r="L899" s="45">
        <v>2</v>
      </c>
      <c r="M899" s="45" t="str">
        <f t="shared" si="13"/>
        <v>Sev-score: Floods</v>
      </c>
    </row>
    <row r="900" spans="1:13" x14ac:dyDescent="0.25">
      <c r="A900" s="45" t="s">
        <v>1260</v>
      </c>
      <c r="B900" s="45" t="s">
        <v>329</v>
      </c>
      <c r="C900" s="45" t="s">
        <v>35</v>
      </c>
      <c r="D900" s="45" t="s">
        <v>180</v>
      </c>
      <c r="E900" s="45">
        <v>1</v>
      </c>
      <c r="F900" s="45">
        <v>1</v>
      </c>
      <c r="G900" s="45">
        <v>1</v>
      </c>
      <c r="H900" s="45">
        <v>3</v>
      </c>
      <c r="I900" s="45">
        <v>3</v>
      </c>
      <c r="J900" s="45">
        <v>1</v>
      </c>
      <c r="K900" s="45">
        <v>3</v>
      </c>
      <c r="L900" s="45">
        <v>1</v>
      </c>
      <c r="M900" s="45" t="str">
        <f t="shared" ref="M900:M963" si="14">IF(E900=MAX(E900:J900),E$1,IF(F900=MAX(E900:J900),F$1,IF(G900=MAX(E900:J900),G$1,IF(H900=MAX(E900:J900),H$1,IF(I900=MAX(E900:J900),I$1,IF(J900=MAX(E900:J900),J$1,0))))))</f>
        <v>Sev-score: Floods</v>
      </c>
    </row>
    <row r="901" spans="1:13" x14ac:dyDescent="0.25">
      <c r="A901" s="45" t="s">
        <v>1261</v>
      </c>
      <c r="B901" s="45" t="s">
        <v>329</v>
      </c>
      <c r="C901" s="45" t="s">
        <v>35</v>
      </c>
      <c r="D901" s="45" t="s">
        <v>180</v>
      </c>
      <c r="E901" s="45">
        <v>1</v>
      </c>
      <c r="F901" s="45">
        <v>1</v>
      </c>
      <c r="G901" s="45">
        <v>1</v>
      </c>
      <c r="H901" s="45">
        <v>3</v>
      </c>
      <c r="I901" s="45">
        <v>1</v>
      </c>
      <c r="J901" s="45">
        <v>1</v>
      </c>
      <c r="K901" s="45">
        <v>3</v>
      </c>
      <c r="L901" s="45">
        <v>1</v>
      </c>
      <c r="M901" s="45" t="str">
        <f t="shared" si="14"/>
        <v>Sev-score: Floods</v>
      </c>
    </row>
    <row r="902" spans="1:13" x14ac:dyDescent="0.25">
      <c r="A902" s="45" t="s">
        <v>1262</v>
      </c>
      <c r="B902" s="45" t="s">
        <v>329</v>
      </c>
      <c r="C902" s="45" t="s">
        <v>35</v>
      </c>
      <c r="D902" s="45" t="s">
        <v>180</v>
      </c>
      <c r="E902" s="45">
        <v>1</v>
      </c>
      <c r="F902" s="45">
        <v>1</v>
      </c>
      <c r="G902" s="45">
        <v>3</v>
      </c>
      <c r="H902" s="45">
        <v>3</v>
      </c>
      <c r="I902" s="45">
        <v>1</v>
      </c>
      <c r="J902" s="45">
        <v>1</v>
      </c>
      <c r="K902" s="45">
        <v>1</v>
      </c>
      <c r="L902" s="45">
        <v>2</v>
      </c>
      <c r="M902" s="45" t="str">
        <f t="shared" si="14"/>
        <v>Sev-score: Site capacity</v>
      </c>
    </row>
    <row r="903" spans="1:13" x14ac:dyDescent="0.25">
      <c r="A903" s="45" t="s">
        <v>1263</v>
      </c>
      <c r="B903" s="45" t="s">
        <v>329</v>
      </c>
      <c r="C903" s="45" t="s">
        <v>35</v>
      </c>
      <c r="D903" s="45" t="s">
        <v>180</v>
      </c>
      <c r="E903" s="45">
        <v>1</v>
      </c>
      <c r="F903" s="45">
        <v>3</v>
      </c>
      <c r="G903" s="45">
        <v>3</v>
      </c>
      <c r="H903" s="45">
        <v>3</v>
      </c>
      <c r="I903" s="45">
        <v>3</v>
      </c>
      <c r="J903" s="45">
        <v>1</v>
      </c>
      <c r="K903" s="45">
        <v>1</v>
      </c>
      <c r="L903" s="45">
        <v>2</v>
      </c>
      <c r="M903" s="45" t="str">
        <f t="shared" si="14"/>
        <v>Sev-score: AAP feedback mechanism</v>
      </c>
    </row>
    <row r="904" spans="1:13" x14ac:dyDescent="0.25">
      <c r="A904" s="45" t="s">
        <v>1264</v>
      </c>
      <c r="B904" s="45" t="s">
        <v>329</v>
      </c>
      <c r="C904" s="45" t="s">
        <v>35</v>
      </c>
      <c r="D904" s="45" t="s">
        <v>180</v>
      </c>
      <c r="E904" s="45">
        <v>1</v>
      </c>
      <c r="F904" s="45">
        <v>1</v>
      </c>
      <c r="G904" s="45">
        <v>3</v>
      </c>
      <c r="H904" s="45">
        <v>3</v>
      </c>
      <c r="I904" s="45">
        <v>3</v>
      </c>
      <c r="J904" s="45">
        <v>1</v>
      </c>
      <c r="K904" s="45">
        <v>1</v>
      </c>
      <c r="L904" s="45">
        <v>2</v>
      </c>
      <c r="M904" s="45" t="str">
        <f t="shared" si="14"/>
        <v>Sev-score: Site capacity</v>
      </c>
    </row>
    <row r="905" spans="1:13" x14ac:dyDescent="0.25">
      <c r="A905" s="45" t="s">
        <v>1265</v>
      </c>
      <c r="B905" s="45" t="s">
        <v>329</v>
      </c>
      <c r="C905" s="45" t="s">
        <v>35</v>
      </c>
      <c r="D905" s="45" t="s">
        <v>180</v>
      </c>
      <c r="E905" s="45">
        <v>1</v>
      </c>
      <c r="F905" s="45">
        <v>3</v>
      </c>
      <c r="G905" s="45">
        <v>3</v>
      </c>
      <c r="H905" s="45">
        <v>3</v>
      </c>
      <c r="I905" s="45">
        <v>3</v>
      </c>
      <c r="J905" s="45">
        <v>1</v>
      </c>
      <c r="K905" s="45">
        <v>1</v>
      </c>
      <c r="L905" s="45">
        <v>2</v>
      </c>
      <c r="M905" s="45" t="str">
        <f t="shared" si="14"/>
        <v>Sev-score: AAP feedback mechanism</v>
      </c>
    </row>
    <row r="906" spans="1:13" x14ac:dyDescent="0.25">
      <c r="A906" s="45" t="s">
        <v>1266</v>
      </c>
      <c r="B906" s="45" t="s">
        <v>329</v>
      </c>
      <c r="C906" s="45" t="s">
        <v>35</v>
      </c>
      <c r="D906" s="45" t="s">
        <v>180</v>
      </c>
      <c r="E906" s="45">
        <v>1</v>
      </c>
      <c r="F906" s="45">
        <v>1</v>
      </c>
      <c r="G906" s="45">
        <v>3</v>
      </c>
      <c r="H906" s="45">
        <v>3</v>
      </c>
      <c r="I906" s="45">
        <v>1</v>
      </c>
      <c r="J906" s="45">
        <v>1</v>
      </c>
      <c r="K906" s="45">
        <v>3</v>
      </c>
      <c r="L906" s="45">
        <v>2</v>
      </c>
      <c r="M906" s="45" t="str">
        <f t="shared" si="14"/>
        <v>Sev-score: Site capacity</v>
      </c>
    </row>
    <row r="907" spans="1:13" x14ac:dyDescent="0.25">
      <c r="A907" s="45" t="s">
        <v>1267</v>
      </c>
      <c r="B907" s="45" t="s">
        <v>329</v>
      </c>
      <c r="C907" s="45" t="s">
        <v>35</v>
      </c>
      <c r="D907" s="45" t="s">
        <v>180</v>
      </c>
      <c r="E907" s="45">
        <v>1</v>
      </c>
      <c r="F907" s="45">
        <v>3</v>
      </c>
      <c r="G907" s="45">
        <v>1</v>
      </c>
      <c r="H907" s="45">
        <v>1</v>
      </c>
      <c r="I907" s="45">
        <v>1</v>
      </c>
      <c r="J907" s="45">
        <v>1</v>
      </c>
      <c r="K907" s="45">
        <v>1</v>
      </c>
      <c r="L907" s="45">
        <v>2</v>
      </c>
      <c r="M907" s="45" t="str">
        <f t="shared" si="14"/>
        <v>Sev-score: AAP feedback mechanism</v>
      </c>
    </row>
    <row r="908" spans="1:13" x14ac:dyDescent="0.25">
      <c r="A908" s="45" t="s">
        <v>1268</v>
      </c>
      <c r="B908" s="45" t="s">
        <v>329</v>
      </c>
      <c r="C908" s="45" t="s">
        <v>35</v>
      </c>
      <c r="D908" s="45" t="s">
        <v>180</v>
      </c>
      <c r="E908" s="45">
        <v>1</v>
      </c>
      <c r="F908" s="45">
        <v>1</v>
      </c>
      <c r="G908" s="45">
        <v>3</v>
      </c>
      <c r="H908" s="45">
        <v>2</v>
      </c>
      <c r="I908" s="45">
        <v>1</v>
      </c>
      <c r="J908" s="45">
        <v>1</v>
      </c>
      <c r="K908" s="45">
        <v>1</v>
      </c>
      <c r="L908" s="45">
        <v>2</v>
      </c>
      <c r="M908" s="45" t="str">
        <f t="shared" si="14"/>
        <v>Sev-score: Site capacity</v>
      </c>
    </row>
    <row r="909" spans="1:13" x14ac:dyDescent="0.25">
      <c r="A909" s="45" t="s">
        <v>1269</v>
      </c>
      <c r="B909" s="45" t="s">
        <v>329</v>
      </c>
      <c r="C909" s="45" t="s">
        <v>35</v>
      </c>
      <c r="D909" s="45" t="s">
        <v>180</v>
      </c>
      <c r="E909" s="45">
        <v>1</v>
      </c>
      <c r="F909" s="45">
        <v>1</v>
      </c>
      <c r="G909" s="45">
        <v>1</v>
      </c>
      <c r="H909" s="45">
        <v>1</v>
      </c>
      <c r="I909" s="45">
        <v>1</v>
      </c>
      <c r="J909" s="45">
        <v>1</v>
      </c>
      <c r="K909" s="45">
        <v>3</v>
      </c>
      <c r="L909" s="45">
        <v>1</v>
      </c>
      <c r="M909" s="45" t="str">
        <f t="shared" si="14"/>
        <v>Sev-score: Camp Committees</v>
      </c>
    </row>
    <row r="910" spans="1:13" x14ac:dyDescent="0.25">
      <c r="A910" s="45" t="s">
        <v>1270</v>
      </c>
      <c r="B910" s="45" t="s">
        <v>329</v>
      </c>
      <c r="C910" s="45" t="s">
        <v>35</v>
      </c>
      <c r="D910" s="45" t="s">
        <v>180</v>
      </c>
      <c r="E910" s="45">
        <v>1</v>
      </c>
      <c r="F910" s="45">
        <v>1</v>
      </c>
      <c r="G910" s="45">
        <v>3</v>
      </c>
      <c r="H910" s="45">
        <v>3</v>
      </c>
      <c r="I910" s="45">
        <v>1</v>
      </c>
      <c r="J910" s="45">
        <v>1</v>
      </c>
      <c r="K910" s="45">
        <v>1</v>
      </c>
      <c r="L910" s="45">
        <v>2</v>
      </c>
      <c r="M910" s="45" t="str">
        <f t="shared" si="14"/>
        <v>Sev-score: Site capacity</v>
      </c>
    </row>
    <row r="911" spans="1:13" x14ac:dyDescent="0.25">
      <c r="A911" s="45" t="s">
        <v>1271</v>
      </c>
      <c r="B911" s="45" t="s">
        <v>329</v>
      </c>
      <c r="C911" s="45" t="s">
        <v>35</v>
      </c>
      <c r="D911" s="45" t="s">
        <v>180</v>
      </c>
      <c r="E911" s="45">
        <v>1</v>
      </c>
      <c r="F911" s="45">
        <v>1</v>
      </c>
      <c r="G911" s="45">
        <v>3</v>
      </c>
      <c r="H911" s="45">
        <v>3</v>
      </c>
      <c r="I911" s="45">
        <v>3</v>
      </c>
      <c r="J911" s="45">
        <v>1</v>
      </c>
      <c r="K911" s="45">
        <v>3</v>
      </c>
      <c r="L911" s="45">
        <v>2</v>
      </c>
      <c r="M911" s="45" t="str">
        <f t="shared" si="14"/>
        <v>Sev-score: Site capacity</v>
      </c>
    </row>
    <row r="912" spans="1:13" x14ac:dyDescent="0.25">
      <c r="A912" s="45" t="s">
        <v>1272</v>
      </c>
      <c r="B912" s="45" t="s">
        <v>329</v>
      </c>
      <c r="C912" s="45" t="s">
        <v>35</v>
      </c>
      <c r="D912" s="45" t="s">
        <v>180</v>
      </c>
      <c r="E912" s="45">
        <v>1</v>
      </c>
      <c r="F912" s="45">
        <v>1</v>
      </c>
      <c r="G912" s="45">
        <v>3</v>
      </c>
      <c r="H912" s="45">
        <v>3</v>
      </c>
      <c r="I912" s="45">
        <v>3</v>
      </c>
      <c r="J912" s="45">
        <v>1</v>
      </c>
      <c r="K912" s="45">
        <v>1</v>
      </c>
      <c r="L912" s="45">
        <v>2</v>
      </c>
      <c r="M912" s="45" t="str">
        <f t="shared" si="14"/>
        <v>Sev-score: Site capacity</v>
      </c>
    </row>
    <row r="913" spans="1:13" x14ac:dyDescent="0.25">
      <c r="A913" s="45" t="s">
        <v>1273</v>
      </c>
      <c r="B913" s="45" t="s">
        <v>329</v>
      </c>
      <c r="C913" s="45" t="s">
        <v>35</v>
      </c>
      <c r="D913" s="45" t="s">
        <v>180</v>
      </c>
      <c r="E913" s="45">
        <v>1</v>
      </c>
      <c r="F913" s="45">
        <v>1</v>
      </c>
      <c r="G913" s="45">
        <v>3</v>
      </c>
      <c r="H913" s="45">
        <v>1</v>
      </c>
      <c r="I913" s="45">
        <v>3</v>
      </c>
      <c r="J913" s="45">
        <v>1</v>
      </c>
      <c r="K913" s="45">
        <v>1</v>
      </c>
      <c r="L913" s="45">
        <v>2</v>
      </c>
      <c r="M913" s="45" t="str">
        <f t="shared" si="14"/>
        <v>Sev-score: Site capacity</v>
      </c>
    </row>
    <row r="914" spans="1:13" x14ac:dyDescent="0.25">
      <c r="A914" s="45" t="s">
        <v>1274</v>
      </c>
      <c r="B914" s="45" t="s">
        <v>329</v>
      </c>
      <c r="C914" s="45" t="s">
        <v>35</v>
      </c>
      <c r="D914" s="45" t="s">
        <v>180</v>
      </c>
      <c r="E914" s="45">
        <v>1</v>
      </c>
      <c r="F914" s="45">
        <v>1</v>
      </c>
      <c r="G914" s="45">
        <v>3</v>
      </c>
      <c r="H914" s="45">
        <v>1</v>
      </c>
      <c r="I914" s="45">
        <v>3</v>
      </c>
      <c r="J914" s="45">
        <v>1</v>
      </c>
      <c r="K914" s="45">
        <v>1</v>
      </c>
      <c r="L914" s="45">
        <v>2</v>
      </c>
      <c r="M914" s="45" t="str">
        <f t="shared" si="14"/>
        <v>Sev-score: Site capacity</v>
      </c>
    </row>
    <row r="915" spans="1:13" x14ac:dyDescent="0.25">
      <c r="A915" s="45" t="s">
        <v>1275</v>
      </c>
      <c r="B915" s="45" t="s">
        <v>329</v>
      </c>
      <c r="C915" s="45" t="s">
        <v>35</v>
      </c>
      <c r="D915" s="45" t="s">
        <v>180</v>
      </c>
      <c r="E915" s="45">
        <v>1</v>
      </c>
      <c r="F915" s="45">
        <v>1</v>
      </c>
      <c r="G915" s="45">
        <v>1</v>
      </c>
      <c r="H915" s="45">
        <v>3</v>
      </c>
      <c r="I915" s="45">
        <v>3</v>
      </c>
      <c r="J915" s="45">
        <v>1</v>
      </c>
      <c r="K915" s="45">
        <v>3</v>
      </c>
      <c r="L915" s="45">
        <v>3</v>
      </c>
      <c r="M915" s="45" t="str">
        <f t="shared" si="14"/>
        <v>Sev-score: Floods</v>
      </c>
    </row>
    <row r="916" spans="1:13" x14ac:dyDescent="0.25">
      <c r="A916" s="45" t="s">
        <v>1276</v>
      </c>
      <c r="B916" s="45" t="s">
        <v>329</v>
      </c>
      <c r="C916" s="45" t="s">
        <v>35</v>
      </c>
      <c r="D916" s="45" t="s">
        <v>180</v>
      </c>
      <c r="E916" s="45">
        <v>1</v>
      </c>
      <c r="F916" s="45">
        <v>1</v>
      </c>
      <c r="G916" s="45">
        <v>3</v>
      </c>
      <c r="H916" s="45">
        <v>3</v>
      </c>
      <c r="I916" s="45">
        <v>3</v>
      </c>
      <c r="J916" s="45">
        <v>1</v>
      </c>
      <c r="K916" s="45">
        <v>1</v>
      </c>
      <c r="L916" s="45">
        <v>2</v>
      </c>
      <c r="M916" s="45" t="str">
        <f t="shared" si="14"/>
        <v>Sev-score: Site capacity</v>
      </c>
    </row>
    <row r="917" spans="1:13" x14ac:dyDescent="0.25">
      <c r="A917" s="45" t="s">
        <v>1277</v>
      </c>
      <c r="B917" s="45" t="s">
        <v>329</v>
      </c>
      <c r="C917" s="45" t="s">
        <v>35</v>
      </c>
      <c r="D917" s="45" t="s">
        <v>180</v>
      </c>
      <c r="E917" s="45">
        <v>1</v>
      </c>
      <c r="F917" s="45">
        <v>3</v>
      </c>
      <c r="G917" s="45">
        <v>3</v>
      </c>
      <c r="H917" s="45">
        <v>1</v>
      </c>
      <c r="I917" s="45">
        <v>3</v>
      </c>
      <c r="J917" s="45">
        <v>1</v>
      </c>
      <c r="K917" s="45">
        <v>3</v>
      </c>
      <c r="L917" s="45">
        <v>3</v>
      </c>
      <c r="M917" s="45" t="str">
        <f t="shared" si="14"/>
        <v>Sev-score: AAP feedback mechanism</v>
      </c>
    </row>
    <row r="918" spans="1:13" x14ac:dyDescent="0.25">
      <c r="A918" s="45" t="s">
        <v>1278</v>
      </c>
      <c r="B918" s="45" t="s">
        <v>329</v>
      </c>
      <c r="C918" s="45" t="s">
        <v>35</v>
      </c>
      <c r="D918" s="45" t="s">
        <v>180</v>
      </c>
      <c r="E918" s="45">
        <v>1</v>
      </c>
      <c r="F918" s="45">
        <v>1</v>
      </c>
      <c r="G918" s="45">
        <v>3</v>
      </c>
      <c r="H918" s="45">
        <v>3</v>
      </c>
      <c r="I918" s="45">
        <v>3</v>
      </c>
      <c r="J918" s="45">
        <v>1</v>
      </c>
      <c r="K918" s="45">
        <v>3</v>
      </c>
      <c r="L918" s="45">
        <v>1</v>
      </c>
      <c r="M918" s="45" t="str">
        <f t="shared" si="14"/>
        <v>Sev-score: Site capacity</v>
      </c>
    </row>
    <row r="919" spans="1:13" x14ac:dyDescent="0.25">
      <c r="A919" s="45" t="s">
        <v>1279</v>
      </c>
      <c r="B919" s="45" t="s">
        <v>329</v>
      </c>
      <c r="C919" s="45" t="s">
        <v>35</v>
      </c>
      <c r="D919" s="45" t="s">
        <v>180</v>
      </c>
      <c r="E919" s="45">
        <v>1</v>
      </c>
      <c r="F919" s="45">
        <v>3</v>
      </c>
      <c r="G919" s="45">
        <v>3</v>
      </c>
      <c r="H919" s="45">
        <v>3</v>
      </c>
      <c r="I919" s="45">
        <v>3</v>
      </c>
      <c r="J919" s="45">
        <v>1</v>
      </c>
      <c r="K919" s="45">
        <v>1</v>
      </c>
      <c r="L919" s="45">
        <v>2</v>
      </c>
      <c r="M919" s="45" t="str">
        <f t="shared" si="14"/>
        <v>Sev-score: AAP feedback mechanism</v>
      </c>
    </row>
    <row r="920" spans="1:13" x14ac:dyDescent="0.25">
      <c r="A920" s="45" t="s">
        <v>1280</v>
      </c>
      <c r="B920" s="45" t="s">
        <v>329</v>
      </c>
      <c r="C920" s="45" t="s">
        <v>35</v>
      </c>
      <c r="D920" s="45" t="s">
        <v>180</v>
      </c>
      <c r="E920" s="45">
        <v>1</v>
      </c>
      <c r="F920" s="45">
        <v>3</v>
      </c>
      <c r="G920" s="45">
        <v>1</v>
      </c>
      <c r="H920" s="45">
        <v>3</v>
      </c>
      <c r="I920" s="45">
        <v>3</v>
      </c>
      <c r="J920" s="45">
        <v>1</v>
      </c>
      <c r="K920" s="45">
        <v>3</v>
      </c>
      <c r="L920" s="45">
        <v>3</v>
      </c>
      <c r="M920" s="45" t="str">
        <f t="shared" si="14"/>
        <v>Sev-score: AAP feedback mechanism</v>
      </c>
    </row>
    <row r="921" spans="1:13" x14ac:dyDescent="0.25">
      <c r="A921" s="45" t="s">
        <v>1281</v>
      </c>
      <c r="B921" s="45" t="s">
        <v>329</v>
      </c>
      <c r="C921" s="45" t="s">
        <v>35</v>
      </c>
      <c r="D921" s="45" t="s">
        <v>180</v>
      </c>
      <c r="E921" s="45">
        <v>1</v>
      </c>
      <c r="F921" s="45">
        <v>3</v>
      </c>
      <c r="G921" s="45">
        <v>1</v>
      </c>
      <c r="H921" s="45">
        <v>3</v>
      </c>
      <c r="I921" s="45">
        <v>3</v>
      </c>
      <c r="J921" s="45">
        <v>3</v>
      </c>
      <c r="K921" s="45">
        <v>3</v>
      </c>
      <c r="L921" s="45">
        <v>5</v>
      </c>
      <c r="M921" s="45" t="str">
        <f t="shared" si="14"/>
        <v>Sev-score: AAP feedback mechanism</v>
      </c>
    </row>
    <row r="922" spans="1:13" x14ac:dyDescent="0.25">
      <c r="A922" s="45" t="s">
        <v>1282</v>
      </c>
      <c r="B922" s="45" t="s">
        <v>329</v>
      </c>
      <c r="C922" s="45" t="s">
        <v>35</v>
      </c>
      <c r="D922" s="45" t="s">
        <v>180</v>
      </c>
      <c r="E922" s="45">
        <v>1</v>
      </c>
      <c r="F922" s="45">
        <v>3</v>
      </c>
      <c r="G922" s="45">
        <v>3</v>
      </c>
      <c r="H922" s="45">
        <v>3</v>
      </c>
      <c r="I922" s="45">
        <v>3</v>
      </c>
      <c r="J922" s="45">
        <v>1</v>
      </c>
      <c r="K922" s="45">
        <v>1</v>
      </c>
      <c r="L922" s="45">
        <v>2</v>
      </c>
      <c r="M922" s="45" t="str">
        <f t="shared" si="14"/>
        <v>Sev-score: AAP feedback mechanism</v>
      </c>
    </row>
    <row r="923" spans="1:13" x14ac:dyDescent="0.25">
      <c r="A923" s="45" t="s">
        <v>1283</v>
      </c>
      <c r="B923" s="45" t="s">
        <v>329</v>
      </c>
      <c r="C923" s="45" t="s">
        <v>35</v>
      </c>
      <c r="D923" s="45" t="s">
        <v>180</v>
      </c>
      <c r="E923" s="45">
        <v>1</v>
      </c>
      <c r="F923" s="45">
        <v>3</v>
      </c>
      <c r="G923" s="45">
        <v>1</v>
      </c>
      <c r="H923" s="45">
        <v>1</v>
      </c>
      <c r="I923" s="45">
        <v>3</v>
      </c>
      <c r="J923" s="45">
        <v>1</v>
      </c>
      <c r="K923" s="45">
        <v>3</v>
      </c>
      <c r="L923" s="45">
        <v>1</v>
      </c>
      <c r="M923" s="45" t="str">
        <f t="shared" si="14"/>
        <v>Sev-score: AAP feedback mechanism</v>
      </c>
    </row>
    <row r="924" spans="1:13" x14ac:dyDescent="0.25">
      <c r="A924" s="45" t="s">
        <v>1284</v>
      </c>
      <c r="B924" s="45" t="s">
        <v>329</v>
      </c>
      <c r="C924" s="45" t="s">
        <v>35</v>
      </c>
      <c r="D924" s="45" t="s">
        <v>180</v>
      </c>
      <c r="E924" s="45">
        <v>1</v>
      </c>
      <c r="F924" s="45">
        <v>1</v>
      </c>
      <c r="G924" s="45">
        <v>3</v>
      </c>
      <c r="H924" s="45">
        <v>3</v>
      </c>
      <c r="I924" s="45">
        <v>1</v>
      </c>
      <c r="J924" s="45">
        <v>1</v>
      </c>
      <c r="K924" s="45">
        <v>3</v>
      </c>
      <c r="L924" s="45">
        <v>2</v>
      </c>
      <c r="M924" s="45" t="str">
        <f t="shared" si="14"/>
        <v>Sev-score: Site capacity</v>
      </c>
    </row>
    <row r="925" spans="1:13" x14ac:dyDescent="0.25">
      <c r="A925" s="45" t="s">
        <v>1285</v>
      </c>
      <c r="B925" s="45" t="s">
        <v>329</v>
      </c>
      <c r="C925" s="45" t="s">
        <v>35</v>
      </c>
      <c r="D925" s="45" t="s">
        <v>180</v>
      </c>
      <c r="E925" s="45">
        <v>1</v>
      </c>
      <c r="F925" s="45">
        <v>1</v>
      </c>
      <c r="G925" s="45">
        <v>3</v>
      </c>
      <c r="H925" s="45">
        <v>3</v>
      </c>
      <c r="I925" s="45">
        <v>1</v>
      </c>
      <c r="J925" s="45">
        <v>1</v>
      </c>
      <c r="K925" s="45">
        <v>1</v>
      </c>
      <c r="L925" s="45">
        <v>3</v>
      </c>
      <c r="M925" s="45" t="str">
        <f t="shared" si="14"/>
        <v>Sev-score: Site capacity</v>
      </c>
    </row>
    <row r="926" spans="1:13" x14ac:dyDescent="0.25">
      <c r="A926" s="45" t="s">
        <v>1286</v>
      </c>
      <c r="B926" s="45" t="s">
        <v>329</v>
      </c>
      <c r="C926" s="45" t="s">
        <v>35</v>
      </c>
      <c r="D926" s="45" t="s">
        <v>180</v>
      </c>
      <c r="E926" s="45">
        <v>1</v>
      </c>
      <c r="F926" s="45">
        <v>1</v>
      </c>
      <c r="G926" s="45">
        <v>1</v>
      </c>
      <c r="H926" s="45">
        <v>1</v>
      </c>
      <c r="I926" s="45">
        <v>3</v>
      </c>
      <c r="J926" s="45">
        <v>1</v>
      </c>
      <c r="K926" s="45">
        <v>3</v>
      </c>
      <c r="L926" s="45">
        <v>1</v>
      </c>
      <c r="M926" s="45" t="str">
        <f t="shared" si="14"/>
        <v>Sev-score Access Max 8</v>
      </c>
    </row>
    <row r="927" spans="1:13" x14ac:dyDescent="0.25">
      <c r="A927" s="45" t="s">
        <v>1287</v>
      </c>
      <c r="B927" s="45" t="s">
        <v>329</v>
      </c>
      <c r="C927" s="45" t="s">
        <v>35</v>
      </c>
      <c r="D927" s="45" t="s">
        <v>180</v>
      </c>
      <c r="E927" s="45">
        <v>1</v>
      </c>
      <c r="F927" s="45">
        <v>3</v>
      </c>
      <c r="G927" s="45">
        <v>1</v>
      </c>
      <c r="H927" s="45">
        <v>3</v>
      </c>
      <c r="I927" s="45">
        <v>3</v>
      </c>
      <c r="J927" s="45">
        <v>1</v>
      </c>
      <c r="K927" s="45">
        <v>3</v>
      </c>
      <c r="L927" s="45">
        <v>3</v>
      </c>
      <c r="M927" s="45" t="str">
        <f t="shared" si="14"/>
        <v>Sev-score: AAP feedback mechanism</v>
      </c>
    </row>
    <row r="928" spans="1:13" x14ac:dyDescent="0.25">
      <c r="A928" s="45" t="s">
        <v>1288</v>
      </c>
      <c r="B928" s="45" t="s">
        <v>329</v>
      </c>
      <c r="C928" s="45" t="s">
        <v>35</v>
      </c>
      <c r="D928" s="45" t="s">
        <v>180</v>
      </c>
      <c r="E928" s="45">
        <v>1</v>
      </c>
      <c r="F928" s="45">
        <v>1</v>
      </c>
      <c r="G928" s="45">
        <v>3</v>
      </c>
      <c r="H928" s="45">
        <v>3</v>
      </c>
      <c r="I928" s="45">
        <v>3</v>
      </c>
      <c r="J928" s="45">
        <v>1</v>
      </c>
      <c r="K928" s="45">
        <v>1</v>
      </c>
      <c r="L928" s="45">
        <v>2</v>
      </c>
      <c r="M928" s="45" t="str">
        <f t="shared" si="14"/>
        <v>Sev-score: Site capacity</v>
      </c>
    </row>
    <row r="929" spans="1:13" x14ac:dyDescent="0.25">
      <c r="A929" s="45" t="s">
        <v>1289</v>
      </c>
      <c r="B929" s="45" t="s">
        <v>329</v>
      </c>
      <c r="C929" s="45" t="s">
        <v>35</v>
      </c>
      <c r="D929" s="45" t="s">
        <v>180</v>
      </c>
      <c r="E929" s="45">
        <v>1</v>
      </c>
      <c r="F929" s="45">
        <v>1</v>
      </c>
      <c r="G929" s="45">
        <v>1</v>
      </c>
      <c r="H929" s="45">
        <v>3</v>
      </c>
      <c r="I929" s="45">
        <v>1</v>
      </c>
      <c r="J929" s="45">
        <v>1</v>
      </c>
      <c r="K929" s="45">
        <v>1</v>
      </c>
      <c r="L929" s="45">
        <v>2</v>
      </c>
      <c r="M929" s="45" t="str">
        <f t="shared" si="14"/>
        <v>Sev-score: Floods</v>
      </c>
    </row>
    <row r="930" spans="1:13" x14ac:dyDescent="0.25">
      <c r="A930" s="45" t="s">
        <v>1290</v>
      </c>
      <c r="B930" s="45" t="s">
        <v>329</v>
      </c>
      <c r="C930" s="45" t="s">
        <v>35</v>
      </c>
      <c r="D930" s="45" t="s">
        <v>180</v>
      </c>
      <c r="E930" s="45">
        <v>1</v>
      </c>
      <c r="F930" s="45">
        <v>1</v>
      </c>
      <c r="G930" s="45">
        <v>1</v>
      </c>
      <c r="H930" s="45">
        <v>1</v>
      </c>
      <c r="I930" s="45">
        <v>3</v>
      </c>
      <c r="J930" s="45">
        <v>1</v>
      </c>
      <c r="K930" s="45">
        <v>3</v>
      </c>
      <c r="L930" s="45">
        <v>1</v>
      </c>
      <c r="M930" s="45" t="str">
        <f t="shared" si="14"/>
        <v>Sev-score Access Max 8</v>
      </c>
    </row>
    <row r="931" spans="1:13" x14ac:dyDescent="0.25">
      <c r="A931" s="45" t="s">
        <v>1291</v>
      </c>
      <c r="B931" s="45" t="s">
        <v>329</v>
      </c>
      <c r="C931" s="45" t="s">
        <v>35</v>
      </c>
      <c r="D931" s="45" t="s">
        <v>180</v>
      </c>
      <c r="E931" s="45">
        <v>1</v>
      </c>
      <c r="F931" s="45">
        <v>1</v>
      </c>
      <c r="G931" s="45">
        <v>3</v>
      </c>
      <c r="H931" s="45">
        <v>1</v>
      </c>
      <c r="I931" s="45">
        <v>1</v>
      </c>
      <c r="J931" s="45">
        <v>1</v>
      </c>
      <c r="K931" s="45">
        <v>1</v>
      </c>
      <c r="L931" s="45">
        <v>2</v>
      </c>
      <c r="M931" s="45" t="str">
        <f t="shared" si="14"/>
        <v>Sev-score: Site capacity</v>
      </c>
    </row>
    <row r="932" spans="1:13" x14ac:dyDescent="0.25">
      <c r="A932" s="45" t="s">
        <v>1292</v>
      </c>
      <c r="B932" s="45" t="s">
        <v>329</v>
      </c>
      <c r="C932" s="45" t="s">
        <v>35</v>
      </c>
      <c r="D932" s="45" t="s">
        <v>180</v>
      </c>
      <c r="E932" s="45">
        <v>1</v>
      </c>
      <c r="F932" s="45">
        <v>1</v>
      </c>
      <c r="G932" s="45">
        <v>1</v>
      </c>
      <c r="H932" s="45">
        <v>3</v>
      </c>
      <c r="I932" s="45">
        <v>3</v>
      </c>
      <c r="J932" s="45">
        <v>1</v>
      </c>
      <c r="K932" s="45">
        <v>1</v>
      </c>
      <c r="L932" s="45">
        <v>3</v>
      </c>
      <c r="M932" s="45" t="str">
        <f t="shared" si="14"/>
        <v>Sev-score: Floods</v>
      </c>
    </row>
    <row r="933" spans="1:13" x14ac:dyDescent="0.25">
      <c r="A933" s="45" t="s">
        <v>1293</v>
      </c>
      <c r="B933" s="45" t="s">
        <v>329</v>
      </c>
      <c r="C933" s="45" t="s">
        <v>35</v>
      </c>
      <c r="D933" s="45" t="s">
        <v>180</v>
      </c>
      <c r="E933" s="45">
        <v>1</v>
      </c>
      <c r="F933" s="45">
        <v>1</v>
      </c>
      <c r="G933" s="45">
        <v>1</v>
      </c>
      <c r="H933" s="45">
        <v>1</v>
      </c>
      <c r="I933" s="45">
        <v>3</v>
      </c>
      <c r="J933" s="45">
        <v>1</v>
      </c>
      <c r="K933" s="45">
        <v>3</v>
      </c>
      <c r="L933" s="45">
        <v>1</v>
      </c>
      <c r="M933" s="45" t="str">
        <f t="shared" si="14"/>
        <v>Sev-score Access Max 8</v>
      </c>
    </row>
    <row r="934" spans="1:13" x14ac:dyDescent="0.25">
      <c r="A934" s="45" t="s">
        <v>1294</v>
      </c>
      <c r="B934" s="45" t="s">
        <v>329</v>
      </c>
      <c r="C934" s="45" t="s">
        <v>35</v>
      </c>
      <c r="D934" s="45" t="s">
        <v>180</v>
      </c>
      <c r="E934" s="45">
        <v>1</v>
      </c>
      <c r="F934" s="45">
        <v>3</v>
      </c>
      <c r="G934" s="45">
        <v>3</v>
      </c>
      <c r="H934" s="45">
        <v>1</v>
      </c>
      <c r="I934" s="45">
        <v>3</v>
      </c>
      <c r="J934" s="45">
        <v>1</v>
      </c>
      <c r="K934" s="45">
        <v>1</v>
      </c>
      <c r="L934" s="45">
        <v>2</v>
      </c>
      <c r="M934" s="45" t="str">
        <f t="shared" si="14"/>
        <v>Sev-score: AAP feedback mechanism</v>
      </c>
    </row>
    <row r="935" spans="1:13" x14ac:dyDescent="0.25">
      <c r="A935" s="45" t="s">
        <v>1295</v>
      </c>
      <c r="B935" s="45" t="s">
        <v>329</v>
      </c>
      <c r="C935" s="45" t="s">
        <v>35</v>
      </c>
      <c r="D935" s="45" t="s">
        <v>180</v>
      </c>
      <c r="E935" s="45">
        <v>1</v>
      </c>
      <c r="F935" s="45">
        <v>1</v>
      </c>
      <c r="G935" s="45">
        <v>3</v>
      </c>
      <c r="H935" s="45">
        <v>3</v>
      </c>
      <c r="I935" s="45">
        <v>3</v>
      </c>
      <c r="J935" s="45">
        <v>1</v>
      </c>
      <c r="K935" s="45">
        <v>3</v>
      </c>
      <c r="L935" s="45">
        <v>2</v>
      </c>
      <c r="M935" s="45" t="str">
        <f t="shared" si="14"/>
        <v>Sev-score: Site capacity</v>
      </c>
    </row>
    <row r="936" spans="1:13" x14ac:dyDescent="0.25">
      <c r="A936" s="45" t="s">
        <v>1296</v>
      </c>
      <c r="B936" s="45" t="s">
        <v>329</v>
      </c>
      <c r="C936" s="45" t="s">
        <v>35</v>
      </c>
      <c r="D936" s="45" t="s">
        <v>180</v>
      </c>
      <c r="E936" s="45">
        <v>1</v>
      </c>
      <c r="F936" s="45">
        <v>3</v>
      </c>
      <c r="G936" s="45">
        <v>1</v>
      </c>
      <c r="H936" s="45">
        <v>1</v>
      </c>
      <c r="I936" s="45">
        <v>3</v>
      </c>
      <c r="J936" s="45">
        <v>1</v>
      </c>
      <c r="K936" s="45">
        <v>1</v>
      </c>
      <c r="L936" s="45">
        <v>2</v>
      </c>
      <c r="M936" s="45" t="str">
        <f t="shared" si="14"/>
        <v>Sev-score: AAP feedback mechanism</v>
      </c>
    </row>
    <row r="937" spans="1:13" x14ac:dyDescent="0.25">
      <c r="A937" s="45" t="s">
        <v>1297</v>
      </c>
      <c r="B937" s="45" t="s">
        <v>329</v>
      </c>
      <c r="C937" s="45" t="s">
        <v>35</v>
      </c>
      <c r="D937" s="45" t="s">
        <v>180</v>
      </c>
      <c r="E937" s="45">
        <v>1</v>
      </c>
      <c r="F937" s="45">
        <v>3</v>
      </c>
      <c r="G937" s="45">
        <v>1</v>
      </c>
      <c r="H937" s="45">
        <v>3</v>
      </c>
      <c r="I937" s="45">
        <v>1</v>
      </c>
      <c r="J937" s="45">
        <v>1</v>
      </c>
      <c r="K937" s="45">
        <v>3</v>
      </c>
      <c r="L937" s="45">
        <v>2</v>
      </c>
      <c r="M937" s="45" t="str">
        <f t="shared" si="14"/>
        <v>Sev-score: AAP feedback mechanism</v>
      </c>
    </row>
    <row r="938" spans="1:13" x14ac:dyDescent="0.25">
      <c r="A938" s="45" t="s">
        <v>1298</v>
      </c>
      <c r="B938" s="45" t="s">
        <v>329</v>
      </c>
      <c r="C938" s="45" t="s">
        <v>35</v>
      </c>
      <c r="D938" s="45" t="s">
        <v>180</v>
      </c>
      <c r="E938" s="45">
        <v>1</v>
      </c>
      <c r="F938" s="45">
        <v>1</v>
      </c>
      <c r="G938" s="45">
        <v>3</v>
      </c>
      <c r="H938" s="45">
        <v>3</v>
      </c>
      <c r="I938" s="45">
        <v>1</v>
      </c>
      <c r="J938" s="45">
        <v>1</v>
      </c>
      <c r="K938" s="45">
        <v>3</v>
      </c>
      <c r="L938" s="45">
        <v>1</v>
      </c>
      <c r="M938" s="45" t="str">
        <f t="shared" si="14"/>
        <v>Sev-score: Site capacity</v>
      </c>
    </row>
    <row r="939" spans="1:13" x14ac:dyDescent="0.25">
      <c r="A939" s="45" t="s">
        <v>1299</v>
      </c>
      <c r="B939" s="45" t="s">
        <v>329</v>
      </c>
      <c r="C939" s="45" t="s">
        <v>35</v>
      </c>
      <c r="D939" s="45" t="s">
        <v>180</v>
      </c>
      <c r="E939" s="45">
        <v>1</v>
      </c>
      <c r="F939" s="45">
        <v>3</v>
      </c>
      <c r="G939" s="45">
        <v>3</v>
      </c>
      <c r="H939" s="45">
        <v>1</v>
      </c>
      <c r="I939" s="45">
        <v>3</v>
      </c>
      <c r="J939" s="45">
        <v>1</v>
      </c>
      <c r="K939" s="45">
        <v>3</v>
      </c>
      <c r="L939" s="45">
        <v>3</v>
      </c>
      <c r="M939" s="45" t="str">
        <f t="shared" si="14"/>
        <v>Sev-score: AAP feedback mechanism</v>
      </c>
    </row>
    <row r="940" spans="1:13" x14ac:dyDescent="0.25">
      <c r="A940" s="45" t="s">
        <v>1300</v>
      </c>
      <c r="B940" s="45" t="s">
        <v>329</v>
      </c>
      <c r="C940" s="45" t="s">
        <v>35</v>
      </c>
      <c r="D940" s="45" t="s">
        <v>180</v>
      </c>
      <c r="E940" s="45">
        <v>1</v>
      </c>
      <c r="F940" s="45">
        <v>1</v>
      </c>
      <c r="G940" s="45">
        <v>1</v>
      </c>
      <c r="H940" s="45">
        <v>3</v>
      </c>
      <c r="I940" s="45">
        <v>3</v>
      </c>
      <c r="J940" s="45">
        <v>1</v>
      </c>
      <c r="K940" s="45">
        <v>1</v>
      </c>
      <c r="L940" s="45">
        <v>2</v>
      </c>
      <c r="M940" s="45" t="str">
        <f t="shared" si="14"/>
        <v>Sev-score: Floods</v>
      </c>
    </row>
    <row r="941" spans="1:13" x14ac:dyDescent="0.25">
      <c r="A941" s="45" t="s">
        <v>1301</v>
      </c>
      <c r="B941" s="45" t="s">
        <v>329</v>
      </c>
      <c r="C941" s="45" t="s">
        <v>35</v>
      </c>
      <c r="D941" s="45" t="s">
        <v>180</v>
      </c>
      <c r="E941" s="45">
        <v>1</v>
      </c>
      <c r="F941" s="45">
        <v>3</v>
      </c>
      <c r="G941" s="45">
        <v>1</v>
      </c>
      <c r="H941" s="45">
        <v>2</v>
      </c>
      <c r="I941" s="45">
        <v>3</v>
      </c>
      <c r="J941" s="45">
        <v>1</v>
      </c>
      <c r="K941" s="45">
        <v>1</v>
      </c>
      <c r="L941" s="45">
        <v>2</v>
      </c>
      <c r="M941" s="45" t="str">
        <f t="shared" si="14"/>
        <v>Sev-score: AAP feedback mechanism</v>
      </c>
    </row>
    <row r="942" spans="1:13" x14ac:dyDescent="0.25">
      <c r="A942" s="45" t="s">
        <v>1302</v>
      </c>
      <c r="B942" s="45" t="s">
        <v>329</v>
      </c>
      <c r="C942" s="45" t="s">
        <v>35</v>
      </c>
      <c r="D942" s="45" t="s">
        <v>180</v>
      </c>
      <c r="E942" s="45">
        <v>1</v>
      </c>
      <c r="F942" s="45">
        <v>3</v>
      </c>
      <c r="G942" s="45">
        <v>3</v>
      </c>
      <c r="H942" s="45">
        <v>1</v>
      </c>
      <c r="I942" s="45">
        <v>1</v>
      </c>
      <c r="J942" s="45">
        <v>1</v>
      </c>
      <c r="K942" s="45">
        <v>1</v>
      </c>
      <c r="L942" s="45">
        <v>2</v>
      </c>
      <c r="M942" s="45" t="str">
        <f t="shared" si="14"/>
        <v>Sev-score: AAP feedback mechanism</v>
      </c>
    </row>
    <row r="943" spans="1:13" x14ac:dyDescent="0.25">
      <c r="A943" s="45" t="s">
        <v>1303</v>
      </c>
      <c r="B943" s="45" t="s">
        <v>329</v>
      </c>
      <c r="C943" s="45" t="s">
        <v>35</v>
      </c>
      <c r="D943" s="45" t="s">
        <v>180</v>
      </c>
      <c r="E943" s="45">
        <v>1</v>
      </c>
      <c r="F943" s="45">
        <v>1</v>
      </c>
      <c r="G943" s="45">
        <v>3</v>
      </c>
      <c r="H943" s="45">
        <v>3</v>
      </c>
      <c r="I943" s="45">
        <v>1</v>
      </c>
      <c r="J943" s="45">
        <v>1</v>
      </c>
      <c r="K943" s="45">
        <v>1</v>
      </c>
      <c r="L943" s="45">
        <v>2</v>
      </c>
      <c r="M943" s="45" t="str">
        <f t="shared" si="14"/>
        <v>Sev-score: Site capacity</v>
      </c>
    </row>
    <row r="944" spans="1:13" x14ac:dyDescent="0.25">
      <c r="A944" s="45" t="s">
        <v>1304</v>
      </c>
      <c r="B944" s="45" t="s">
        <v>329</v>
      </c>
      <c r="C944" s="45" t="s">
        <v>35</v>
      </c>
      <c r="D944" s="45" t="s">
        <v>180</v>
      </c>
      <c r="E944" s="45">
        <v>1</v>
      </c>
      <c r="F944" s="45">
        <v>1</v>
      </c>
      <c r="G944" s="45">
        <v>3</v>
      </c>
      <c r="H944" s="45">
        <v>1</v>
      </c>
      <c r="I944" s="45">
        <v>3</v>
      </c>
      <c r="J944" s="45">
        <v>1</v>
      </c>
      <c r="K944" s="45">
        <v>1</v>
      </c>
      <c r="L944" s="45">
        <v>1</v>
      </c>
      <c r="M944" s="45" t="str">
        <f t="shared" si="14"/>
        <v>Sev-score: Site capacity</v>
      </c>
    </row>
    <row r="945" spans="1:13" x14ac:dyDescent="0.25">
      <c r="A945" s="45" t="s">
        <v>1305</v>
      </c>
      <c r="B945" s="45" t="s">
        <v>329</v>
      </c>
      <c r="C945" s="45" t="s">
        <v>35</v>
      </c>
      <c r="D945" s="45" t="s">
        <v>180</v>
      </c>
      <c r="E945" s="45">
        <v>1</v>
      </c>
      <c r="F945" s="45">
        <v>3</v>
      </c>
      <c r="G945" s="45">
        <v>1</v>
      </c>
      <c r="H945" s="45">
        <v>3</v>
      </c>
      <c r="I945" s="45">
        <v>3</v>
      </c>
      <c r="J945" s="45">
        <v>1</v>
      </c>
      <c r="K945" s="45">
        <v>1</v>
      </c>
      <c r="L945" s="45">
        <v>2</v>
      </c>
      <c r="M945" s="45" t="str">
        <f t="shared" si="14"/>
        <v>Sev-score: AAP feedback mechanism</v>
      </c>
    </row>
    <row r="946" spans="1:13" x14ac:dyDescent="0.25">
      <c r="A946" s="45" t="s">
        <v>1306</v>
      </c>
      <c r="B946" s="45" t="s">
        <v>329</v>
      </c>
      <c r="C946" s="45" t="s">
        <v>35</v>
      </c>
      <c r="D946" s="45" t="s">
        <v>180</v>
      </c>
      <c r="E946" s="45">
        <v>1</v>
      </c>
      <c r="F946" s="45">
        <v>1</v>
      </c>
      <c r="G946" s="45">
        <v>3</v>
      </c>
      <c r="H946" s="45">
        <v>3</v>
      </c>
      <c r="I946" s="45">
        <v>1</v>
      </c>
      <c r="J946" s="45">
        <v>1</v>
      </c>
      <c r="K946" s="45">
        <v>3</v>
      </c>
      <c r="L946" s="45">
        <v>2</v>
      </c>
      <c r="M946" s="45" t="str">
        <f t="shared" si="14"/>
        <v>Sev-score: Site capacity</v>
      </c>
    </row>
    <row r="947" spans="1:13" x14ac:dyDescent="0.25">
      <c r="A947" s="45" t="s">
        <v>1307</v>
      </c>
      <c r="B947" s="45" t="s">
        <v>329</v>
      </c>
      <c r="C947" s="45" t="s">
        <v>35</v>
      </c>
      <c r="D947" s="45" t="s">
        <v>180</v>
      </c>
      <c r="E947" s="45">
        <v>1</v>
      </c>
      <c r="F947" s="45">
        <v>1</v>
      </c>
      <c r="G947" s="45">
        <v>1</v>
      </c>
      <c r="H947" s="45">
        <v>1</v>
      </c>
      <c r="I947" s="45">
        <v>1</v>
      </c>
      <c r="J947" s="45">
        <v>1</v>
      </c>
      <c r="K947" s="45">
        <v>1</v>
      </c>
      <c r="L947" s="45">
        <v>2</v>
      </c>
      <c r="M947" s="45" t="str">
        <f t="shared" si="14"/>
        <v>Sev-score: Camp Committees</v>
      </c>
    </row>
    <row r="948" spans="1:13" x14ac:dyDescent="0.25">
      <c r="A948" s="45" t="s">
        <v>1308</v>
      </c>
      <c r="B948" s="45" t="s">
        <v>329</v>
      </c>
      <c r="C948" s="45" t="s">
        <v>35</v>
      </c>
      <c r="D948" s="45" t="s">
        <v>180</v>
      </c>
      <c r="E948" s="45">
        <v>1</v>
      </c>
      <c r="F948" s="45">
        <v>1</v>
      </c>
      <c r="G948" s="45">
        <v>1</v>
      </c>
      <c r="H948" s="45">
        <v>3</v>
      </c>
      <c r="I948" s="45">
        <v>3</v>
      </c>
      <c r="J948" s="45">
        <v>1</v>
      </c>
      <c r="K948" s="45">
        <v>1</v>
      </c>
      <c r="L948" s="45">
        <v>2</v>
      </c>
      <c r="M948" s="45" t="str">
        <f t="shared" si="14"/>
        <v>Sev-score: Floods</v>
      </c>
    </row>
    <row r="949" spans="1:13" x14ac:dyDescent="0.25">
      <c r="A949" s="45" t="s">
        <v>1309</v>
      </c>
      <c r="B949" s="45" t="s">
        <v>329</v>
      </c>
      <c r="C949" s="45" t="s">
        <v>35</v>
      </c>
      <c r="D949" s="45" t="s">
        <v>180</v>
      </c>
      <c r="E949" s="45">
        <v>1</v>
      </c>
      <c r="F949" s="45">
        <v>1</v>
      </c>
      <c r="G949" s="45">
        <v>3</v>
      </c>
      <c r="H949" s="45">
        <v>3</v>
      </c>
      <c r="I949" s="45">
        <v>3</v>
      </c>
      <c r="J949" s="45">
        <v>1</v>
      </c>
      <c r="K949" s="45">
        <v>1</v>
      </c>
      <c r="L949" s="45">
        <v>2</v>
      </c>
      <c r="M949" s="45" t="str">
        <f t="shared" si="14"/>
        <v>Sev-score: Site capacity</v>
      </c>
    </row>
    <row r="950" spans="1:13" x14ac:dyDescent="0.25">
      <c r="A950" s="45" t="s">
        <v>1310</v>
      </c>
      <c r="B950" s="45" t="s">
        <v>329</v>
      </c>
      <c r="C950" s="45" t="s">
        <v>35</v>
      </c>
      <c r="D950" s="45" t="s">
        <v>180</v>
      </c>
      <c r="E950" s="45">
        <v>1</v>
      </c>
      <c r="F950" s="45">
        <v>1</v>
      </c>
      <c r="G950" s="45">
        <v>1</v>
      </c>
      <c r="H950" s="45">
        <v>3</v>
      </c>
      <c r="I950" s="45">
        <v>1</v>
      </c>
      <c r="J950" s="45">
        <v>1</v>
      </c>
      <c r="K950" s="45">
        <v>3</v>
      </c>
      <c r="L950" s="45">
        <v>1</v>
      </c>
      <c r="M950" s="45" t="str">
        <f t="shared" si="14"/>
        <v>Sev-score: Floods</v>
      </c>
    </row>
    <row r="951" spans="1:13" x14ac:dyDescent="0.25">
      <c r="A951" s="45" t="s">
        <v>1311</v>
      </c>
      <c r="B951" s="45" t="s">
        <v>329</v>
      </c>
      <c r="C951" s="45" t="s">
        <v>35</v>
      </c>
      <c r="D951" s="45" t="s">
        <v>180</v>
      </c>
      <c r="E951" s="45">
        <v>1</v>
      </c>
      <c r="F951" s="45">
        <v>3</v>
      </c>
      <c r="G951" s="45">
        <v>1</v>
      </c>
      <c r="H951" s="45">
        <v>3</v>
      </c>
      <c r="I951" s="45">
        <v>3</v>
      </c>
      <c r="J951" s="45">
        <v>1</v>
      </c>
      <c r="K951" s="45">
        <v>3</v>
      </c>
      <c r="L951" s="45">
        <v>1</v>
      </c>
      <c r="M951" s="45" t="str">
        <f t="shared" si="14"/>
        <v>Sev-score: AAP feedback mechanism</v>
      </c>
    </row>
    <row r="952" spans="1:13" x14ac:dyDescent="0.25">
      <c r="A952" s="45" t="s">
        <v>1312</v>
      </c>
      <c r="B952" s="45" t="s">
        <v>329</v>
      </c>
      <c r="C952" s="45" t="s">
        <v>35</v>
      </c>
      <c r="D952" s="45" t="s">
        <v>180</v>
      </c>
      <c r="E952" s="45">
        <v>1</v>
      </c>
      <c r="F952" s="45">
        <v>3</v>
      </c>
      <c r="G952" s="45">
        <v>1</v>
      </c>
      <c r="H952" s="45">
        <v>3</v>
      </c>
      <c r="I952" s="45">
        <v>3</v>
      </c>
      <c r="J952" s="45">
        <v>1</v>
      </c>
      <c r="K952" s="45">
        <v>3</v>
      </c>
      <c r="L952" s="45">
        <v>3</v>
      </c>
      <c r="M952" s="45" t="str">
        <f t="shared" si="14"/>
        <v>Sev-score: AAP feedback mechanism</v>
      </c>
    </row>
    <row r="953" spans="1:13" x14ac:dyDescent="0.25">
      <c r="A953" s="45" t="s">
        <v>1313</v>
      </c>
      <c r="B953" s="45" t="s">
        <v>329</v>
      </c>
      <c r="C953" s="45" t="s">
        <v>35</v>
      </c>
      <c r="D953" s="45" t="s">
        <v>180</v>
      </c>
      <c r="E953" s="45">
        <v>1</v>
      </c>
      <c r="F953" s="45">
        <v>1</v>
      </c>
      <c r="G953" s="45">
        <v>3</v>
      </c>
      <c r="H953" s="45">
        <v>3</v>
      </c>
      <c r="I953" s="45">
        <v>1</v>
      </c>
      <c r="J953" s="45">
        <v>1</v>
      </c>
      <c r="K953" s="45">
        <v>3</v>
      </c>
      <c r="L953" s="45">
        <v>1</v>
      </c>
      <c r="M953" s="45" t="str">
        <f t="shared" si="14"/>
        <v>Sev-score: Site capacity</v>
      </c>
    </row>
    <row r="954" spans="1:13" x14ac:dyDescent="0.25">
      <c r="A954" s="45" t="s">
        <v>1314</v>
      </c>
      <c r="B954" s="45" t="s">
        <v>329</v>
      </c>
      <c r="C954" s="45" t="s">
        <v>35</v>
      </c>
      <c r="D954" s="45" t="s">
        <v>180</v>
      </c>
      <c r="E954" s="45">
        <v>1</v>
      </c>
      <c r="F954" s="45">
        <v>1</v>
      </c>
      <c r="G954" s="45">
        <v>1</v>
      </c>
      <c r="H954" s="45">
        <v>1</v>
      </c>
      <c r="I954" s="45">
        <v>3</v>
      </c>
      <c r="J954" s="45">
        <v>1</v>
      </c>
      <c r="K954" s="45">
        <v>3</v>
      </c>
      <c r="L954" s="45">
        <v>1</v>
      </c>
      <c r="M954" s="45" t="str">
        <f t="shared" si="14"/>
        <v>Sev-score Access Max 8</v>
      </c>
    </row>
    <row r="955" spans="1:13" x14ac:dyDescent="0.25">
      <c r="A955" s="45" t="s">
        <v>1315</v>
      </c>
      <c r="B955" s="45" t="s">
        <v>329</v>
      </c>
      <c r="C955" s="45" t="s">
        <v>35</v>
      </c>
      <c r="D955" s="45" t="s">
        <v>180</v>
      </c>
      <c r="E955" s="45">
        <v>1</v>
      </c>
      <c r="F955" s="45">
        <v>1</v>
      </c>
      <c r="G955" s="45">
        <v>3</v>
      </c>
      <c r="H955" s="45">
        <v>3</v>
      </c>
      <c r="I955" s="45">
        <v>3</v>
      </c>
      <c r="J955" s="45">
        <v>1</v>
      </c>
      <c r="K955" s="45">
        <v>1</v>
      </c>
      <c r="L955" s="45">
        <v>2</v>
      </c>
      <c r="M955" s="45" t="str">
        <f t="shared" si="14"/>
        <v>Sev-score: Site capacity</v>
      </c>
    </row>
    <row r="956" spans="1:13" x14ac:dyDescent="0.25">
      <c r="A956" s="45" t="s">
        <v>1316</v>
      </c>
      <c r="B956" s="45" t="s">
        <v>329</v>
      </c>
      <c r="C956" s="45" t="s">
        <v>35</v>
      </c>
      <c r="D956" s="45" t="s">
        <v>180</v>
      </c>
      <c r="E956" s="45">
        <v>1</v>
      </c>
      <c r="F956" s="45">
        <v>1</v>
      </c>
      <c r="G956" s="45">
        <v>3</v>
      </c>
      <c r="H956" s="45">
        <v>3</v>
      </c>
      <c r="I956" s="45">
        <v>3</v>
      </c>
      <c r="J956" s="45">
        <v>1</v>
      </c>
      <c r="K956" s="45">
        <v>1</v>
      </c>
      <c r="L956" s="45">
        <v>2</v>
      </c>
      <c r="M956" s="45" t="str">
        <f t="shared" si="14"/>
        <v>Sev-score: Site capacity</v>
      </c>
    </row>
    <row r="957" spans="1:13" x14ac:dyDescent="0.25">
      <c r="A957" s="45" t="s">
        <v>1317</v>
      </c>
      <c r="B957" s="45" t="s">
        <v>329</v>
      </c>
      <c r="C957" s="45" t="s">
        <v>35</v>
      </c>
      <c r="D957" s="45" t="s">
        <v>180</v>
      </c>
      <c r="E957" s="45">
        <v>1</v>
      </c>
      <c r="F957" s="45">
        <v>3</v>
      </c>
      <c r="G957" s="45">
        <v>3</v>
      </c>
      <c r="H957" s="45">
        <v>3</v>
      </c>
      <c r="I957" s="45">
        <v>3</v>
      </c>
      <c r="J957" s="45">
        <v>1</v>
      </c>
      <c r="K957" s="45">
        <v>3</v>
      </c>
      <c r="L957" s="45">
        <v>2</v>
      </c>
      <c r="M957" s="45" t="str">
        <f t="shared" si="14"/>
        <v>Sev-score: AAP feedback mechanism</v>
      </c>
    </row>
    <row r="958" spans="1:13" x14ac:dyDescent="0.25">
      <c r="A958" s="45" t="s">
        <v>1318</v>
      </c>
      <c r="B958" s="45" t="s">
        <v>329</v>
      </c>
      <c r="C958" s="45" t="s">
        <v>35</v>
      </c>
      <c r="D958" s="45" t="s">
        <v>180</v>
      </c>
      <c r="E958" s="45">
        <v>1</v>
      </c>
      <c r="F958" s="45">
        <v>1</v>
      </c>
      <c r="G958" s="45">
        <v>3</v>
      </c>
      <c r="H958" s="45">
        <v>3</v>
      </c>
      <c r="I958" s="45">
        <v>3</v>
      </c>
      <c r="J958" s="45">
        <v>1</v>
      </c>
      <c r="K958" s="45">
        <v>1</v>
      </c>
      <c r="L958" s="45">
        <v>1</v>
      </c>
      <c r="M958" s="45" t="str">
        <f t="shared" si="14"/>
        <v>Sev-score: Site capacity</v>
      </c>
    </row>
    <row r="959" spans="1:13" x14ac:dyDescent="0.25">
      <c r="A959" s="45" t="s">
        <v>1319</v>
      </c>
      <c r="B959" s="45" t="s">
        <v>329</v>
      </c>
      <c r="C959" s="45" t="s">
        <v>35</v>
      </c>
      <c r="D959" s="45" t="s">
        <v>180</v>
      </c>
      <c r="E959" s="45">
        <v>3</v>
      </c>
      <c r="F959" s="45">
        <v>1</v>
      </c>
      <c r="G959" s="45">
        <v>3</v>
      </c>
      <c r="H959" s="45">
        <v>1</v>
      </c>
      <c r="I959" s="45">
        <v>3</v>
      </c>
      <c r="J959" s="45">
        <v>1</v>
      </c>
      <c r="K959" s="45">
        <v>3</v>
      </c>
      <c r="L959" s="45">
        <v>1</v>
      </c>
      <c r="M959" s="45" t="str">
        <f t="shared" si="14"/>
        <v>Sev-score: Camp Committees</v>
      </c>
    </row>
    <row r="960" spans="1:13" x14ac:dyDescent="0.25">
      <c r="A960" s="45" t="s">
        <v>1320</v>
      </c>
      <c r="B960" s="45" t="s">
        <v>329</v>
      </c>
      <c r="C960" s="45" t="s">
        <v>35</v>
      </c>
      <c r="D960" s="45" t="s">
        <v>180</v>
      </c>
      <c r="E960" s="45">
        <v>1</v>
      </c>
      <c r="F960" s="45">
        <v>1</v>
      </c>
      <c r="G960" s="45">
        <v>3</v>
      </c>
      <c r="H960" s="45">
        <v>3</v>
      </c>
      <c r="I960" s="45">
        <v>1</v>
      </c>
      <c r="J960" s="45">
        <v>1</v>
      </c>
      <c r="K960" s="45">
        <v>3</v>
      </c>
      <c r="L960" s="45">
        <v>1</v>
      </c>
      <c r="M960" s="45" t="str">
        <f t="shared" si="14"/>
        <v>Sev-score: Site capacity</v>
      </c>
    </row>
    <row r="961" spans="1:13" x14ac:dyDescent="0.25">
      <c r="A961" s="45" t="s">
        <v>1321</v>
      </c>
      <c r="B961" s="45" t="s">
        <v>329</v>
      </c>
      <c r="C961" s="45" t="s">
        <v>35</v>
      </c>
      <c r="D961" s="45" t="s">
        <v>180</v>
      </c>
      <c r="E961" s="45">
        <v>1</v>
      </c>
      <c r="F961" s="45">
        <v>1</v>
      </c>
      <c r="G961" s="45">
        <v>3</v>
      </c>
      <c r="H961" s="45">
        <v>3</v>
      </c>
      <c r="I961" s="45">
        <v>3</v>
      </c>
      <c r="J961" s="45">
        <v>1</v>
      </c>
      <c r="K961" s="45">
        <v>3</v>
      </c>
      <c r="L961" s="45">
        <v>2</v>
      </c>
      <c r="M961" s="45" t="str">
        <f t="shared" si="14"/>
        <v>Sev-score: Site capacity</v>
      </c>
    </row>
    <row r="962" spans="1:13" x14ac:dyDescent="0.25">
      <c r="A962" s="45" t="s">
        <v>1322</v>
      </c>
      <c r="B962" s="45" t="s">
        <v>329</v>
      </c>
      <c r="C962" s="45" t="s">
        <v>35</v>
      </c>
      <c r="D962" s="45" t="s">
        <v>180</v>
      </c>
      <c r="E962" s="45">
        <v>1</v>
      </c>
      <c r="F962" s="45">
        <v>3</v>
      </c>
      <c r="G962" s="45">
        <v>3</v>
      </c>
      <c r="H962" s="45">
        <v>3</v>
      </c>
      <c r="I962" s="45">
        <v>3</v>
      </c>
      <c r="J962" s="45">
        <v>1</v>
      </c>
      <c r="K962" s="45">
        <v>1</v>
      </c>
      <c r="L962" s="45">
        <v>2</v>
      </c>
      <c r="M962" s="45" t="str">
        <f t="shared" si="14"/>
        <v>Sev-score: AAP feedback mechanism</v>
      </c>
    </row>
    <row r="963" spans="1:13" x14ac:dyDescent="0.25">
      <c r="A963" s="45" t="s">
        <v>1323</v>
      </c>
      <c r="B963" s="45" t="s">
        <v>329</v>
      </c>
      <c r="C963" s="45" t="s">
        <v>35</v>
      </c>
      <c r="D963" s="45" t="s">
        <v>180</v>
      </c>
      <c r="E963" s="45">
        <v>1</v>
      </c>
      <c r="F963" s="45">
        <v>1</v>
      </c>
      <c r="G963" s="45">
        <v>3</v>
      </c>
      <c r="H963" s="45">
        <v>1</v>
      </c>
      <c r="I963" s="45">
        <v>1</v>
      </c>
      <c r="J963" s="45">
        <v>1</v>
      </c>
      <c r="K963" s="45">
        <v>3</v>
      </c>
      <c r="L963" s="45">
        <v>1</v>
      </c>
      <c r="M963" s="45" t="str">
        <f t="shared" si="14"/>
        <v>Sev-score: Site capacity</v>
      </c>
    </row>
    <row r="964" spans="1:13" x14ac:dyDescent="0.25">
      <c r="A964" s="45" t="s">
        <v>1324</v>
      </c>
      <c r="B964" s="45" t="s">
        <v>329</v>
      </c>
      <c r="C964" s="45" t="s">
        <v>35</v>
      </c>
      <c r="D964" s="45" t="s">
        <v>180</v>
      </c>
      <c r="E964" s="45">
        <v>1</v>
      </c>
      <c r="F964" s="45">
        <v>1</v>
      </c>
      <c r="G964" s="45">
        <v>1</v>
      </c>
      <c r="H964" s="45">
        <v>3</v>
      </c>
      <c r="I964" s="45">
        <v>1</v>
      </c>
      <c r="J964" s="45">
        <v>1</v>
      </c>
      <c r="K964" s="45">
        <v>3</v>
      </c>
      <c r="L964" s="45">
        <v>2</v>
      </c>
      <c r="M964" s="45" t="str">
        <f t="shared" ref="M964:M1027" si="15">IF(E964=MAX(E964:J964),E$1,IF(F964=MAX(E964:J964),F$1,IF(G964=MAX(E964:J964),G$1,IF(H964=MAX(E964:J964),H$1,IF(I964=MAX(E964:J964),I$1,IF(J964=MAX(E964:J964),J$1,0))))))</f>
        <v>Sev-score: Floods</v>
      </c>
    </row>
    <row r="965" spans="1:13" x14ac:dyDescent="0.25">
      <c r="A965" s="45" t="s">
        <v>1325</v>
      </c>
      <c r="B965" s="45" t="s">
        <v>329</v>
      </c>
      <c r="C965" s="45" t="s">
        <v>35</v>
      </c>
      <c r="D965" s="45" t="s">
        <v>180</v>
      </c>
      <c r="E965" s="45">
        <v>1</v>
      </c>
      <c r="F965" s="45">
        <v>3</v>
      </c>
      <c r="G965" s="45">
        <v>1</v>
      </c>
      <c r="H965" s="45">
        <v>3</v>
      </c>
      <c r="I965" s="45">
        <v>3</v>
      </c>
      <c r="J965" s="45">
        <v>1</v>
      </c>
      <c r="K965" s="45">
        <v>1</v>
      </c>
      <c r="L965" s="45">
        <v>3</v>
      </c>
      <c r="M965" s="45" t="str">
        <f t="shared" si="15"/>
        <v>Sev-score: AAP feedback mechanism</v>
      </c>
    </row>
    <row r="966" spans="1:13" x14ac:dyDescent="0.25">
      <c r="A966" s="45" t="s">
        <v>1326</v>
      </c>
      <c r="B966" s="45" t="s">
        <v>329</v>
      </c>
      <c r="C966" s="45" t="s">
        <v>35</v>
      </c>
      <c r="D966" s="45" t="s">
        <v>180</v>
      </c>
      <c r="E966" s="45">
        <v>1</v>
      </c>
      <c r="F966" s="45">
        <v>1</v>
      </c>
      <c r="G966" s="45">
        <v>1</v>
      </c>
      <c r="H966" s="45">
        <v>1</v>
      </c>
      <c r="I966" s="45">
        <v>3</v>
      </c>
      <c r="J966" s="45">
        <v>1</v>
      </c>
      <c r="K966" s="45">
        <v>3</v>
      </c>
      <c r="L966" s="45">
        <v>1</v>
      </c>
      <c r="M966" s="45" t="str">
        <f t="shared" si="15"/>
        <v>Sev-score Access Max 8</v>
      </c>
    </row>
    <row r="967" spans="1:13" x14ac:dyDescent="0.25">
      <c r="A967" s="45" t="s">
        <v>1327</v>
      </c>
      <c r="B967" s="45" t="s">
        <v>329</v>
      </c>
      <c r="C967" s="45" t="s">
        <v>35</v>
      </c>
      <c r="D967" s="45" t="s">
        <v>180</v>
      </c>
      <c r="E967" s="45">
        <v>1</v>
      </c>
      <c r="F967" s="45">
        <v>3</v>
      </c>
      <c r="G967" s="45">
        <v>3</v>
      </c>
      <c r="H967" s="45">
        <v>1</v>
      </c>
      <c r="I967" s="45">
        <v>3</v>
      </c>
      <c r="J967" s="45">
        <v>1</v>
      </c>
      <c r="K967" s="45">
        <v>3</v>
      </c>
      <c r="L967" s="45">
        <v>1</v>
      </c>
      <c r="M967" s="45" t="str">
        <f t="shared" si="15"/>
        <v>Sev-score: AAP feedback mechanism</v>
      </c>
    </row>
    <row r="968" spans="1:13" x14ac:dyDescent="0.25">
      <c r="A968" s="45" t="s">
        <v>1328</v>
      </c>
      <c r="B968" s="45" t="s">
        <v>329</v>
      </c>
      <c r="C968" s="45" t="s">
        <v>35</v>
      </c>
      <c r="D968" s="45" t="s">
        <v>180</v>
      </c>
      <c r="E968" s="45">
        <v>1</v>
      </c>
      <c r="F968" s="45">
        <v>1</v>
      </c>
      <c r="G968" s="45">
        <v>1</v>
      </c>
      <c r="H968" s="45">
        <v>3</v>
      </c>
      <c r="I968" s="45">
        <v>3</v>
      </c>
      <c r="J968" s="45">
        <v>1</v>
      </c>
      <c r="K968" s="45">
        <v>1</v>
      </c>
      <c r="L968" s="45">
        <v>2</v>
      </c>
      <c r="M968" s="45" t="str">
        <f t="shared" si="15"/>
        <v>Sev-score: Floods</v>
      </c>
    </row>
    <row r="969" spans="1:13" x14ac:dyDescent="0.25">
      <c r="A969" s="45" t="s">
        <v>1329</v>
      </c>
      <c r="B969" s="45" t="s">
        <v>329</v>
      </c>
      <c r="C969" s="45" t="s">
        <v>35</v>
      </c>
      <c r="D969" s="45" t="s">
        <v>180</v>
      </c>
      <c r="E969" s="45">
        <v>1</v>
      </c>
      <c r="F969" s="45">
        <v>1</v>
      </c>
      <c r="G969" s="45">
        <v>1</v>
      </c>
      <c r="H969" s="45">
        <v>1</v>
      </c>
      <c r="I969" s="45">
        <v>3</v>
      </c>
      <c r="J969" s="45">
        <v>1</v>
      </c>
      <c r="K969" s="45">
        <v>3</v>
      </c>
      <c r="L969" s="45">
        <v>1</v>
      </c>
      <c r="M969" s="45" t="str">
        <f t="shared" si="15"/>
        <v>Sev-score Access Max 8</v>
      </c>
    </row>
    <row r="970" spans="1:13" x14ac:dyDescent="0.25">
      <c r="A970" s="45" t="s">
        <v>1330</v>
      </c>
      <c r="B970" s="45" t="s">
        <v>329</v>
      </c>
      <c r="C970" s="45" t="s">
        <v>35</v>
      </c>
      <c r="D970" s="45" t="s">
        <v>180</v>
      </c>
      <c r="E970" s="45">
        <v>1</v>
      </c>
      <c r="F970" s="45">
        <v>1</v>
      </c>
      <c r="G970" s="45">
        <v>3</v>
      </c>
      <c r="H970" s="45">
        <v>3</v>
      </c>
      <c r="I970" s="45">
        <v>1</v>
      </c>
      <c r="J970" s="45">
        <v>1</v>
      </c>
      <c r="K970" s="45">
        <v>1</v>
      </c>
      <c r="L970" s="45">
        <v>2</v>
      </c>
      <c r="M970" s="45" t="str">
        <f t="shared" si="15"/>
        <v>Sev-score: Site capacity</v>
      </c>
    </row>
    <row r="971" spans="1:13" x14ac:dyDescent="0.25">
      <c r="A971" s="45" t="s">
        <v>1331</v>
      </c>
      <c r="B971" s="45" t="s">
        <v>329</v>
      </c>
      <c r="C971" s="45" t="s">
        <v>35</v>
      </c>
      <c r="D971" s="45" t="s">
        <v>180</v>
      </c>
      <c r="E971" s="45">
        <v>1</v>
      </c>
      <c r="F971" s="45">
        <v>1</v>
      </c>
      <c r="G971" s="45">
        <v>3</v>
      </c>
      <c r="H971" s="45">
        <v>3</v>
      </c>
      <c r="I971" s="45">
        <v>3</v>
      </c>
      <c r="J971" s="45">
        <v>1</v>
      </c>
      <c r="K971" s="45">
        <v>1</v>
      </c>
      <c r="L971" s="45">
        <v>2</v>
      </c>
      <c r="M971" s="45" t="str">
        <f t="shared" si="15"/>
        <v>Sev-score: Site capacity</v>
      </c>
    </row>
    <row r="972" spans="1:13" x14ac:dyDescent="0.25">
      <c r="A972" s="45" t="s">
        <v>1332</v>
      </c>
      <c r="B972" s="45" t="s">
        <v>329</v>
      </c>
      <c r="C972" s="45" t="s">
        <v>35</v>
      </c>
      <c r="D972" s="45" t="s">
        <v>180</v>
      </c>
      <c r="E972" s="45">
        <v>1</v>
      </c>
      <c r="F972" s="45">
        <v>1</v>
      </c>
      <c r="G972" s="45">
        <v>3</v>
      </c>
      <c r="H972" s="45">
        <v>3</v>
      </c>
      <c r="I972" s="45">
        <v>1</v>
      </c>
      <c r="J972" s="45">
        <v>1</v>
      </c>
      <c r="K972" s="45">
        <v>1</v>
      </c>
      <c r="L972" s="45">
        <v>5</v>
      </c>
      <c r="M972" s="45" t="str">
        <f t="shared" si="15"/>
        <v>Sev-score: Site capacity</v>
      </c>
    </row>
    <row r="973" spans="1:13" x14ac:dyDescent="0.25">
      <c r="A973" s="45" t="s">
        <v>1333</v>
      </c>
      <c r="B973" s="45" t="s">
        <v>329</v>
      </c>
      <c r="C973" s="45" t="s">
        <v>35</v>
      </c>
      <c r="D973" s="45" t="s">
        <v>180</v>
      </c>
      <c r="E973" s="45">
        <v>1</v>
      </c>
      <c r="F973" s="45">
        <v>3</v>
      </c>
      <c r="G973" s="45">
        <v>1</v>
      </c>
      <c r="H973" s="45">
        <v>3</v>
      </c>
      <c r="I973" s="45">
        <v>3</v>
      </c>
      <c r="J973" s="45">
        <v>1</v>
      </c>
      <c r="K973" s="45">
        <v>1</v>
      </c>
      <c r="L973" s="45">
        <v>3</v>
      </c>
      <c r="M973" s="45" t="str">
        <f t="shared" si="15"/>
        <v>Sev-score: AAP feedback mechanism</v>
      </c>
    </row>
    <row r="974" spans="1:13" x14ac:dyDescent="0.25">
      <c r="A974" s="45" t="s">
        <v>1334</v>
      </c>
      <c r="B974" s="45" t="s">
        <v>329</v>
      </c>
      <c r="C974" s="45" t="s">
        <v>35</v>
      </c>
      <c r="D974" s="45" t="s">
        <v>180</v>
      </c>
      <c r="E974" s="45">
        <v>1</v>
      </c>
      <c r="F974" s="45">
        <v>1</v>
      </c>
      <c r="G974" s="45">
        <v>1</v>
      </c>
      <c r="H974" s="45">
        <v>3</v>
      </c>
      <c r="I974" s="45">
        <v>3</v>
      </c>
      <c r="J974" s="45">
        <v>1</v>
      </c>
      <c r="K974" s="45">
        <v>1</v>
      </c>
      <c r="L974" s="45">
        <v>1</v>
      </c>
      <c r="M974" s="45" t="str">
        <f t="shared" si="15"/>
        <v>Sev-score: Floods</v>
      </c>
    </row>
    <row r="975" spans="1:13" x14ac:dyDescent="0.25">
      <c r="A975" s="45" t="s">
        <v>1335</v>
      </c>
      <c r="B975" s="45" t="s">
        <v>329</v>
      </c>
      <c r="C975" s="45" t="s">
        <v>35</v>
      </c>
      <c r="D975" s="45" t="s">
        <v>180</v>
      </c>
      <c r="E975" s="45">
        <v>1</v>
      </c>
      <c r="F975" s="45">
        <v>1</v>
      </c>
      <c r="G975" s="45">
        <v>1</v>
      </c>
      <c r="H975" s="45">
        <v>1</v>
      </c>
      <c r="I975" s="45">
        <v>3</v>
      </c>
      <c r="J975" s="45">
        <v>1</v>
      </c>
      <c r="K975" s="45">
        <v>3</v>
      </c>
      <c r="L975" s="45">
        <v>1</v>
      </c>
      <c r="M975" s="45" t="str">
        <f t="shared" si="15"/>
        <v>Sev-score Access Max 8</v>
      </c>
    </row>
    <row r="976" spans="1:13" x14ac:dyDescent="0.25">
      <c r="A976" s="45" t="s">
        <v>1336</v>
      </c>
      <c r="B976" s="45" t="s">
        <v>329</v>
      </c>
      <c r="C976" s="45" t="s">
        <v>35</v>
      </c>
      <c r="D976" s="45" t="s">
        <v>180</v>
      </c>
      <c r="E976" s="45">
        <v>1</v>
      </c>
      <c r="F976" s="45">
        <v>1</v>
      </c>
      <c r="G976" s="45">
        <v>3</v>
      </c>
      <c r="H976" s="45">
        <v>3</v>
      </c>
      <c r="I976" s="45">
        <v>3</v>
      </c>
      <c r="J976" s="45">
        <v>1</v>
      </c>
      <c r="K976" s="45">
        <v>1</v>
      </c>
      <c r="L976" s="45">
        <v>2</v>
      </c>
      <c r="M976" s="45" t="str">
        <f t="shared" si="15"/>
        <v>Sev-score: Site capacity</v>
      </c>
    </row>
    <row r="977" spans="1:13" x14ac:dyDescent="0.25">
      <c r="A977" s="45" t="s">
        <v>1337</v>
      </c>
      <c r="B977" s="45" t="s">
        <v>329</v>
      </c>
      <c r="C977" s="45" t="s">
        <v>35</v>
      </c>
      <c r="D977" s="45" t="s">
        <v>180</v>
      </c>
      <c r="E977" s="45">
        <v>1</v>
      </c>
      <c r="F977" s="45">
        <v>3</v>
      </c>
      <c r="G977" s="45">
        <v>1</v>
      </c>
      <c r="H977" s="45">
        <v>3</v>
      </c>
      <c r="I977" s="45">
        <v>1</v>
      </c>
      <c r="J977" s="45">
        <v>1</v>
      </c>
      <c r="K977" s="45">
        <v>1</v>
      </c>
      <c r="L977" s="45">
        <v>2</v>
      </c>
      <c r="M977" s="45" t="str">
        <f t="shared" si="15"/>
        <v>Sev-score: AAP feedback mechanism</v>
      </c>
    </row>
    <row r="978" spans="1:13" x14ac:dyDescent="0.25">
      <c r="A978" s="45" t="s">
        <v>1338</v>
      </c>
      <c r="B978" s="45" t="s">
        <v>329</v>
      </c>
      <c r="C978" s="45" t="s">
        <v>35</v>
      </c>
      <c r="D978" s="45" t="s">
        <v>180</v>
      </c>
      <c r="E978" s="45">
        <v>1</v>
      </c>
      <c r="F978" s="45">
        <v>1</v>
      </c>
      <c r="G978" s="45">
        <v>3</v>
      </c>
      <c r="H978" s="45">
        <v>3</v>
      </c>
      <c r="I978" s="45">
        <v>3</v>
      </c>
      <c r="J978" s="45">
        <v>1</v>
      </c>
      <c r="K978" s="45">
        <v>1</v>
      </c>
      <c r="L978" s="45">
        <v>2</v>
      </c>
      <c r="M978" s="45" t="str">
        <f t="shared" si="15"/>
        <v>Sev-score: Site capacity</v>
      </c>
    </row>
    <row r="979" spans="1:13" x14ac:dyDescent="0.25">
      <c r="A979" s="45" t="s">
        <v>1339</v>
      </c>
      <c r="B979" s="45" t="s">
        <v>329</v>
      </c>
      <c r="C979" s="45" t="s">
        <v>35</v>
      </c>
      <c r="D979" s="45" t="s">
        <v>180</v>
      </c>
      <c r="E979" s="45">
        <v>1</v>
      </c>
      <c r="F979" s="45">
        <v>1</v>
      </c>
      <c r="G979" s="45">
        <v>3</v>
      </c>
      <c r="H979" s="45">
        <v>3</v>
      </c>
      <c r="I979" s="45">
        <v>1</v>
      </c>
      <c r="J979" s="45">
        <v>1</v>
      </c>
      <c r="K979" s="45">
        <v>1</v>
      </c>
      <c r="L979" s="45">
        <v>2</v>
      </c>
      <c r="M979" s="45" t="str">
        <f t="shared" si="15"/>
        <v>Sev-score: Site capacity</v>
      </c>
    </row>
    <row r="980" spans="1:13" x14ac:dyDescent="0.25">
      <c r="A980" s="45" t="s">
        <v>1340</v>
      </c>
      <c r="B980" s="45" t="s">
        <v>329</v>
      </c>
      <c r="C980" s="45" t="s">
        <v>35</v>
      </c>
      <c r="D980" s="45" t="s">
        <v>180</v>
      </c>
      <c r="E980" s="45">
        <v>1</v>
      </c>
      <c r="F980" s="45">
        <v>1</v>
      </c>
      <c r="G980" s="45">
        <v>1</v>
      </c>
      <c r="H980" s="45">
        <v>3</v>
      </c>
      <c r="I980" s="45">
        <v>3</v>
      </c>
      <c r="J980" s="45">
        <v>1</v>
      </c>
      <c r="K980" s="45">
        <v>1</v>
      </c>
      <c r="L980" s="45">
        <v>2</v>
      </c>
      <c r="M980" s="45" t="str">
        <f t="shared" si="15"/>
        <v>Sev-score: Floods</v>
      </c>
    </row>
    <row r="981" spans="1:13" x14ac:dyDescent="0.25">
      <c r="A981" s="45" t="s">
        <v>1341</v>
      </c>
      <c r="B981" s="45" t="s">
        <v>329</v>
      </c>
      <c r="C981" s="45" t="s">
        <v>35</v>
      </c>
      <c r="D981" s="45" t="s">
        <v>180</v>
      </c>
      <c r="E981" s="45">
        <v>1</v>
      </c>
      <c r="F981" s="45">
        <v>1</v>
      </c>
      <c r="G981" s="45">
        <v>3</v>
      </c>
      <c r="H981" s="45">
        <v>3</v>
      </c>
      <c r="I981" s="45">
        <v>1</v>
      </c>
      <c r="J981" s="45">
        <v>1</v>
      </c>
      <c r="K981" s="45">
        <v>1</v>
      </c>
      <c r="L981" s="45">
        <v>1</v>
      </c>
      <c r="M981" s="45" t="str">
        <f t="shared" si="15"/>
        <v>Sev-score: Site capacity</v>
      </c>
    </row>
    <row r="982" spans="1:13" x14ac:dyDescent="0.25">
      <c r="A982" s="45" t="s">
        <v>1342</v>
      </c>
      <c r="B982" s="45" t="s">
        <v>329</v>
      </c>
      <c r="C982" s="45" t="s">
        <v>35</v>
      </c>
      <c r="D982" s="45" t="s">
        <v>180</v>
      </c>
      <c r="E982" s="45">
        <v>1</v>
      </c>
      <c r="F982" s="45">
        <v>1</v>
      </c>
      <c r="G982" s="45">
        <v>1</v>
      </c>
      <c r="H982" s="45">
        <v>3</v>
      </c>
      <c r="I982" s="45">
        <v>3</v>
      </c>
      <c r="J982" s="45">
        <v>1</v>
      </c>
      <c r="K982" s="45">
        <v>1</v>
      </c>
      <c r="L982" s="45">
        <v>1</v>
      </c>
      <c r="M982" s="45" t="str">
        <f t="shared" si="15"/>
        <v>Sev-score: Floods</v>
      </c>
    </row>
    <row r="983" spans="1:13" x14ac:dyDescent="0.25">
      <c r="A983" s="45" t="s">
        <v>1343</v>
      </c>
      <c r="B983" s="45" t="s">
        <v>329</v>
      </c>
      <c r="C983" s="45" t="s">
        <v>35</v>
      </c>
      <c r="D983" s="45" t="s">
        <v>180</v>
      </c>
      <c r="E983" s="45">
        <v>1</v>
      </c>
      <c r="F983" s="45">
        <v>1</v>
      </c>
      <c r="G983" s="45">
        <v>3</v>
      </c>
      <c r="H983" s="45">
        <v>3</v>
      </c>
      <c r="I983" s="45">
        <v>1</v>
      </c>
      <c r="J983" s="45">
        <v>1</v>
      </c>
      <c r="K983" s="45">
        <v>1</v>
      </c>
      <c r="L983" s="45">
        <v>2</v>
      </c>
      <c r="M983" s="45" t="str">
        <f t="shared" si="15"/>
        <v>Sev-score: Site capacity</v>
      </c>
    </row>
    <row r="984" spans="1:13" x14ac:dyDescent="0.25">
      <c r="A984" s="45" t="s">
        <v>1344</v>
      </c>
      <c r="B984" s="45" t="s">
        <v>329</v>
      </c>
      <c r="C984" s="45" t="s">
        <v>35</v>
      </c>
      <c r="D984" s="45" t="s">
        <v>180</v>
      </c>
      <c r="E984" s="45">
        <v>1</v>
      </c>
      <c r="F984" s="45">
        <v>3</v>
      </c>
      <c r="G984" s="45">
        <v>3</v>
      </c>
      <c r="H984" s="45">
        <v>1</v>
      </c>
      <c r="I984" s="45">
        <v>3</v>
      </c>
      <c r="J984" s="45">
        <v>1</v>
      </c>
      <c r="K984" s="45">
        <v>3</v>
      </c>
      <c r="L984" s="45">
        <v>2</v>
      </c>
      <c r="M984" s="45" t="str">
        <f t="shared" si="15"/>
        <v>Sev-score: AAP feedback mechanism</v>
      </c>
    </row>
    <row r="985" spans="1:13" x14ac:dyDescent="0.25">
      <c r="A985" s="45" t="s">
        <v>1345</v>
      </c>
      <c r="B985" s="45" t="s">
        <v>329</v>
      </c>
      <c r="C985" s="45" t="s">
        <v>35</v>
      </c>
      <c r="D985" s="45" t="s">
        <v>180</v>
      </c>
      <c r="E985" s="45">
        <v>1</v>
      </c>
      <c r="F985" s="45">
        <v>1</v>
      </c>
      <c r="G985" s="45">
        <v>1</v>
      </c>
      <c r="H985" s="45">
        <v>3</v>
      </c>
      <c r="I985" s="45">
        <v>1</v>
      </c>
      <c r="J985" s="45">
        <v>1</v>
      </c>
      <c r="K985" s="45">
        <v>1</v>
      </c>
      <c r="L985" s="45">
        <v>2</v>
      </c>
      <c r="M985" s="45" t="str">
        <f t="shared" si="15"/>
        <v>Sev-score: Floods</v>
      </c>
    </row>
    <row r="986" spans="1:13" x14ac:dyDescent="0.25">
      <c r="A986" s="45" t="s">
        <v>1346</v>
      </c>
      <c r="B986" s="45" t="s">
        <v>329</v>
      </c>
      <c r="C986" s="45" t="s">
        <v>35</v>
      </c>
      <c r="D986" s="45" t="s">
        <v>180</v>
      </c>
      <c r="E986" s="45">
        <v>1</v>
      </c>
      <c r="F986" s="45">
        <v>1</v>
      </c>
      <c r="G986" s="45">
        <v>1</v>
      </c>
      <c r="H986" s="45">
        <v>2</v>
      </c>
      <c r="I986" s="45">
        <v>3</v>
      </c>
      <c r="J986" s="45">
        <v>1</v>
      </c>
      <c r="K986" s="45">
        <v>3</v>
      </c>
      <c r="L986" s="45">
        <v>2</v>
      </c>
      <c r="M986" s="45" t="str">
        <f t="shared" si="15"/>
        <v>Sev-score Access Max 8</v>
      </c>
    </row>
    <row r="987" spans="1:13" x14ac:dyDescent="0.25">
      <c r="A987" s="45" t="s">
        <v>1347</v>
      </c>
      <c r="B987" s="45" t="s">
        <v>329</v>
      </c>
      <c r="C987" s="45" t="s">
        <v>35</v>
      </c>
      <c r="D987" s="45" t="s">
        <v>180</v>
      </c>
      <c r="E987" s="45">
        <v>1</v>
      </c>
      <c r="F987" s="45">
        <v>3</v>
      </c>
      <c r="G987" s="45">
        <v>1</v>
      </c>
      <c r="H987" s="45">
        <v>3</v>
      </c>
      <c r="I987" s="45">
        <v>3</v>
      </c>
      <c r="J987" s="45">
        <v>1</v>
      </c>
      <c r="K987" s="45">
        <v>1</v>
      </c>
      <c r="L987" s="45">
        <v>3</v>
      </c>
      <c r="M987" s="45" t="str">
        <f t="shared" si="15"/>
        <v>Sev-score: AAP feedback mechanism</v>
      </c>
    </row>
    <row r="988" spans="1:13" x14ac:dyDescent="0.25">
      <c r="A988" s="45" t="s">
        <v>1348</v>
      </c>
      <c r="B988" s="45" t="s">
        <v>329</v>
      </c>
      <c r="C988" s="45" t="s">
        <v>35</v>
      </c>
      <c r="D988" s="45" t="s">
        <v>180</v>
      </c>
      <c r="E988" s="45">
        <v>1</v>
      </c>
      <c r="F988" s="45">
        <v>1</v>
      </c>
      <c r="G988" s="45">
        <v>1</v>
      </c>
      <c r="H988" s="45">
        <v>3</v>
      </c>
      <c r="I988" s="45">
        <v>1</v>
      </c>
      <c r="J988" s="45">
        <v>1</v>
      </c>
      <c r="K988" s="45">
        <v>3</v>
      </c>
      <c r="L988" s="45">
        <v>4</v>
      </c>
      <c r="M988" s="45" t="str">
        <f t="shared" si="15"/>
        <v>Sev-score: Floods</v>
      </c>
    </row>
    <row r="989" spans="1:13" x14ac:dyDescent="0.25">
      <c r="A989" s="45" t="s">
        <v>1349</v>
      </c>
      <c r="B989" s="45" t="s">
        <v>329</v>
      </c>
      <c r="C989" s="45" t="s">
        <v>35</v>
      </c>
      <c r="D989" s="45" t="s">
        <v>180</v>
      </c>
      <c r="E989" s="45">
        <v>1</v>
      </c>
      <c r="F989" s="45">
        <v>1</v>
      </c>
      <c r="G989" s="45">
        <v>1</v>
      </c>
      <c r="H989" s="45">
        <v>2</v>
      </c>
      <c r="I989" s="45">
        <v>3</v>
      </c>
      <c r="J989" s="45">
        <v>1</v>
      </c>
      <c r="K989" s="45">
        <v>1</v>
      </c>
      <c r="L989" s="45">
        <v>2</v>
      </c>
      <c r="M989" s="45" t="str">
        <f t="shared" si="15"/>
        <v>Sev-score Access Max 8</v>
      </c>
    </row>
    <row r="990" spans="1:13" x14ac:dyDescent="0.25">
      <c r="A990" s="45" t="s">
        <v>1350</v>
      </c>
      <c r="B990" s="45" t="s">
        <v>329</v>
      </c>
      <c r="C990" s="45" t="s">
        <v>35</v>
      </c>
      <c r="D990" s="45" t="s">
        <v>180</v>
      </c>
      <c r="E990" s="45">
        <v>1</v>
      </c>
      <c r="F990" s="45">
        <v>1</v>
      </c>
      <c r="G990" s="45">
        <v>3</v>
      </c>
      <c r="H990" s="45">
        <v>3</v>
      </c>
      <c r="I990" s="45">
        <v>3</v>
      </c>
      <c r="J990" s="45">
        <v>1</v>
      </c>
      <c r="K990" s="45">
        <v>1</v>
      </c>
      <c r="L990" s="45">
        <v>3</v>
      </c>
      <c r="M990" s="45" t="str">
        <f t="shared" si="15"/>
        <v>Sev-score: Site capacity</v>
      </c>
    </row>
    <row r="991" spans="1:13" x14ac:dyDescent="0.25">
      <c r="A991" s="45" t="s">
        <v>1351</v>
      </c>
      <c r="B991" s="45" t="s">
        <v>329</v>
      </c>
      <c r="C991" s="45" t="s">
        <v>35</v>
      </c>
      <c r="D991" s="45" t="s">
        <v>180</v>
      </c>
      <c r="E991" s="45">
        <v>1</v>
      </c>
      <c r="F991" s="45">
        <v>3</v>
      </c>
      <c r="G991" s="45">
        <v>3</v>
      </c>
      <c r="H991" s="45">
        <v>3</v>
      </c>
      <c r="I991" s="45">
        <v>3</v>
      </c>
      <c r="J991" s="45">
        <v>1</v>
      </c>
      <c r="K991" s="45">
        <v>1</v>
      </c>
      <c r="L991" s="45">
        <v>2</v>
      </c>
      <c r="M991" s="45" t="str">
        <f t="shared" si="15"/>
        <v>Sev-score: AAP feedback mechanism</v>
      </c>
    </row>
    <row r="992" spans="1:13" x14ac:dyDescent="0.25">
      <c r="A992" s="45" t="s">
        <v>1352</v>
      </c>
      <c r="B992" s="45" t="s">
        <v>329</v>
      </c>
      <c r="C992" s="45" t="s">
        <v>35</v>
      </c>
      <c r="D992" s="45" t="s">
        <v>180</v>
      </c>
      <c r="E992" s="45">
        <v>1</v>
      </c>
      <c r="F992" s="45">
        <v>1</v>
      </c>
      <c r="G992" s="45">
        <v>3</v>
      </c>
      <c r="H992" s="45">
        <v>3</v>
      </c>
      <c r="I992" s="45">
        <v>3</v>
      </c>
      <c r="J992" s="45">
        <v>1</v>
      </c>
      <c r="K992" s="45">
        <v>1</v>
      </c>
      <c r="L992" s="45">
        <v>2</v>
      </c>
      <c r="M992" s="45" t="str">
        <f t="shared" si="15"/>
        <v>Sev-score: Site capacity</v>
      </c>
    </row>
    <row r="993" spans="1:13" x14ac:dyDescent="0.25">
      <c r="A993" s="45" t="s">
        <v>1353</v>
      </c>
      <c r="B993" s="45" t="s">
        <v>329</v>
      </c>
      <c r="C993" s="45" t="s">
        <v>35</v>
      </c>
      <c r="D993" s="45" t="s">
        <v>180</v>
      </c>
      <c r="E993" s="45">
        <v>1</v>
      </c>
      <c r="F993" s="45">
        <v>1</v>
      </c>
      <c r="G993" s="45">
        <v>3</v>
      </c>
      <c r="H993" s="45">
        <v>3</v>
      </c>
      <c r="I993" s="45">
        <v>3</v>
      </c>
      <c r="J993" s="45">
        <v>1</v>
      </c>
      <c r="K993" s="45">
        <v>1</v>
      </c>
      <c r="L993" s="45">
        <v>2</v>
      </c>
      <c r="M993" s="45" t="str">
        <f t="shared" si="15"/>
        <v>Sev-score: Site capacity</v>
      </c>
    </row>
    <row r="994" spans="1:13" x14ac:dyDescent="0.25">
      <c r="A994" s="45" t="s">
        <v>1354</v>
      </c>
      <c r="B994" s="45" t="s">
        <v>329</v>
      </c>
      <c r="C994" s="45" t="s">
        <v>35</v>
      </c>
      <c r="D994" s="45" t="s">
        <v>180</v>
      </c>
      <c r="E994" s="45">
        <v>1</v>
      </c>
      <c r="F994" s="45">
        <v>1</v>
      </c>
      <c r="G994" s="45">
        <v>3</v>
      </c>
      <c r="H994" s="45">
        <v>3</v>
      </c>
      <c r="I994" s="45">
        <v>3</v>
      </c>
      <c r="J994" s="45">
        <v>1</v>
      </c>
      <c r="K994" s="45">
        <v>1</v>
      </c>
      <c r="L994" s="45">
        <v>2</v>
      </c>
      <c r="M994" s="45" t="str">
        <f t="shared" si="15"/>
        <v>Sev-score: Site capacity</v>
      </c>
    </row>
    <row r="995" spans="1:13" x14ac:dyDescent="0.25">
      <c r="A995" s="45" t="s">
        <v>1355</v>
      </c>
      <c r="B995" s="45" t="s">
        <v>329</v>
      </c>
      <c r="C995" s="45" t="s">
        <v>35</v>
      </c>
      <c r="D995" s="45" t="s">
        <v>180</v>
      </c>
      <c r="E995" s="45">
        <v>1</v>
      </c>
      <c r="F995" s="45">
        <v>1</v>
      </c>
      <c r="G995" s="45">
        <v>3</v>
      </c>
      <c r="H995" s="45">
        <v>3</v>
      </c>
      <c r="I995" s="45">
        <v>3</v>
      </c>
      <c r="J995" s="45">
        <v>1</v>
      </c>
      <c r="K995" s="45">
        <v>1</v>
      </c>
      <c r="L995" s="45">
        <v>2</v>
      </c>
      <c r="M995" s="45" t="str">
        <f t="shared" si="15"/>
        <v>Sev-score: Site capacity</v>
      </c>
    </row>
    <row r="996" spans="1:13" x14ac:dyDescent="0.25">
      <c r="A996" s="45" t="s">
        <v>1356</v>
      </c>
      <c r="B996" s="45" t="s">
        <v>329</v>
      </c>
      <c r="C996" s="45" t="s">
        <v>35</v>
      </c>
      <c r="D996" s="45" t="s">
        <v>180</v>
      </c>
      <c r="E996" s="45">
        <v>1</v>
      </c>
      <c r="F996" s="45">
        <v>3</v>
      </c>
      <c r="G996" s="45">
        <v>3</v>
      </c>
      <c r="H996" s="45">
        <v>3</v>
      </c>
      <c r="I996" s="45">
        <v>3</v>
      </c>
      <c r="J996" s="45">
        <v>1</v>
      </c>
      <c r="K996" s="45">
        <v>1</v>
      </c>
      <c r="L996" s="45">
        <v>3</v>
      </c>
      <c r="M996" s="45" t="str">
        <f t="shared" si="15"/>
        <v>Sev-score: AAP feedback mechanism</v>
      </c>
    </row>
    <row r="997" spans="1:13" x14ac:dyDescent="0.25">
      <c r="A997" s="45" t="s">
        <v>1357</v>
      </c>
      <c r="B997" s="45" t="s">
        <v>329</v>
      </c>
      <c r="C997" s="45" t="s">
        <v>35</v>
      </c>
      <c r="D997" s="45" t="s">
        <v>180</v>
      </c>
      <c r="E997" s="45">
        <v>1</v>
      </c>
      <c r="F997" s="45">
        <v>1</v>
      </c>
      <c r="G997" s="45">
        <v>3</v>
      </c>
      <c r="H997" s="45">
        <v>3</v>
      </c>
      <c r="I997" s="45">
        <v>3</v>
      </c>
      <c r="J997" s="45">
        <v>1</v>
      </c>
      <c r="K997" s="45">
        <v>1</v>
      </c>
      <c r="L997" s="45">
        <v>2</v>
      </c>
      <c r="M997" s="45" t="str">
        <f t="shared" si="15"/>
        <v>Sev-score: Site capacity</v>
      </c>
    </row>
    <row r="998" spans="1:13" x14ac:dyDescent="0.25">
      <c r="A998" s="45" t="s">
        <v>1358</v>
      </c>
      <c r="B998" s="45" t="s">
        <v>329</v>
      </c>
      <c r="C998" s="45" t="s">
        <v>35</v>
      </c>
      <c r="D998" s="45" t="s">
        <v>180</v>
      </c>
      <c r="E998" s="45">
        <v>1</v>
      </c>
      <c r="F998" s="45">
        <v>3</v>
      </c>
      <c r="G998" s="45">
        <v>1</v>
      </c>
      <c r="H998" s="45">
        <v>3</v>
      </c>
      <c r="I998" s="45">
        <v>3</v>
      </c>
      <c r="J998" s="45">
        <v>1</v>
      </c>
      <c r="K998" s="45">
        <v>1</v>
      </c>
      <c r="L998" s="45">
        <v>2</v>
      </c>
      <c r="M998" s="45" t="str">
        <f t="shared" si="15"/>
        <v>Sev-score: AAP feedback mechanism</v>
      </c>
    </row>
    <row r="999" spans="1:13" x14ac:dyDescent="0.25">
      <c r="A999" s="45" t="s">
        <v>1359</v>
      </c>
      <c r="B999" s="45" t="s">
        <v>329</v>
      </c>
      <c r="C999" s="45" t="s">
        <v>35</v>
      </c>
      <c r="D999" s="45" t="s">
        <v>180</v>
      </c>
      <c r="E999" s="45">
        <v>1</v>
      </c>
      <c r="F999" s="45">
        <v>1</v>
      </c>
      <c r="G999" s="45">
        <v>3</v>
      </c>
      <c r="H999" s="45">
        <v>2</v>
      </c>
      <c r="I999" s="45">
        <v>3</v>
      </c>
      <c r="J999" s="45">
        <v>3</v>
      </c>
      <c r="K999" s="45">
        <v>1</v>
      </c>
      <c r="L999" s="45">
        <v>2</v>
      </c>
      <c r="M999" s="45" t="str">
        <f t="shared" si="15"/>
        <v>Sev-score: Site capacity</v>
      </c>
    </row>
    <row r="1000" spans="1:13" x14ac:dyDescent="0.25">
      <c r="A1000" s="45" t="s">
        <v>1360</v>
      </c>
      <c r="B1000" s="45" t="s">
        <v>329</v>
      </c>
      <c r="C1000" s="45" t="s">
        <v>35</v>
      </c>
      <c r="D1000" s="45" t="s">
        <v>180</v>
      </c>
      <c r="E1000" s="45">
        <v>1</v>
      </c>
      <c r="F1000" s="45">
        <v>3</v>
      </c>
      <c r="G1000" s="45">
        <v>1</v>
      </c>
      <c r="H1000" s="45">
        <v>3</v>
      </c>
      <c r="I1000" s="45">
        <v>3</v>
      </c>
      <c r="J1000" s="45">
        <v>1</v>
      </c>
      <c r="K1000" s="45">
        <v>1</v>
      </c>
      <c r="L1000" s="45">
        <v>2</v>
      </c>
      <c r="M1000" s="45" t="str">
        <f t="shared" si="15"/>
        <v>Sev-score: AAP feedback mechanism</v>
      </c>
    </row>
    <row r="1001" spans="1:13" x14ac:dyDescent="0.25">
      <c r="A1001" s="45" t="s">
        <v>1361</v>
      </c>
      <c r="B1001" s="45" t="s">
        <v>329</v>
      </c>
      <c r="C1001" s="45" t="s">
        <v>35</v>
      </c>
      <c r="D1001" s="45" t="s">
        <v>180</v>
      </c>
      <c r="E1001" s="45">
        <v>1</v>
      </c>
      <c r="F1001" s="45">
        <v>1</v>
      </c>
      <c r="G1001" s="45">
        <v>3</v>
      </c>
      <c r="H1001" s="45">
        <v>1</v>
      </c>
      <c r="I1001" s="45">
        <v>3</v>
      </c>
      <c r="J1001" s="45">
        <v>3</v>
      </c>
      <c r="K1001" s="45">
        <v>1</v>
      </c>
      <c r="L1001" s="45">
        <v>2</v>
      </c>
      <c r="M1001" s="45" t="str">
        <f t="shared" si="15"/>
        <v>Sev-score: Site capacity</v>
      </c>
    </row>
    <row r="1002" spans="1:13" x14ac:dyDescent="0.25">
      <c r="A1002" s="45" t="s">
        <v>1362</v>
      </c>
      <c r="B1002" s="45" t="s">
        <v>329</v>
      </c>
      <c r="C1002" s="45" t="s">
        <v>35</v>
      </c>
      <c r="D1002" s="45" t="s">
        <v>180</v>
      </c>
      <c r="E1002" s="45">
        <v>1</v>
      </c>
      <c r="F1002" s="45">
        <v>3</v>
      </c>
      <c r="G1002" s="45">
        <v>3</v>
      </c>
      <c r="H1002" s="45">
        <v>1</v>
      </c>
      <c r="I1002" s="45">
        <v>1</v>
      </c>
      <c r="J1002" s="45">
        <v>1</v>
      </c>
      <c r="K1002" s="45">
        <v>1</v>
      </c>
      <c r="L1002" s="45">
        <v>2</v>
      </c>
      <c r="M1002" s="45" t="str">
        <f t="shared" si="15"/>
        <v>Sev-score: AAP feedback mechanism</v>
      </c>
    </row>
    <row r="1003" spans="1:13" x14ac:dyDescent="0.25">
      <c r="A1003" s="45" t="s">
        <v>1363</v>
      </c>
      <c r="B1003" s="45" t="s">
        <v>329</v>
      </c>
      <c r="C1003" s="45" t="s">
        <v>35</v>
      </c>
      <c r="D1003" s="45" t="s">
        <v>180</v>
      </c>
      <c r="E1003" s="45">
        <v>1</v>
      </c>
      <c r="F1003" s="45">
        <v>1</v>
      </c>
      <c r="G1003" s="45">
        <v>3</v>
      </c>
      <c r="H1003" s="45">
        <v>3</v>
      </c>
      <c r="I1003" s="45">
        <v>3</v>
      </c>
      <c r="J1003" s="45">
        <v>1</v>
      </c>
      <c r="K1003" s="45">
        <v>1</v>
      </c>
      <c r="L1003" s="45">
        <v>1</v>
      </c>
      <c r="M1003" s="45" t="str">
        <f t="shared" si="15"/>
        <v>Sev-score: Site capacity</v>
      </c>
    </row>
    <row r="1004" spans="1:13" x14ac:dyDescent="0.25">
      <c r="A1004" s="45" t="s">
        <v>1364</v>
      </c>
      <c r="B1004" s="45" t="s">
        <v>329</v>
      </c>
      <c r="C1004" s="45" t="s">
        <v>35</v>
      </c>
      <c r="D1004" s="45" t="s">
        <v>180</v>
      </c>
      <c r="E1004" s="45">
        <v>1</v>
      </c>
      <c r="F1004" s="45">
        <v>3</v>
      </c>
      <c r="G1004" s="45">
        <v>1</v>
      </c>
      <c r="H1004" s="45">
        <v>3</v>
      </c>
      <c r="I1004" s="45">
        <v>3</v>
      </c>
      <c r="J1004" s="45">
        <v>1</v>
      </c>
      <c r="K1004" s="45">
        <v>1</v>
      </c>
      <c r="L1004" s="45">
        <v>2</v>
      </c>
      <c r="M1004" s="45" t="str">
        <f t="shared" si="15"/>
        <v>Sev-score: AAP feedback mechanism</v>
      </c>
    </row>
    <row r="1005" spans="1:13" x14ac:dyDescent="0.25">
      <c r="A1005" s="45" t="s">
        <v>1365</v>
      </c>
      <c r="B1005" s="45" t="s">
        <v>329</v>
      </c>
      <c r="C1005" s="45" t="s">
        <v>35</v>
      </c>
      <c r="D1005" s="45" t="s">
        <v>180</v>
      </c>
      <c r="E1005" s="45">
        <v>1</v>
      </c>
      <c r="F1005" s="45">
        <v>1</v>
      </c>
      <c r="G1005" s="45">
        <v>3</v>
      </c>
      <c r="H1005" s="45">
        <v>3</v>
      </c>
      <c r="I1005" s="45">
        <v>1</v>
      </c>
      <c r="J1005" s="45">
        <v>1</v>
      </c>
      <c r="K1005" s="45">
        <v>1</v>
      </c>
      <c r="L1005" s="45">
        <v>2</v>
      </c>
      <c r="M1005" s="45" t="str">
        <f t="shared" si="15"/>
        <v>Sev-score: Site capacity</v>
      </c>
    </row>
    <row r="1006" spans="1:13" x14ac:dyDescent="0.25">
      <c r="A1006" s="45" t="s">
        <v>1366</v>
      </c>
      <c r="B1006" s="45" t="s">
        <v>329</v>
      </c>
      <c r="C1006" s="45" t="s">
        <v>35</v>
      </c>
      <c r="D1006" s="45" t="s">
        <v>180</v>
      </c>
      <c r="E1006" s="45">
        <v>1</v>
      </c>
      <c r="F1006" s="45">
        <v>1</v>
      </c>
      <c r="G1006" s="45">
        <v>3</v>
      </c>
      <c r="H1006" s="45">
        <v>3</v>
      </c>
      <c r="I1006" s="45">
        <v>3</v>
      </c>
      <c r="J1006" s="45">
        <v>1</v>
      </c>
      <c r="K1006" s="45">
        <v>1</v>
      </c>
      <c r="L1006" s="45">
        <v>2</v>
      </c>
      <c r="M1006" s="45" t="str">
        <f t="shared" si="15"/>
        <v>Sev-score: Site capacity</v>
      </c>
    </row>
    <row r="1007" spans="1:13" x14ac:dyDescent="0.25">
      <c r="A1007" s="45" t="s">
        <v>1367</v>
      </c>
      <c r="B1007" s="45" t="s">
        <v>329</v>
      </c>
      <c r="C1007" s="45" t="s">
        <v>35</v>
      </c>
      <c r="D1007" s="45" t="s">
        <v>180</v>
      </c>
      <c r="E1007" s="45">
        <v>1</v>
      </c>
      <c r="F1007" s="45">
        <v>1</v>
      </c>
      <c r="G1007" s="45">
        <v>1</v>
      </c>
      <c r="H1007" s="45">
        <v>1</v>
      </c>
      <c r="I1007" s="45">
        <v>3</v>
      </c>
      <c r="J1007" s="45">
        <v>1</v>
      </c>
      <c r="K1007" s="45">
        <v>3</v>
      </c>
      <c r="L1007" s="45">
        <v>2</v>
      </c>
      <c r="M1007" s="45" t="str">
        <f t="shared" si="15"/>
        <v>Sev-score Access Max 8</v>
      </c>
    </row>
    <row r="1008" spans="1:13" x14ac:dyDescent="0.25">
      <c r="A1008" s="45" t="s">
        <v>1368</v>
      </c>
      <c r="B1008" s="45" t="s">
        <v>329</v>
      </c>
      <c r="C1008" s="45" t="s">
        <v>35</v>
      </c>
      <c r="D1008" s="45" t="s">
        <v>180</v>
      </c>
      <c r="E1008" s="45">
        <v>1</v>
      </c>
      <c r="F1008" s="45">
        <v>1</v>
      </c>
      <c r="G1008" s="45">
        <v>3</v>
      </c>
      <c r="H1008" s="45">
        <v>3</v>
      </c>
      <c r="I1008" s="45">
        <v>1</v>
      </c>
      <c r="J1008" s="45">
        <v>1</v>
      </c>
      <c r="K1008" s="45">
        <v>3</v>
      </c>
      <c r="L1008" s="45">
        <v>2</v>
      </c>
      <c r="M1008" s="45" t="str">
        <f t="shared" si="15"/>
        <v>Sev-score: Site capacity</v>
      </c>
    </row>
    <row r="1009" spans="1:13" x14ac:dyDescent="0.25">
      <c r="A1009" s="45" t="s">
        <v>1369</v>
      </c>
      <c r="B1009" s="45" t="s">
        <v>329</v>
      </c>
      <c r="C1009" s="45" t="s">
        <v>35</v>
      </c>
      <c r="D1009" s="45" t="s">
        <v>180</v>
      </c>
      <c r="E1009" s="45">
        <v>1</v>
      </c>
      <c r="F1009" s="45">
        <v>1</v>
      </c>
      <c r="G1009" s="45">
        <v>1</v>
      </c>
      <c r="H1009" s="45">
        <v>3</v>
      </c>
      <c r="I1009" s="45">
        <v>3</v>
      </c>
      <c r="J1009" s="45">
        <v>1</v>
      </c>
      <c r="K1009" s="45">
        <v>1</v>
      </c>
      <c r="L1009" s="45">
        <v>2</v>
      </c>
      <c r="M1009" s="45" t="str">
        <f t="shared" si="15"/>
        <v>Sev-score: Floods</v>
      </c>
    </row>
    <row r="1010" spans="1:13" x14ac:dyDescent="0.25">
      <c r="A1010" s="45" t="s">
        <v>1370</v>
      </c>
      <c r="B1010" s="45" t="s">
        <v>329</v>
      </c>
      <c r="C1010" s="45" t="s">
        <v>35</v>
      </c>
      <c r="D1010" s="45" t="s">
        <v>180</v>
      </c>
      <c r="E1010" s="45">
        <v>1</v>
      </c>
      <c r="F1010" s="45">
        <v>1</v>
      </c>
      <c r="G1010" s="45">
        <v>1</v>
      </c>
      <c r="H1010" s="45">
        <v>3</v>
      </c>
      <c r="I1010" s="45">
        <v>3</v>
      </c>
      <c r="J1010" s="45">
        <v>1</v>
      </c>
      <c r="K1010" s="45">
        <v>1</v>
      </c>
      <c r="L1010" s="45">
        <v>2</v>
      </c>
      <c r="M1010" s="45" t="str">
        <f t="shared" si="15"/>
        <v>Sev-score: Floods</v>
      </c>
    </row>
    <row r="1011" spans="1:13" x14ac:dyDescent="0.25">
      <c r="A1011" s="45" t="s">
        <v>1371</v>
      </c>
      <c r="B1011" s="45" t="s">
        <v>329</v>
      </c>
      <c r="C1011" s="45" t="s">
        <v>35</v>
      </c>
      <c r="D1011" s="45" t="s">
        <v>180</v>
      </c>
      <c r="E1011" s="45">
        <v>1</v>
      </c>
      <c r="F1011" s="45">
        <v>1</v>
      </c>
      <c r="G1011" s="45">
        <v>3</v>
      </c>
      <c r="H1011" s="45">
        <v>1</v>
      </c>
      <c r="I1011" s="45">
        <v>3</v>
      </c>
      <c r="J1011" s="45">
        <v>1</v>
      </c>
      <c r="K1011" s="45">
        <v>1</v>
      </c>
      <c r="L1011" s="45">
        <v>2</v>
      </c>
      <c r="M1011" s="45" t="str">
        <f t="shared" si="15"/>
        <v>Sev-score: Site capacity</v>
      </c>
    </row>
    <row r="1012" spans="1:13" x14ac:dyDescent="0.25">
      <c r="A1012" s="45" t="s">
        <v>1372</v>
      </c>
      <c r="B1012" s="45" t="s">
        <v>329</v>
      </c>
      <c r="C1012" s="45" t="s">
        <v>35</v>
      </c>
      <c r="D1012" s="45" t="s">
        <v>180</v>
      </c>
      <c r="E1012" s="45">
        <v>1</v>
      </c>
      <c r="F1012" s="45">
        <v>1</v>
      </c>
      <c r="G1012" s="45">
        <v>3</v>
      </c>
      <c r="H1012" s="45">
        <v>3</v>
      </c>
      <c r="I1012" s="45">
        <v>3</v>
      </c>
      <c r="J1012" s="45">
        <v>1</v>
      </c>
      <c r="K1012" s="45">
        <v>1</v>
      </c>
      <c r="L1012" s="45">
        <v>3</v>
      </c>
      <c r="M1012" s="45" t="str">
        <f t="shared" si="15"/>
        <v>Sev-score: Site capacity</v>
      </c>
    </row>
    <row r="1013" spans="1:13" x14ac:dyDescent="0.25">
      <c r="A1013" s="45" t="s">
        <v>1373</v>
      </c>
      <c r="B1013" s="45" t="s">
        <v>329</v>
      </c>
      <c r="C1013" s="45" t="s">
        <v>35</v>
      </c>
      <c r="D1013" s="45" t="s">
        <v>180</v>
      </c>
      <c r="E1013" s="45">
        <v>1</v>
      </c>
      <c r="F1013" s="45">
        <v>1</v>
      </c>
      <c r="G1013" s="45">
        <v>3</v>
      </c>
      <c r="H1013" s="45">
        <v>3</v>
      </c>
      <c r="I1013" s="45">
        <v>1</v>
      </c>
      <c r="J1013" s="45">
        <v>1</v>
      </c>
      <c r="K1013" s="45">
        <v>1</v>
      </c>
      <c r="L1013" s="45">
        <v>2</v>
      </c>
      <c r="M1013" s="45" t="str">
        <f t="shared" si="15"/>
        <v>Sev-score: Site capacity</v>
      </c>
    </row>
    <row r="1014" spans="1:13" x14ac:dyDescent="0.25">
      <c r="A1014" s="45" t="s">
        <v>1374</v>
      </c>
      <c r="B1014" s="45" t="s">
        <v>329</v>
      </c>
      <c r="C1014" s="45" t="s">
        <v>35</v>
      </c>
      <c r="D1014" s="45" t="s">
        <v>180</v>
      </c>
      <c r="E1014" s="45">
        <v>1</v>
      </c>
      <c r="F1014" s="45">
        <v>1</v>
      </c>
      <c r="G1014" s="45">
        <v>3</v>
      </c>
      <c r="H1014" s="45">
        <v>3</v>
      </c>
      <c r="I1014" s="45">
        <v>3</v>
      </c>
      <c r="J1014" s="45">
        <v>1</v>
      </c>
      <c r="K1014" s="45">
        <v>1</v>
      </c>
      <c r="L1014" s="45">
        <v>2</v>
      </c>
      <c r="M1014" s="45" t="str">
        <f t="shared" si="15"/>
        <v>Sev-score: Site capacity</v>
      </c>
    </row>
    <row r="1015" spans="1:13" x14ac:dyDescent="0.25">
      <c r="A1015" s="45" t="s">
        <v>1375</v>
      </c>
      <c r="B1015" s="45" t="s">
        <v>329</v>
      </c>
      <c r="C1015" s="45" t="s">
        <v>35</v>
      </c>
      <c r="D1015" s="45" t="s">
        <v>180</v>
      </c>
      <c r="E1015" s="45">
        <v>1</v>
      </c>
      <c r="F1015" s="45">
        <v>1</v>
      </c>
      <c r="G1015" s="45">
        <v>3</v>
      </c>
      <c r="H1015" s="45">
        <v>2</v>
      </c>
      <c r="I1015" s="45">
        <v>3</v>
      </c>
      <c r="J1015" s="45">
        <v>3</v>
      </c>
      <c r="K1015" s="45">
        <v>1</v>
      </c>
      <c r="L1015" s="45">
        <v>1</v>
      </c>
      <c r="M1015" s="45" t="str">
        <f t="shared" si="15"/>
        <v>Sev-score: Site capacity</v>
      </c>
    </row>
    <row r="1016" spans="1:13" x14ac:dyDescent="0.25">
      <c r="A1016" s="45" t="s">
        <v>1376</v>
      </c>
      <c r="B1016" s="45" t="s">
        <v>329</v>
      </c>
      <c r="C1016" s="45" t="s">
        <v>35</v>
      </c>
      <c r="D1016" s="45" t="s">
        <v>180</v>
      </c>
      <c r="E1016" s="45">
        <v>1</v>
      </c>
      <c r="F1016" s="45">
        <v>1</v>
      </c>
      <c r="G1016" s="45">
        <v>3</v>
      </c>
      <c r="H1016" s="45">
        <v>3</v>
      </c>
      <c r="I1016" s="45">
        <v>3</v>
      </c>
      <c r="J1016" s="45">
        <v>1</v>
      </c>
      <c r="K1016" s="45">
        <v>1</v>
      </c>
      <c r="L1016" s="45">
        <v>1</v>
      </c>
      <c r="M1016" s="45" t="str">
        <f t="shared" si="15"/>
        <v>Sev-score: Site capacity</v>
      </c>
    </row>
    <row r="1017" spans="1:13" x14ac:dyDescent="0.25">
      <c r="A1017" s="45" t="s">
        <v>1377</v>
      </c>
      <c r="B1017" s="45" t="s">
        <v>329</v>
      </c>
      <c r="C1017" s="45" t="s">
        <v>35</v>
      </c>
      <c r="D1017" s="45" t="s">
        <v>180</v>
      </c>
      <c r="E1017" s="45">
        <v>1</v>
      </c>
      <c r="F1017" s="45">
        <v>3</v>
      </c>
      <c r="G1017" s="45">
        <v>1</v>
      </c>
      <c r="H1017" s="45">
        <v>3</v>
      </c>
      <c r="I1017" s="45">
        <v>3</v>
      </c>
      <c r="J1017" s="45">
        <v>1</v>
      </c>
      <c r="K1017" s="45">
        <v>1</v>
      </c>
      <c r="L1017" s="45">
        <v>2</v>
      </c>
      <c r="M1017" s="45" t="str">
        <f t="shared" si="15"/>
        <v>Sev-score: AAP feedback mechanism</v>
      </c>
    </row>
    <row r="1018" spans="1:13" x14ac:dyDescent="0.25">
      <c r="A1018" s="45" t="s">
        <v>1378</v>
      </c>
      <c r="B1018" s="45" t="s">
        <v>329</v>
      </c>
      <c r="C1018" s="45" t="s">
        <v>35</v>
      </c>
      <c r="D1018" s="45" t="s">
        <v>180</v>
      </c>
      <c r="E1018" s="45">
        <v>1</v>
      </c>
      <c r="F1018" s="45">
        <v>1</v>
      </c>
      <c r="G1018" s="45">
        <v>1</v>
      </c>
      <c r="H1018" s="45">
        <v>1</v>
      </c>
      <c r="I1018" s="45">
        <v>1</v>
      </c>
      <c r="J1018" s="45">
        <v>1</v>
      </c>
      <c r="K1018" s="45">
        <v>1</v>
      </c>
      <c r="L1018" s="45">
        <v>2</v>
      </c>
      <c r="M1018" s="45" t="str">
        <f t="shared" si="15"/>
        <v>Sev-score: Camp Committees</v>
      </c>
    </row>
    <row r="1019" spans="1:13" x14ac:dyDescent="0.25">
      <c r="A1019" s="45" t="s">
        <v>1379</v>
      </c>
      <c r="B1019" s="45" t="s">
        <v>329</v>
      </c>
      <c r="C1019" s="45" t="s">
        <v>35</v>
      </c>
      <c r="D1019" s="45" t="s">
        <v>180</v>
      </c>
      <c r="E1019" s="45">
        <v>1</v>
      </c>
      <c r="F1019" s="45">
        <v>3</v>
      </c>
      <c r="G1019" s="45">
        <v>3</v>
      </c>
      <c r="H1019" s="45">
        <v>1</v>
      </c>
      <c r="I1019" s="45">
        <v>1</v>
      </c>
      <c r="J1019" s="45">
        <v>1</v>
      </c>
      <c r="K1019" s="45">
        <v>3</v>
      </c>
      <c r="L1019" s="45">
        <v>2</v>
      </c>
      <c r="M1019" s="45" t="str">
        <f t="shared" si="15"/>
        <v>Sev-score: AAP feedback mechanism</v>
      </c>
    </row>
    <row r="1020" spans="1:13" x14ac:dyDescent="0.25">
      <c r="A1020" s="45" t="s">
        <v>1380</v>
      </c>
      <c r="B1020" s="45" t="s">
        <v>329</v>
      </c>
      <c r="C1020" s="45" t="s">
        <v>35</v>
      </c>
      <c r="D1020" s="45" t="s">
        <v>180</v>
      </c>
      <c r="E1020" s="45">
        <v>1</v>
      </c>
      <c r="F1020" s="45">
        <v>3</v>
      </c>
      <c r="G1020" s="45">
        <v>1</v>
      </c>
      <c r="H1020" s="45">
        <v>3</v>
      </c>
      <c r="I1020" s="45">
        <v>3</v>
      </c>
      <c r="J1020" s="45">
        <v>1</v>
      </c>
      <c r="K1020" s="45">
        <v>1</v>
      </c>
      <c r="L1020" s="45">
        <v>2</v>
      </c>
      <c r="M1020" s="45" t="str">
        <f t="shared" si="15"/>
        <v>Sev-score: AAP feedback mechanism</v>
      </c>
    </row>
    <row r="1021" spans="1:13" x14ac:dyDescent="0.25">
      <c r="A1021" s="45" t="s">
        <v>1381</v>
      </c>
      <c r="B1021" s="45" t="s">
        <v>329</v>
      </c>
      <c r="C1021" s="45" t="s">
        <v>35</v>
      </c>
      <c r="D1021" s="45" t="s">
        <v>180</v>
      </c>
      <c r="E1021" s="45">
        <v>1</v>
      </c>
      <c r="F1021" s="45">
        <v>3</v>
      </c>
      <c r="G1021" s="45">
        <v>3</v>
      </c>
      <c r="H1021" s="45">
        <v>1</v>
      </c>
      <c r="I1021" s="45">
        <v>1</v>
      </c>
      <c r="J1021" s="45">
        <v>1</v>
      </c>
      <c r="K1021" s="45">
        <v>1</v>
      </c>
      <c r="L1021" s="45">
        <v>2</v>
      </c>
      <c r="M1021" s="45" t="str">
        <f t="shared" si="15"/>
        <v>Sev-score: AAP feedback mechanism</v>
      </c>
    </row>
    <row r="1022" spans="1:13" x14ac:dyDescent="0.25">
      <c r="A1022" s="45" t="s">
        <v>1382</v>
      </c>
      <c r="B1022" s="45" t="s">
        <v>329</v>
      </c>
      <c r="C1022" s="45" t="s">
        <v>35</v>
      </c>
      <c r="D1022" s="45" t="s">
        <v>180</v>
      </c>
      <c r="E1022" s="45">
        <v>1</v>
      </c>
      <c r="F1022" s="45">
        <v>1</v>
      </c>
      <c r="G1022" s="45">
        <v>3</v>
      </c>
      <c r="H1022" s="45">
        <v>3</v>
      </c>
      <c r="I1022" s="45">
        <v>1</v>
      </c>
      <c r="J1022" s="45">
        <v>1</v>
      </c>
      <c r="K1022" s="45">
        <v>1</v>
      </c>
      <c r="L1022" s="45">
        <v>2</v>
      </c>
      <c r="M1022" s="45" t="str">
        <f t="shared" si="15"/>
        <v>Sev-score: Site capacity</v>
      </c>
    </row>
    <row r="1023" spans="1:13" x14ac:dyDescent="0.25">
      <c r="A1023" s="45" t="s">
        <v>1383</v>
      </c>
      <c r="B1023" s="45" t="s">
        <v>329</v>
      </c>
      <c r="C1023" s="45" t="s">
        <v>35</v>
      </c>
      <c r="D1023" s="45" t="s">
        <v>180</v>
      </c>
      <c r="E1023" s="45">
        <v>1</v>
      </c>
      <c r="F1023" s="45">
        <v>1</v>
      </c>
      <c r="G1023" s="45">
        <v>3</v>
      </c>
      <c r="H1023" s="45">
        <v>3</v>
      </c>
      <c r="I1023" s="45">
        <v>3</v>
      </c>
      <c r="J1023" s="45">
        <v>1</v>
      </c>
      <c r="K1023" s="45">
        <v>1</v>
      </c>
      <c r="L1023" s="45">
        <v>3</v>
      </c>
      <c r="M1023" s="45" t="str">
        <f t="shared" si="15"/>
        <v>Sev-score: Site capacity</v>
      </c>
    </row>
    <row r="1024" spans="1:13" x14ac:dyDescent="0.25">
      <c r="A1024" s="45" t="s">
        <v>1384</v>
      </c>
      <c r="B1024" s="45" t="s">
        <v>329</v>
      </c>
      <c r="C1024" s="45" t="s">
        <v>35</v>
      </c>
      <c r="D1024" s="45" t="s">
        <v>180</v>
      </c>
      <c r="E1024" s="45">
        <v>1</v>
      </c>
      <c r="F1024" s="45">
        <v>1</v>
      </c>
      <c r="G1024" s="45">
        <v>1</v>
      </c>
      <c r="H1024" s="45">
        <v>3</v>
      </c>
      <c r="I1024" s="45">
        <v>3</v>
      </c>
      <c r="J1024" s="45">
        <v>1</v>
      </c>
      <c r="K1024" s="45">
        <v>1</v>
      </c>
      <c r="L1024" s="45">
        <v>2</v>
      </c>
      <c r="M1024" s="45" t="str">
        <f t="shared" si="15"/>
        <v>Sev-score: Floods</v>
      </c>
    </row>
    <row r="1025" spans="1:13" x14ac:dyDescent="0.25">
      <c r="A1025" s="45" t="s">
        <v>1385</v>
      </c>
      <c r="B1025" s="45" t="s">
        <v>329</v>
      </c>
      <c r="C1025" s="45" t="s">
        <v>35</v>
      </c>
      <c r="D1025" s="45" t="s">
        <v>180</v>
      </c>
      <c r="E1025" s="45">
        <v>1</v>
      </c>
      <c r="F1025" s="45">
        <v>1</v>
      </c>
      <c r="G1025" s="45">
        <v>3</v>
      </c>
      <c r="H1025" s="45">
        <v>3</v>
      </c>
      <c r="I1025" s="45">
        <v>3</v>
      </c>
      <c r="J1025" s="45">
        <v>1</v>
      </c>
      <c r="K1025" s="45">
        <v>1</v>
      </c>
      <c r="L1025" s="45">
        <v>2</v>
      </c>
      <c r="M1025" s="45" t="str">
        <f t="shared" si="15"/>
        <v>Sev-score: Site capacity</v>
      </c>
    </row>
    <row r="1026" spans="1:13" x14ac:dyDescent="0.25">
      <c r="A1026" s="45" t="s">
        <v>1386</v>
      </c>
      <c r="B1026" s="45" t="s">
        <v>329</v>
      </c>
      <c r="C1026" s="45" t="s">
        <v>35</v>
      </c>
      <c r="D1026" s="45" t="s">
        <v>180</v>
      </c>
      <c r="E1026" s="45">
        <v>1</v>
      </c>
      <c r="F1026" s="45">
        <v>1</v>
      </c>
      <c r="G1026" s="45">
        <v>3</v>
      </c>
      <c r="H1026" s="45">
        <v>3</v>
      </c>
      <c r="I1026" s="45">
        <v>3</v>
      </c>
      <c r="J1026" s="45">
        <v>1</v>
      </c>
      <c r="K1026" s="45">
        <v>1</v>
      </c>
      <c r="L1026" s="45">
        <v>2</v>
      </c>
      <c r="M1026" s="45" t="str">
        <f t="shared" si="15"/>
        <v>Sev-score: Site capacity</v>
      </c>
    </row>
    <row r="1027" spans="1:13" x14ac:dyDescent="0.25">
      <c r="A1027" s="45" t="s">
        <v>1387</v>
      </c>
      <c r="B1027" s="45" t="s">
        <v>329</v>
      </c>
      <c r="C1027" s="45" t="s">
        <v>35</v>
      </c>
      <c r="D1027" s="45" t="s">
        <v>180</v>
      </c>
      <c r="E1027" s="45">
        <v>1</v>
      </c>
      <c r="F1027" s="45">
        <v>3</v>
      </c>
      <c r="G1027" s="45">
        <v>1</v>
      </c>
      <c r="H1027" s="45">
        <v>3</v>
      </c>
      <c r="I1027" s="45">
        <v>3</v>
      </c>
      <c r="J1027" s="45">
        <v>1</v>
      </c>
      <c r="K1027" s="45">
        <v>3</v>
      </c>
      <c r="L1027" s="45">
        <v>2</v>
      </c>
      <c r="M1027" s="45" t="str">
        <f t="shared" si="15"/>
        <v>Sev-score: AAP feedback mechanism</v>
      </c>
    </row>
    <row r="1028" spans="1:13" x14ac:dyDescent="0.25">
      <c r="A1028" s="45" t="s">
        <v>1388</v>
      </c>
      <c r="B1028" s="45" t="s">
        <v>329</v>
      </c>
      <c r="C1028" s="45" t="s">
        <v>35</v>
      </c>
      <c r="D1028" s="45" t="s">
        <v>180</v>
      </c>
      <c r="E1028" s="45">
        <v>1</v>
      </c>
      <c r="F1028" s="45">
        <v>3</v>
      </c>
      <c r="G1028" s="45">
        <v>3</v>
      </c>
      <c r="H1028" s="45">
        <v>3</v>
      </c>
      <c r="I1028" s="45">
        <v>3</v>
      </c>
      <c r="J1028" s="45">
        <v>1</v>
      </c>
      <c r="K1028" s="45">
        <v>1</v>
      </c>
      <c r="L1028" s="45">
        <v>2</v>
      </c>
      <c r="M1028" s="45" t="str">
        <f t="shared" ref="M1028:M1091" si="16">IF(E1028=MAX(E1028:J1028),E$1,IF(F1028=MAX(E1028:J1028),F$1,IF(G1028=MAX(E1028:J1028),G$1,IF(H1028=MAX(E1028:J1028),H$1,IF(I1028=MAX(E1028:J1028),I$1,IF(J1028=MAX(E1028:J1028),J$1,0))))))</f>
        <v>Sev-score: AAP feedback mechanism</v>
      </c>
    </row>
    <row r="1029" spans="1:13" x14ac:dyDescent="0.25">
      <c r="A1029" s="45" t="s">
        <v>1389</v>
      </c>
      <c r="B1029" s="45" t="s">
        <v>329</v>
      </c>
      <c r="C1029" s="45" t="s">
        <v>35</v>
      </c>
      <c r="D1029" s="45" t="s">
        <v>180</v>
      </c>
      <c r="E1029" s="45">
        <v>1</v>
      </c>
      <c r="F1029" s="45">
        <v>3</v>
      </c>
      <c r="G1029" s="45">
        <v>1</v>
      </c>
      <c r="H1029" s="45">
        <v>1</v>
      </c>
      <c r="I1029" s="45">
        <v>1</v>
      </c>
      <c r="J1029" s="45">
        <v>3</v>
      </c>
      <c r="K1029" s="45">
        <v>1</v>
      </c>
      <c r="L1029" s="45">
        <v>2</v>
      </c>
      <c r="M1029" s="45" t="str">
        <f t="shared" si="16"/>
        <v>Sev-score: AAP feedback mechanism</v>
      </c>
    </row>
    <row r="1030" spans="1:13" x14ac:dyDescent="0.25">
      <c r="A1030" s="45" t="s">
        <v>1390</v>
      </c>
      <c r="B1030" s="45" t="s">
        <v>329</v>
      </c>
      <c r="C1030" s="45" t="s">
        <v>35</v>
      </c>
      <c r="D1030" s="45" t="s">
        <v>180</v>
      </c>
      <c r="E1030" s="45">
        <v>1</v>
      </c>
      <c r="F1030" s="45">
        <v>3</v>
      </c>
      <c r="G1030" s="45">
        <v>3</v>
      </c>
      <c r="H1030" s="45">
        <v>3</v>
      </c>
      <c r="I1030" s="45">
        <v>3</v>
      </c>
      <c r="J1030" s="45">
        <v>1</v>
      </c>
      <c r="K1030" s="45">
        <v>1</v>
      </c>
      <c r="L1030" s="45">
        <v>2</v>
      </c>
      <c r="M1030" s="45" t="str">
        <f t="shared" si="16"/>
        <v>Sev-score: AAP feedback mechanism</v>
      </c>
    </row>
    <row r="1031" spans="1:13" x14ac:dyDescent="0.25">
      <c r="A1031" s="45" t="s">
        <v>1391</v>
      </c>
      <c r="B1031" s="45" t="s">
        <v>329</v>
      </c>
      <c r="C1031" s="45" t="s">
        <v>35</v>
      </c>
      <c r="D1031" s="45" t="s">
        <v>180</v>
      </c>
      <c r="E1031" s="45">
        <v>1</v>
      </c>
      <c r="F1031" s="45">
        <v>1</v>
      </c>
      <c r="G1031" s="45">
        <v>3</v>
      </c>
      <c r="H1031" s="45">
        <v>3</v>
      </c>
      <c r="I1031" s="45">
        <v>1</v>
      </c>
      <c r="J1031" s="45">
        <v>1</v>
      </c>
      <c r="K1031" s="45">
        <v>1</v>
      </c>
      <c r="L1031" s="45">
        <v>2</v>
      </c>
      <c r="M1031" s="45" t="str">
        <f t="shared" si="16"/>
        <v>Sev-score: Site capacity</v>
      </c>
    </row>
    <row r="1032" spans="1:13" x14ac:dyDescent="0.25">
      <c r="A1032" s="45" t="s">
        <v>1392</v>
      </c>
      <c r="B1032" s="45" t="s">
        <v>329</v>
      </c>
      <c r="C1032" s="45" t="s">
        <v>35</v>
      </c>
      <c r="D1032" s="45" t="s">
        <v>180</v>
      </c>
      <c r="E1032" s="45">
        <v>1</v>
      </c>
      <c r="F1032" s="45">
        <v>1</v>
      </c>
      <c r="G1032" s="45">
        <v>3</v>
      </c>
      <c r="H1032" s="45">
        <v>3</v>
      </c>
      <c r="I1032" s="45">
        <v>3</v>
      </c>
      <c r="J1032" s="45">
        <v>1</v>
      </c>
      <c r="K1032" s="45">
        <v>1</v>
      </c>
      <c r="L1032" s="45">
        <v>1</v>
      </c>
      <c r="M1032" s="45" t="str">
        <f t="shared" si="16"/>
        <v>Sev-score: Site capacity</v>
      </c>
    </row>
    <row r="1033" spans="1:13" x14ac:dyDescent="0.25">
      <c r="A1033" s="45" t="s">
        <v>1393</v>
      </c>
      <c r="B1033" s="45" t="s">
        <v>329</v>
      </c>
      <c r="C1033" s="45" t="s">
        <v>35</v>
      </c>
      <c r="D1033" s="45" t="s">
        <v>180</v>
      </c>
      <c r="E1033" s="45">
        <v>1</v>
      </c>
      <c r="F1033" s="45">
        <v>1</v>
      </c>
      <c r="G1033" s="45">
        <v>1</v>
      </c>
      <c r="H1033" s="45">
        <v>3</v>
      </c>
      <c r="I1033" s="45">
        <v>3</v>
      </c>
      <c r="J1033" s="45">
        <v>1</v>
      </c>
      <c r="K1033" s="45">
        <v>1</v>
      </c>
      <c r="L1033" s="45">
        <v>2</v>
      </c>
      <c r="M1033" s="45" t="str">
        <f t="shared" si="16"/>
        <v>Sev-score: Floods</v>
      </c>
    </row>
    <row r="1034" spans="1:13" x14ac:dyDescent="0.25">
      <c r="A1034" s="45" t="s">
        <v>1394</v>
      </c>
      <c r="B1034" s="45" t="s">
        <v>329</v>
      </c>
      <c r="C1034" s="45" t="s">
        <v>35</v>
      </c>
      <c r="D1034" s="45" t="s">
        <v>180</v>
      </c>
      <c r="E1034" s="45">
        <v>1</v>
      </c>
      <c r="F1034" s="45">
        <v>1</v>
      </c>
      <c r="G1034" s="45">
        <v>3</v>
      </c>
      <c r="H1034" s="45">
        <v>3</v>
      </c>
      <c r="I1034" s="45">
        <v>1</v>
      </c>
      <c r="J1034" s="45">
        <v>1</v>
      </c>
      <c r="K1034" s="45">
        <v>1</v>
      </c>
      <c r="L1034" s="45">
        <v>2</v>
      </c>
      <c r="M1034" s="45" t="str">
        <f t="shared" si="16"/>
        <v>Sev-score: Site capacity</v>
      </c>
    </row>
    <row r="1035" spans="1:13" x14ac:dyDescent="0.25">
      <c r="A1035" s="45" t="s">
        <v>1395</v>
      </c>
      <c r="B1035" s="45" t="s">
        <v>329</v>
      </c>
      <c r="C1035" s="45" t="s">
        <v>35</v>
      </c>
      <c r="D1035" s="45" t="s">
        <v>180</v>
      </c>
      <c r="E1035" s="45">
        <v>1</v>
      </c>
      <c r="F1035" s="45">
        <v>1</v>
      </c>
      <c r="G1035" s="45">
        <v>3</v>
      </c>
      <c r="H1035" s="45">
        <v>1</v>
      </c>
      <c r="I1035" s="45">
        <v>3</v>
      </c>
      <c r="J1035" s="45">
        <v>1</v>
      </c>
      <c r="K1035" s="45">
        <v>3</v>
      </c>
      <c r="L1035" s="45">
        <v>2</v>
      </c>
      <c r="M1035" s="45" t="str">
        <f t="shared" si="16"/>
        <v>Sev-score: Site capacity</v>
      </c>
    </row>
    <row r="1036" spans="1:13" x14ac:dyDescent="0.25">
      <c r="A1036" s="45" t="s">
        <v>1396</v>
      </c>
      <c r="B1036" s="45" t="s">
        <v>329</v>
      </c>
      <c r="C1036" s="45" t="s">
        <v>35</v>
      </c>
      <c r="D1036" s="45" t="s">
        <v>180</v>
      </c>
      <c r="E1036" s="45">
        <v>1</v>
      </c>
      <c r="F1036" s="45">
        <v>1</v>
      </c>
      <c r="G1036" s="45">
        <v>3</v>
      </c>
      <c r="H1036" s="45">
        <v>3</v>
      </c>
      <c r="I1036" s="45">
        <v>3</v>
      </c>
      <c r="J1036" s="45">
        <v>1</v>
      </c>
      <c r="K1036" s="45">
        <v>1</v>
      </c>
      <c r="L1036" s="45">
        <v>2</v>
      </c>
      <c r="M1036" s="45" t="str">
        <f t="shared" si="16"/>
        <v>Sev-score: Site capacity</v>
      </c>
    </row>
    <row r="1037" spans="1:13" x14ac:dyDescent="0.25">
      <c r="A1037" s="45" t="s">
        <v>1397</v>
      </c>
      <c r="B1037" s="45" t="s">
        <v>329</v>
      </c>
      <c r="C1037" s="45" t="s">
        <v>35</v>
      </c>
      <c r="D1037" s="45" t="s">
        <v>180</v>
      </c>
      <c r="E1037" s="45">
        <v>1</v>
      </c>
      <c r="F1037" s="45">
        <v>1</v>
      </c>
      <c r="G1037" s="45">
        <v>3</v>
      </c>
      <c r="H1037" s="45">
        <v>3</v>
      </c>
      <c r="I1037" s="45">
        <v>1</v>
      </c>
      <c r="J1037" s="45">
        <v>1</v>
      </c>
      <c r="K1037" s="45">
        <v>1</v>
      </c>
      <c r="L1037" s="45">
        <v>3</v>
      </c>
      <c r="M1037" s="45" t="str">
        <f t="shared" si="16"/>
        <v>Sev-score: Site capacity</v>
      </c>
    </row>
    <row r="1038" spans="1:13" x14ac:dyDescent="0.25">
      <c r="A1038" s="45" t="s">
        <v>1398</v>
      </c>
      <c r="B1038" s="45" t="s">
        <v>329</v>
      </c>
      <c r="C1038" s="45" t="s">
        <v>35</v>
      </c>
      <c r="D1038" s="45" t="s">
        <v>180</v>
      </c>
      <c r="E1038" s="45">
        <v>1</v>
      </c>
      <c r="F1038" s="45">
        <v>3</v>
      </c>
      <c r="G1038" s="45">
        <v>1</v>
      </c>
      <c r="H1038" s="45">
        <v>3</v>
      </c>
      <c r="I1038" s="45">
        <v>3</v>
      </c>
      <c r="J1038" s="45">
        <v>1</v>
      </c>
      <c r="K1038" s="45">
        <v>1</v>
      </c>
      <c r="L1038" s="45">
        <v>3</v>
      </c>
      <c r="M1038" s="45" t="str">
        <f t="shared" si="16"/>
        <v>Sev-score: AAP feedback mechanism</v>
      </c>
    </row>
    <row r="1039" spans="1:13" x14ac:dyDescent="0.25">
      <c r="A1039" s="45" t="s">
        <v>1399</v>
      </c>
      <c r="B1039" s="45" t="s">
        <v>329</v>
      </c>
      <c r="C1039" s="45" t="s">
        <v>35</v>
      </c>
      <c r="D1039" s="45" t="s">
        <v>180</v>
      </c>
      <c r="E1039" s="45">
        <v>1</v>
      </c>
      <c r="F1039" s="45">
        <v>3</v>
      </c>
      <c r="G1039" s="45">
        <v>1</v>
      </c>
      <c r="H1039" s="45">
        <v>3</v>
      </c>
      <c r="I1039" s="45">
        <v>3</v>
      </c>
      <c r="J1039" s="45">
        <v>1</v>
      </c>
      <c r="K1039" s="45">
        <v>1</v>
      </c>
      <c r="L1039" s="45">
        <v>3</v>
      </c>
      <c r="M1039" s="45" t="str">
        <f t="shared" si="16"/>
        <v>Sev-score: AAP feedback mechanism</v>
      </c>
    </row>
    <row r="1040" spans="1:13" x14ac:dyDescent="0.25">
      <c r="A1040" s="45" t="s">
        <v>1400</v>
      </c>
      <c r="B1040" s="45" t="s">
        <v>329</v>
      </c>
      <c r="C1040" s="45" t="s">
        <v>35</v>
      </c>
      <c r="D1040" s="45" t="s">
        <v>180</v>
      </c>
      <c r="E1040" s="45">
        <v>1</v>
      </c>
      <c r="F1040" s="45">
        <v>1</v>
      </c>
      <c r="G1040" s="45">
        <v>1</v>
      </c>
      <c r="H1040" s="45">
        <v>3</v>
      </c>
      <c r="I1040" s="45">
        <v>1</v>
      </c>
      <c r="J1040" s="45">
        <v>1</v>
      </c>
      <c r="K1040" s="45">
        <v>3</v>
      </c>
      <c r="L1040" s="45">
        <v>2</v>
      </c>
      <c r="M1040" s="45" t="str">
        <f t="shared" si="16"/>
        <v>Sev-score: Floods</v>
      </c>
    </row>
    <row r="1041" spans="1:13" x14ac:dyDescent="0.25">
      <c r="A1041" s="45" t="s">
        <v>1401</v>
      </c>
      <c r="B1041" s="45" t="s">
        <v>329</v>
      </c>
      <c r="C1041" s="45" t="s">
        <v>35</v>
      </c>
      <c r="D1041" s="45" t="s">
        <v>180</v>
      </c>
      <c r="E1041" s="45">
        <v>1</v>
      </c>
      <c r="F1041" s="45">
        <v>1</v>
      </c>
      <c r="G1041" s="45">
        <v>1</v>
      </c>
      <c r="H1041" s="45">
        <v>3</v>
      </c>
      <c r="I1041" s="45">
        <v>3</v>
      </c>
      <c r="J1041" s="45">
        <v>1</v>
      </c>
      <c r="K1041" s="45">
        <v>1</v>
      </c>
      <c r="L1041" s="45">
        <v>2</v>
      </c>
      <c r="M1041" s="45" t="str">
        <f t="shared" si="16"/>
        <v>Sev-score: Floods</v>
      </c>
    </row>
    <row r="1042" spans="1:13" x14ac:dyDescent="0.25">
      <c r="A1042" s="45" t="s">
        <v>1402</v>
      </c>
      <c r="B1042" s="45" t="s">
        <v>329</v>
      </c>
      <c r="C1042" s="45" t="s">
        <v>35</v>
      </c>
      <c r="D1042" s="45" t="s">
        <v>180</v>
      </c>
      <c r="E1042" s="45">
        <v>1</v>
      </c>
      <c r="F1042" s="45">
        <v>1</v>
      </c>
      <c r="G1042" s="45">
        <v>1</v>
      </c>
      <c r="H1042" s="45">
        <v>3</v>
      </c>
      <c r="I1042" s="45">
        <v>1</v>
      </c>
      <c r="J1042" s="45">
        <v>1</v>
      </c>
      <c r="K1042" s="45">
        <v>1</v>
      </c>
      <c r="L1042" s="45">
        <v>2</v>
      </c>
      <c r="M1042" s="45" t="str">
        <f t="shared" si="16"/>
        <v>Sev-score: Floods</v>
      </c>
    </row>
    <row r="1043" spans="1:13" x14ac:dyDescent="0.25">
      <c r="A1043" s="45" t="s">
        <v>1403</v>
      </c>
      <c r="B1043" s="45" t="s">
        <v>329</v>
      </c>
      <c r="C1043" s="45" t="s">
        <v>35</v>
      </c>
      <c r="D1043" s="45" t="s">
        <v>180</v>
      </c>
      <c r="E1043" s="45">
        <v>1</v>
      </c>
      <c r="F1043" s="45">
        <v>3</v>
      </c>
      <c r="G1043" s="45">
        <v>1</v>
      </c>
      <c r="H1043" s="45">
        <v>3</v>
      </c>
      <c r="I1043" s="45">
        <v>3</v>
      </c>
      <c r="J1043" s="45">
        <v>1</v>
      </c>
      <c r="K1043" s="45">
        <v>1</v>
      </c>
      <c r="L1043" s="45">
        <v>2</v>
      </c>
      <c r="M1043" s="45" t="str">
        <f t="shared" si="16"/>
        <v>Sev-score: AAP feedback mechanism</v>
      </c>
    </row>
    <row r="1044" spans="1:13" x14ac:dyDescent="0.25">
      <c r="A1044" s="45" t="s">
        <v>1404</v>
      </c>
      <c r="B1044" s="45" t="s">
        <v>329</v>
      </c>
      <c r="C1044" s="45" t="s">
        <v>35</v>
      </c>
      <c r="D1044" s="45" t="s">
        <v>180</v>
      </c>
      <c r="E1044" s="45">
        <v>1</v>
      </c>
      <c r="F1044" s="45">
        <v>1</v>
      </c>
      <c r="G1044" s="45">
        <v>3</v>
      </c>
      <c r="H1044" s="45">
        <v>3</v>
      </c>
      <c r="I1044" s="45">
        <v>3</v>
      </c>
      <c r="J1044" s="45">
        <v>1</v>
      </c>
      <c r="K1044" s="45">
        <v>1</v>
      </c>
      <c r="L1044" s="45">
        <v>2</v>
      </c>
      <c r="M1044" s="45" t="str">
        <f t="shared" si="16"/>
        <v>Sev-score: Site capacity</v>
      </c>
    </row>
    <row r="1045" spans="1:13" x14ac:dyDescent="0.25">
      <c r="A1045" s="45" t="s">
        <v>1405</v>
      </c>
      <c r="B1045" s="45" t="s">
        <v>329</v>
      </c>
      <c r="C1045" s="45" t="s">
        <v>35</v>
      </c>
      <c r="D1045" s="45" t="s">
        <v>180</v>
      </c>
      <c r="E1045" s="45">
        <v>1</v>
      </c>
      <c r="F1045" s="45">
        <v>1</v>
      </c>
      <c r="G1045" s="45">
        <v>3</v>
      </c>
      <c r="H1045" s="45">
        <v>3</v>
      </c>
      <c r="I1045" s="45">
        <v>3</v>
      </c>
      <c r="J1045" s="45">
        <v>1</v>
      </c>
      <c r="K1045" s="45">
        <v>1</v>
      </c>
      <c r="L1045" s="45">
        <v>2</v>
      </c>
      <c r="M1045" s="45" t="str">
        <f t="shared" si="16"/>
        <v>Sev-score: Site capacity</v>
      </c>
    </row>
    <row r="1046" spans="1:13" x14ac:dyDescent="0.25">
      <c r="A1046" s="45" t="s">
        <v>1406</v>
      </c>
      <c r="B1046" s="45" t="s">
        <v>329</v>
      </c>
      <c r="C1046" s="45" t="s">
        <v>35</v>
      </c>
      <c r="D1046" s="45" t="s">
        <v>180</v>
      </c>
      <c r="E1046" s="45">
        <v>1</v>
      </c>
      <c r="F1046" s="45">
        <v>3</v>
      </c>
      <c r="G1046" s="45">
        <v>1</v>
      </c>
      <c r="H1046" s="45">
        <v>3</v>
      </c>
      <c r="I1046" s="45">
        <v>3</v>
      </c>
      <c r="J1046" s="45">
        <v>1</v>
      </c>
      <c r="K1046" s="45">
        <v>1</v>
      </c>
      <c r="L1046" s="45">
        <v>2</v>
      </c>
      <c r="M1046" s="45" t="str">
        <f t="shared" si="16"/>
        <v>Sev-score: AAP feedback mechanism</v>
      </c>
    </row>
    <row r="1047" spans="1:13" x14ac:dyDescent="0.25">
      <c r="A1047" s="45" t="s">
        <v>1407</v>
      </c>
      <c r="B1047" s="45" t="s">
        <v>329</v>
      </c>
      <c r="C1047" s="45" t="s">
        <v>35</v>
      </c>
      <c r="D1047" s="45" t="s">
        <v>180</v>
      </c>
      <c r="E1047" s="45">
        <v>1</v>
      </c>
      <c r="F1047" s="45">
        <v>1</v>
      </c>
      <c r="G1047" s="45">
        <v>1</v>
      </c>
      <c r="H1047" s="45">
        <v>3</v>
      </c>
      <c r="I1047" s="45">
        <v>3</v>
      </c>
      <c r="J1047" s="45">
        <v>1</v>
      </c>
      <c r="K1047" s="45">
        <v>1</v>
      </c>
      <c r="L1047" s="45">
        <v>2</v>
      </c>
      <c r="M1047" s="45" t="str">
        <f t="shared" si="16"/>
        <v>Sev-score: Floods</v>
      </c>
    </row>
    <row r="1048" spans="1:13" x14ac:dyDescent="0.25">
      <c r="A1048" s="45" t="s">
        <v>1408</v>
      </c>
      <c r="B1048" s="45" t="s">
        <v>329</v>
      </c>
      <c r="C1048" s="45" t="s">
        <v>35</v>
      </c>
      <c r="D1048" s="45" t="s">
        <v>180</v>
      </c>
      <c r="E1048" s="45">
        <v>1</v>
      </c>
      <c r="F1048" s="45">
        <v>3</v>
      </c>
      <c r="G1048" s="45">
        <v>3</v>
      </c>
      <c r="H1048" s="45">
        <v>3</v>
      </c>
      <c r="I1048" s="45">
        <v>3</v>
      </c>
      <c r="J1048" s="45">
        <v>1</v>
      </c>
      <c r="K1048" s="45">
        <v>1</v>
      </c>
      <c r="L1048" s="45">
        <v>2</v>
      </c>
      <c r="M1048" s="45" t="str">
        <f t="shared" si="16"/>
        <v>Sev-score: AAP feedback mechanism</v>
      </c>
    </row>
    <row r="1049" spans="1:13" x14ac:dyDescent="0.25">
      <c r="A1049" s="45" t="s">
        <v>1409</v>
      </c>
      <c r="B1049" s="45" t="s">
        <v>329</v>
      </c>
      <c r="C1049" s="45" t="s">
        <v>35</v>
      </c>
      <c r="D1049" s="45" t="s">
        <v>180</v>
      </c>
      <c r="E1049" s="45">
        <v>1</v>
      </c>
      <c r="F1049" s="45">
        <v>1</v>
      </c>
      <c r="G1049" s="45">
        <v>3</v>
      </c>
      <c r="H1049" s="45">
        <v>3</v>
      </c>
      <c r="I1049" s="45">
        <v>1</v>
      </c>
      <c r="J1049" s="45">
        <v>1</v>
      </c>
      <c r="K1049" s="45">
        <v>1</v>
      </c>
      <c r="L1049" s="45">
        <v>2</v>
      </c>
      <c r="M1049" s="45" t="str">
        <f t="shared" si="16"/>
        <v>Sev-score: Site capacity</v>
      </c>
    </row>
    <row r="1050" spans="1:13" x14ac:dyDescent="0.25">
      <c r="A1050" s="45" t="s">
        <v>1410</v>
      </c>
      <c r="B1050" s="45" t="s">
        <v>329</v>
      </c>
      <c r="C1050" s="45" t="s">
        <v>35</v>
      </c>
      <c r="D1050" s="45" t="s">
        <v>180</v>
      </c>
      <c r="E1050" s="45">
        <v>1</v>
      </c>
      <c r="F1050" s="45">
        <v>1</v>
      </c>
      <c r="G1050" s="45">
        <v>3</v>
      </c>
      <c r="H1050" s="45">
        <v>1</v>
      </c>
      <c r="I1050" s="45">
        <v>1</v>
      </c>
      <c r="J1050" s="45">
        <v>1</v>
      </c>
      <c r="K1050" s="45">
        <v>1</v>
      </c>
      <c r="L1050" s="45">
        <v>3</v>
      </c>
      <c r="M1050" s="45" t="str">
        <f t="shared" si="16"/>
        <v>Sev-score: Site capacity</v>
      </c>
    </row>
    <row r="1051" spans="1:13" x14ac:dyDescent="0.25">
      <c r="A1051" s="45" t="s">
        <v>1411</v>
      </c>
      <c r="B1051" s="45" t="s">
        <v>329</v>
      </c>
      <c r="C1051" s="45" t="s">
        <v>35</v>
      </c>
      <c r="D1051" s="45" t="s">
        <v>180</v>
      </c>
      <c r="E1051" s="45">
        <v>1</v>
      </c>
      <c r="F1051" s="45">
        <v>3</v>
      </c>
      <c r="G1051" s="45">
        <v>3</v>
      </c>
      <c r="H1051" s="45">
        <v>3</v>
      </c>
      <c r="I1051" s="45">
        <v>3</v>
      </c>
      <c r="J1051" s="45">
        <v>1</v>
      </c>
      <c r="K1051" s="45">
        <v>1</v>
      </c>
      <c r="L1051" s="45">
        <v>2</v>
      </c>
      <c r="M1051" s="45" t="str">
        <f t="shared" si="16"/>
        <v>Sev-score: AAP feedback mechanism</v>
      </c>
    </row>
    <row r="1052" spans="1:13" x14ac:dyDescent="0.25">
      <c r="A1052" s="45" t="s">
        <v>1412</v>
      </c>
      <c r="B1052" s="45" t="s">
        <v>329</v>
      </c>
      <c r="C1052" s="45" t="s">
        <v>35</v>
      </c>
      <c r="D1052" s="45" t="s">
        <v>180</v>
      </c>
      <c r="E1052" s="45">
        <v>1</v>
      </c>
      <c r="F1052" s="45">
        <v>1</v>
      </c>
      <c r="G1052" s="45">
        <v>1</v>
      </c>
      <c r="H1052" s="45">
        <v>3</v>
      </c>
      <c r="I1052" s="45">
        <v>3</v>
      </c>
      <c r="J1052" s="45">
        <v>1</v>
      </c>
      <c r="K1052" s="45">
        <v>1</v>
      </c>
      <c r="L1052" s="45">
        <v>1</v>
      </c>
      <c r="M1052" s="45" t="str">
        <f t="shared" si="16"/>
        <v>Sev-score: Floods</v>
      </c>
    </row>
    <row r="1053" spans="1:13" x14ac:dyDescent="0.25">
      <c r="A1053" s="45" t="s">
        <v>1413</v>
      </c>
      <c r="B1053" s="45" t="s">
        <v>329</v>
      </c>
      <c r="C1053" s="45" t="s">
        <v>35</v>
      </c>
      <c r="D1053" s="45" t="s">
        <v>180</v>
      </c>
      <c r="E1053" s="45">
        <v>1</v>
      </c>
      <c r="F1053" s="45">
        <v>3</v>
      </c>
      <c r="G1053" s="45">
        <v>1</v>
      </c>
      <c r="H1053" s="45">
        <v>3</v>
      </c>
      <c r="I1053" s="45">
        <v>3</v>
      </c>
      <c r="J1053" s="45">
        <v>1</v>
      </c>
      <c r="K1053" s="45">
        <v>1</v>
      </c>
      <c r="L1053" s="45">
        <v>2</v>
      </c>
      <c r="M1053" s="45" t="str">
        <f t="shared" si="16"/>
        <v>Sev-score: AAP feedback mechanism</v>
      </c>
    </row>
    <row r="1054" spans="1:13" x14ac:dyDescent="0.25">
      <c r="A1054" s="45" t="s">
        <v>1414</v>
      </c>
      <c r="B1054" s="45" t="s">
        <v>329</v>
      </c>
      <c r="C1054" s="45" t="s">
        <v>35</v>
      </c>
      <c r="D1054" s="45" t="s">
        <v>180</v>
      </c>
      <c r="E1054" s="45">
        <v>1</v>
      </c>
      <c r="F1054" s="45">
        <v>3</v>
      </c>
      <c r="G1054" s="45">
        <v>3</v>
      </c>
      <c r="H1054" s="45">
        <v>1</v>
      </c>
      <c r="I1054" s="45">
        <v>1</v>
      </c>
      <c r="J1054" s="45">
        <v>1</v>
      </c>
      <c r="K1054" s="45">
        <v>1</v>
      </c>
      <c r="L1054" s="45">
        <v>2</v>
      </c>
      <c r="M1054" s="45" t="str">
        <f t="shared" si="16"/>
        <v>Sev-score: AAP feedback mechanism</v>
      </c>
    </row>
    <row r="1055" spans="1:13" x14ac:dyDescent="0.25">
      <c r="A1055" s="45" t="s">
        <v>1415</v>
      </c>
      <c r="B1055" s="45" t="s">
        <v>329</v>
      </c>
      <c r="C1055" s="45" t="s">
        <v>35</v>
      </c>
      <c r="D1055" s="45" t="s">
        <v>180</v>
      </c>
      <c r="E1055" s="45">
        <v>1</v>
      </c>
      <c r="F1055" s="45">
        <v>1</v>
      </c>
      <c r="G1055" s="45">
        <v>1</v>
      </c>
      <c r="H1055" s="45">
        <v>3</v>
      </c>
      <c r="I1055" s="45">
        <v>3</v>
      </c>
      <c r="J1055" s="45">
        <v>1</v>
      </c>
      <c r="K1055" s="45">
        <v>1</v>
      </c>
      <c r="L1055" s="45">
        <v>3</v>
      </c>
      <c r="M1055" s="45" t="str">
        <f t="shared" si="16"/>
        <v>Sev-score: Floods</v>
      </c>
    </row>
    <row r="1056" spans="1:13" x14ac:dyDescent="0.25">
      <c r="A1056" s="45" t="s">
        <v>1416</v>
      </c>
      <c r="B1056" s="45" t="s">
        <v>329</v>
      </c>
      <c r="C1056" s="45" t="s">
        <v>35</v>
      </c>
      <c r="D1056" s="45" t="s">
        <v>180</v>
      </c>
      <c r="E1056" s="45">
        <v>1</v>
      </c>
      <c r="F1056" s="45">
        <v>1</v>
      </c>
      <c r="G1056" s="45">
        <v>3</v>
      </c>
      <c r="H1056" s="45">
        <v>3</v>
      </c>
      <c r="I1056" s="45">
        <v>3</v>
      </c>
      <c r="J1056" s="45">
        <v>1</v>
      </c>
      <c r="K1056" s="45">
        <v>1</v>
      </c>
      <c r="L1056" s="45">
        <v>1</v>
      </c>
      <c r="M1056" s="45" t="str">
        <f t="shared" si="16"/>
        <v>Sev-score: Site capacity</v>
      </c>
    </row>
    <row r="1057" spans="1:13" x14ac:dyDescent="0.25">
      <c r="A1057" s="45" t="s">
        <v>1417</v>
      </c>
      <c r="B1057" s="45" t="s">
        <v>329</v>
      </c>
      <c r="C1057" s="45" t="s">
        <v>35</v>
      </c>
      <c r="D1057" s="45" t="s">
        <v>180</v>
      </c>
      <c r="E1057" s="45">
        <v>1</v>
      </c>
      <c r="F1057" s="45">
        <v>1</v>
      </c>
      <c r="G1057" s="45">
        <v>3</v>
      </c>
      <c r="H1057" s="45">
        <v>3</v>
      </c>
      <c r="I1057" s="45">
        <v>1</v>
      </c>
      <c r="J1057" s="45">
        <v>1</v>
      </c>
      <c r="K1057" s="45">
        <v>1</v>
      </c>
      <c r="L1057" s="45">
        <v>3</v>
      </c>
      <c r="M1057" s="45" t="str">
        <f t="shared" si="16"/>
        <v>Sev-score: Site capacity</v>
      </c>
    </row>
    <row r="1058" spans="1:13" x14ac:dyDescent="0.25">
      <c r="A1058" s="45" t="s">
        <v>1418</v>
      </c>
      <c r="B1058" s="45" t="s">
        <v>329</v>
      </c>
      <c r="C1058" s="45" t="s">
        <v>35</v>
      </c>
      <c r="D1058" s="45" t="s">
        <v>180</v>
      </c>
      <c r="E1058" s="45">
        <v>1</v>
      </c>
      <c r="F1058" s="45">
        <v>1</v>
      </c>
      <c r="G1058" s="45">
        <v>1</v>
      </c>
      <c r="H1058" s="45">
        <v>3</v>
      </c>
      <c r="I1058" s="45">
        <v>3</v>
      </c>
      <c r="J1058" s="45">
        <v>1</v>
      </c>
      <c r="K1058" s="45">
        <v>1</v>
      </c>
      <c r="L1058" s="45">
        <v>2</v>
      </c>
      <c r="M1058" s="45" t="str">
        <f t="shared" si="16"/>
        <v>Sev-score: Floods</v>
      </c>
    </row>
    <row r="1059" spans="1:13" x14ac:dyDescent="0.25">
      <c r="A1059" s="45" t="s">
        <v>1419</v>
      </c>
      <c r="B1059" s="45" t="s">
        <v>329</v>
      </c>
      <c r="C1059" s="45" t="s">
        <v>35</v>
      </c>
      <c r="D1059" s="45" t="s">
        <v>180</v>
      </c>
      <c r="E1059" s="45">
        <v>1</v>
      </c>
      <c r="F1059" s="45">
        <v>1</v>
      </c>
      <c r="G1059" s="45">
        <v>1</v>
      </c>
      <c r="H1059" s="45">
        <v>2</v>
      </c>
      <c r="I1059" s="45">
        <v>3</v>
      </c>
      <c r="J1059" s="45">
        <v>1</v>
      </c>
      <c r="K1059" s="45">
        <v>1</v>
      </c>
      <c r="L1059" s="45">
        <v>2</v>
      </c>
      <c r="M1059" s="45" t="str">
        <f t="shared" si="16"/>
        <v>Sev-score Access Max 8</v>
      </c>
    </row>
    <row r="1060" spans="1:13" x14ac:dyDescent="0.25">
      <c r="A1060" s="45" t="s">
        <v>1420</v>
      </c>
      <c r="B1060" s="45" t="s">
        <v>329</v>
      </c>
      <c r="C1060" s="45" t="s">
        <v>35</v>
      </c>
      <c r="D1060" s="45" t="s">
        <v>180</v>
      </c>
      <c r="E1060" s="45">
        <v>1</v>
      </c>
      <c r="F1060" s="45">
        <v>1</v>
      </c>
      <c r="G1060" s="45">
        <v>1</v>
      </c>
      <c r="H1060" s="45">
        <v>3</v>
      </c>
      <c r="I1060" s="45">
        <v>3</v>
      </c>
      <c r="J1060" s="45">
        <v>1</v>
      </c>
      <c r="K1060" s="45">
        <v>1</v>
      </c>
      <c r="L1060" s="45">
        <v>1</v>
      </c>
      <c r="M1060" s="45" t="str">
        <f t="shared" si="16"/>
        <v>Sev-score: Floods</v>
      </c>
    </row>
    <row r="1061" spans="1:13" x14ac:dyDescent="0.25">
      <c r="A1061" s="45" t="s">
        <v>1421</v>
      </c>
      <c r="B1061" s="45" t="s">
        <v>329</v>
      </c>
      <c r="C1061" s="45" t="s">
        <v>35</v>
      </c>
      <c r="D1061" s="45" t="s">
        <v>180</v>
      </c>
      <c r="E1061" s="45">
        <v>1</v>
      </c>
      <c r="F1061" s="45">
        <v>1</v>
      </c>
      <c r="G1061" s="45">
        <v>1</v>
      </c>
      <c r="H1061" s="45">
        <v>2</v>
      </c>
      <c r="I1061" s="45">
        <v>3</v>
      </c>
      <c r="J1061" s="45">
        <v>1</v>
      </c>
      <c r="K1061" s="45">
        <v>1</v>
      </c>
      <c r="L1061" s="45">
        <v>2</v>
      </c>
      <c r="M1061" s="45" t="str">
        <f t="shared" si="16"/>
        <v>Sev-score Access Max 8</v>
      </c>
    </row>
    <row r="1062" spans="1:13" x14ac:dyDescent="0.25">
      <c r="A1062" s="45" t="s">
        <v>1422</v>
      </c>
      <c r="B1062" s="45" t="s">
        <v>329</v>
      </c>
      <c r="C1062" s="45" t="s">
        <v>35</v>
      </c>
      <c r="D1062" s="45" t="s">
        <v>180</v>
      </c>
      <c r="E1062" s="45">
        <v>1</v>
      </c>
      <c r="F1062" s="45">
        <v>1</v>
      </c>
      <c r="G1062" s="45">
        <v>1</v>
      </c>
      <c r="H1062" s="45">
        <v>3</v>
      </c>
      <c r="I1062" s="45">
        <v>3</v>
      </c>
      <c r="J1062" s="45">
        <v>1</v>
      </c>
      <c r="K1062" s="45">
        <v>1</v>
      </c>
      <c r="L1062" s="45">
        <v>2</v>
      </c>
      <c r="M1062" s="45" t="str">
        <f t="shared" si="16"/>
        <v>Sev-score: Floods</v>
      </c>
    </row>
    <row r="1063" spans="1:13" x14ac:dyDescent="0.25">
      <c r="A1063" s="45" t="s">
        <v>1423</v>
      </c>
      <c r="B1063" s="45" t="s">
        <v>329</v>
      </c>
      <c r="C1063" s="45" t="s">
        <v>35</v>
      </c>
      <c r="D1063" s="45" t="s">
        <v>180</v>
      </c>
      <c r="E1063" s="45">
        <v>1</v>
      </c>
      <c r="F1063" s="45">
        <v>1</v>
      </c>
      <c r="G1063" s="45">
        <v>3</v>
      </c>
      <c r="H1063" s="45">
        <v>3</v>
      </c>
      <c r="I1063" s="45">
        <v>3</v>
      </c>
      <c r="J1063" s="45">
        <v>1</v>
      </c>
      <c r="K1063" s="45">
        <v>1</v>
      </c>
      <c r="L1063" s="45">
        <v>2</v>
      </c>
      <c r="M1063" s="45" t="str">
        <f t="shared" si="16"/>
        <v>Sev-score: Site capacity</v>
      </c>
    </row>
    <row r="1064" spans="1:13" x14ac:dyDescent="0.25">
      <c r="A1064" s="45" t="s">
        <v>1424</v>
      </c>
      <c r="B1064" s="45" t="s">
        <v>329</v>
      </c>
      <c r="C1064" s="45" t="s">
        <v>35</v>
      </c>
      <c r="D1064" s="45" t="s">
        <v>180</v>
      </c>
      <c r="E1064" s="45">
        <v>1</v>
      </c>
      <c r="F1064" s="45">
        <v>3</v>
      </c>
      <c r="G1064" s="45">
        <v>1</v>
      </c>
      <c r="H1064" s="45">
        <v>3</v>
      </c>
      <c r="I1064" s="45">
        <v>3</v>
      </c>
      <c r="J1064" s="45">
        <v>1</v>
      </c>
      <c r="K1064" s="45">
        <v>1</v>
      </c>
      <c r="L1064" s="45">
        <v>2</v>
      </c>
      <c r="M1064" s="45" t="str">
        <f t="shared" si="16"/>
        <v>Sev-score: AAP feedback mechanism</v>
      </c>
    </row>
    <row r="1065" spans="1:13" x14ac:dyDescent="0.25">
      <c r="A1065" s="45" t="s">
        <v>1425</v>
      </c>
      <c r="B1065" s="45" t="s">
        <v>329</v>
      </c>
      <c r="C1065" s="45" t="s">
        <v>35</v>
      </c>
      <c r="D1065" s="45" t="s">
        <v>180</v>
      </c>
      <c r="E1065" s="45">
        <v>1</v>
      </c>
      <c r="F1065" s="45">
        <v>1</v>
      </c>
      <c r="G1065" s="45">
        <v>1</v>
      </c>
      <c r="H1065" s="45">
        <v>3</v>
      </c>
      <c r="I1065" s="45">
        <v>3</v>
      </c>
      <c r="J1065" s="45">
        <v>1</v>
      </c>
      <c r="K1065" s="45">
        <v>3</v>
      </c>
      <c r="L1065" s="45">
        <v>1</v>
      </c>
      <c r="M1065" s="45" t="str">
        <f t="shared" si="16"/>
        <v>Sev-score: Floods</v>
      </c>
    </row>
    <row r="1066" spans="1:13" x14ac:dyDescent="0.25">
      <c r="A1066" s="45" t="s">
        <v>1426</v>
      </c>
      <c r="B1066" s="45" t="s">
        <v>329</v>
      </c>
      <c r="C1066" s="45" t="s">
        <v>35</v>
      </c>
      <c r="D1066" s="45" t="s">
        <v>180</v>
      </c>
      <c r="E1066" s="45">
        <v>1</v>
      </c>
      <c r="F1066" s="45">
        <v>1</v>
      </c>
      <c r="G1066" s="45">
        <v>3</v>
      </c>
      <c r="H1066" s="45">
        <v>3</v>
      </c>
      <c r="I1066" s="45">
        <v>3</v>
      </c>
      <c r="J1066" s="45">
        <v>3</v>
      </c>
      <c r="K1066" s="45">
        <v>1</v>
      </c>
      <c r="L1066" s="45">
        <v>2</v>
      </c>
      <c r="M1066" s="45" t="str">
        <f t="shared" si="16"/>
        <v>Sev-score: Site capacity</v>
      </c>
    </row>
    <row r="1067" spans="1:13" x14ac:dyDescent="0.25">
      <c r="A1067" s="45" t="s">
        <v>1427</v>
      </c>
      <c r="B1067" s="45" t="s">
        <v>329</v>
      </c>
      <c r="C1067" s="45" t="s">
        <v>35</v>
      </c>
      <c r="D1067" s="45" t="s">
        <v>180</v>
      </c>
      <c r="E1067" s="45">
        <v>1</v>
      </c>
      <c r="F1067" s="45">
        <v>1</v>
      </c>
      <c r="G1067" s="45">
        <v>3</v>
      </c>
      <c r="H1067" s="45">
        <v>3</v>
      </c>
      <c r="I1067" s="45">
        <v>3</v>
      </c>
      <c r="J1067" s="45">
        <v>1</v>
      </c>
      <c r="K1067" s="45">
        <v>1</v>
      </c>
      <c r="L1067" s="45">
        <v>2</v>
      </c>
      <c r="M1067" s="45" t="str">
        <f t="shared" si="16"/>
        <v>Sev-score: Site capacity</v>
      </c>
    </row>
    <row r="1068" spans="1:13" x14ac:dyDescent="0.25">
      <c r="A1068" s="45" t="s">
        <v>1428</v>
      </c>
      <c r="B1068" s="45" t="s">
        <v>329</v>
      </c>
      <c r="C1068" s="45" t="s">
        <v>35</v>
      </c>
      <c r="D1068" s="45" t="s">
        <v>180</v>
      </c>
      <c r="E1068" s="45">
        <v>1</v>
      </c>
      <c r="F1068" s="45">
        <v>3</v>
      </c>
      <c r="G1068" s="45">
        <v>1</v>
      </c>
      <c r="H1068" s="45">
        <v>3</v>
      </c>
      <c r="I1068" s="45">
        <v>3</v>
      </c>
      <c r="J1068" s="45">
        <v>1</v>
      </c>
      <c r="K1068" s="45">
        <v>1</v>
      </c>
      <c r="L1068" s="45">
        <v>2</v>
      </c>
      <c r="M1068" s="45" t="str">
        <f t="shared" si="16"/>
        <v>Sev-score: AAP feedback mechanism</v>
      </c>
    </row>
    <row r="1069" spans="1:13" x14ac:dyDescent="0.25">
      <c r="A1069" s="45" t="s">
        <v>1429</v>
      </c>
      <c r="B1069" s="45" t="s">
        <v>329</v>
      </c>
      <c r="C1069" s="45" t="s">
        <v>35</v>
      </c>
      <c r="D1069" s="45" t="s">
        <v>180</v>
      </c>
      <c r="E1069" s="45">
        <v>1</v>
      </c>
      <c r="F1069" s="45">
        <v>1</v>
      </c>
      <c r="G1069" s="45">
        <v>3</v>
      </c>
      <c r="H1069" s="45">
        <v>3</v>
      </c>
      <c r="I1069" s="45">
        <v>3</v>
      </c>
      <c r="J1069" s="45">
        <v>1</v>
      </c>
      <c r="K1069" s="45">
        <v>1</v>
      </c>
      <c r="L1069" s="45">
        <v>2</v>
      </c>
      <c r="M1069" s="45" t="str">
        <f t="shared" si="16"/>
        <v>Sev-score: Site capacity</v>
      </c>
    </row>
    <row r="1070" spans="1:13" x14ac:dyDescent="0.25">
      <c r="A1070" s="45" t="s">
        <v>1430</v>
      </c>
      <c r="B1070" s="45" t="s">
        <v>329</v>
      </c>
      <c r="C1070" s="45" t="s">
        <v>35</v>
      </c>
      <c r="D1070" s="45" t="s">
        <v>180</v>
      </c>
      <c r="E1070" s="45">
        <v>1</v>
      </c>
      <c r="F1070" s="45">
        <v>1</v>
      </c>
      <c r="G1070" s="45">
        <v>1</v>
      </c>
      <c r="H1070" s="45">
        <v>2</v>
      </c>
      <c r="I1070" s="45">
        <v>1</v>
      </c>
      <c r="J1070" s="45">
        <v>1</v>
      </c>
      <c r="K1070" s="45">
        <v>3</v>
      </c>
      <c r="L1070" s="45">
        <v>2</v>
      </c>
      <c r="M1070" s="45" t="str">
        <f t="shared" si="16"/>
        <v>Sev-score: Floods</v>
      </c>
    </row>
    <row r="1071" spans="1:13" x14ac:dyDescent="0.25">
      <c r="A1071" s="45" t="s">
        <v>1431</v>
      </c>
      <c r="B1071" s="45" t="s">
        <v>329</v>
      </c>
      <c r="C1071" s="45" t="s">
        <v>35</v>
      </c>
      <c r="D1071" s="45" t="s">
        <v>180</v>
      </c>
      <c r="E1071" s="45">
        <v>1</v>
      </c>
      <c r="F1071" s="45">
        <v>1</v>
      </c>
      <c r="G1071" s="45">
        <v>3</v>
      </c>
      <c r="H1071" s="45">
        <v>3</v>
      </c>
      <c r="I1071" s="45">
        <v>1</v>
      </c>
      <c r="J1071" s="45">
        <v>1</v>
      </c>
      <c r="K1071" s="45">
        <v>1</v>
      </c>
      <c r="L1071" s="45">
        <v>2</v>
      </c>
      <c r="M1071" s="45" t="str">
        <f t="shared" si="16"/>
        <v>Sev-score: Site capacity</v>
      </c>
    </row>
    <row r="1072" spans="1:13" x14ac:dyDescent="0.25">
      <c r="A1072" s="45" t="s">
        <v>1432</v>
      </c>
      <c r="B1072" s="45" t="s">
        <v>329</v>
      </c>
      <c r="C1072" s="45" t="s">
        <v>35</v>
      </c>
      <c r="D1072" s="45" t="s">
        <v>180</v>
      </c>
      <c r="E1072" s="45">
        <v>1</v>
      </c>
      <c r="F1072" s="45">
        <v>1</v>
      </c>
      <c r="G1072" s="45">
        <v>3</v>
      </c>
      <c r="H1072" s="45">
        <v>3</v>
      </c>
      <c r="I1072" s="45">
        <v>1</v>
      </c>
      <c r="J1072" s="45">
        <v>1</v>
      </c>
      <c r="K1072" s="45">
        <v>1</v>
      </c>
      <c r="L1072" s="45">
        <v>2</v>
      </c>
      <c r="M1072" s="45" t="str">
        <f t="shared" si="16"/>
        <v>Sev-score: Site capacity</v>
      </c>
    </row>
    <row r="1073" spans="1:13" x14ac:dyDescent="0.25">
      <c r="A1073" s="45" t="s">
        <v>1433</v>
      </c>
      <c r="B1073" s="45" t="s">
        <v>329</v>
      </c>
      <c r="C1073" s="45" t="s">
        <v>35</v>
      </c>
      <c r="D1073" s="45" t="s">
        <v>180</v>
      </c>
      <c r="E1073" s="45">
        <v>1</v>
      </c>
      <c r="F1073" s="45">
        <v>3</v>
      </c>
      <c r="G1073" s="45">
        <v>3</v>
      </c>
      <c r="H1073" s="45">
        <v>3</v>
      </c>
      <c r="I1073" s="45">
        <v>3</v>
      </c>
      <c r="J1073" s="45">
        <v>1</v>
      </c>
      <c r="K1073" s="45">
        <v>1</v>
      </c>
      <c r="L1073" s="45">
        <v>2</v>
      </c>
      <c r="M1073" s="45" t="str">
        <f t="shared" si="16"/>
        <v>Sev-score: AAP feedback mechanism</v>
      </c>
    </row>
    <row r="1074" spans="1:13" x14ac:dyDescent="0.25">
      <c r="A1074" s="45" t="s">
        <v>1434</v>
      </c>
      <c r="B1074" s="45" t="s">
        <v>329</v>
      </c>
      <c r="C1074" s="45" t="s">
        <v>35</v>
      </c>
      <c r="D1074" s="45" t="s">
        <v>180</v>
      </c>
      <c r="E1074" s="45">
        <v>1</v>
      </c>
      <c r="F1074" s="45">
        <v>1</v>
      </c>
      <c r="G1074" s="45">
        <v>1</v>
      </c>
      <c r="H1074" s="45">
        <v>3</v>
      </c>
      <c r="I1074" s="45">
        <v>3</v>
      </c>
      <c r="J1074" s="45">
        <v>1</v>
      </c>
      <c r="K1074" s="45">
        <v>1</v>
      </c>
      <c r="L1074" s="45">
        <v>2</v>
      </c>
      <c r="M1074" s="45" t="str">
        <f t="shared" si="16"/>
        <v>Sev-score: Floods</v>
      </c>
    </row>
    <row r="1075" spans="1:13" x14ac:dyDescent="0.25">
      <c r="A1075" s="45" t="s">
        <v>1435</v>
      </c>
      <c r="B1075" s="45" t="s">
        <v>329</v>
      </c>
      <c r="C1075" s="45" t="s">
        <v>35</v>
      </c>
      <c r="D1075" s="45" t="s">
        <v>180</v>
      </c>
      <c r="E1075" s="45">
        <v>1</v>
      </c>
      <c r="F1075" s="45">
        <v>3</v>
      </c>
      <c r="G1075" s="45">
        <v>3</v>
      </c>
      <c r="H1075" s="45">
        <v>3</v>
      </c>
      <c r="I1075" s="45">
        <v>3</v>
      </c>
      <c r="J1075" s="45">
        <v>1</v>
      </c>
      <c r="K1075" s="45">
        <v>1</v>
      </c>
      <c r="L1075" s="45">
        <v>2</v>
      </c>
      <c r="M1075" s="45" t="str">
        <f t="shared" si="16"/>
        <v>Sev-score: AAP feedback mechanism</v>
      </c>
    </row>
    <row r="1076" spans="1:13" x14ac:dyDescent="0.25">
      <c r="A1076" s="45" t="s">
        <v>1436</v>
      </c>
      <c r="B1076" s="45" t="s">
        <v>329</v>
      </c>
      <c r="C1076" s="45" t="s">
        <v>35</v>
      </c>
      <c r="D1076" s="45" t="s">
        <v>180</v>
      </c>
      <c r="E1076" s="45">
        <v>1</v>
      </c>
      <c r="F1076" s="45">
        <v>3</v>
      </c>
      <c r="G1076" s="45">
        <v>3</v>
      </c>
      <c r="H1076" s="45">
        <v>2</v>
      </c>
      <c r="I1076" s="45">
        <v>3</v>
      </c>
      <c r="J1076" s="45">
        <v>1</v>
      </c>
      <c r="K1076" s="45">
        <v>1</v>
      </c>
      <c r="L1076" s="45">
        <v>2</v>
      </c>
      <c r="M1076" s="45" t="str">
        <f t="shared" si="16"/>
        <v>Sev-score: AAP feedback mechanism</v>
      </c>
    </row>
    <row r="1077" spans="1:13" x14ac:dyDescent="0.25">
      <c r="A1077" s="45" t="s">
        <v>1437</v>
      </c>
      <c r="B1077" s="45" t="s">
        <v>329</v>
      </c>
      <c r="C1077" s="45" t="s">
        <v>35</v>
      </c>
      <c r="D1077" s="45" t="s">
        <v>180</v>
      </c>
      <c r="E1077" s="45">
        <v>1</v>
      </c>
      <c r="F1077" s="45">
        <v>3</v>
      </c>
      <c r="G1077" s="45">
        <v>3</v>
      </c>
      <c r="H1077" s="45">
        <v>3</v>
      </c>
      <c r="I1077" s="45">
        <v>1</v>
      </c>
      <c r="J1077" s="45">
        <v>1</v>
      </c>
      <c r="K1077" s="45">
        <v>3</v>
      </c>
      <c r="L1077" s="45">
        <v>1</v>
      </c>
      <c r="M1077" s="45" t="str">
        <f t="shared" si="16"/>
        <v>Sev-score: AAP feedback mechanism</v>
      </c>
    </row>
    <row r="1078" spans="1:13" x14ac:dyDescent="0.25">
      <c r="A1078" s="45" t="s">
        <v>1438</v>
      </c>
      <c r="B1078" s="45" t="s">
        <v>329</v>
      </c>
      <c r="C1078" s="45" t="s">
        <v>35</v>
      </c>
      <c r="D1078" s="45" t="s">
        <v>180</v>
      </c>
      <c r="E1078" s="45">
        <v>1</v>
      </c>
      <c r="F1078" s="45">
        <v>3</v>
      </c>
      <c r="G1078" s="45">
        <v>3</v>
      </c>
      <c r="H1078" s="45">
        <v>3</v>
      </c>
      <c r="I1078" s="45">
        <v>3</v>
      </c>
      <c r="J1078" s="45">
        <v>1</v>
      </c>
      <c r="K1078" s="45">
        <v>1</v>
      </c>
      <c r="L1078" s="45">
        <v>2</v>
      </c>
      <c r="M1078" s="45" t="str">
        <f t="shared" si="16"/>
        <v>Sev-score: AAP feedback mechanism</v>
      </c>
    </row>
    <row r="1079" spans="1:13" x14ac:dyDescent="0.25">
      <c r="A1079" s="45" t="s">
        <v>1439</v>
      </c>
      <c r="B1079" s="45" t="s">
        <v>329</v>
      </c>
      <c r="C1079" s="45" t="s">
        <v>35</v>
      </c>
      <c r="D1079" s="45" t="s">
        <v>180</v>
      </c>
      <c r="E1079" s="45">
        <v>1</v>
      </c>
      <c r="F1079" s="45">
        <v>1</v>
      </c>
      <c r="G1079" s="45">
        <v>1</v>
      </c>
      <c r="H1079" s="45">
        <v>3</v>
      </c>
      <c r="I1079" s="45">
        <v>3</v>
      </c>
      <c r="J1079" s="45">
        <v>1</v>
      </c>
      <c r="K1079" s="45">
        <v>1</v>
      </c>
      <c r="L1079" s="45">
        <v>2</v>
      </c>
      <c r="M1079" s="45" t="str">
        <f t="shared" si="16"/>
        <v>Sev-score: Floods</v>
      </c>
    </row>
    <row r="1080" spans="1:13" x14ac:dyDescent="0.25">
      <c r="A1080" s="45" t="s">
        <v>1440</v>
      </c>
      <c r="B1080" s="45" t="s">
        <v>329</v>
      </c>
      <c r="C1080" s="45" t="s">
        <v>35</v>
      </c>
      <c r="D1080" s="45" t="s">
        <v>180</v>
      </c>
      <c r="E1080" s="45">
        <v>1</v>
      </c>
      <c r="F1080" s="45">
        <v>1</v>
      </c>
      <c r="G1080" s="45">
        <v>1</v>
      </c>
      <c r="H1080" s="45">
        <v>3</v>
      </c>
      <c r="I1080" s="45">
        <v>3</v>
      </c>
      <c r="J1080" s="45">
        <v>1</v>
      </c>
      <c r="K1080" s="45">
        <v>1</v>
      </c>
      <c r="L1080" s="45">
        <v>2</v>
      </c>
      <c r="M1080" s="45" t="str">
        <f t="shared" si="16"/>
        <v>Sev-score: Floods</v>
      </c>
    </row>
    <row r="1081" spans="1:13" x14ac:dyDescent="0.25">
      <c r="A1081" s="45" t="s">
        <v>1441</v>
      </c>
      <c r="B1081" s="45" t="s">
        <v>329</v>
      </c>
      <c r="C1081" s="45" t="s">
        <v>35</v>
      </c>
      <c r="D1081" s="45" t="s">
        <v>180</v>
      </c>
      <c r="E1081" s="45">
        <v>1</v>
      </c>
      <c r="F1081" s="45">
        <v>1</v>
      </c>
      <c r="G1081" s="45">
        <v>3</v>
      </c>
      <c r="H1081" s="45">
        <v>3</v>
      </c>
      <c r="I1081" s="45">
        <v>3</v>
      </c>
      <c r="J1081" s="45">
        <v>3</v>
      </c>
      <c r="K1081" s="45">
        <v>1</v>
      </c>
      <c r="L1081" s="45">
        <v>2</v>
      </c>
      <c r="M1081" s="45" t="str">
        <f t="shared" si="16"/>
        <v>Sev-score: Site capacity</v>
      </c>
    </row>
    <row r="1082" spans="1:13" x14ac:dyDescent="0.25">
      <c r="A1082" s="45" t="s">
        <v>1442</v>
      </c>
      <c r="B1082" s="45" t="s">
        <v>329</v>
      </c>
      <c r="C1082" s="45" t="s">
        <v>35</v>
      </c>
      <c r="D1082" s="45" t="s">
        <v>180</v>
      </c>
      <c r="E1082" s="45">
        <v>1</v>
      </c>
      <c r="F1082" s="45">
        <v>1</v>
      </c>
      <c r="G1082" s="45">
        <v>3</v>
      </c>
      <c r="H1082" s="45">
        <v>3</v>
      </c>
      <c r="I1082" s="45">
        <v>3</v>
      </c>
      <c r="J1082" s="45">
        <v>1</v>
      </c>
      <c r="K1082" s="45">
        <v>3</v>
      </c>
      <c r="L1082" s="45">
        <v>2</v>
      </c>
      <c r="M1082" s="45" t="str">
        <f t="shared" si="16"/>
        <v>Sev-score: Site capacity</v>
      </c>
    </row>
    <row r="1083" spans="1:13" x14ac:dyDescent="0.25">
      <c r="A1083" s="45" t="s">
        <v>1443</v>
      </c>
      <c r="B1083" s="45" t="s">
        <v>329</v>
      </c>
      <c r="C1083" s="45" t="s">
        <v>35</v>
      </c>
      <c r="D1083" s="45" t="s">
        <v>180</v>
      </c>
      <c r="E1083" s="45">
        <v>1</v>
      </c>
      <c r="F1083" s="45">
        <v>1</v>
      </c>
      <c r="G1083" s="45">
        <v>3</v>
      </c>
      <c r="H1083" s="45">
        <v>3</v>
      </c>
      <c r="I1083" s="45">
        <v>3</v>
      </c>
      <c r="J1083" s="45">
        <v>1</v>
      </c>
      <c r="K1083" s="45">
        <v>1</v>
      </c>
      <c r="L1083" s="45">
        <v>2</v>
      </c>
      <c r="M1083" s="45" t="str">
        <f t="shared" si="16"/>
        <v>Sev-score: Site capacity</v>
      </c>
    </row>
    <row r="1084" spans="1:13" x14ac:dyDescent="0.25">
      <c r="A1084" s="45" t="s">
        <v>1444</v>
      </c>
      <c r="B1084" s="45" t="s">
        <v>329</v>
      </c>
      <c r="C1084" s="45" t="s">
        <v>35</v>
      </c>
      <c r="D1084" s="45" t="s">
        <v>180</v>
      </c>
      <c r="E1084" s="45">
        <v>1</v>
      </c>
      <c r="F1084" s="45">
        <v>3</v>
      </c>
      <c r="G1084" s="45">
        <v>1</v>
      </c>
      <c r="H1084" s="45">
        <v>3</v>
      </c>
      <c r="I1084" s="45">
        <v>3</v>
      </c>
      <c r="J1084" s="45">
        <v>1</v>
      </c>
      <c r="K1084" s="45">
        <v>1</v>
      </c>
      <c r="L1084" s="45">
        <v>2</v>
      </c>
      <c r="M1084" s="45" t="str">
        <f t="shared" si="16"/>
        <v>Sev-score: AAP feedback mechanism</v>
      </c>
    </row>
    <row r="1085" spans="1:13" x14ac:dyDescent="0.25">
      <c r="A1085" s="45" t="s">
        <v>1445</v>
      </c>
      <c r="B1085" s="45" t="s">
        <v>329</v>
      </c>
      <c r="C1085" s="45" t="s">
        <v>35</v>
      </c>
      <c r="D1085" s="45" t="s">
        <v>180</v>
      </c>
      <c r="E1085" s="45">
        <v>1</v>
      </c>
      <c r="F1085" s="45">
        <v>1</v>
      </c>
      <c r="G1085" s="45">
        <v>1</v>
      </c>
      <c r="H1085" s="45">
        <v>3</v>
      </c>
      <c r="I1085" s="45">
        <v>3</v>
      </c>
      <c r="J1085" s="45">
        <v>1</v>
      </c>
      <c r="K1085" s="45">
        <v>1</v>
      </c>
      <c r="L1085" s="45">
        <v>2</v>
      </c>
      <c r="M1085" s="45" t="str">
        <f t="shared" si="16"/>
        <v>Sev-score: Floods</v>
      </c>
    </row>
    <row r="1086" spans="1:13" x14ac:dyDescent="0.25">
      <c r="A1086" s="45" t="s">
        <v>1446</v>
      </c>
      <c r="B1086" s="45" t="s">
        <v>329</v>
      </c>
      <c r="C1086" s="45" t="s">
        <v>35</v>
      </c>
      <c r="D1086" s="45" t="s">
        <v>180</v>
      </c>
      <c r="E1086" s="45">
        <v>1</v>
      </c>
      <c r="F1086" s="45">
        <v>1</v>
      </c>
      <c r="G1086" s="45">
        <v>1</v>
      </c>
      <c r="H1086" s="45">
        <v>3</v>
      </c>
      <c r="I1086" s="45">
        <v>3</v>
      </c>
      <c r="J1086" s="45">
        <v>1</v>
      </c>
      <c r="K1086" s="45">
        <v>3</v>
      </c>
      <c r="L1086" s="45">
        <v>2</v>
      </c>
      <c r="M1086" s="45" t="str">
        <f t="shared" si="16"/>
        <v>Sev-score: Floods</v>
      </c>
    </row>
    <row r="1087" spans="1:13" x14ac:dyDescent="0.25">
      <c r="A1087" s="45" t="s">
        <v>1447</v>
      </c>
      <c r="B1087" s="45" t="s">
        <v>329</v>
      </c>
      <c r="C1087" s="45" t="s">
        <v>35</v>
      </c>
      <c r="D1087" s="45" t="s">
        <v>180</v>
      </c>
      <c r="E1087" s="45">
        <v>1</v>
      </c>
      <c r="F1087" s="45">
        <v>1</v>
      </c>
      <c r="G1087" s="45">
        <v>1</v>
      </c>
      <c r="H1087" s="45">
        <v>1</v>
      </c>
      <c r="I1087" s="45">
        <v>1</v>
      </c>
      <c r="J1087" s="45">
        <v>1</v>
      </c>
      <c r="K1087" s="45">
        <v>3</v>
      </c>
      <c r="L1087" s="45">
        <v>2</v>
      </c>
      <c r="M1087" s="45" t="str">
        <f t="shared" si="16"/>
        <v>Sev-score: Camp Committees</v>
      </c>
    </row>
    <row r="1088" spans="1:13" x14ac:dyDescent="0.25">
      <c r="A1088" s="45" t="s">
        <v>1448</v>
      </c>
      <c r="B1088" s="45" t="s">
        <v>329</v>
      </c>
      <c r="C1088" s="45" t="s">
        <v>35</v>
      </c>
      <c r="D1088" s="45" t="s">
        <v>180</v>
      </c>
      <c r="E1088" s="45">
        <v>1</v>
      </c>
      <c r="F1088" s="45">
        <v>1</v>
      </c>
      <c r="G1088" s="45">
        <v>3</v>
      </c>
      <c r="H1088" s="45">
        <v>3</v>
      </c>
      <c r="I1088" s="45">
        <v>1</v>
      </c>
      <c r="J1088" s="45">
        <v>1</v>
      </c>
      <c r="K1088" s="45">
        <v>3</v>
      </c>
      <c r="L1088" s="45">
        <v>1</v>
      </c>
      <c r="M1088" s="45" t="str">
        <f t="shared" si="16"/>
        <v>Sev-score: Site capacity</v>
      </c>
    </row>
    <row r="1089" spans="1:13" x14ac:dyDescent="0.25">
      <c r="A1089" s="45" t="s">
        <v>1449</v>
      </c>
      <c r="B1089" s="45" t="s">
        <v>329</v>
      </c>
      <c r="C1089" s="45" t="s">
        <v>35</v>
      </c>
      <c r="D1089" s="45" t="s">
        <v>180</v>
      </c>
      <c r="E1089" s="45">
        <v>1</v>
      </c>
      <c r="F1089" s="45">
        <v>1</v>
      </c>
      <c r="G1089" s="45">
        <v>1</v>
      </c>
      <c r="H1089" s="45">
        <v>3</v>
      </c>
      <c r="I1089" s="45">
        <v>3</v>
      </c>
      <c r="J1089" s="45">
        <v>1</v>
      </c>
      <c r="K1089" s="45">
        <v>1</v>
      </c>
      <c r="L1089" s="45">
        <v>2</v>
      </c>
      <c r="M1089" s="45" t="str">
        <f t="shared" si="16"/>
        <v>Sev-score: Floods</v>
      </c>
    </row>
    <row r="1090" spans="1:13" x14ac:dyDescent="0.25">
      <c r="A1090" s="45" t="s">
        <v>1450</v>
      </c>
      <c r="B1090" s="45" t="s">
        <v>329</v>
      </c>
      <c r="C1090" s="45" t="s">
        <v>35</v>
      </c>
      <c r="D1090" s="45" t="s">
        <v>180</v>
      </c>
      <c r="E1090" s="45">
        <v>1</v>
      </c>
      <c r="F1090" s="45">
        <v>1</v>
      </c>
      <c r="G1090" s="45">
        <v>1</v>
      </c>
      <c r="H1090" s="45">
        <v>3</v>
      </c>
      <c r="I1090" s="45">
        <v>1</v>
      </c>
      <c r="J1090" s="45">
        <v>1</v>
      </c>
      <c r="K1090" s="45">
        <v>1</v>
      </c>
      <c r="L1090" s="45">
        <v>1</v>
      </c>
      <c r="M1090" s="45" t="str">
        <f t="shared" si="16"/>
        <v>Sev-score: Floods</v>
      </c>
    </row>
    <row r="1091" spans="1:13" x14ac:dyDescent="0.25">
      <c r="A1091" s="45" t="s">
        <v>1451</v>
      </c>
      <c r="B1091" s="45" t="s">
        <v>329</v>
      </c>
      <c r="C1091" s="45" t="s">
        <v>35</v>
      </c>
      <c r="D1091" s="45" t="s">
        <v>180</v>
      </c>
      <c r="E1091" s="45">
        <v>1</v>
      </c>
      <c r="F1091" s="45">
        <v>1</v>
      </c>
      <c r="G1091" s="45">
        <v>3</v>
      </c>
      <c r="H1091" s="45">
        <v>3</v>
      </c>
      <c r="I1091" s="45">
        <v>3</v>
      </c>
      <c r="J1091" s="45">
        <v>1</v>
      </c>
      <c r="K1091" s="45">
        <v>1</v>
      </c>
      <c r="L1091" s="45">
        <v>2</v>
      </c>
      <c r="M1091" s="45" t="str">
        <f t="shared" si="16"/>
        <v>Sev-score: Site capacity</v>
      </c>
    </row>
    <row r="1092" spans="1:13" x14ac:dyDescent="0.25">
      <c r="A1092" s="45" t="s">
        <v>1452</v>
      </c>
      <c r="B1092" s="45" t="s">
        <v>329</v>
      </c>
      <c r="C1092" s="45" t="s">
        <v>35</v>
      </c>
      <c r="D1092" s="45" t="s">
        <v>180</v>
      </c>
      <c r="E1092" s="45">
        <v>1</v>
      </c>
      <c r="F1092" s="45">
        <v>1</v>
      </c>
      <c r="G1092" s="45">
        <v>1</v>
      </c>
      <c r="H1092" s="45">
        <v>3</v>
      </c>
      <c r="I1092" s="45">
        <v>3</v>
      </c>
      <c r="J1092" s="45">
        <v>1</v>
      </c>
      <c r="K1092" s="45">
        <v>1</v>
      </c>
      <c r="L1092" s="45">
        <v>2</v>
      </c>
      <c r="M1092" s="45" t="str">
        <f t="shared" ref="M1092:M1155" si="17">IF(E1092=MAX(E1092:J1092),E$1,IF(F1092=MAX(E1092:J1092),F$1,IF(G1092=MAX(E1092:J1092),G$1,IF(H1092=MAX(E1092:J1092),H$1,IF(I1092=MAX(E1092:J1092),I$1,IF(J1092=MAX(E1092:J1092),J$1,0))))))</f>
        <v>Sev-score: Floods</v>
      </c>
    </row>
    <row r="1093" spans="1:13" x14ac:dyDescent="0.25">
      <c r="A1093" s="45" t="s">
        <v>1453</v>
      </c>
      <c r="B1093" s="45" t="s">
        <v>329</v>
      </c>
      <c r="C1093" s="45" t="s">
        <v>35</v>
      </c>
      <c r="D1093" s="45" t="s">
        <v>180</v>
      </c>
      <c r="E1093" s="45">
        <v>1</v>
      </c>
      <c r="F1093" s="45">
        <v>1</v>
      </c>
      <c r="G1093" s="45">
        <v>3</v>
      </c>
      <c r="H1093" s="45">
        <v>3</v>
      </c>
      <c r="I1093" s="45">
        <v>3</v>
      </c>
      <c r="J1093" s="45">
        <v>1</v>
      </c>
      <c r="K1093" s="45">
        <v>1</v>
      </c>
      <c r="L1093" s="45">
        <v>1</v>
      </c>
      <c r="M1093" s="45" t="str">
        <f t="shared" si="17"/>
        <v>Sev-score: Site capacity</v>
      </c>
    </row>
    <row r="1094" spans="1:13" x14ac:dyDescent="0.25">
      <c r="A1094" s="45" t="s">
        <v>1454</v>
      </c>
      <c r="B1094" s="45" t="s">
        <v>329</v>
      </c>
      <c r="C1094" s="45" t="s">
        <v>35</v>
      </c>
      <c r="D1094" s="45" t="s">
        <v>180</v>
      </c>
      <c r="E1094" s="45">
        <v>1</v>
      </c>
      <c r="F1094" s="45">
        <v>1</v>
      </c>
      <c r="G1094" s="45">
        <v>1</v>
      </c>
      <c r="H1094" s="45">
        <v>3</v>
      </c>
      <c r="I1094" s="45">
        <v>3</v>
      </c>
      <c r="J1094" s="45">
        <v>1</v>
      </c>
      <c r="K1094" s="45">
        <v>1</v>
      </c>
      <c r="L1094" s="45">
        <v>2</v>
      </c>
      <c r="M1094" s="45" t="str">
        <f t="shared" si="17"/>
        <v>Sev-score: Floods</v>
      </c>
    </row>
    <row r="1095" spans="1:13" x14ac:dyDescent="0.25">
      <c r="A1095" s="45" t="s">
        <v>1455</v>
      </c>
      <c r="B1095" s="45" t="s">
        <v>329</v>
      </c>
      <c r="C1095" s="45" t="s">
        <v>35</v>
      </c>
      <c r="D1095" s="45" t="s">
        <v>180</v>
      </c>
      <c r="E1095" s="45">
        <v>1</v>
      </c>
      <c r="F1095" s="45">
        <v>3</v>
      </c>
      <c r="G1095" s="45">
        <v>3</v>
      </c>
      <c r="H1095" s="45">
        <v>3</v>
      </c>
      <c r="I1095" s="45">
        <v>3</v>
      </c>
      <c r="J1095" s="45">
        <v>1</v>
      </c>
      <c r="K1095" s="45">
        <v>1</v>
      </c>
      <c r="L1095" s="45">
        <v>2</v>
      </c>
      <c r="M1095" s="45" t="str">
        <f t="shared" si="17"/>
        <v>Sev-score: AAP feedback mechanism</v>
      </c>
    </row>
    <row r="1096" spans="1:13" x14ac:dyDescent="0.25">
      <c r="A1096" s="45" t="s">
        <v>1456</v>
      </c>
      <c r="B1096" s="45" t="s">
        <v>329</v>
      </c>
      <c r="C1096" s="45" t="s">
        <v>35</v>
      </c>
      <c r="D1096" s="45" t="s">
        <v>180</v>
      </c>
      <c r="E1096" s="45">
        <v>1</v>
      </c>
      <c r="F1096" s="45">
        <v>1</v>
      </c>
      <c r="G1096" s="45">
        <v>3</v>
      </c>
      <c r="H1096" s="45">
        <v>3</v>
      </c>
      <c r="I1096" s="45">
        <v>3</v>
      </c>
      <c r="J1096" s="45">
        <v>1</v>
      </c>
      <c r="K1096" s="45">
        <v>1</v>
      </c>
      <c r="L1096" s="45">
        <v>2</v>
      </c>
      <c r="M1096" s="45" t="str">
        <f t="shared" si="17"/>
        <v>Sev-score: Site capacity</v>
      </c>
    </row>
    <row r="1097" spans="1:13" x14ac:dyDescent="0.25">
      <c r="A1097" s="45" t="s">
        <v>1457</v>
      </c>
      <c r="B1097" s="45" t="s">
        <v>329</v>
      </c>
      <c r="C1097" s="45" t="s">
        <v>35</v>
      </c>
      <c r="D1097" s="45" t="s">
        <v>180</v>
      </c>
      <c r="E1097" s="45">
        <v>1</v>
      </c>
      <c r="F1097" s="45">
        <v>1</v>
      </c>
      <c r="G1097" s="45">
        <v>1</v>
      </c>
      <c r="H1097" s="45">
        <v>3</v>
      </c>
      <c r="I1097" s="45">
        <v>3</v>
      </c>
      <c r="J1097" s="45">
        <v>1</v>
      </c>
      <c r="K1097" s="45">
        <v>1</v>
      </c>
      <c r="L1097" s="45">
        <v>2</v>
      </c>
      <c r="M1097" s="45" t="str">
        <f t="shared" si="17"/>
        <v>Sev-score: Floods</v>
      </c>
    </row>
    <row r="1098" spans="1:13" x14ac:dyDescent="0.25">
      <c r="A1098" s="45" t="s">
        <v>1458</v>
      </c>
      <c r="B1098" s="45" t="s">
        <v>329</v>
      </c>
      <c r="C1098" s="45" t="s">
        <v>35</v>
      </c>
      <c r="D1098" s="45" t="s">
        <v>180</v>
      </c>
      <c r="E1098" s="45">
        <v>1</v>
      </c>
      <c r="F1098" s="45">
        <v>3</v>
      </c>
      <c r="G1098" s="45">
        <v>3</v>
      </c>
      <c r="H1098" s="45">
        <v>3</v>
      </c>
      <c r="I1098" s="45">
        <v>1</v>
      </c>
      <c r="J1098" s="45">
        <v>1</v>
      </c>
      <c r="K1098" s="45">
        <v>1</v>
      </c>
      <c r="L1098" s="45">
        <v>2</v>
      </c>
      <c r="M1098" s="45" t="str">
        <f t="shared" si="17"/>
        <v>Sev-score: AAP feedback mechanism</v>
      </c>
    </row>
    <row r="1099" spans="1:13" x14ac:dyDescent="0.25">
      <c r="A1099" s="45" t="s">
        <v>1459</v>
      </c>
      <c r="B1099" s="45" t="s">
        <v>329</v>
      </c>
      <c r="C1099" s="45" t="s">
        <v>35</v>
      </c>
      <c r="D1099" s="45" t="s">
        <v>180</v>
      </c>
      <c r="E1099" s="45">
        <v>1</v>
      </c>
      <c r="F1099" s="45">
        <v>3</v>
      </c>
      <c r="G1099" s="45">
        <v>1</v>
      </c>
      <c r="H1099" s="45">
        <v>3</v>
      </c>
      <c r="I1099" s="45">
        <v>3</v>
      </c>
      <c r="J1099" s="45">
        <v>3</v>
      </c>
      <c r="K1099" s="45">
        <v>1</v>
      </c>
      <c r="L1099" s="45">
        <v>4</v>
      </c>
      <c r="M1099" s="45" t="str">
        <f t="shared" si="17"/>
        <v>Sev-score: AAP feedback mechanism</v>
      </c>
    </row>
    <row r="1100" spans="1:13" x14ac:dyDescent="0.25">
      <c r="A1100" s="45" t="s">
        <v>1460</v>
      </c>
      <c r="B1100" s="45" t="s">
        <v>329</v>
      </c>
      <c r="C1100" s="45" t="s">
        <v>35</v>
      </c>
      <c r="D1100" s="45" t="s">
        <v>180</v>
      </c>
      <c r="E1100" s="45">
        <v>1</v>
      </c>
      <c r="F1100" s="45">
        <v>1</v>
      </c>
      <c r="G1100" s="45">
        <v>1</v>
      </c>
      <c r="H1100" s="45">
        <v>3</v>
      </c>
      <c r="I1100" s="45">
        <v>3</v>
      </c>
      <c r="J1100" s="45">
        <v>1</v>
      </c>
      <c r="K1100" s="45">
        <v>1</v>
      </c>
      <c r="L1100" s="45">
        <v>2</v>
      </c>
      <c r="M1100" s="45" t="str">
        <f t="shared" si="17"/>
        <v>Sev-score: Floods</v>
      </c>
    </row>
    <row r="1101" spans="1:13" x14ac:dyDescent="0.25">
      <c r="A1101" s="45" t="s">
        <v>1461</v>
      </c>
      <c r="B1101" s="45" t="s">
        <v>329</v>
      </c>
      <c r="C1101" s="45" t="s">
        <v>35</v>
      </c>
      <c r="D1101" s="45" t="s">
        <v>180</v>
      </c>
      <c r="E1101" s="45">
        <v>1</v>
      </c>
      <c r="F1101" s="45">
        <v>3</v>
      </c>
      <c r="G1101" s="45">
        <v>3</v>
      </c>
      <c r="H1101" s="45">
        <v>3</v>
      </c>
      <c r="I1101" s="45">
        <v>3</v>
      </c>
      <c r="J1101" s="45">
        <v>1</v>
      </c>
      <c r="K1101" s="45">
        <v>1</v>
      </c>
      <c r="L1101" s="45">
        <v>2</v>
      </c>
      <c r="M1101" s="45" t="str">
        <f t="shared" si="17"/>
        <v>Sev-score: AAP feedback mechanism</v>
      </c>
    </row>
    <row r="1102" spans="1:13" x14ac:dyDescent="0.25">
      <c r="A1102" s="45" t="s">
        <v>1462</v>
      </c>
      <c r="B1102" s="45" t="s">
        <v>329</v>
      </c>
      <c r="C1102" s="45" t="s">
        <v>35</v>
      </c>
      <c r="D1102" s="45" t="s">
        <v>180</v>
      </c>
      <c r="E1102" s="45">
        <v>1</v>
      </c>
      <c r="F1102" s="45">
        <v>3</v>
      </c>
      <c r="G1102" s="45">
        <v>3</v>
      </c>
      <c r="H1102" s="45">
        <v>3</v>
      </c>
      <c r="I1102" s="45">
        <v>3</v>
      </c>
      <c r="J1102" s="45">
        <v>1</v>
      </c>
      <c r="K1102" s="45">
        <v>1</v>
      </c>
      <c r="L1102" s="45">
        <v>2</v>
      </c>
      <c r="M1102" s="45" t="str">
        <f t="shared" si="17"/>
        <v>Sev-score: AAP feedback mechanism</v>
      </c>
    </row>
    <row r="1103" spans="1:13" x14ac:dyDescent="0.25">
      <c r="A1103" s="45" t="s">
        <v>1463</v>
      </c>
      <c r="B1103" s="45" t="s">
        <v>329</v>
      </c>
      <c r="C1103" s="45" t="s">
        <v>35</v>
      </c>
      <c r="D1103" s="45" t="s">
        <v>180</v>
      </c>
      <c r="E1103" s="45">
        <v>1</v>
      </c>
      <c r="F1103" s="45">
        <v>1</v>
      </c>
      <c r="G1103" s="45">
        <v>3</v>
      </c>
      <c r="H1103" s="45">
        <v>3</v>
      </c>
      <c r="I1103" s="45">
        <v>3</v>
      </c>
      <c r="J1103" s="45">
        <v>1</v>
      </c>
      <c r="K1103" s="45">
        <v>1</v>
      </c>
      <c r="L1103" s="45">
        <v>2</v>
      </c>
      <c r="M1103" s="45" t="str">
        <f t="shared" si="17"/>
        <v>Sev-score: Site capacity</v>
      </c>
    </row>
    <row r="1104" spans="1:13" x14ac:dyDescent="0.25">
      <c r="A1104" s="45" t="s">
        <v>1464</v>
      </c>
      <c r="B1104" s="45" t="s">
        <v>329</v>
      </c>
      <c r="C1104" s="45" t="s">
        <v>35</v>
      </c>
      <c r="D1104" s="45" t="s">
        <v>180</v>
      </c>
      <c r="E1104" s="45">
        <v>1</v>
      </c>
      <c r="F1104" s="45">
        <v>1</v>
      </c>
      <c r="G1104" s="45">
        <v>3</v>
      </c>
      <c r="H1104" s="45">
        <v>3</v>
      </c>
      <c r="I1104" s="45">
        <v>3</v>
      </c>
      <c r="J1104" s="45">
        <v>1</v>
      </c>
      <c r="K1104" s="45">
        <v>1</v>
      </c>
      <c r="L1104" s="45">
        <v>3</v>
      </c>
      <c r="M1104" s="45" t="str">
        <f t="shared" si="17"/>
        <v>Sev-score: Site capacity</v>
      </c>
    </row>
    <row r="1105" spans="1:13" x14ac:dyDescent="0.25">
      <c r="A1105" s="45" t="s">
        <v>1465</v>
      </c>
      <c r="B1105" s="45" t="s">
        <v>329</v>
      </c>
      <c r="C1105" s="45" t="s">
        <v>35</v>
      </c>
      <c r="D1105" s="45" t="s">
        <v>180</v>
      </c>
      <c r="E1105" s="45">
        <v>1</v>
      </c>
      <c r="F1105" s="45">
        <v>1</v>
      </c>
      <c r="G1105" s="45">
        <v>3</v>
      </c>
      <c r="H1105" s="45">
        <v>3</v>
      </c>
      <c r="I1105" s="45">
        <v>3</v>
      </c>
      <c r="J1105" s="45">
        <v>1</v>
      </c>
      <c r="K1105" s="45">
        <v>1</v>
      </c>
      <c r="L1105" s="45">
        <v>1</v>
      </c>
      <c r="M1105" s="45" t="str">
        <f t="shared" si="17"/>
        <v>Sev-score: Site capacity</v>
      </c>
    </row>
    <row r="1106" spans="1:13" x14ac:dyDescent="0.25">
      <c r="A1106" s="45" t="s">
        <v>1466</v>
      </c>
      <c r="B1106" s="45" t="s">
        <v>329</v>
      </c>
      <c r="C1106" s="45" t="s">
        <v>35</v>
      </c>
      <c r="D1106" s="45" t="s">
        <v>180</v>
      </c>
      <c r="E1106" s="45">
        <v>1</v>
      </c>
      <c r="F1106" s="45">
        <v>3</v>
      </c>
      <c r="G1106" s="45">
        <v>3</v>
      </c>
      <c r="H1106" s="45">
        <v>3</v>
      </c>
      <c r="I1106" s="45">
        <v>3</v>
      </c>
      <c r="J1106" s="45">
        <v>1</v>
      </c>
      <c r="K1106" s="45">
        <v>1</v>
      </c>
      <c r="L1106" s="45">
        <v>2</v>
      </c>
      <c r="M1106" s="45" t="str">
        <f t="shared" si="17"/>
        <v>Sev-score: AAP feedback mechanism</v>
      </c>
    </row>
    <row r="1107" spans="1:13" x14ac:dyDescent="0.25">
      <c r="A1107" s="45" t="s">
        <v>1467</v>
      </c>
      <c r="B1107" s="45" t="s">
        <v>329</v>
      </c>
      <c r="C1107" s="45" t="s">
        <v>35</v>
      </c>
      <c r="D1107" s="45" t="s">
        <v>180</v>
      </c>
      <c r="E1107" s="45">
        <v>1</v>
      </c>
      <c r="F1107" s="45">
        <v>1</v>
      </c>
      <c r="G1107" s="45">
        <v>3</v>
      </c>
      <c r="H1107" s="45">
        <v>3</v>
      </c>
      <c r="I1107" s="45">
        <v>1</v>
      </c>
      <c r="J1107" s="45">
        <v>1</v>
      </c>
      <c r="K1107" s="45">
        <v>1</v>
      </c>
      <c r="L1107" s="45">
        <v>2</v>
      </c>
      <c r="M1107" s="45" t="str">
        <f t="shared" si="17"/>
        <v>Sev-score: Site capacity</v>
      </c>
    </row>
    <row r="1108" spans="1:13" x14ac:dyDescent="0.25">
      <c r="A1108" s="45" t="s">
        <v>1468</v>
      </c>
      <c r="B1108" s="45" t="s">
        <v>329</v>
      </c>
      <c r="C1108" s="45" t="s">
        <v>35</v>
      </c>
      <c r="D1108" s="45" t="s">
        <v>180</v>
      </c>
      <c r="E1108" s="45">
        <v>1</v>
      </c>
      <c r="F1108" s="45">
        <v>1</v>
      </c>
      <c r="G1108" s="45">
        <v>3</v>
      </c>
      <c r="H1108" s="45">
        <v>3</v>
      </c>
      <c r="I1108" s="45">
        <v>1</v>
      </c>
      <c r="J1108" s="45">
        <v>1</v>
      </c>
      <c r="K1108" s="45">
        <v>3</v>
      </c>
      <c r="L1108" s="45">
        <v>2</v>
      </c>
      <c r="M1108" s="45" t="str">
        <f t="shared" si="17"/>
        <v>Sev-score: Site capacity</v>
      </c>
    </row>
    <row r="1109" spans="1:13" x14ac:dyDescent="0.25">
      <c r="A1109" s="45" t="s">
        <v>1469</v>
      </c>
      <c r="B1109" s="45" t="s">
        <v>329</v>
      </c>
      <c r="C1109" s="45" t="s">
        <v>35</v>
      </c>
      <c r="D1109" s="45" t="s">
        <v>180</v>
      </c>
      <c r="E1109" s="45">
        <v>1</v>
      </c>
      <c r="F1109" s="45">
        <v>3</v>
      </c>
      <c r="G1109" s="45">
        <v>1</v>
      </c>
      <c r="H1109" s="45">
        <v>3</v>
      </c>
      <c r="I1109" s="45">
        <v>3</v>
      </c>
      <c r="J1109" s="45">
        <v>1</v>
      </c>
      <c r="K1109" s="45">
        <v>1</v>
      </c>
      <c r="L1109" s="45">
        <v>2</v>
      </c>
      <c r="M1109" s="45" t="str">
        <f t="shared" si="17"/>
        <v>Sev-score: AAP feedback mechanism</v>
      </c>
    </row>
    <row r="1110" spans="1:13" x14ac:dyDescent="0.25">
      <c r="A1110" s="45" t="s">
        <v>1470</v>
      </c>
      <c r="B1110" s="45" t="s">
        <v>329</v>
      </c>
      <c r="C1110" s="45" t="s">
        <v>35</v>
      </c>
      <c r="D1110" s="45" t="s">
        <v>180</v>
      </c>
      <c r="E1110" s="45">
        <v>1</v>
      </c>
      <c r="F1110" s="45">
        <v>1</v>
      </c>
      <c r="G1110" s="45">
        <v>1</v>
      </c>
      <c r="H1110" s="45">
        <v>3</v>
      </c>
      <c r="I1110" s="45">
        <v>3</v>
      </c>
      <c r="J1110" s="45">
        <v>1</v>
      </c>
      <c r="K1110" s="45">
        <v>1</v>
      </c>
      <c r="L1110" s="45">
        <v>4</v>
      </c>
      <c r="M1110" s="45" t="str">
        <f t="shared" si="17"/>
        <v>Sev-score: Floods</v>
      </c>
    </row>
    <row r="1111" spans="1:13" x14ac:dyDescent="0.25">
      <c r="A1111" s="45" t="s">
        <v>1471</v>
      </c>
      <c r="B1111" s="45" t="s">
        <v>329</v>
      </c>
      <c r="C1111" s="45" t="s">
        <v>35</v>
      </c>
      <c r="D1111" s="45" t="s">
        <v>180</v>
      </c>
      <c r="E1111" s="45">
        <v>1</v>
      </c>
      <c r="F1111" s="45">
        <v>1</v>
      </c>
      <c r="G1111" s="45">
        <v>3</v>
      </c>
      <c r="H1111" s="45">
        <v>3</v>
      </c>
      <c r="I1111" s="45">
        <v>3</v>
      </c>
      <c r="J1111" s="45">
        <v>3</v>
      </c>
      <c r="K1111" s="45">
        <v>3</v>
      </c>
      <c r="L1111" s="45">
        <v>2</v>
      </c>
      <c r="M1111" s="45" t="str">
        <f t="shared" si="17"/>
        <v>Sev-score: Site capacity</v>
      </c>
    </row>
    <row r="1112" spans="1:13" x14ac:dyDescent="0.25">
      <c r="A1112" s="45" t="s">
        <v>1472</v>
      </c>
      <c r="B1112" s="45" t="s">
        <v>329</v>
      </c>
      <c r="C1112" s="45" t="s">
        <v>35</v>
      </c>
      <c r="D1112" s="45" t="s">
        <v>180</v>
      </c>
      <c r="E1112" s="45">
        <v>1</v>
      </c>
      <c r="F1112" s="45">
        <v>3</v>
      </c>
      <c r="G1112" s="45">
        <v>1</v>
      </c>
      <c r="H1112" s="45">
        <v>3</v>
      </c>
      <c r="I1112" s="45">
        <v>3</v>
      </c>
      <c r="J1112" s="45">
        <v>1</v>
      </c>
      <c r="K1112" s="45">
        <v>1</v>
      </c>
      <c r="L1112" s="45">
        <v>2</v>
      </c>
      <c r="M1112" s="45" t="str">
        <f t="shared" si="17"/>
        <v>Sev-score: AAP feedback mechanism</v>
      </c>
    </row>
    <row r="1113" spans="1:13" x14ac:dyDescent="0.25">
      <c r="A1113" s="45" t="s">
        <v>1473</v>
      </c>
      <c r="B1113" s="45" t="s">
        <v>329</v>
      </c>
      <c r="C1113" s="45" t="s">
        <v>35</v>
      </c>
      <c r="D1113" s="45" t="s">
        <v>180</v>
      </c>
      <c r="E1113" s="45">
        <v>1</v>
      </c>
      <c r="F1113" s="45">
        <v>3</v>
      </c>
      <c r="G1113" s="45">
        <v>1</v>
      </c>
      <c r="H1113" s="45">
        <v>3</v>
      </c>
      <c r="I1113" s="45">
        <v>3</v>
      </c>
      <c r="J1113" s="45">
        <v>1</v>
      </c>
      <c r="K1113" s="45">
        <v>1</v>
      </c>
      <c r="L1113" s="45">
        <v>2</v>
      </c>
      <c r="M1113" s="45" t="str">
        <f t="shared" si="17"/>
        <v>Sev-score: AAP feedback mechanism</v>
      </c>
    </row>
    <row r="1114" spans="1:13" x14ac:dyDescent="0.25">
      <c r="A1114" s="45" t="s">
        <v>1474</v>
      </c>
      <c r="B1114" s="45" t="s">
        <v>329</v>
      </c>
      <c r="C1114" s="45" t="s">
        <v>35</v>
      </c>
      <c r="D1114" s="45" t="s">
        <v>180</v>
      </c>
      <c r="E1114" s="45">
        <v>1</v>
      </c>
      <c r="F1114" s="45">
        <v>1</v>
      </c>
      <c r="G1114" s="45">
        <v>3</v>
      </c>
      <c r="H1114" s="45">
        <v>3</v>
      </c>
      <c r="I1114" s="45">
        <v>3</v>
      </c>
      <c r="J1114" s="45">
        <v>1</v>
      </c>
      <c r="K1114" s="45">
        <v>1</v>
      </c>
      <c r="L1114" s="45">
        <v>2</v>
      </c>
      <c r="M1114" s="45" t="str">
        <f t="shared" si="17"/>
        <v>Sev-score: Site capacity</v>
      </c>
    </row>
    <row r="1115" spans="1:13" x14ac:dyDescent="0.25">
      <c r="A1115" s="45" t="s">
        <v>1475</v>
      </c>
      <c r="B1115" s="45" t="s">
        <v>329</v>
      </c>
      <c r="C1115" s="45" t="s">
        <v>35</v>
      </c>
      <c r="D1115" s="45" t="s">
        <v>180</v>
      </c>
      <c r="E1115" s="45">
        <v>1</v>
      </c>
      <c r="F1115" s="45">
        <v>3</v>
      </c>
      <c r="G1115" s="45">
        <v>1</v>
      </c>
      <c r="H1115" s="45">
        <v>3</v>
      </c>
      <c r="I1115" s="45">
        <v>3</v>
      </c>
      <c r="J1115" s="45">
        <v>1</v>
      </c>
      <c r="K1115" s="45">
        <v>3</v>
      </c>
      <c r="L1115" s="45">
        <v>2</v>
      </c>
      <c r="M1115" s="45" t="str">
        <f t="shared" si="17"/>
        <v>Sev-score: AAP feedback mechanism</v>
      </c>
    </row>
    <row r="1116" spans="1:13" x14ac:dyDescent="0.25">
      <c r="A1116" s="45" t="s">
        <v>1476</v>
      </c>
      <c r="B1116" s="45" t="s">
        <v>329</v>
      </c>
      <c r="C1116" s="45" t="s">
        <v>35</v>
      </c>
      <c r="D1116" s="45" t="s">
        <v>180</v>
      </c>
      <c r="E1116" s="45">
        <v>1</v>
      </c>
      <c r="F1116" s="45">
        <v>3</v>
      </c>
      <c r="G1116" s="45">
        <v>1</v>
      </c>
      <c r="H1116" s="45">
        <v>3</v>
      </c>
      <c r="I1116" s="45">
        <v>3</v>
      </c>
      <c r="J1116" s="45">
        <v>1</v>
      </c>
      <c r="K1116" s="45">
        <v>1</v>
      </c>
      <c r="L1116" s="45">
        <v>1</v>
      </c>
      <c r="M1116" s="45" t="str">
        <f t="shared" si="17"/>
        <v>Sev-score: AAP feedback mechanism</v>
      </c>
    </row>
    <row r="1117" spans="1:13" x14ac:dyDescent="0.25">
      <c r="A1117" s="45" t="s">
        <v>1477</v>
      </c>
      <c r="B1117" s="45" t="s">
        <v>329</v>
      </c>
      <c r="C1117" s="45" t="s">
        <v>35</v>
      </c>
      <c r="D1117" s="45" t="s">
        <v>180</v>
      </c>
      <c r="E1117" s="45">
        <v>1</v>
      </c>
      <c r="F1117" s="45">
        <v>3</v>
      </c>
      <c r="G1117" s="45">
        <v>1</v>
      </c>
      <c r="H1117" s="45">
        <v>3</v>
      </c>
      <c r="I1117" s="45">
        <v>3</v>
      </c>
      <c r="J1117" s="45">
        <v>1</v>
      </c>
      <c r="K1117" s="45">
        <v>1</v>
      </c>
      <c r="L1117" s="45">
        <v>5</v>
      </c>
      <c r="M1117" s="45" t="str">
        <f t="shared" si="17"/>
        <v>Sev-score: AAP feedback mechanism</v>
      </c>
    </row>
    <row r="1118" spans="1:13" x14ac:dyDescent="0.25">
      <c r="A1118" s="45" t="s">
        <v>1478</v>
      </c>
      <c r="B1118" s="45" t="s">
        <v>329</v>
      </c>
      <c r="C1118" s="45" t="s">
        <v>35</v>
      </c>
      <c r="D1118" s="45" t="s">
        <v>180</v>
      </c>
      <c r="E1118" s="45">
        <v>1</v>
      </c>
      <c r="F1118" s="45">
        <v>3</v>
      </c>
      <c r="G1118" s="45">
        <v>3</v>
      </c>
      <c r="H1118" s="45">
        <v>3</v>
      </c>
      <c r="I1118" s="45">
        <v>3</v>
      </c>
      <c r="J1118" s="45">
        <v>1</v>
      </c>
      <c r="K1118" s="45">
        <v>1</v>
      </c>
      <c r="L1118" s="45">
        <v>1</v>
      </c>
      <c r="M1118" s="45" t="str">
        <f t="shared" si="17"/>
        <v>Sev-score: AAP feedback mechanism</v>
      </c>
    </row>
    <row r="1119" spans="1:13" x14ac:dyDescent="0.25">
      <c r="A1119" s="45" t="s">
        <v>1479</v>
      </c>
      <c r="B1119" s="45" t="s">
        <v>329</v>
      </c>
      <c r="C1119" s="45" t="s">
        <v>35</v>
      </c>
      <c r="D1119" s="45" t="s">
        <v>180</v>
      </c>
      <c r="E1119" s="45">
        <v>1</v>
      </c>
      <c r="F1119" s="45">
        <v>3</v>
      </c>
      <c r="G1119" s="45">
        <v>3</v>
      </c>
      <c r="H1119" s="45">
        <v>1</v>
      </c>
      <c r="I1119" s="45">
        <v>1</v>
      </c>
      <c r="J1119" s="45">
        <v>1</v>
      </c>
      <c r="K1119" s="45">
        <v>3</v>
      </c>
      <c r="L1119" s="45">
        <v>3</v>
      </c>
      <c r="M1119" s="45" t="str">
        <f t="shared" si="17"/>
        <v>Sev-score: AAP feedback mechanism</v>
      </c>
    </row>
    <row r="1120" spans="1:13" x14ac:dyDescent="0.25">
      <c r="A1120" s="45" t="s">
        <v>1480</v>
      </c>
      <c r="B1120" s="45" t="s">
        <v>329</v>
      </c>
      <c r="C1120" s="45" t="s">
        <v>35</v>
      </c>
      <c r="D1120" s="45" t="s">
        <v>180</v>
      </c>
      <c r="E1120" s="45">
        <v>1</v>
      </c>
      <c r="F1120" s="45">
        <v>3</v>
      </c>
      <c r="G1120" s="45">
        <v>3</v>
      </c>
      <c r="H1120" s="45">
        <v>1</v>
      </c>
      <c r="I1120" s="45">
        <v>1</v>
      </c>
      <c r="J1120" s="45">
        <v>1</v>
      </c>
      <c r="K1120" s="45">
        <v>3</v>
      </c>
      <c r="L1120" s="45">
        <v>2</v>
      </c>
      <c r="M1120" s="45" t="str">
        <f t="shared" si="17"/>
        <v>Sev-score: AAP feedback mechanism</v>
      </c>
    </row>
    <row r="1121" spans="1:13" x14ac:dyDescent="0.25">
      <c r="A1121" s="45" t="s">
        <v>1481</v>
      </c>
      <c r="B1121" s="45" t="s">
        <v>329</v>
      </c>
      <c r="C1121" s="45" t="s">
        <v>35</v>
      </c>
      <c r="D1121" s="45" t="s">
        <v>180</v>
      </c>
      <c r="E1121" s="45">
        <v>1</v>
      </c>
      <c r="F1121" s="45">
        <v>3</v>
      </c>
      <c r="G1121" s="45">
        <v>3</v>
      </c>
      <c r="H1121" s="45">
        <v>3</v>
      </c>
      <c r="I1121" s="45">
        <v>1</v>
      </c>
      <c r="J1121" s="45">
        <v>1</v>
      </c>
      <c r="K1121" s="45">
        <v>1</v>
      </c>
      <c r="L1121" s="45">
        <v>2</v>
      </c>
      <c r="M1121" s="45" t="str">
        <f t="shared" si="17"/>
        <v>Sev-score: AAP feedback mechanism</v>
      </c>
    </row>
    <row r="1122" spans="1:13" x14ac:dyDescent="0.25">
      <c r="A1122" s="45" t="s">
        <v>1482</v>
      </c>
      <c r="B1122" s="45" t="s">
        <v>329</v>
      </c>
      <c r="C1122" s="45" t="s">
        <v>35</v>
      </c>
      <c r="D1122" s="45" t="s">
        <v>180</v>
      </c>
      <c r="E1122" s="45">
        <v>1</v>
      </c>
      <c r="F1122" s="45">
        <v>3</v>
      </c>
      <c r="G1122" s="45">
        <v>1</v>
      </c>
      <c r="H1122" s="45">
        <v>1</v>
      </c>
      <c r="I1122" s="45">
        <v>3</v>
      </c>
      <c r="J1122" s="45">
        <v>1</v>
      </c>
      <c r="K1122" s="45">
        <v>3</v>
      </c>
      <c r="L1122" s="45">
        <v>2</v>
      </c>
      <c r="M1122" s="45" t="str">
        <f t="shared" si="17"/>
        <v>Sev-score: AAP feedback mechanism</v>
      </c>
    </row>
    <row r="1123" spans="1:13" x14ac:dyDescent="0.25">
      <c r="A1123" s="45" t="s">
        <v>1483</v>
      </c>
      <c r="B1123" s="45" t="s">
        <v>329</v>
      </c>
      <c r="C1123" s="45" t="s">
        <v>35</v>
      </c>
      <c r="D1123" s="45" t="s">
        <v>180</v>
      </c>
      <c r="E1123" s="45">
        <v>1</v>
      </c>
      <c r="F1123" s="45">
        <v>1</v>
      </c>
      <c r="G1123" s="45">
        <v>1</v>
      </c>
      <c r="H1123" s="45">
        <v>3</v>
      </c>
      <c r="I1123" s="45">
        <v>3</v>
      </c>
      <c r="J1123" s="45">
        <v>1</v>
      </c>
      <c r="K1123" s="45">
        <v>1</v>
      </c>
      <c r="L1123" s="45">
        <v>2</v>
      </c>
      <c r="M1123" s="45" t="str">
        <f t="shared" si="17"/>
        <v>Sev-score: Floods</v>
      </c>
    </row>
    <row r="1124" spans="1:13" x14ac:dyDescent="0.25">
      <c r="A1124" s="45" t="s">
        <v>1484</v>
      </c>
      <c r="B1124" s="45" t="s">
        <v>329</v>
      </c>
      <c r="C1124" s="45" t="s">
        <v>35</v>
      </c>
      <c r="D1124" s="45" t="s">
        <v>180</v>
      </c>
      <c r="E1124" s="45">
        <v>1</v>
      </c>
      <c r="F1124" s="45">
        <v>1</v>
      </c>
      <c r="G1124" s="45">
        <v>1</v>
      </c>
      <c r="H1124" s="45">
        <v>3</v>
      </c>
      <c r="I1124" s="45">
        <v>3</v>
      </c>
      <c r="J1124" s="45">
        <v>1</v>
      </c>
      <c r="K1124" s="45">
        <v>1</v>
      </c>
      <c r="L1124" s="45">
        <v>2</v>
      </c>
      <c r="M1124" s="45" t="str">
        <f t="shared" si="17"/>
        <v>Sev-score: Floods</v>
      </c>
    </row>
    <row r="1125" spans="1:13" x14ac:dyDescent="0.25">
      <c r="A1125" s="45" t="s">
        <v>1485</v>
      </c>
      <c r="B1125" s="45" t="s">
        <v>329</v>
      </c>
      <c r="C1125" s="45" t="s">
        <v>35</v>
      </c>
      <c r="D1125" s="45" t="s">
        <v>180</v>
      </c>
      <c r="E1125" s="45">
        <v>1</v>
      </c>
      <c r="F1125" s="45">
        <v>1</v>
      </c>
      <c r="G1125" s="45">
        <v>3</v>
      </c>
      <c r="H1125" s="45">
        <v>3</v>
      </c>
      <c r="I1125" s="45">
        <v>1</v>
      </c>
      <c r="J1125" s="45">
        <v>1</v>
      </c>
      <c r="K1125" s="45">
        <v>1</v>
      </c>
      <c r="L1125" s="45">
        <v>1</v>
      </c>
      <c r="M1125" s="45" t="str">
        <f t="shared" si="17"/>
        <v>Sev-score: Site capacity</v>
      </c>
    </row>
    <row r="1126" spans="1:13" x14ac:dyDescent="0.25">
      <c r="A1126" s="45" t="s">
        <v>1486</v>
      </c>
      <c r="B1126" s="45" t="s">
        <v>329</v>
      </c>
      <c r="C1126" s="45" t="s">
        <v>35</v>
      </c>
      <c r="D1126" s="45" t="s">
        <v>180</v>
      </c>
      <c r="E1126" s="45">
        <v>1</v>
      </c>
      <c r="F1126" s="45">
        <v>3</v>
      </c>
      <c r="G1126" s="45">
        <v>1</v>
      </c>
      <c r="H1126" s="45">
        <v>1</v>
      </c>
      <c r="I1126" s="45">
        <v>3</v>
      </c>
      <c r="J1126" s="45">
        <v>1</v>
      </c>
      <c r="K1126" s="45">
        <v>3</v>
      </c>
      <c r="L1126" s="45">
        <v>1</v>
      </c>
      <c r="M1126" s="45" t="str">
        <f t="shared" si="17"/>
        <v>Sev-score: AAP feedback mechanism</v>
      </c>
    </row>
    <row r="1127" spans="1:13" x14ac:dyDescent="0.25">
      <c r="A1127" s="45" t="s">
        <v>1487</v>
      </c>
      <c r="B1127" s="45" t="s">
        <v>329</v>
      </c>
      <c r="C1127" s="45" t="s">
        <v>35</v>
      </c>
      <c r="D1127" s="45" t="s">
        <v>180</v>
      </c>
      <c r="E1127" s="45">
        <v>1</v>
      </c>
      <c r="F1127" s="45">
        <v>3</v>
      </c>
      <c r="G1127" s="45">
        <v>3</v>
      </c>
      <c r="H1127" s="45">
        <v>3</v>
      </c>
      <c r="I1127" s="45">
        <v>3</v>
      </c>
      <c r="J1127" s="45">
        <v>1</v>
      </c>
      <c r="K1127" s="45">
        <v>1</v>
      </c>
      <c r="L1127" s="45">
        <v>2</v>
      </c>
      <c r="M1127" s="45" t="str">
        <f t="shared" si="17"/>
        <v>Sev-score: AAP feedback mechanism</v>
      </c>
    </row>
    <row r="1128" spans="1:13" x14ac:dyDescent="0.25">
      <c r="A1128" s="45" t="s">
        <v>1488</v>
      </c>
      <c r="B1128" s="45" t="s">
        <v>329</v>
      </c>
      <c r="C1128" s="45" t="s">
        <v>35</v>
      </c>
      <c r="D1128" s="45" t="s">
        <v>180</v>
      </c>
      <c r="E1128" s="45">
        <v>1</v>
      </c>
      <c r="F1128" s="45">
        <v>1</v>
      </c>
      <c r="G1128" s="45">
        <v>3</v>
      </c>
      <c r="H1128" s="45">
        <v>3</v>
      </c>
      <c r="I1128" s="45">
        <v>3</v>
      </c>
      <c r="J1128" s="45">
        <v>1</v>
      </c>
      <c r="K1128" s="45">
        <v>1</v>
      </c>
      <c r="L1128" s="45">
        <v>2</v>
      </c>
      <c r="M1128" s="45" t="str">
        <f t="shared" si="17"/>
        <v>Sev-score: Site capacity</v>
      </c>
    </row>
    <row r="1129" spans="1:13" x14ac:dyDescent="0.25">
      <c r="A1129" s="45" t="s">
        <v>1489</v>
      </c>
      <c r="B1129" s="45" t="s">
        <v>329</v>
      </c>
      <c r="C1129" s="45" t="s">
        <v>35</v>
      </c>
      <c r="D1129" s="45" t="s">
        <v>180</v>
      </c>
      <c r="E1129" s="45">
        <v>1</v>
      </c>
      <c r="F1129" s="45">
        <v>1</v>
      </c>
      <c r="G1129" s="45">
        <v>1</v>
      </c>
      <c r="H1129" s="45">
        <v>3</v>
      </c>
      <c r="I1129" s="45">
        <v>3</v>
      </c>
      <c r="J1129" s="45">
        <v>1</v>
      </c>
      <c r="K1129" s="45">
        <v>1</v>
      </c>
      <c r="L1129" s="45">
        <v>2</v>
      </c>
      <c r="M1129" s="45" t="str">
        <f t="shared" si="17"/>
        <v>Sev-score: Floods</v>
      </c>
    </row>
    <row r="1130" spans="1:13" x14ac:dyDescent="0.25">
      <c r="A1130" s="45" t="s">
        <v>1490</v>
      </c>
      <c r="B1130" s="45" t="s">
        <v>329</v>
      </c>
      <c r="C1130" s="45" t="s">
        <v>35</v>
      </c>
      <c r="D1130" s="45" t="s">
        <v>180</v>
      </c>
      <c r="E1130" s="45">
        <v>1</v>
      </c>
      <c r="F1130" s="45">
        <v>1</v>
      </c>
      <c r="G1130" s="45">
        <v>3</v>
      </c>
      <c r="H1130" s="45">
        <v>3</v>
      </c>
      <c r="I1130" s="45">
        <v>3</v>
      </c>
      <c r="J1130" s="45">
        <v>1</v>
      </c>
      <c r="K1130" s="45">
        <v>3</v>
      </c>
      <c r="L1130" s="45">
        <v>2</v>
      </c>
      <c r="M1130" s="45" t="str">
        <f t="shared" si="17"/>
        <v>Sev-score: Site capacity</v>
      </c>
    </row>
    <row r="1131" spans="1:13" x14ac:dyDescent="0.25">
      <c r="A1131" s="45" t="s">
        <v>1491</v>
      </c>
      <c r="B1131" s="45" t="s">
        <v>329</v>
      </c>
      <c r="C1131" s="45" t="s">
        <v>35</v>
      </c>
      <c r="D1131" s="45" t="s">
        <v>180</v>
      </c>
      <c r="E1131" s="45">
        <v>1</v>
      </c>
      <c r="F1131" s="45">
        <v>1</v>
      </c>
      <c r="G1131" s="45">
        <v>3</v>
      </c>
      <c r="H1131" s="45">
        <v>1</v>
      </c>
      <c r="I1131" s="45">
        <v>1</v>
      </c>
      <c r="J1131" s="45">
        <v>1</v>
      </c>
      <c r="K1131" s="45">
        <v>1</v>
      </c>
      <c r="L1131" s="45">
        <v>2</v>
      </c>
      <c r="M1131" s="45" t="str">
        <f t="shared" si="17"/>
        <v>Sev-score: Site capacity</v>
      </c>
    </row>
    <row r="1132" spans="1:13" x14ac:dyDescent="0.25">
      <c r="A1132" s="45" t="s">
        <v>1492</v>
      </c>
      <c r="B1132" s="45" t="s">
        <v>329</v>
      </c>
      <c r="C1132" s="45" t="s">
        <v>35</v>
      </c>
      <c r="D1132" s="45" t="s">
        <v>180</v>
      </c>
      <c r="E1132" s="45">
        <v>1</v>
      </c>
      <c r="F1132" s="45">
        <v>1</v>
      </c>
      <c r="G1132" s="45">
        <v>3</v>
      </c>
      <c r="H1132" s="45">
        <v>3</v>
      </c>
      <c r="I1132" s="45">
        <v>1</v>
      </c>
      <c r="J1132" s="45">
        <v>1</v>
      </c>
      <c r="K1132" s="45">
        <v>1</v>
      </c>
      <c r="L1132" s="45">
        <v>2</v>
      </c>
      <c r="M1132" s="45" t="str">
        <f t="shared" si="17"/>
        <v>Sev-score: Site capacity</v>
      </c>
    </row>
    <row r="1133" spans="1:13" x14ac:dyDescent="0.25">
      <c r="A1133" s="45" t="s">
        <v>1493</v>
      </c>
      <c r="B1133" s="45" t="s">
        <v>329</v>
      </c>
      <c r="C1133" s="45" t="s">
        <v>35</v>
      </c>
      <c r="D1133" s="45" t="s">
        <v>180</v>
      </c>
      <c r="E1133" s="45">
        <v>1</v>
      </c>
      <c r="F1133" s="45">
        <v>3</v>
      </c>
      <c r="G1133" s="45">
        <v>3</v>
      </c>
      <c r="H1133" s="45">
        <v>1</v>
      </c>
      <c r="I1133" s="45">
        <v>1</v>
      </c>
      <c r="J1133" s="45">
        <v>3</v>
      </c>
      <c r="K1133" s="45">
        <v>3</v>
      </c>
      <c r="L1133" s="45">
        <v>2</v>
      </c>
      <c r="M1133" s="45" t="str">
        <f t="shared" si="17"/>
        <v>Sev-score: AAP feedback mechanism</v>
      </c>
    </row>
    <row r="1134" spans="1:13" x14ac:dyDescent="0.25">
      <c r="A1134" s="45" t="s">
        <v>1494</v>
      </c>
      <c r="B1134" s="45" t="s">
        <v>329</v>
      </c>
      <c r="C1134" s="45" t="s">
        <v>35</v>
      </c>
      <c r="D1134" s="45" t="s">
        <v>180</v>
      </c>
      <c r="E1134" s="45">
        <v>1</v>
      </c>
      <c r="F1134" s="45">
        <v>1</v>
      </c>
      <c r="G1134" s="45">
        <v>3</v>
      </c>
      <c r="H1134" s="45">
        <v>3</v>
      </c>
      <c r="I1134" s="45">
        <v>3</v>
      </c>
      <c r="J1134" s="45">
        <v>1</v>
      </c>
      <c r="K1134" s="45">
        <v>1</v>
      </c>
      <c r="L1134" s="45">
        <v>3</v>
      </c>
      <c r="M1134" s="45" t="str">
        <f t="shared" si="17"/>
        <v>Sev-score: Site capacity</v>
      </c>
    </row>
    <row r="1135" spans="1:13" x14ac:dyDescent="0.25">
      <c r="A1135" s="45" t="s">
        <v>1495</v>
      </c>
      <c r="B1135" s="45" t="s">
        <v>329</v>
      </c>
      <c r="C1135" s="45" t="s">
        <v>35</v>
      </c>
      <c r="D1135" s="45" t="s">
        <v>180</v>
      </c>
      <c r="E1135" s="45">
        <v>1</v>
      </c>
      <c r="F1135" s="45">
        <v>1</v>
      </c>
      <c r="G1135" s="45">
        <v>1</v>
      </c>
      <c r="H1135" s="45">
        <v>1</v>
      </c>
      <c r="I1135" s="45">
        <v>3</v>
      </c>
      <c r="J1135" s="45">
        <v>1</v>
      </c>
      <c r="K1135" s="45">
        <v>3</v>
      </c>
      <c r="L1135" s="45">
        <v>2</v>
      </c>
      <c r="M1135" s="45" t="str">
        <f t="shared" si="17"/>
        <v>Sev-score Access Max 8</v>
      </c>
    </row>
    <row r="1136" spans="1:13" x14ac:dyDescent="0.25">
      <c r="A1136" s="45" t="s">
        <v>1496</v>
      </c>
      <c r="B1136" s="45" t="s">
        <v>329</v>
      </c>
      <c r="C1136" s="45" t="s">
        <v>35</v>
      </c>
      <c r="D1136" s="45" t="s">
        <v>180</v>
      </c>
      <c r="E1136" s="45">
        <v>1</v>
      </c>
      <c r="F1136" s="45">
        <v>1</v>
      </c>
      <c r="G1136" s="45">
        <v>3</v>
      </c>
      <c r="H1136" s="45">
        <v>3</v>
      </c>
      <c r="I1136" s="45">
        <v>1</v>
      </c>
      <c r="J1136" s="45">
        <v>1</v>
      </c>
      <c r="K1136" s="45">
        <v>1</v>
      </c>
      <c r="L1136" s="45">
        <v>2</v>
      </c>
      <c r="M1136" s="45" t="str">
        <f t="shared" si="17"/>
        <v>Sev-score: Site capacity</v>
      </c>
    </row>
    <row r="1137" spans="1:13" x14ac:dyDescent="0.25">
      <c r="A1137" s="45" t="s">
        <v>1497</v>
      </c>
      <c r="B1137" s="45" t="s">
        <v>329</v>
      </c>
      <c r="C1137" s="45" t="s">
        <v>35</v>
      </c>
      <c r="D1137" s="45" t="s">
        <v>180</v>
      </c>
      <c r="E1137" s="45">
        <v>1</v>
      </c>
      <c r="F1137" s="45">
        <v>1</v>
      </c>
      <c r="G1137" s="45">
        <v>1</v>
      </c>
      <c r="H1137" s="45">
        <v>1</v>
      </c>
      <c r="I1137" s="45">
        <v>3</v>
      </c>
      <c r="J1137" s="45">
        <v>1</v>
      </c>
      <c r="K1137" s="45">
        <v>3</v>
      </c>
      <c r="L1137" s="45">
        <v>2</v>
      </c>
      <c r="M1137" s="45" t="str">
        <f t="shared" si="17"/>
        <v>Sev-score Access Max 8</v>
      </c>
    </row>
    <row r="1138" spans="1:13" x14ac:dyDescent="0.25">
      <c r="A1138" s="45" t="s">
        <v>1498</v>
      </c>
      <c r="B1138" s="45" t="s">
        <v>329</v>
      </c>
      <c r="C1138" s="45" t="s">
        <v>35</v>
      </c>
      <c r="D1138" s="45" t="s">
        <v>180</v>
      </c>
      <c r="E1138" s="45">
        <v>1</v>
      </c>
      <c r="F1138" s="45">
        <v>1</v>
      </c>
      <c r="G1138" s="45">
        <v>3</v>
      </c>
      <c r="H1138" s="45">
        <v>3</v>
      </c>
      <c r="I1138" s="45">
        <v>1</v>
      </c>
      <c r="J1138" s="45">
        <v>1</v>
      </c>
      <c r="K1138" s="45">
        <v>1</v>
      </c>
      <c r="L1138" s="45">
        <v>2</v>
      </c>
      <c r="M1138" s="45" t="str">
        <f t="shared" si="17"/>
        <v>Sev-score: Site capacity</v>
      </c>
    </row>
    <row r="1139" spans="1:13" x14ac:dyDescent="0.25">
      <c r="A1139" s="45" t="s">
        <v>1499</v>
      </c>
      <c r="B1139" s="45" t="s">
        <v>329</v>
      </c>
      <c r="C1139" s="45" t="s">
        <v>35</v>
      </c>
      <c r="D1139" s="45" t="s">
        <v>180</v>
      </c>
      <c r="E1139" s="45">
        <v>1</v>
      </c>
      <c r="F1139" s="45">
        <v>3</v>
      </c>
      <c r="G1139" s="45">
        <v>3</v>
      </c>
      <c r="H1139" s="45">
        <v>3</v>
      </c>
      <c r="I1139" s="45">
        <v>1</v>
      </c>
      <c r="J1139" s="45">
        <v>3</v>
      </c>
      <c r="K1139" s="45">
        <v>1</v>
      </c>
      <c r="L1139" s="45">
        <v>2</v>
      </c>
      <c r="M1139" s="45" t="str">
        <f t="shared" si="17"/>
        <v>Sev-score: AAP feedback mechanism</v>
      </c>
    </row>
    <row r="1140" spans="1:13" x14ac:dyDescent="0.25">
      <c r="A1140" s="45" t="s">
        <v>1500</v>
      </c>
      <c r="B1140" s="45" t="s">
        <v>329</v>
      </c>
      <c r="C1140" s="45" t="s">
        <v>35</v>
      </c>
      <c r="D1140" s="45" t="s">
        <v>180</v>
      </c>
      <c r="E1140" s="45">
        <v>1</v>
      </c>
      <c r="F1140" s="45">
        <v>1</v>
      </c>
      <c r="G1140" s="45">
        <v>3</v>
      </c>
      <c r="H1140" s="45">
        <v>3</v>
      </c>
      <c r="I1140" s="45">
        <v>3</v>
      </c>
      <c r="J1140" s="45">
        <v>1</v>
      </c>
      <c r="K1140" s="45">
        <v>1</v>
      </c>
      <c r="L1140" s="45">
        <v>1</v>
      </c>
      <c r="M1140" s="45" t="str">
        <f t="shared" si="17"/>
        <v>Sev-score: Site capacity</v>
      </c>
    </row>
    <row r="1141" spans="1:13" x14ac:dyDescent="0.25">
      <c r="A1141" s="45" t="s">
        <v>1501</v>
      </c>
      <c r="B1141" s="45" t="s">
        <v>329</v>
      </c>
      <c r="C1141" s="45" t="s">
        <v>35</v>
      </c>
      <c r="D1141" s="45" t="s">
        <v>180</v>
      </c>
      <c r="E1141" s="45">
        <v>1</v>
      </c>
      <c r="F1141" s="45">
        <v>3</v>
      </c>
      <c r="G1141" s="45">
        <v>1</v>
      </c>
      <c r="H1141" s="45">
        <v>1</v>
      </c>
      <c r="I1141" s="45">
        <v>1</v>
      </c>
      <c r="J1141" s="45">
        <v>3</v>
      </c>
      <c r="K1141" s="45">
        <v>1</v>
      </c>
      <c r="L1141" s="45">
        <v>2</v>
      </c>
      <c r="M1141" s="45" t="str">
        <f t="shared" si="17"/>
        <v>Sev-score: AAP feedback mechanism</v>
      </c>
    </row>
    <row r="1142" spans="1:13" x14ac:dyDescent="0.25">
      <c r="A1142" s="45" t="s">
        <v>1502</v>
      </c>
      <c r="B1142" s="45" t="s">
        <v>329</v>
      </c>
      <c r="C1142" s="45" t="s">
        <v>35</v>
      </c>
      <c r="D1142" s="45" t="s">
        <v>180</v>
      </c>
      <c r="E1142" s="45">
        <v>1</v>
      </c>
      <c r="F1142" s="45">
        <v>1</v>
      </c>
      <c r="G1142" s="45">
        <v>3</v>
      </c>
      <c r="H1142" s="45">
        <v>3</v>
      </c>
      <c r="I1142" s="45">
        <v>1</v>
      </c>
      <c r="J1142" s="45">
        <v>1</v>
      </c>
      <c r="K1142" s="45">
        <v>1</v>
      </c>
      <c r="L1142" s="45">
        <v>2</v>
      </c>
      <c r="M1142" s="45" t="str">
        <f t="shared" si="17"/>
        <v>Sev-score: Site capacity</v>
      </c>
    </row>
    <row r="1143" spans="1:13" x14ac:dyDescent="0.25">
      <c r="A1143" s="45" t="s">
        <v>1503</v>
      </c>
      <c r="B1143" s="45" t="s">
        <v>329</v>
      </c>
      <c r="C1143" s="45" t="s">
        <v>35</v>
      </c>
      <c r="D1143" s="45" t="s">
        <v>180</v>
      </c>
      <c r="E1143" s="45">
        <v>1</v>
      </c>
      <c r="F1143" s="45">
        <v>1</v>
      </c>
      <c r="G1143" s="45">
        <v>3</v>
      </c>
      <c r="H1143" s="45">
        <v>3</v>
      </c>
      <c r="I1143" s="45">
        <v>3</v>
      </c>
      <c r="J1143" s="45">
        <v>1</v>
      </c>
      <c r="K1143" s="45">
        <v>1</v>
      </c>
      <c r="L1143" s="45">
        <v>5</v>
      </c>
      <c r="M1143" s="45" t="str">
        <f t="shared" si="17"/>
        <v>Sev-score: Site capacity</v>
      </c>
    </row>
    <row r="1144" spans="1:13" x14ac:dyDescent="0.25">
      <c r="A1144" s="45" t="s">
        <v>1504</v>
      </c>
      <c r="B1144" s="45" t="s">
        <v>329</v>
      </c>
      <c r="C1144" s="45" t="s">
        <v>35</v>
      </c>
      <c r="D1144" s="45" t="s">
        <v>180</v>
      </c>
      <c r="E1144" s="45">
        <v>1</v>
      </c>
      <c r="F1144" s="45">
        <v>1</v>
      </c>
      <c r="G1144" s="45">
        <v>1</v>
      </c>
      <c r="H1144" s="45">
        <v>3</v>
      </c>
      <c r="I1144" s="45">
        <v>3</v>
      </c>
      <c r="J1144" s="45">
        <v>1</v>
      </c>
      <c r="K1144" s="45">
        <v>1</v>
      </c>
      <c r="L1144" s="45">
        <v>2</v>
      </c>
      <c r="M1144" s="45" t="str">
        <f t="shared" si="17"/>
        <v>Sev-score: Floods</v>
      </c>
    </row>
    <row r="1145" spans="1:13" x14ac:dyDescent="0.25">
      <c r="A1145" s="45" t="s">
        <v>1505</v>
      </c>
      <c r="B1145" s="45" t="s">
        <v>329</v>
      </c>
      <c r="C1145" s="45" t="s">
        <v>35</v>
      </c>
      <c r="D1145" s="45" t="s">
        <v>180</v>
      </c>
      <c r="E1145" s="45">
        <v>1</v>
      </c>
      <c r="F1145" s="45">
        <v>1</v>
      </c>
      <c r="G1145" s="45">
        <v>3</v>
      </c>
      <c r="H1145" s="45">
        <v>3</v>
      </c>
      <c r="I1145" s="45">
        <v>1</v>
      </c>
      <c r="J1145" s="45">
        <v>1</v>
      </c>
      <c r="K1145" s="45">
        <v>1</v>
      </c>
      <c r="L1145" s="45">
        <v>2</v>
      </c>
      <c r="M1145" s="45" t="str">
        <f t="shared" si="17"/>
        <v>Sev-score: Site capacity</v>
      </c>
    </row>
    <row r="1146" spans="1:13" x14ac:dyDescent="0.25">
      <c r="A1146" s="45" t="s">
        <v>1506</v>
      </c>
      <c r="B1146" s="45" t="s">
        <v>329</v>
      </c>
      <c r="C1146" s="45" t="s">
        <v>35</v>
      </c>
      <c r="D1146" s="45" t="s">
        <v>180</v>
      </c>
      <c r="E1146" s="45">
        <v>1</v>
      </c>
      <c r="F1146" s="45">
        <v>1</v>
      </c>
      <c r="G1146" s="45">
        <v>3</v>
      </c>
      <c r="H1146" s="45">
        <v>3</v>
      </c>
      <c r="I1146" s="45">
        <v>3</v>
      </c>
      <c r="J1146" s="45">
        <v>1</v>
      </c>
      <c r="K1146" s="45">
        <v>1</v>
      </c>
      <c r="L1146" s="45">
        <v>5</v>
      </c>
      <c r="M1146" s="45" t="str">
        <f t="shared" si="17"/>
        <v>Sev-score: Site capacity</v>
      </c>
    </row>
    <row r="1147" spans="1:13" x14ac:dyDescent="0.25">
      <c r="A1147" s="45" t="s">
        <v>1507</v>
      </c>
      <c r="B1147" s="45" t="s">
        <v>329</v>
      </c>
      <c r="C1147" s="45" t="s">
        <v>35</v>
      </c>
      <c r="D1147" s="45" t="s">
        <v>180</v>
      </c>
      <c r="E1147" s="45">
        <v>1</v>
      </c>
      <c r="F1147" s="45">
        <v>1</v>
      </c>
      <c r="G1147" s="45">
        <v>3</v>
      </c>
      <c r="H1147" s="45">
        <v>3</v>
      </c>
      <c r="I1147" s="45">
        <v>1</v>
      </c>
      <c r="J1147" s="45">
        <v>1</v>
      </c>
      <c r="K1147" s="45">
        <v>1</v>
      </c>
      <c r="L1147" s="45">
        <v>2</v>
      </c>
      <c r="M1147" s="45" t="str">
        <f t="shared" si="17"/>
        <v>Sev-score: Site capacity</v>
      </c>
    </row>
    <row r="1148" spans="1:13" x14ac:dyDescent="0.25">
      <c r="A1148" s="45" t="s">
        <v>1508</v>
      </c>
      <c r="B1148" s="45" t="s">
        <v>329</v>
      </c>
      <c r="C1148" s="45" t="s">
        <v>35</v>
      </c>
      <c r="D1148" s="45" t="s">
        <v>180</v>
      </c>
      <c r="E1148" s="45">
        <v>1</v>
      </c>
      <c r="F1148" s="45">
        <v>1</v>
      </c>
      <c r="G1148" s="45">
        <v>3</v>
      </c>
      <c r="H1148" s="45">
        <v>3</v>
      </c>
      <c r="I1148" s="45">
        <v>1</v>
      </c>
      <c r="J1148" s="45">
        <v>1</v>
      </c>
      <c r="K1148" s="45">
        <v>1</v>
      </c>
      <c r="L1148" s="45">
        <v>2</v>
      </c>
      <c r="M1148" s="45" t="str">
        <f t="shared" si="17"/>
        <v>Sev-score: Site capacity</v>
      </c>
    </row>
    <row r="1149" spans="1:13" x14ac:dyDescent="0.25">
      <c r="A1149" s="45" t="s">
        <v>1509</v>
      </c>
      <c r="B1149" s="45" t="s">
        <v>329</v>
      </c>
      <c r="C1149" s="45" t="s">
        <v>35</v>
      </c>
      <c r="D1149" s="45" t="s">
        <v>180</v>
      </c>
      <c r="E1149" s="45">
        <v>1</v>
      </c>
      <c r="F1149" s="45">
        <v>3</v>
      </c>
      <c r="G1149" s="45">
        <v>1</v>
      </c>
      <c r="H1149" s="45">
        <v>1</v>
      </c>
      <c r="I1149" s="45">
        <v>1</v>
      </c>
      <c r="J1149" s="45">
        <v>1</v>
      </c>
      <c r="K1149" s="45">
        <v>3</v>
      </c>
      <c r="L1149" s="45">
        <v>3</v>
      </c>
      <c r="M1149" s="45" t="str">
        <f t="shared" si="17"/>
        <v>Sev-score: AAP feedback mechanism</v>
      </c>
    </row>
    <row r="1150" spans="1:13" x14ac:dyDescent="0.25">
      <c r="A1150" s="45" t="s">
        <v>1510</v>
      </c>
      <c r="B1150" s="45" t="s">
        <v>329</v>
      </c>
      <c r="C1150" s="45" t="s">
        <v>35</v>
      </c>
      <c r="D1150" s="45" t="s">
        <v>180</v>
      </c>
      <c r="E1150" s="45">
        <v>1</v>
      </c>
      <c r="F1150" s="45">
        <v>1</v>
      </c>
      <c r="G1150" s="45">
        <v>3</v>
      </c>
      <c r="H1150" s="45">
        <v>3</v>
      </c>
      <c r="I1150" s="45">
        <v>1</v>
      </c>
      <c r="J1150" s="45">
        <v>1</v>
      </c>
      <c r="K1150" s="45">
        <v>1</v>
      </c>
      <c r="L1150" s="45">
        <v>2</v>
      </c>
      <c r="M1150" s="45" t="str">
        <f t="shared" si="17"/>
        <v>Sev-score: Site capacity</v>
      </c>
    </row>
    <row r="1151" spans="1:13" x14ac:dyDescent="0.25">
      <c r="A1151" s="45" t="s">
        <v>1511</v>
      </c>
      <c r="B1151" s="45" t="s">
        <v>329</v>
      </c>
      <c r="C1151" s="45" t="s">
        <v>35</v>
      </c>
      <c r="D1151" s="45" t="s">
        <v>180</v>
      </c>
      <c r="E1151" s="45">
        <v>1</v>
      </c>
      <c r="F1151" s="45">
        <v>3</v>
      </c>
      <c r="G1151" s="45">
        <v>1</v>
      </c>
      <c r="H1151" s="45">
        <v>3</v>
      </c>
      <c r="I1151" s="45">
        <v>3</v>
      </c>
      <c r="J1151" s="45">
        <v>1</v>
      </c>
      <c r="K1151" s="45">
        <v>3</v>
      </c>
      <c r="L1151" s="45">
        <v>2</v>
      </c>
      <c r="M1151" s="45" t="str">
        <f t="shared" si="17"/>
        <v>Sev-score: AAP feedback mechanism</v>
      </c>
    </row>
    <row r="1152" spans="1:13" x14ac:dyDescent="0.25">
      <c r="A1152" s="45" t="s">
        <v>1512</v>
      </c>
      <c r="B1152" s="45" t="s">
        <v>329</v>
      </c>
      <c r="C1152" s="45" t="s">
        <v>35</v>
      </c>
      <c r="D1152" s="45" t="s">
        <v>180</v>
      </c>
      <c r="E1152" s="45">
        <v>1</v>
      </c>
      <c r="F1152" s="45">
        <v>1</v>
      </c>
      <c r="G1152" s="45">
        <v>3</v>
      </c>
      <c r="H1152" s="45">
        <v>3</v>
      </c>
      <c r="I1152" s="45">
        <v>3</v>
      </c>
      <c r="J1152" s="45">
        <v>1</v>
      </c>
      <c r="K1152" s="45">
        <v>1</v>
      </c>
      <c r="L1152" s="45">
        <v>2</v>
      </c>
      <c r="M1152" s="45" t="str">
        <f t="shared" si="17"/>
        <v>Sev-score: Site capacity</v>
      </c>
    </row>
    <row r="1153" spans="1:13" x14ac:dyDescent="0.25">
      <c r="A1153" s="45" t="s">
        <v>1513</v>
      </c>
      <c r="B1153" s="45" t="s">
        <v>329</v>
      </c>
      <c r="C1153" s="45" t="s">
        <v>35</v>
      </c>
      <c r="D1153" s="45" t="s">
        <v>180</v>
      </c>
      <c r="E1153" s="45">
        <v>1</v>
      </c>
      <c r="F1153" s="45">
        <v>1</v>
      </c>
      <c r="G1153" s="45">
        <v>3</v>
      </c>
      <c r="H1153" s="45">
        <v>3</v>
      </c>
      <c r="I1153" s="45">
        <v>3</v>
      </c>
      <c r="J1153" s="45">
        <v>1</v>
      </c>
      <c r="K1153" s="45">
        <v>1</v>
      </c>
      <c r="L1153" s="45">
        <v>2</v>
      </c>
      <c r="M1153" s="45" t="str">
        <f t="shared" si="17"/>
        <v>Sev-score: Site capacity</v>
      </c>
    </row>
    <row r="1154" spans="1:13" x14ac:dyDescent="0.25">
      <c r="A1154" s="45" t="s">
        <v>1514</v>
      </c>
      <c r="B1154" s="45" t="s">
        <v>329</v>
      </c>
      <c r="C1154" s="45" t="s">
        <v>35</v>
      </c>
      <c r="D1154" s="45" t="s">
        <v>180</v>
      </c>
      <c r="E1154" s="45">
        <v>1</v>
      </c>
      <c r="F1154" s="45">
        <v>3</v>
      </c>
      <c r="G1154" s="45">
        <v>1</v>
      </c>
      <c r="H1154" s="45">
        <v>3</v>
      </c>
      <c r="I1154" s="45">
        <v>3</v>
      </c>
      <c r="J1154" s="45">
        <v>1</v>
      </c>
      <c r="K1154" s="45">
        <v>1</v>
      </c>
      <c r="L1154" s="45">
        <v>2</v>
      </c>
      <c r="M1154" s="45" t="str">
        <f t="shared" si="17"/>
        <v>Sev-score: AAP feedback mechanism</v>
      </c>
    </row>
    <row r="1155" spans="1:13" x14ac:dyDescent="0.25">
      <c r="A1155" s="45" t="s">
        <v>1515</v>
      </c>
      <c r="B1155" s="45" t="s">
        <v>329</v>
      </c>
      <c r="C1155" s="45" t="s">
        <v>35</v>
      </c>
      <c r="D1155" s="45" t="s">
        <v>180</v>
      </c>
      <c r="E1155" s="45">
        <v>1</v>
      </c>
      <c r="F1155" s="45">
        <v>1</v>
      </c>
      <c r="G1155" s="45">
        <v>3</v>
      </c>
      <c r="H1155" s="45">
        <v>3</v>
      </c>
      <c r="I1155" s="45">
        <v>3</v>
      </c>
      <c r="J1155" s="45">
        <v>1</v>
      </c>
      <c r="K1155" s="45">
        <v>1</v>
      </c>
      <c r="L1155" s="45">
        <v>2</v>
      </c>
      <c r="M1155" s="45" t="str">
        <f t="shared" si="17"/>
        <v>Sev-score: Site capacity</v>
      </c>
    </row>
    <row r="1156" spans="1:13" x14ac:dyDescent="0.25">
      <c r="A1156" s="45" t="s">
        <v>1516</v>
      </c>
      <c r="B1156" s="45" t="s">
        <v>329</v>
      </c>
      <c r="C1156" s="45" t="s">
        <v>35</v>
      </c>
      <c r="D1156" s="45" t="s">
        <v>180</v>
      </c>
      <c r="E1156" s="45">
        <v>1</v>
      </c>
      <c r="F1156" s="45">
        <v>1</v>
      </c>
      <c r="G1156" s="45">
        <v>3</v>
      </c>
      <c r="H1156" s="45">
        <v>3</v>
      </c>
      <c r="I1156" s="45">
        <v>3</v>
      </c>
      <c r="J1156" s="45">
        <v>1</v>
      </c>
      <c r="K1156" s="45">
        <v>1</v>
      </c>
      <c r="L1156" s="45">
        <v>2</v>
      </c>
      <c r="M1156" s="45" t="str">
        <f t="shared" ref="M1156:M1219" si="18">IF(E1156=MAX(E1156:J1156),E$1,IF(F1156=MAX(E1156:J1156),F$1,IF(G1156=MAX(E1156:J1156),G$1,IF(H1156=MAX(E1156:J1156),H$1,IF(I1156=MAX(E1156:J1156),I$1,IF(J1156=MAX(E1156:J1156),J$1,0))))))</f>
        <v>Sev-score: Site capacity</v>
      </c>
    </row>
    <row r="1157" spans="1:13" x14ac:dyDescent="0.25">
      <c r="A1157" s="45" t="s">
        <v>1517</v>
      </c>
      <c r="B1157" s="45" t="s">
        <v>329</v>
      </c>
      <c r="C1157" s="45" t="s">
        <v>35</v>
      </c>
      <c r="D1157" s="45" t="s">
        <v>180</v>
      </c>
      <c r="E1157" s="45">
        <v>1</v>
      </c>
      <c r="F1157" s="45">
        <v>1</v>
      </c>
      <c r="G1157" s="45">
        <v>3</v>
      </c>
      <c r="H1157" s="45">
        <v>3</v>
      </c>
      <c r="I1157" s="45">
        <v>3</v>
      </c>
      <c r="J1157" s="45">
        <v>1</v>
      </c>
      <c r="K1157" s="45">
        <v>1</v>
      </c>
      <c r="L1157" s="45">
        <v>2</v>
      </c>
      <c r="M1157" s="45" t="str">
        <f t="shared" si="18"/>
        <v>Sev-score: Site capacity</v>
      </c>
    </row>
    <row r="1158" spans="1:13" x14ac:dyDescent="0.25">
      <c r="A1158" s="45" t="s">
        <v>1518</v>
      </c>
      <c r="B1158" s="45" t="s">
        <v>329</v>
      </c>
      <c r="C1158" s="45" t="s">
        <v>35</v>
      </c>
      <c r="D1158" s="45" t="s">
        <v>180</v>
      </c>
      <c r="E1158" s="45">
        <v>1</v>
      </c>
      <c r="F1158" s="45">
        <v>1</v>
      </c>
      <c r="G1158" s="45">
        <v>1</v>
      </c>
      <c r="H1158" s="45">
        <v>3</v>
      </c>
      <c r="I1158" s="45">
        <v>3</v>
      </c>
      <c r="J1158" s="45">
        <v>1</v>
      </c>
      <c r="K1158" s="45">
        <v>1</v>
      </c>
      <c r="L1158" s="45">
        <v>2</v>
      </c>
      <c r="M1158" s="45" t="str">
        <f t="shared" si="18"/>
        <v>Sev-score: Floods</v>
      </c>
    </row>
    <row r="1159" spans="1:13" x14ac:dyDescent="0.25">
      <c r="A1159" s="45" t="s">
        <v>1519</v>
      </c>
      <c r="B1159" s="45" t="s">
        <v>329</v>
      </c>
      <c r="C1159" s="45" t="s">
        <v>35</v>
      </c>
      <c r="D1159" s="45" t="s">
        <v>180</v>
      </c>
      <c r="E1159" s="45">
        <v>1</v>
      </c>
      <c r="F1159" s="45">
        <v>1</v>
      </c>
      <c r="G1159" s="45">
        <v>3</v>
      </c>
      <c r="H1159" s="45">
        <v>1</v>
      </c>
      <c r="I1159" s="45">
        <v>1</v>
      </c>
      <c r="J1159" s="45">
        <v>1</v>
      </c>
      <c r="K1159" s="45">
        <v>3</v>
      </c>
      <c r="L1159" s="45">
        <v>1</v>
      </c>
      <c r="M1159" s="45" t="str">
        <f t="shared" si="18"/>
        <v>Sev-score: Site capacity</v>
      </c>
    </row>
    <row r="1160" spans="1:13" x14ac:dyDescent="0.25">
      <c r="A1160" s="45" t="s">
        <v>1520</v>
      </c>
      <c r="B1160" s="45" t="s">
        <v>329</v>
      </c>
      <c r="C1160" s="45" t="s">
        <v>35</v>
      </c>
      <c r="D1160" s="45" t="s">
        <v>180</v>
      </c>
      <c r="E1160" s="45">
        <v>1</v>
      </c>
      <c r="F1160" s="45">
        <v>3</v>
      </c>
      <c r="G1160" s="45">
        <v>1</v>
      </c>
      <c r="H1160" s="45">
        <v>1</v>
      </c>
      <c r="I1160" s="45">
        <v>1</v>
      </c>
      <c r="J1160" s="45">
        <v>3</v>
      </c>
      <c r="K1160" s="45">
        <v>3</v>
      </c>
      <c r="L1160" s="45">
        <v>2</v>
      </c>
      <c r="M1160" s="45" t="str">
        <f t="shared" si="18"/>
        <v>Sev-score: AAP feedback mechanism</v>
      </c>
    </row>
    <row r="1161" spans="1:13" x14ac:dyDescent="0.25">
      <c r="A1161" s="45" t="s">
        <v>1521</v>
      </c>
      <c r="B1161" s="45" t="s">
        <v>1522</v>
      </c>
      <c r="C1161" s="45" t="s">
        <v>81</v>
      </c>
      <c r="D1161" s="45" t="s">
        <v>180</v>
      </c>
      <c r="E1161" s="45">
        <v>1</v>
      </c>
      <c r="F1161" s="45">
        <v>3</v>
      </c>
      <c r="G1161" s="45">
        <v>3</v>
      </c>
      <c r="H1161" s="45">
        <v>3</v>
      </c>
      <c r="I1161" s="45">
        <v>3</v>
      </c>
      <c r="J1161" s="45">
        <v>1</v>
      </c>
      <c r="K1161" s="45">
        <v>3</v>
      </c>
      <c r="L1161" s="45">
        <v>2</v>
      </c>
      <c r="M1161" s="45" t="str">
        <f t="shared" si="18"/>
        <v>Sev-score: AAP feedback mechanism</v>
      </c>
    </row>
    <row r="1162" spans="1:13" x14ac:dyDescent="0.25">
      <c r="A1162" s="45" t="s">
        <v>1523</v>
      </c>
      <c r="B1162" s="45" t="s">
        <v>1522</v>
      </c>
      <c r="C1162" s="45" t="s">
        <v>81</v>
      </c>
      <c r="D1162" s="45" t="s">
        <v>180</v>
      </c>
      <c r="E1162" s="45">
        <v>1</v>
      </c>
      <c r="F1162" s="45">
        <v>3</v>
      </c>
      <c r="G1162" s="45">
        <v>3</v>
      </c>
      <c r="H1162" s="45">
        <v>1</v>
      </c>
      <c r="I1162" s="45">
        <v>3</v>
      </c>
      <c r="J1162" s="45">
        <v>1</v>
      </c>
      <c r="K1162" s="45">
        <v>3</v>
      </c>
      <c r="L1162" s="45">
        <v>2</v>
      </c>
      <c r="M1162" s="45" t="str">
        <f t="shared" si="18"/>
        <v>Sev-score: AAP feedback mechanism</v>
      </c>
    </row>
    <row r="1163" spans="1:13" x14ac:dyDescent="0.25">
      <c r="A1163" s="45" t="s">
        <v>1524</v>
      </c>
      <c r="B1163" s="45" t="s">
        <v>1522</v>
      </c>
      <c r="C1163" s="45" t="s">
        <v>81</v>
      </c>
      <c r="D1163" s="45" t="s">
        <v>180</v>
      </c>
      <c r="E1163" s="45">
        <v>1</v>
      </c>
      <c r="F1163" s="45">
        <v>3</v>
      </c>
      <c r="G1163" s="45">
        <v>1</v>
      </c>
      <c r="H1163" s="45">
        <v>3</v>
      </c>
      <c r="I1163" s="45">
        <v>3</v>
      </c>
      <c r="J1163" s="45">
        <v>1</v>
      </c>
      <c r="K1163" s="45">
        <v>3</v>
      </c>
      <c r="L1163" s="45">
        <v>2</v>
      </c>
      <c r="M1163" s="45" t="str">
        <f t="shared" si="18"/>
        <v>Sev-score: AAP feedback mechanism</v>
      </c>
    </row>
    <row r="1164" spans="1:13" x14ac:dyDescent="0.25">
      <c r="A1164" s="45" t="s">
        <v>1525</v>
      </c>
      <c r="B1164" s="45" t="s">
        <v>1522</v>
      </c>
      <c r="C1164" s="45" t="s">
        <v>81</v>
      </c>
      <c r="D1164" s="45" t="s">
        <v>180</v>
      </c>
      <c r="E1164" s="45">
        <v>1</v>
      </c>
      <c r="F1164" s="45">
        <v>3</v>
      </c>
      <c r="G1164" s="45">
        <v>3</v>
      </c>
      <c r="H1164" s="45">
        <v>3</v>
      </c>
      <c r="I1164" s="45">
        <v>3</v>
      </c>
      <c r="J1164" s="45">
        <v>1</v>
      </c>
      <c r="K1164" s="45">
        <v>3</v>
      </c>
      <c r="L1164" s="45">
        <v>2</v>
      </c>
      <c r="M1164" s="45" t="str">
        <f t="shared" si="18"/>
        <v>Sev-score: AAP feedback mechanism</v>
      </c>
    </row>
    <row r="1165" spans="1:13" x14ac:dyDescent="0.25">
      <c r="A1165" s="45" t="s">
        <v>1526</v>
      </c>
      <c r="B1165" s="45" t="s">
        <v>1522</v>
      </c>
      <c r="C1165" s="45" t="s">
        <v>81</v>
      </c>
      <c r="D1165" s="45" t="s">
        <v>180</v>
      </c>
      <c r="E1165" s="45">
        <v>1</v>
      </c>
      <c r="F1165" s="45">
        <v>3</v>
      </c>
      <c r="G1165" s="45">
        <v>3</v>
      </c>
      <c r="H1165" s="45">
        <v>3</v>
      </c>
      <c r="I1165" s="45">
        <v>3</v>
      </c>
      <c r="J1165" s="45">
        <v>1</v>
      </c>
      <c r="K1165" s="45">
        <v>3</v>
      </c>
      <c r="L1165" s="45">
        <v>2</v>
      </c>
      <c r="M1165" s="45" t="str">
        <f t="shared" si="18"/>
        <v>Sev-score: AAP feedback mechanism</v>
      </c>
    </row>
    <row r="1166" spans="1:13" x14ac:dyDescent="0.25">
      <c r="A1166" s="45" t="s">
        <v>1527</v>
      </c>
      <c r="B1166" s="45" t="s">
        <v>1522</v>
      </c>
      <c r="C1166" s="45" t="s">
        <v>81</v>
      </c>
      <c r="D1166" s="45" t="s">
        <v>180</v>
      </c>
      <c r="E1166" s="45">
        <v>1</v>
      </c>
      <c r="F1166" s="45">
        <v>3</v>
      </c>
      <c r="G1166" s="45">
        <v>3</v>
      </c>
      <c r="H1166" s="45">
        <v>2</v>
      </c>
      <c r="I1166" s="45">
        <v>3</v>
      </c>
      <c r="J1166" s="45">
        <v>1</v>
      </c>
      <c r="K1166" s="45">
        <v>3</v>
      </c>
      <c r="L1166" s="45">
        <v>2</v>
      </c>
      <c r="M1166" s="45" t="str">
        <f t="shared" si="18"/>
        <v>Sev-score: AAP feedback mechanism</v>
      </c>
    </row>
    <row r="1167" spans="1:13" x14ac:dyDescent="0.25">
      <c r="A1167" s="45" t="s">
        <v>1528</v>
      </c>
      <c r="B1167" s="45" t="s">
        <v>1522</v>
      </c>
      <c r="C1167" s="45" t="s">
        <v>81</v>
      </c>
      <c r="D1167" s="45" t="s">
        <v>180</v>
      </c>
      <c r="E1167" s="45">
        <v>1</v>
      </c>
      <c r="F1167" s="45">
        <v>3</v>
      </c>
      <c r="G1167" s="45">
        <v>3</v>
      </c>
      <c r="H1167" s="45">
        <v>3</v>
      </c>
      <c r="I1167" s="45">
        <v>3</v>
      </c>
      <c r="J1167" s="45">
        <v>1</v>
      </c>
      <c r="K1167" s="45">
        <v>3</v>
      </c>
      <c r="L1167" s="45">
        <v>2</v>
      </c>
      <c r="M1167" s="45" t="str">
        <f t="shared" si="18"/>
        <v>Sev-score: AAP feedback mechanism</v>
      </c>
    </row>
    <row r="1168" spans="1:13" x14ac:dyDescent="0.25">
      <c r="A1168" s="45" t="s">
        <v>1529</v>
      </c>
      <c r="B1168" s="45" t="s">
        <v>1522</v>
      </c>
      <c r="C1168" s="45" t="s">
        <v>81</v>
      </c>
      <c r="D1168" s="45" t="s">
        <v>180</v>
      </c>
      <c r="E1168" s="45">
        <v>1</v>
      </c>
      <c r="F1168" s="45">
        <v>3</v>
      </c>
      <c r="G1168" s="45">
        <v>1</v>
      </c>
      <c r="H1168" s="45">
        <v>3</v>
      </c>
      <c r="I1168" s="45">
        <v>3</v>
      </c>
      <c r="J1168" s="45">
        <v>1</v>
      </c>
      <c r="K1168" s="45">
        <v>3</v>
      </c>
      <c r="L1168" s="45">
        <v>2</v>
      </c>
      <c r="M1168" s="45" t="str">
        <f t="shared" si="18"/>
        <v>Sev-score: AAP feedback mechanism</v>
      </c>
    </row>
    <row r="1169" spans="1:13" x14ac:dyDescent="0.25">
      <c r="A1169" s="45" t="s">
        <v>1530</v>
      </c>
      <c r="B1169" s="45" t="s">
        <v>1522</v>
      </c>
      <c r="C1169" s="45" t="s">
        <v>81</v>
      </c>
      <c r="D1169" s="45" t="s">
        <v>180</v>
      </c>
      <c r="E1169" s="45">
        <v>1</v>
      </c>
      <c r="F1169" s="45">
        <v>3</v>
      </c>
      <c r="G1169" s="45">
        <v>3</v>
      </c>
      <c r="H1169" s="45">
        <v>3</v>
      </c>
      <c r="I1169" s="45">
        <v>3</v>
      </c>
      <c r="J1169" s="45">
        <v>1</v>
      </c>
      <c r="K1169" s="45">
        <v>1</v>
      </c>
      <c r="L1169" s="45">
        <v>2</v>
      </c>
      <c r="M1169" s="45" t="str">
        <f t="shared" si="18"/>
        <v>Sev-score: AAP feedback mechanism</v>
      </c>
    </row>
    <row r="1170" spans="1:13" x14ac:dyDescent="0.25">
      <c r="A1170" s="45" t="s">
        <v>1531</v>
      </c>
      <c r="B1170" s="45" t="s">
        <v>1522</v>
      </c>
      <c r="C1170" s="45" t="s">
        <v>81</v>
      </c>
      <c r="D1170" s="45" t="s">
        <v>180</v>
      </c>
      <c r="E1170" s="45">
        <v>1</v>
      </c>
      <c r="F1170" s="45">
        <v>3</v>
      </c>
      <c r="G1170" s="45">
        <v>3</v>
      </c>
      <c r="H1170" s="45">
        <v>3</v>
      </c>
      <c r="I1170" s="45">
        <v>3</v>
      </c>
      <c r="J1170" s="45">
        <v>1</v>
      </c>
      <c r="K1170" s="45">
        <v>3</v>
      </c>
      <c r="L1170" s="45">
        <v>2</v>
      </c>
      <c r="M1170" s="45" t="str">
        <f t="shared" si="18"/>
        <v>Sev-score: AAP feedback mechanism</v>
      </c>
    </row>
    <row r="1171" spans="1:13" x14ac:dyDescent="0.25">
      <c r="A1171" s="45" t="s">
        <v>1532</v>
      </c>
      <c r="B1171" s="45" t="s">
        <v>1522</v>
      </c>
      <c r="C1171" s="45" t="s">
        <v>81</v>
      </c>
      <c r="D1171" s="45" t="s">
        <v>180</v>
      </c>
      <c r="E1171" s="45">
        <v>1</v>
      </c>
      <c r="F1171" s="45">
        <v>3</v>
      </c>
      <c r="G1171" s="45">
        <v>1</v>
      </c>
      <c r="H1171" s="45">
        <v>3</v>
      </c>
      <c r="I1171" s="45">
        <v>3</v>
      </c>
      <c r="J1171" s="45">
        <v>1</v>
      </c>
      <c r="K1171" s="45">
        <v>3</v>
      </c>
      <c r="L1171" s="45">
        <v>2</v>
      </c>
      <c r="M1171" s="45" t="str">
        <f t="shared" si="18"/>
        <v>Sev-score: AAP feedback mechanism</v>
      </c>
    </row>
    <row r="1172" spans="1:13" x14ac:dyDescent="0.25">
      <c r="A1172" s="45" t="s">
        <v>1533</v>
      </c>
      <c r="B1172" s="45" t="s">
        <v>348</v>
      </c>
      <c r="C1172" s="45" t="s">
        <v>156</v>
      </c>
      <c r="D1172" s="45" t="s">
        <v>180</v>
      </c>
      <c r="E1172" s="45">
        <v>1</v>
      </c>
      <c r="F1172" s="45">
        <v>1</v>
      </c>
      <c r="G1172" s="45">
        <v>3</v>
      </c>
      <c r="H1172" s="45">
        <v>1</v>
      </c>
      <c r="I1172" s="45">
        <v>1</v>
      </c>
      <c r="J1172" s="45">
        <v>1</v>
      </c>
      <c r="K1172" s="45">
        <v>3</v>
      </c>
      <c r="L1172" s="45">
        <v>1</v>
      </c>
      <c r="M1172" s="45" t="str">
        <f t="shared" si="18"/>
        <v>Sev-score: Site capacity</v>
      </c>
    </row>
    <row r="1173" spans="1:13" x14ac:dyDescent="0.25">
      <c r="A1173" s="45" t="s">
        <v>1534</v>
      </c>
      <c r="B1173" s="45" t="s">
        <v>348</v>
      </c>
      <c r="C1173" s="45" t="s">
        <v>156</v>
      </c>
      <c r="D1173" s="45" t="s">
        <v>180</v>
      </c>
      <c r="E1173" s="45">
        <v>1</v>
      </c>
      <c r="F1173" s="45">
        <v>1</v>
      </c>
      <c r="G1173" s="45">
        <v>3</v>
      </c>
      <c r="H1173" s="45">
        <v>1</v>
      </c>
      <c r="I1173" s="45">
        <v>1</v>
      </c>
      <c r="J1173" s="45">
        <v>1</v>
      </c>
      <c r="K1173" s="45">
        <v>3</v>
      </c>
      <c r="L1173" s="45">
        <v>1</v>
      </c>
      <c r="M1173" s="45" t="str">
        <f t="shared" si="18"/>
        <v>Sev-score: Site capacity</v>
      </c>
    </row>
    <row r="1174" spans="1:13" x14ac:dyDescent="0.25">
      <c r="A1174" s="45" t="s">
        <v>1535</v>
      </c>
      <c r="B1174" s="45" t="s">
        <v>348</v>
      </c>
      <c r="C1174" s="45" t="s">
        <v>156</v>
      </c>
      <c r="D1174" s="45" t="s">
        <v>180</v>
      </c>
      <c r="E1174" s="45">
        <v>1</v>
      </c>
      <c r="F1174" s="45">
        <v>1</v>
      </c>
      <c r="G1174" s="45">
        <v>3</v>
      </c>
      <c r="H1174" s="45">
        <v>1</v>
      </c>
      <c r="I1174" s="45">
        <v>1</v>
      </c>
      <c r="J1174" s="45">
        <v>1</v>
      </c>
      <c r="K1174" s="45">
        <v>3</v>
      </c>
      <c r="L1174" s="45">
        <v>2</v>
      </c>
      <c r="M1174" s="45" t="str">
        <f t="shared" si="18"/>
        <v>Sev-score: Site capacity</v>
      </c>
    </row>
    <row r="1175" spans="1:13" x14ac:dyDescent="0.25">
      <c r="A1175" s="45" t="s">
        <v>1536</v>
      </c>
      <c r="B1175" s="45" t="s">
        <v>348</v>
      </c>
      <c r="C1175" s="45" t="s">
        <v>156</v>
      </c>
      <c r="D1175" s="45" t="s">
        <v>180</v>
      </c>
      <c r="E1175" s="45">
        <v>1</v>
      </c>
      <c r="F1175" s="45">
        <v>1</v>
      </c>
      <c r="G1175" s="45">
        <v>3</v>
      </c>
      <c r="H1175" s="45">
        <v>1</v>
      </c>
      <c r="I1175" s="45">
        <v>1</v>
      </c>
      <c r="J1175" s="45">
        <v>1</v>
      </c>
      <c r="K1175" s="45">
        <v>3</v>
      </c>
      <c r="L1175" s="45">
        <v>2</v>
      </c>
      <c r="M1175" s="45" t="str">
        <f t="shared" si="18"/>
        <v>Sev-score: Site capacity</v>
      </c>
    </row>
    <row r="1176" spans="1:13" x14ac:dyDescent="0.25">
      <c r="A1176" s="45" t="s">
        <v>1537</v>
      </c>
      <c r="B1176" s="45" t="s">
        <v>348</v>
      </c>
      <c r="C1176" s="45" t="s">
        <v>156</v>
      </c>
      <c r="D1176" s="45" t="s">
        <v>180</v>
      </c>
      <c r="E1176" s="45">
        <v>1</v>
      </c>
      <c r="F1176" s="45">
        <v>1</v>
      </c>
      <c r="G1176" s="45">
        <v>3</v>
      </c>
      <c r="H1176" s="45">
        <v>1</v>
      </c>
      <c r="I1176" s="45">
        <v>1</v>
      </c>
      <c r="J1176" s="45">
        <v>1</v>
      </c>
      <c r="K1176" s="45">
        <v>3</v>
      </c>
      <c r="L1176" s="45">
        <v>1</v>
      </c>
      <c r="M1176" s="45" t="str">
        <f t="shared" si="18"/>
        <v>Sev-score: Site capacity</v>
      </c>
    </row>
    <row r="1177" spans="1:13" x14ac:dyDescent="0.25">
      <c r="A1177" s="45" t="s">
        <v>1538</v>
      </c>
      <c r="B1177" s="45" t="s">
        <v>348</v>
      </c>
      <c r="C1177" s="45" t="s">
        <v>156</v>
      </c>
      <c r="D1177" s="45" t="s">
        <v>180</v>
      </c>
      <c r="E1177" s="45">
        <v>1</v>
      </c>
      <c r="F1177" s="45">
        <v>1</v>
      </c>
      <c r="G1177" s="45">
        <v>3</v>
      </c>
      <c r="H1177" s="45">
        <v>1</v>
      </c>
      <c r="I1177" s="45">
        <v>1</v>
      </c>
      <c r="J1177" s="45">
        <v>1</v>
      </c>
      <c r="K1177" s="45">
        <v>3</v>
      </c>
      <c r="L1177" s="45">
        <v>1</v>
      </c>
      <c r="M1177" s="45" t="str">
        <f t="shared" si="18"/>
        <v>Sev-score: Site capacity</v>
      </c>
    </row>
    <row r="1178" spans="1:13" x14ac:dyDescent="0.25">
      <c r="A1178" s="45" t="s">
        <v>1539</v>
      </c>
      <c r="B1178" s="45" t="s">
        <v>348</v>
      </c>
      <c r="C1178" s="45" t="s">
        <v>156</v>
      </c>
      <c r="D1178" s="45" t="s">
        <v>180</v>
      </c>
      <c r="E1178" s="45">
        <v>1</v>
      </c>
      <c r="F1178" s="45">
        <v>1</v>
      </c>
      <c r="G1178" s="45">
        <v>3</v>
      </c>
      <c r="H1178" s="45">
        <v>1</v>
      </c>
      <c r="I1178" s="45">
        <v>1</v>
      </c>
      <c r="J1178" s="45">
        <v>1</v>
      </c>
      <c r="K1178" s="45">
        <v>3</v>
      </c>
      <c r="L1178" s="45">
        <v>1</v>
      </c>
      <c r="M1178" s="45" t="str">
        <f t="shared" si="18"/>
        <v>Sev-score: Site capacity</v>
      </c>
    </row>
    <row r="1179" spans="1:13" x14ac:dyDescent="0.25">
      <c r="A1179" s="45" t="s">
        <v>1540</v>
      </c>
      <c r="B1179" s="45" t="s">
        <v>348</v>
      </c>
      <c r="C1179" s="45" t="s">
        <v>156</v>
      </c>
      <c r="D1179" s="45" t="s">
        <v>180</v>
      </c>
      <c r="E1179" s="45">
        <v>1</v>
      </c>
      <c r="F1179" s="45">
        <v>1</v>
      </c>
      <c r="G1179" s="45">
        <v>3</v>
      </c>
      <c r="H1179" s="45">
        <v>1</v>
      </c>
      <c r="I1179" s="45">
        <v>1</v>
      </c>
      <c r="J1179" s="45">
        <v>1</v>
      </c>
      <c r="K1179" s="45">
        <v>1</v>
      </c>
      <c r="L1179" s="45">
        <v>2</v>
      </c>
      <c r="M1179" s="45" t="str">
        <f t="shared" si="18"/>
        <v>Sev-score: Site capacity</v>
      </c>
    </row>
    <row r="1180" spans="1:13" x14ac:dyDescent="0.25">
      <c r="A1180" s="45" t="s">
        <v>1541</v>
      </c>
      <c r="B1180" s="45" t="s">
        <v>348</v>
      </c>
      <c r="C1180" s="45" t="s">
        <v>156</v>
      </c>
      <c r="D1180" s="45" t="s">
        <v>180</v>
      </c>
      <c r="E1180" s="45">
        <v>1</v>
      </c>
      <c r="F1180" s="45">
        <v>3</v>
      </c>
      <c r="G1180" s="45">
        <v>3</v>
      </c>
      <c r="H1180" s="45">
        <v>1</v>
      </c>
      <c r="I1180" s="45">
        <v>1</v>
      </c>
      <c r="J1180" s="45">
        <v>1</v>
      </c>
      <c r="K1180" s="45">
        <v>1</v>
      </c>
      <c r="L1180" s="45">
        <v>2</v>
      </c>
      <c r="M1180" s="45" t="str">
        <f t="shared" si="18"/>
        <v>Sev-score: AAP feedback mechanism</v>
      </c>
    </row>
    <row r="1181" spans="1:13" x14ac:dyDescent="0.25">
      <c r="A1181" s="45" t="s">
        <v>1542</v>
      </c>
      <c r="B1181" s="45" t="s">
        <v>344</v>
      </c>
      <c r="C1181" s="45" t="s">
        <v>191</v>
      </c>
      <c r="D1181" s="45" t="s">
        <v>180</v>
      </c>
      <c r="E1181" s="45">
        <v>1</v>
      </c>
      <c r="F1181" s="45">
        <v>1</v>
      </c>
      <c r="G1181" s="45">
        <v>3</v>
      </c>
      <c r="H1181" s="45">
        <v>3</v>
      </c>
      <c r="I1181" s="45">
        <v>3</v>
      </c>
      <c r="J1181" s="45">
        <v>3</v>
      </c>
      <c r="K1181" s="45">
        <v>3</v>
      </c>
      <c r="L1181" s="45">
        <v>1</v>
      </c>
      <c r="M1181" s="45" t="str">
        <f t="shared" si="18"/>
        <v>Sev-score: Site capacity</v>
      </c>
    </row>
    <row r="1182" spans="1:13" x14ac:dyDescent="0.25">
      <c r="A1182" s="45" t="s">
        <v>1543</v>
      </c>
      <c r="B1182" s="45" t="s">
        <v>344</v>
      </c>
      <c r="C1182" s="45" t="s">
        <v>191</v>
      </c>
      <c r="D1182" s="45" t="s">
        <v>180</v>
      </c>
      <c r="E1182" s="45">
        <v>1</v>
      </c>
      <c r="F1182" s="45">
        <v>1</v>
      </c>
      <c r="G1182" s="45">
        <v>3</v>
      </c>
      <c r="H1182" s="45">
        <v>3</v>
      </c>
      <c r="I1182" s="45">
        <v>3</v>
      </c>
      <c r="J1182" s="45">
        <v>1</v>
      </c>
      <c r="K1182" s="45">
        <v>3</v>
      </c>
      <c r="L1182" s="45">
        <v>1</v>
      </c>
      <c r="M1182" s="45" t="str">
        <f t="shared" si="18"/>
        <v>Sev-score: Site capacity</v>
      </c>
    </row>
    <row r="1183" spans="1:13" x14ac:dyDescent="0.25">
      <c r="A1183" s="45" t="s">
        <v>1544</v>
      </c>
      <c r="B1183" s="45" t="s">
        <v>344</v>
      </c>
      <c r="C1183" s="45" t="s">
        <v>191</v>
      </c>
      <c r="D1183" s="45" t="s">
        <v>180</v>
      </c>
      <c r="E1183" s="45">
        <v>1</v>
      </c>
      <c r="F1183" s="45">
        <v>1</v>
      </c>
      <c r="G1183" s="45">
        <v>3</v>
      </c>
      <c r="H1183" s="45">
        <v>3</v>
      </c>
      <c r="I1183" s="45">
        <v>3</v>
      </c>
      <c r="J1183" s="45">
        <v>1</v>
      </c>
      <c r="K1183" s="45">
        <v>3</v>
      </c>
      <c r="L1183" s="45">
        <v>1</v>
      </c>
      <c r="M1183" s="45" t="str">
        <f t="shared" si="18"/>
        <v>Sev-score: Site capacity</v>
      </c>
    </row>
    <row r="1184" spans="1:13" x14ac:dyDescent="0.25">
      <c r="A1184" s="45" t="s">
        <v>1545</v>
      </c>
      <c r="B1184" s="45" t="s">
        <v>344</v>
      </c>
      <c r="C1184" s="45" t="s">
        <v>191</v>
      </c>
      <c r="D1184" s="45" t="s">
        <v>180</v>
      </c>
      <c r="E1184" s="45">
        <v>1</v>
      </c>
      <c r="F1184" s="45">
        <v>1</v>
      </c>
      <c r="G1184" s="45">
        <v>3</v>
      </c>
      <c r="H1184" s="45">
        <v>3</v>
      </c>
      <c r="I1184" s="45">
        <v>3</v>
      </c>
      <c r="J1184" s="45">
        <v>1</v>
      </c>
      <c r="K1184" s="45">
        <v>3</v>
      </c>
      <c r="L1184" s="45">
        <v>1</v>
      </c>
      <c r="M1184" s="45" t="str">
        <f t="shared" si="18"/>
        <v>Sev-score: Site capacity</v>
      </c>
    </row>
    <row r="1185" spans="1:13" x14ac:dyDescent="0.25">
      <c r="A1185" s="45" t="s">
        <v>1546</v>
      </c>
      <c r="B1185" s="45" t="s">
        <v>339</v>
      </c>
      <c r="C1185" s="45" t="s">
        <v>108</v>
      </c>
      <c r="D1185" s="45" t="s">
        <v>180</v>
      </c>
      <c r="E1185" s="45">
        <v>1</v>
      </c>
      <c r="F1185" s="45">
        <v>1</v>
      </c>
      <c r="G1185" s="45">
        <v>3</v>
      </c>
      <c r="H1185" s="45">
        <v>3</v>
      </c>
      <c r="I1185" s="45">
        <v>3</v>
      </c>
      <c r="J1185" s="45">
        <v>1</v>
      </c>
      <c r="K1185" s="45">
        <v>1</v>
      </c>
      <c r="L1185" s="45">
        <v>2</v>
      </c>
      <c r="M1185" s="45" t="str">
        <f t="shared" si="18"/>
        <v>Sev-score: Site capacity</v>
      </c>
    </row>
    <row r="1186" spans="1:13" x14ac:dyDescent="0.25">
      <c r="A1186" s="45" t="s">
        <v>1547</v>
      </c>
      <c r="B1186" s="45" t="s">
        <v>339</v>
      </c>
      <c r="C1186" s="45" t="s">
        <v>108</v>
      </c>
      <c r="D1186" s="45" t="s">
        <v>180</v>
      </c>
      <c r="E1186" s="45">
        <v>1</v>
      </c>
      <c r="F1186" s="45">
        <v>1</v>
      </c>
      <c r="G1186" s="45">
        <v>3</v>
      </c>
      <c r="H1186" s="45">
        <v>3</v>
      </c>
      <c r="I1186" s="45">
        <v>3</v>
      </c>
      <c r="J1186" s="45">
        <v>1</v>
      </c>
      <c r="K1186" s="45">
        <v>1</v>
      </c>
      <c r="L1186" s="45">
        <v>2</v>
      </c>
      <c r="M1186" s="45" t="str">
        <f t="shared" si="18"/>
        <v>Sev-score: Site capacity</v>
      </c>
    </row>
    <row r="1187" spans="1:13" x14ac:dyDescent="0.25">
      <c r="A1187" s="45" t="s">
        <v>1548</v>
      </c>
      <c r="B1187" s="45" t="s">
        <v>339</v>
      </c>
      <c r="C1187" s="45" t="s">
        <v>108</v>
      </c>
      <c r="D1187" s="45" t="s">
        <v>180</v>
      </c>
      <c r="E1187" s="45">
        <v>1</v>
      </c>
      <c r="F1187" s="45">
        <v>1</v>
      </c>
      <c r="G1187" s="45">
        <v>1</v>
      </c>
      <c r="H1187" s="45">
        <v>3</v>
      </c>
      <c r="I1187" s="45">
        <v>3</v>
      </c>
      <c r="J1187" s="45">
        <v>1</v>
      </c>
      <c r="K1187" s="45">
        <v>1</v>
      </c>
      <c r="L1187" s="45">
        <v>2</v>
      </c>
      <c r="M1187" s="45" t="str">
        <f t="shared" si="18"/>
        <v>Sev-score: Floods</v>
      </c>
    </row>
    <row r="1188" spans="1:13" x14ac:dyDescent="0.25">
      <c r="A1188" s="45" t="s">
        <v>1549</v>
      </c>
      <c r="B1188" s="45" t="s">
        <v>339</v>
      </c>
      <c r="C1188" s="45" t="s">
        <v>108</v>
      </c>
      <c r="D1188" s="45" t="s">
        <v>180</v>
      </c>
      <c r="E1188" s="45">
        <v>1</v>
      </c>
      <c r="F1188" s="45">
        <v>1</v>
      </c>
      <c r="G1188" s="45">
        <v>3</v>
      </c>
      <c r="H1188" s="45">
        <v>3</v>
      </c>
      <c r="I1188" s="45">
        <v>3</v>
      </c>
      <c r="J1188" s="45">
        <v>1</v>
      </c>
      <c r="K1188" s="45">
        <v>3</v>
      </c>
      <c r="L1188" s="45">
        <v>2</v>
      </c>
      <c r="M1188" s="45" t="str">
        <f t="shared" si="18"/>
        <v>Sev-score: Site capacity</v>
      </c>
    </row>
    <row r="1189" spans="1:13" x14ac:dyDescent="0.25">
      <c r="A1189" s="45" t="s">
        <v>1550</v>
      </c>
      <c r="B1189" s="45" t="s">
        <v>339</v>
      </c>
      <c r="C1189" s="45" t="s">
        <v>108</v>
      </c>
      <c r="D1189" s="45" t="s">
        <v>180</v>
      </c>
      <c r="E1189" s="45">
        <v>1</v>
      </c>
      <c r="F1189" s="45">
        <v>3</v>
      </c>
      <c r="G1189" s="45">
        <v>3</v>
      </c>
      <c r="H1189" s="45">
        <v>3</v>
      </c>
      <c r="I1189" s="45">
        <v>3</v>
      </c>
      <c r="J1189" s="45">
        <v>1</v>
      </c>
      <c r="K1189" s="45">
        <v>1</v>
      </c>
      <c r="L1189" s="45">
        <v>2</v>
      </c>
      <c r="M1189" s="45" t="str">
        <f t="shared" si="18"/>
        <v>Sev-score: AAP feedback mechanism</v>
      </c>
    </row>
    <row r="1190" spans="1:13" x14ac:dyDescent="0.25">
      <c r="A1190" s="45" t="s">
        <v>1551</v>
      </c>
      <c r="B1190" s="45" t="s">
        <v>1552</v>
      </c>
      <c r="C1190" s="45" t="s">
        <v>158</v>
      </c>
      <c r="D1190" s="45" t="s">
        <v>180</v>
      </c>
      <c r="E1190" s="45">
        <v>1</v>
      </c>
      <c r="F1190" s="45">
        <v>1</v>
      </c>
      <c r="G1190" s="45">
        <v>3</v>
      </c>
      <c r="H1190" s="45">
        <v>1</v>
      </c>
      <c r="I1190" s="45">
        <v>3</v>
      </c>
      <c r="J1190" s="45">
        <v>1</v>
      </c>
      <c r="K1190" s="45">
        <v>1</v>
      </c>
      <c r="L1190" s="45">
        <v>2</v>
      </c>
      <c r="M1190" s="45" t="str">
        <f t="shared" si="18"/>
        <v>Sev-score: Site capacity</v>
      </c>
    </row>
    <row r="1191" spans="1:13" x14ac:dyDescent="0.25">
      <c r="A1191" s="45" t="s">
        <v>1553</v>
      </c>
      <c r="B1191" s="45" t="s">
        <v>1552</v>
      </c>
      <c r="C1191" s="45" t="s">
        <v>158</v>
      </c>
      <c r="D1191" s="45" t="s">
        <v>180</v>
      </c>
      <c r="E1191" s="45">
        <v>1</v>
      </c>
      <c r="F1191" s="45">
        <v>3</v>
      </c>
      <c r="G1191" s="45">
        <v>3</v>
      </c>
      <c r="H1191" s="45">
        <v>3</v>
      </c>
      <c r="I1191" s="45">
        <v>3</v>
      </c>
      <c r="J1191" s="45">
        <v>1</v>
      </c>
      <c r="K1191" s="45">
        <v>1</v>
      </c>
      <c r="L1191" s="45">
        <v>2</v>
      </c>
      <c r="M1191" s="45" t="str">
        <f t="shared" si="18"/>
        <v>Sev-score: AAP feedback mechanism</v>
      </c>
    </row>
    <row r="1192" spans="1:13" x14ac:dyDescent="0.25">
      <c r="A1192" s="45" t="s">
        <v>1554</v>
      </c>
      <c r="B1192" s="45" t="s">
        <v>1552</v>
      </c>
      <c r="C1192" s="45" t="s">
        <v>158</v>
      </c>
      <c r="D1192" s="45" t="s">
        <v>180</v>
      </c>
      <c r="E1192" s="45">
        <v>1</v>
      </c>
      <c r="F1192" s="45">
        <v>1</v>
      </c>
      <c r="G1192" s="45">
        <v>1</v>
      </c>
      <c r="H1192" s="45">
        <v>1</v>
      </c>
      <c r="I1192" s="45">
        <v>1</v>
      </c>
      <c r="J1192" s="45">
        <v>1</v>
      </c>
      <c r="K1192" s="45">
        <v>1</v>
      </c>
      <c r="L1192" s="45">
        <v>2</v>
      </c>
      <c r="M1192" s="45" t="str">
        <f t="shared" si="18"/>
        <v>Sev-score: Camp Committees</v>
      </c>
    </row>
    <row r="1193" spans="1:13" x14ac:dyDescent="0.25">
      <c r="A1193" s="45" t="s">
        <v>1555</v>
      </c>
      <c r="B1193" s="45" t="s">
        <v>1552</v>
      </c>
      <c r="C1193" s="45" t="s">
        <v>158</v>
      </c>
      <c r="D1193" s="45" t="s">
        <v>180</v>
      </c>
      <c r="E1193" s="45">
        <v>1</v>
      </c>
      <c r="F1193" s="45">
        <v>3</v>
      </c>
      <c r="G1193" s="45">
        <v>3</v>
      </c>
      <c r="H1193" s="45">
        <v>1</v>
      </c>
      <c r="I1193" s="45">
        <v>3</v>
      </c>
      <c r="J1193" s="45">
        <v>1</v>
      </c>
      <c r="K1193" s="45">
        <v>1</v>
      </c>
      <c r="L1193" s="45">
        <v>2</v>
      </c>
      <c r="M1193" s="45" t="str">
        <f t="shared" si="18"/>
        <v>Sev-score: AAP feedback mechanism</v>
      </c>
    </row>
    <row r="1194" spans="1:13" x14ac:dyDescent="0.25">
      <c r="A1194" s="45" t="s">
        <v>1556</v>
      </c>
      <c r="B1194" s="45" t="s">
        <v>316</v>
      </c>
      <c r="C1194" s="45" t="s">
        <v>31</v>
      </c>
      <c r="D1194" s="45" t="s">
        <v>180</v>
      </c>
      <c r="E1194" s="45">
        <v>1</v>
      </c>
      <c r="F1194" s="45">
        <v>1</v>
      </c>
      <c r="G1194" s="45">
        <v>3</v>
      </c>
      <c r="H1194" s="45">
        <v>2</v>
      </c>
      <c r="I1194" s="45">
        <v>3</v>
      </c>
      <c r="J1194" s="45">
        <v>1</v>
      </c>
      <c r="K1194" s="45">
        <v>1</v>
      </c>
      <c r="L1194" s="45">
        <v>2</v>
      </c>
      <c r="M1194" s="45" t="str">
        <f t="shared" si="18"/>
        <v>Sev-score: Site capacity</v>
      </c>
    </row>
    <row r="1195" spans="1:13" x14ac:dyDescent="0.25">
      <c r="A1195" s="45" t="s">
        <v>1557</v>
      </c>
      <c r="B1195" s="45" t="s">
        <v>316</v>
      </c>
      <c r="C1195" s="45" t="s">
        <v>31</v>
      </c>
      <c r="D1195" s="45" t="s">
        <v>180</v>
      </c>
      <c r="E1195" s="45">
        <v>1</v>
      </c>
      <c r="F1195" s="45">
        <v>1</v>
      </c>
      <c r="G1195" s="45">
        <v>3</v>
      </c>
      <c r="H1195" s="45">
        <v>3</v>
      </c>
      <c r="I1195" s="45">
        <v>3</v>
      </c>
      <c r="J1195" s="45">
        <v>1</v>
      </c>
      <c r="K1195" s="45">
        <v>1</v>
      </c>
      <c r="L1195" s="45">
        <v>2</v>
      </c>
      <c r="M1195" s="45" t="str">
        <f t="shared" si="18"/>
        <v>Sev-score: Site capacity</v>
      </c>
    </row>
    <row r="1196" spans="1:13" x14ac:dyDescent="0.25">
      <c r="A1196" s="45" t="s">
        <v>1558</v>
      </c>
      <c r="B1196" s="45" t="s">
        <v>316</v>
      </c>
      <c r="C1196" s="45" t="s">
        <v>31</v>
      </c>
      <c r="D1196" s="45" t="s">
        <v>180</v>
      </c>
      <c r="E1196" s="45">
        <v>1</v>
      </c>
      <c r="F1196" s="45">
        <v>1</v>
      </c>
      <c r="G1196" s="45">
        <v>3</v>
      </c>
      <c r="H1196" s="45">
        <v>3</v>
      </c>
      <c r="I1196" s="45">
        <v>3</v>
      </c>
      <c r="J1196" s="45">
        <v>1</v>
      </c>
      <c r="K1196" s="45">
        <v>1</v>
      </c>
      <c r="L1196" s="45">
        <v>2</v>
      </c>
      <c r="M1196" s="45" t="str">
        <f t="shared" si="18"/>
        <v>Sev-score: Site capacity</v>
      </c>
    </row>
    <row r="1197" spans="1:13" x14ac:dyDescent="0.25">
      <c r="A1197" s="45" t="s">
        <v>1559</v>
      </c>
      <c r="B1197" s="45" t="s">
        <v>324</v>
      </c>
      <c r="C1197" s="45" t="s">
        <v>185</v>
      </c>
      <c r="D1197" s="45" t="s">
        <v>180</v>
      </c>
      <c r="E1197" s="45">
        <v>1</v>
      </c>
      <c r="F1197" s="45">
        <v>1</v>
      </c>
      <c r="G1197" s="45">
        <v>3</v>
      </c>
      <c r="H1197" s="45">
        <v>3</v>
      </c>
      <c r="I1197" s="45">
        <v>3</v>
      </c>
      <c r="J1197" s="45">
        <v>1</v>
      </c>
      <c r="K1197" s="45">
        <v>1</v>
      </c>
      <c r="L1197" s="45">
        <v>2</v>
      </c>
      <c r="M1197" s="45" t="str">
        <f t="shared" si="18"/>
        <v>Sev-score: Site capacity</v>
      </c>
    </row>
    <row r="1198" spans="1:13" x14ac:dyDescent="0.25">
      <c r="A1198" s="45" t="s">
        <v>1560</v>
      </c>
      <c r="B1198" s="45" t="s">
        <v>324</v>
      </c>
      <c r="C1198" s="45" t="s">
        <v>185</v>
      </c>
      <c r="D1198" s="45" t="s">
        <v>180</v>
      </c>
      <c r="E1198" s="45">
        <v>1</v>
      </c>
      <c r="F1198" s="45">
        <v>3</v>
      </c>
      <c r="G1198" s="45">
        <v>1</v>
      </c>
      <c r="H1198" s="45">
        <v>3</v>
      </c>
      <c r="I1198" s="45">
        <v>3</v>
      </c>
      <c r="J1198" s="45">
        <v>1</v>
      </c>
      <c r="K1198" s="45">
        <v>1</v>
      </c>
      <c r="L1198" s="45">
        <v>2</v>
      </c>
      <c r="M1198" s="45" t="str">
        <f t="shared" si="18"/>
        <v>Sev-score: AAP feedback mechanism</v>
      </c>
    </row>
    <row r="1199" spans="1:13" x14ac:dyDescent="0.25">
      <c r="A1199" s="45" t="s">
        <v>1561</v>
      </c>
      <c r="B1199" s="45" t="s">
        <v>324</v>
      </c>
      <c r="C1199" s="45" t="s">
        <v>185</v>
      </c>
      <c r="D1199" s="45" t="s">
        <v>180</v>
      </c>
      <c r="E1199" s="45">
        <v>1</v>
      </c>
      <c r="F1199" s="45">
        <v>1</v>
      </c>
      <c r="G1199" s="45">
        <v>3</v>
      </c>
      <c r="H1199" s="45">
        <v>3</v>
      </c>
      <c r="I1199" s="45">
        <v>3</v>
      </c>
      <c r="J1199" s="45">
        <v>1</v>
      </c>
      <c r="K1199" s="45">
        <v>1</v>
      </c>
      <c r="L1199" s="45">
        <v>2</v>
      </c>
      <c r="M1199" s="45" t="str">
        <f t="shared" si="18"/>
        <v>Sev-score: Site capacity</v>
      </c>
    </row>
    <row r="1200" spans="1:13" x14ac:dyDescent="0.25">
      <c r="A1200" s="45" t="s">
        <v>1562</v>
      </c>
      <c r="B1200" s="45" t="s">
        <v>323</v>
      </c>
      <c r="C1200" s="45" t="s">
        <v>82</v>
      </c>
      <c r="D1200" s="45" t="s">
        <v>180</v>
      </c>
      <c r="E1200" s="45">
        <v>1</v>
      </c>
      <c r="F1200" s="45">
        <v>1</v>
      </c>
      <c r="G1200" s="45">
        <v>3</v>
      </c>
      <c r="H1200" s="45">
        <v>1</v>
      </c>
      <c r="I1200" s="45">
        <v>1</v>
      </c>
      <c r="J1200" s="45">
        <v>1</v>
      </c>
      <c r="K1200" s="45">
        <v>1</v>
      </c>
      <c r="L1200" s="45">
        <v>2</v>
      </c>
      <c r="M1200" s="45" t="str">
        <f t="shared" si="18"/>
        <v>Sev-score: Site capacity</v>
      </c>
    </row>
    <row r="1201" spans="1:13" x14ac:dyDescent="0.25">
      <c r="A1201" s="45" t="s">
        <v>1563</v>
      </c>
      <c r="B1201" s="45" t="s">
        <v>323</v>
      </c>
      <c r="C1201" s="45" t="s">
        <v>82</v>
      </c>
      <c r="D1201" s="45" t="s">
        <v>180</v>
      </c>
      <c r="E1201" s="45">
        <v>1</v>
      </c>
      <c r="F1201" s="45">
        <v>1</v>
      </c>
      <c r="G1201" s="45">
        <v>1</v>
      </c>
      <c r="H1201" s="45">
        <v>1</v>
      </c>
      <c r="I1201" s="45">
        <v>1</v>
      </c>
      <c r="J1201" s="45">
        <v>1</v>
      </c>
      <c r="K1201" s="45">
        <v>3</v>
      </c>
      <c r="L1201" s="45">
        <v>2</v>
      </c>
      <c r="M1201" s="45" t="str">
        <f t="shared" si="18"/>
        <v>Sev-score: Camp Committees</v>
      </c>
    </row>
    <row r="1202" spans="1:13" x14ac:dyDescent="0.25">
      <c r="A1202" s="45" t="s">
        <v>1564</v>
      </c>
      <c r="B1202" s="45" t="s">
        <v>323</v>
      </c>
      <c r="C1202" s="45" t="s">
        <v>82</v>
      </c>
      <c r="D1202" s="45" t="s">
        <v>180</v>
      </c>
      <c r="E1202" s="45">
        <v>1</v>
      </c>
      <c r="F1202" s="45">
        <v>1</v>
      </c>
      <c r="G1202" s="45">
        <v>3</v>
      </c>
      <c r="H1202" s="45">
        <v>1</v>
      </c>
      <c r="I1202" s="45">
        <v>1</v>
      </c>
      <c r="J1202" s="45">
        <v>1</v>
      </c>
      <c r="K1202" s="45">
        <v>1</v>
      </c>
      <c r="L1202" s="45">
        <v>2</v>
      </c>
      <c r="M1202" s="45" t="str">
        <f t="shared" si="18"/>
        <v>Sev-score: Site capacity</v>
      </c>
    </row>
    <row r="1203" spans="1:13" x14ac:dyDescent="0.25">
      <c r="A1203" s="45" t="s">
        <v>1565</v>
      </c>
      <c r="B1203" s="45" t="s">
        <v>323</v>
      </c>
      <c r="C1203" s="45" t="s">
        <v>82</v>
      </c>
      <c r="D1203" s="45" t="s">
        <v>180</v>
      </c>
      <c r="E1203" s="45">
        <v>1</v>
      </c>
      <c r="F1203" s="45">
        <v>1</v>
      </c>
      <c r="G1203" s="45">
        <v>3</v>
      </c>
      <c r="H1203" s="45">
        <v>1</v>
      </c>
      <c r="I1203" s="45">
        <v>1</v>
      </c>
      <c r="J1203" s="45">
        <v>1</v>
      </c>
      <c r="K1203" s="45">
        <v>3</v>
      </c>
      <c r="L1203" s="45">
        <v>2</v>
      </c>
      <c r="M1203" s="45" t="str">
        <f t="shared" si="18"/>
        <v>Sev-score: Site capacity</v>
      </c>
    </row>
    <row r="1204" spans="1:13" x14ac:dyDescent="0.25">
      <c r="A1204" s="45" t="s">
        <v>1566</v>
      </c>
      <c r="B1204" s="45" t="s">
        <v>323</v>
      </c>
      <c r="C1204" s="45" t="s">
        <v>82</v>
      </c>
      <c r="D1204" s="45" t="s">
        <v>180</v>
      </c>
      <c r="E1204" s="45">
        <v>1</v>
      </c>
      <c r="F1204" s="45">
        <v>1</v>
      </c>
      <c r="G1204" s="45">
        <v>1</v>
      </c>
      <c r="H1204" s="45">
        <v>3</v>
      </c>
      <c r="I1204" s="45">
        <v>1</v>
      </c>
      <c r="J1204" s="45">
        <v>1</v>
      </c>
      <c r="K1204" s="45">
        <v>3</v>
      </c>
      <c r="L1204" s="45">
        <v>2</v>
      </c>
      <c r="M1204" s="45" t="str">
        <f t="shared" si="18"/>
        <v>Sev-score: Floods</v>
      </c>
    </row>
    <row r="1205" spans="1:13" x14ac:dyDescent="0.25">
      <c r="A1205" s="45" t="s">
        <v>1567</v>
      </c>
      <c r="B1205" s="45" t="s">
        <v>323</v>
      </c>
      <c r="C1205" s="45" t="s">
        <v>82</v>
      </c>
      <c r="D1205" s="45" t="s">
        <v>180</v>
      </c>
      <c r="E1205" s="45">
        <v>1</v>
      </c>
      <c r="F1205" s="45">
        <v>1</v>
      </c>
      <c r="G1205" s="45">
        <v>3</v>
      </c>
      <c r="H1205" s="45">
        <v>1</v>
      </c>
      <c r="I1205" s="45">
        <v>1</v>
      </c>
      <c r="J1205" s="45">
        <v>1</v>
      </c>
      <c r="K1205" s="45">
        <v>3</v>
      </c>
      <c r="L1205" s="45">
        <v>2</v>
      </c>
      <c r="M1205" s="45" t="str">
        <f t="shared" si="18"/>
        <v>Sev-score: Site capacity</v>
      </c>
    </row>
    <row r="1206" spans="1:13" x14ac:dyDescent="0.25">
      <c r="A1206" s="45" t="s">
        <v>1568</v>
      </c>
      <c r="B1206" s="45" t="s">
        <v>323</v>
      </c>
      <c r="C1206" s="45" t="s">
        <v>82</v>
      </c>
      <c r="D1206" s="45" t="s">
        <v>180</v>
      </c>
      <c r="E1206" s="45">
        <v>1</v>
      </c>
      <c r="F1206" s="45">
        <v>1</v>
      </c>
      <c r="G1206" s="45">
        <v>3</v>
      </c>
      <c r="H1206" s="45">
        <v>1</v>
      </c>
      <c r="I1206" s="45">
        <v>1</v>
      </c>
      <c r="J1206" s="45">
        <v>1</v>
      </c>
      <c r="K1206" s="45">
        <v>1</v>
      </c>
      <c r="L1206" s="45">
        <v>2</v>
      </c>
      <c r="M1206" s="45" t="str">
        <f t="shared" si="18"/>
        <v>Sev-score: Site capacity</v>
      </c>
    </row>
    <row r="1207" spans="1:13" x14ac:dyDescent="0.25">
      <c r="A1207" s="45" t="s">
        <v>1569</v>
      </c>
      <c r="B1207" s="45" t="s">
        <v>323</v>
      </c>
      <c r="C1207" s="45" t="s">
        <v>82</v>
      </c>
      <c r="D1207" s="45" t="s">
        <v>180</v>
      </c>
      <c r="E1207" s="45">
        <v>1</v>
      </c>
      <c r="F1207" s="45">
        <v>3</v>
      </c>
      <c r="G1207" s="45">
        <v>3</v>
      </c>
      <c r="H1207" s="45">
        <v>1</v>
      </c>
      <c r="I1207" s="45">
        <v>3</v>
      </c>
      <c r="J1207" s="45">
        <v>1</v>
      </c>
      <c r="K1207" s="45">
        <v>3</v>
      </c>
      <c r="L1207" s="45">
        <v>1</v>
      </c>
      <c r="M1207" s="45" t="str">
        <f t="shared" si="18"/>
        <v>Sev-score: AAP feedback mechanism</v>
      </c>
    </row>
    <row r="1208" spans="1:13" x14ac:dyDescent="0.25">
      <c r="A1208" s="45" t="s">
        <v>1570</v>
      </c>
      <c r="B1208" s="45" t="s">
        <v>323</v>
      </c>
      <c r="C1208" s="45" t="s">
        <v>82</v>
      </c>
      <c r="D1208" s="45" t="s">
        <v>180</v>
      </c>
      <c r="E1208" s="45">
        <v>1</v>
      </c>
      <c r="F1208" s="45">
        <v>1</v>
      </c>
      <c r="G1208" s="45">
        <v>3</v>
      </c>
      <c r="H1208" s="45">
        <v>1</v>
      </c>
      <c r="I1208" s="45">
        <v>1</v>
      </c>
      <c r="J1208" s="45">
        <v>1</v>
      </c>
      <c r="K1208" s="45">
        <v>1</v>
      </c>
      <c r="L1208" s="45">
        <v>2</v>
      </c>
      <c r="M1208" s="45" t="str">
        <f t="shared" si="18"/>
        <v>Sev-score: Site capacity</v>
      </c>
    </row>
    <row r="1209" spans="1:13" x14ac:dyDescent="0.25">
      <c r="A1209" s="45" t="s">
        <v>1571</v>
      </c>
      <c r="B1209" s="45" t="s">
        <v>319</v>
      </c>
      <c r="C1209" s="45" t="s">
        <v>97</v>
      </c>
      <c r="D1209" s="45" t="s">
        <v>180</v>
      </c>
      <c r="E1209" s="45">
        <v>1</v>
      </c>
      <c r="F1209" s="45">
        <v>1</v>
      </c>
      <c r="G1209" s="45">
        <v>3</v>
      </c>
      <c r="H1209" s="45">
        <v>1</v>
      </c>
      <c r="I1209" s="45">
        <v>1</v>
      </c>
      <c r="J1209" s="45">
        <v>1</v>
      </c>
      <c r="K1209" s="45">
        <v>3</v>
      </c>
      <c r="L1209" s="45">
        <v>2</v>
      </c>
      <c r="M1209" s="45" t="str">
        <f t="shared" si="18"/>
        <v>Sev-score: Site capacity</v>
      </c>
    </row>
    <row r="1210" spans="1:13" x14ac:dyDescent="0.25">
      <c r="A1210" s="45" t="s">
        <v>1572</v>
      </c>
      <c r="B1210" s="45" t="s">
        <v>319</v>
      </c>
      <c r="C1210" s="45" t="s">
        <v>97</v>
      </c>
      <c r="D1210" s="45" t="s">
        <v>180</v>
      </c>
      <c r="E1210" s="45">
        <v>1</v>
      </c>
      <c r="F1210" s="45">
        <v>1</v>
      </c>
      <c r="G1210" s="45">
        <v>3</v>
      </c>
      <c r="H1210" s="45">
        <v>2</v>
      </c>
      <c r="I1210" s="45">
        <v>3</v>
      </c>
      <c r="J1210" s="45">
        <v>1</v>
      </c>
      <c r="K1210" s="45">
        <v>3</v>
      </c>
      <c r="L1210" s="45">
        <v>2</v>
      </c>
      <c r="M1210" s="45" t="str">
        <f t="shared" si="18"/>
        <v>Sev-score: Site capacity</v>
      </c>
    </row>
    <row r="1211" spans="1:13" x14ac:dyDescent="0.25">
      <c r="A1211" s="45" t="s">
        <v>1573</v>
      </c>
      <c r="B1211" s="45" t="s">
        <v>319</v>
      </c>
      <c r="C1211" s="45" t="s">
        <v>97</v>
      </c>
      <c r="D1211" s="45" t="s">
        <v>180</v>
      </c>
      <c r="E1211" s="45">
        <v>1</v>
      </c>
      <c r="F1211" s="45">
        <v>1</v>
      </c>
      <c r="G1211" s="45">
        <v>1</v>
      </c>
      <c r="H1211" s="45">
        <v>3</v>
      </c>
      <c r="I1211" s="45">
        <v>3</v>
      </c>
      <c r="J1211" s="45">
        <v>1</v>
      </c>
      <c r="K1211" s="45">
        <v>3</v>
      </c>
      <c r="L1211" s="45">
        <v>2</v>
      </c>
      <c r="M1211" s="45" t="str">
        <f t="shared" si="18"/>
        <v>Sev-score: Floods</v>
      </c>
    </row>
    <row r="1212" spans="1:13" x14ac:dyDescent="0.25">
      <c r="A1212" s="45" t="s">
        <v>1574</v>
      </c>
      <c r="B1212" s="45" t="s">
        <v>319</v>
      </c>
      <c r="C1212" s="45" t="s">
        <v>97</v>
      </c>
      <c r="D1212" s="45" t="s">
        <v>180</v>
      </c>
      <c r="E1212" s="45">
        <v>1</v>
      </c>
      <c r="F1212" s="45">
        <v>1</v>
      </c>
      <c r="G1212" s="45">
        <v>1</v>
      </c>
      <c r="H1212" s="45">
        <v>3</v>
      </c>
      <c r="I1212" s="45">
        <v>3</v>
      </c>
      <c r="J1212" s="45">
        <v>1</v>
      </c>
      <c r="K1212" s="45">
        <v>3</v>
      </c>
      <c r="L1212" s="45">
        <v>2</v>
      </c>
      <c r="M1212" s="45" t="str">
        <f t="shared" si="18"/>
        <v>Sev-score: Floods</v>
      </c>
    </row>
    <row r="1213" spans="1:13" x14ac:dyDescent="0.25">
      <c r="A1213" s="45" t="s">
        <v>1575</v>
      </c>
      <c r="B1213" s="45" t="s">
        <v>319</v>
      </c>
      <c r="C1213" s="45" t="s">
        <v>97</v>
      </c>
      <c r="D1213" s="45" t="s">
        <v>180</v>
      </c>
      <c r="E1213" s="45">
        <v>1</v>
      </c>
      <c r="F1213" s="45">
        <v>1</v>
      </c>
      <c r="G1213" s="45">
        <v>1</v>
      </c>
      <c r="H1213" s="45">
        <v>2</v>
      </c>
      <c r="I1213" s="45">
        <v>1</v>
      </c>
      <c r="J1213" s="45">
        <v>1</v>
      </c>
      <c r="K1213" s="45">
        <v>3</v>
      </c>
      <c r="L1213" s="45">
        <v>2</v>
      </c>
      <c r="M1213" s="45" t="str">
        <f t="shared" si="18"/>
        <v>Sev-score: Floods</v>
      </c>
    </row>
    <row r="1214" spans="1:13" x14ac:dyDescent="0.25">
      <c r="A1214" s="45" t="s">
        <v>1576</v>
      </c>
      <c r="B1214" s="45" t="s">
        <v>319</v>
      </c>
      <c r="C1214" s="45" t="s">
        <v>97</v>
      </c>
      <c r="D1214" s="45" t="s">
        <v>180</v>
      </c>
      <c r="E1214" s="45">
        <v>1</v>
      </c>
      <c r="F1214" s="45">
        <v>1</v>
      </c>
      <c r="G1214" s="45">
        <v>3</v>
      </c>
      <c r="H1214" s="45">
        <v>1</v>
      </c>
      <c r="I1214" s="45">
        <v>1</v>
      </c>
      <c r="J1214" s="45">
        <v>3</v>
      </c>
      <c r="K1214" s="45">
        <v>1</v>
      </c>
      <c r="L1214" s="45">
        <v>2</v>
      </c>
      <c r="M1214" s="45" t="str">
        <f t="shared" si="18"/>
        <v>Sev-score: Site capacity</v>
      </c>
    </row>
    <row r="1215" spans="1:13" x14ac:dyDescent="0.25">
      <c r="A1215" s="45" t="s">
        <v>1577</v>
      </c>
      <c r="B1215" s="45" t="s">
        <v>319</v>
      </c>
      <c r="C1215" s="45" t="s">
        <v>97</v>
      </c>
      <c r="D1215" s="45" t="s">
        <v>180</v>
      </c>
      <c r="E1215" s="45">
        <v>1</v>
      </c>
      <c r="F1215" s="45">
        <v>1</v>
      </c>
      <c r="G1215" s="45">
        <v>3</v>
      </c>
      <c r="H1215" s="45">
        <v>1</v>
      </c>
      <c r="I1215" s="45">
        <v>3</v>
      </c>
      <c r="J1215" s="45">
        <v>3</v>
      </c>
      <c r="K1215" s="45">
        <v>1</v>
      </c>
      <c r="L1215" s="45">
        <v>2</v>
      </c>
      <c r="M1215" s="45" t="str">
        <f t="shared" si="18"/>
        <v>Sev-score: Site capacity</v>
      </c>
    </row>
    <row r="1216" spans="1:13" x14ac:dyDescent="0.25">
      <c r="A1216" s="45" t="s">
        <v>1578</v>
      </c>
      <c r="B1216" s="45" t="s">
        <v>319</v>
      </c>
      <c r="C1216" s="45" t="s">
        <v>97</v>
      </c>
      <c r="D1216" s="45" t="s">
        <v>180</v>
      </c>
      <c r="E1216" s="45">
        <v>1</v>
      </c>
      <c r="F1216" s="45">
        <v>1</v>
      </c>
      <c r="G1216" s="45">
        <v>3</v>
      </c>
      <c r="H1216" s="45">
        <v>1</v>
      </c>
      <c r="I1216" s="45">
        <v>1</v>
      </c>
      <c r="J1216" s="45">
        <v>1</v>
      </c>
      <c r="K1216" s="45">
        <v>3</v>
      </c>
      <c r="L1216" s="45">
        <v>2</v>
      </c>
      <c r="M1216" s="45" t="str">
        <f t="shared" si="18"/>
        <v>Sev-score: Site capacity</v>
      </c>
    </row>
    <row r="1217" spans="1:13" x14ac:dyDescent="0.25">
      <c r="A1217" s="45" t="s">
        <v>1579</v>
      </c>
      <c r="B1217" s="45" t="s">
        <v>319</v>
      </c>
      <c r="C1217" s="45" t="s">
        <v>97</v>
      </c>
      <c r="D1217" s="45" t="s">
        <v>180</v>
      </c>
      <c r="E1217" s="45">
        <v>1</v>
      </c>
      <c r="F1217" s="45">
        <v>1</v>
      </c>
      <c r="G1217" s="45">
        <v>3</v>
      </c>
      <c r="H1217" s="45">
        <v>1</v>
      </c>
      <c r="I1217" s="45">
        <v>1</v>
      </c>
      <c r="J1217" s="45">
        <v>1</v>
      </c>
      <c r="K1217" s="45">
        <v>3</v>
      </c>
      <c r="L1217" s="45">
        <v>2</v>
      </c>
      <c r="M1217" s="45" t="str">
        <f t="shared" si="18"/>
        <v>Sev-score: Site capacity</v>
      </c>
    </row>
    <row r="1218" spans="1:13" x14ac:dyDescent="0.25">
      <c r="A1218" s="45" t="s">
        <v>1580</v>
      </c>
      <c r="B1218" s="45" t="s">
        <v>319</v>
      </c>
      <c r="C1218" s="45" t="s">
        <v>97</v>
      </c>
      <c r="D1218" s="45" t="s">
        <v>180</v>
      </c>
      <c r="E1218" s="45">
        <v>1</v>
      </c>
      <c r="F1218" s="45">
        <v>1</v>
      </c>
      <c r="G1218" s="45">
        <v>1</v>
      </c>
      <c r="H1218" s="45">
        <v>3</v>
      </c>
      <c r="I1218" s="45">
        <v>3</v>
      </c>
      <c r="J1218" s="45">
        <v>1</v>
      </c>
      <c r="K1218" s="45">
        <v>3</v>
      </c>
      <c r="L1218" s="45">
        <v>2</v>
      </c>
      <c r="M1218" s="45" t="str">
        <f t="shared" si="18"/>
        <v>Sev-score: Floods</v>
      </c>
    </row>
    <row r="1219" spans="1:13" x14ac:dyDescent="0.25">
      <c r="A1219" s="45" t="s">
        <v>1581</v>
      </c>
      <c r="B1219" s="45" t="s">
        <v>319</v>
      </c>
      <c r="C1219" s="45" t="s">
        <v>97</v>
      </c>
      <c r="D1219" s="45" t="s">
        <v>180</v>
      </c>
      <c r="E1219" s="45">
        <v>1</v>
      </c>
      <c r="F1219" s="45">
        <v>1</v>
      </c>
      <c r="G1219" s="45">
        <v>3</v>
      </c>
      <c r="H1219" s="45">
        <v>1</v>
      </c>
      <c r="I1219" s="45">
        <v>1</v>
      </c>
      <c r="J1219" s="45">
        <v>1</v>
      </c>
      <c r="K1219" s="45">
        <v>3</v>
      </c>
      <c r="L1219" s="45">
        <v>2</v>
      </c>
      <c r="M1219" s="45" t="str">
        <f t="shared" si="18"/>
        <v>Sev-score: Site capacity</v>
      </c>
    </row>
    <row r="1220" spans="1:13" x14ac:dyDescent="0.25">
      <c r="A1220" s="45" t="s">
        <v>1582</v>
      </c>
      <c r="B1220" s="45" t="s">
        <v>319</v>
      </c>
      <c r="C1220" s="45" t="s">
        <v>97</v>
      </c>
      <c r="D1220" s="45" t="s">
        <v>180</v>
      </c>
      <c r="E1220" s="45">
        <v>1</v>
      </c>
      <c r="F1220" s="45">
        <v>1</v>
      </c>
      <c r="G1220" s="45">
        <v>3</v>
      </c>
      <c r="H1220" s="45">
        <v>1</v>
      </c>
      <c r="I1220" s="45">
        <v>3</v>
      </c>
      <c r="J1220" s="45">
        <v>1</v>
      </c>
      <c r="K1220" s="45">
        <v>1</v>
      </c>
      <c r="L1220" s="45">
        <v>1</v>
      </c>
      <c r="M1220" s="45" t="str">
        <f t="shared" ref="M1220:M1283" si="19">IF(E1220=MAX(E1220:J1220),E$1,IF(F1220=MAX(E1220:J1220),F$1,IF(G1220=MAX(E1220:J1220),G$1,IF(H1220=MAX(E1220:J1220),H$1,IF(I1220=MAX(E1220:J1220),I$1,IF(J1220=MAX(E1220:J1220),J$1,0))))))</f>
        <v>Sev-score: Site capacity</v>
      </c>
    </row>
    <row r="1221" spans="1:13" x14ac:dyDescent="0.25">
      <c r="A1221" s="45" t="s">
        <v>1583</v>
      </c>
      <c r="B1221" s="45" t="s">
        <v>319</v>
      </c>
      <c r="C1221" s="45" t="s">
        <v>97</v>
      </c>
      <c r="D1221" s="45" t="s">
        <v>180</v>
      </c>
      <c r="E1221" s="45">
        <v>1</v>
      </c>
      <c r="F1221" s="45">
        <v>1</v>
      </c>
      <c r="G1221" s="45">
        <v>3</v>
      </c>
      <c r="H1221" s="45">
        <v>1</v>
      </c>
      <c r="I1221" s="45">
        <v>3</v>
      </c>
      <c r="J1221" s="45">
        <v>3</v>
      </c>
      <c r="K1221" s="45">
        <v>3</v>
      </c>
      <c r="L1221" s="45">
        <v>2</v>
      </c>
      <c r="M1221" s="45" t="str">
        <f t="shared" si="19"/>
        <v>Sev-score: Site capacity</v>
      </c>
    </row>
    <row r="1222" spans="1:13" x14ac:dyDescent="0.25">
      <c r="A1222" s="45" t="s">
        <v>1584</v>
      </c>
      <c r="B1222" s="45" t="s">
        <v>313</v>
      </c>
      <c r="C1222" s="45" t="s">
        <v>93</v>
      </c>
      <c r="D1222" s="45" t="s">
        <v>180</v>
      </c>
      <c r="E1222" s="45">
        <v>1</v>
      </c>
      <c r="F1222" s="45">
        <v>1</v>
      </c>
      <c r="G1222" s="45">
        <v>1</v>
      </c>
      <c r="H1222" s="45">
        <v>1</v>
      </c>
      <c r="I1222" s="45">
        <v>1</v>
      </c>
      <c r="J1222" s="45">
        <v>1</v>
      </c>
      <c r="K1222" s="45">
        <v>3</v>
      </c>
      <c r="L1222" s="45">
        <v>1</v>
      </c>
      <c r="M1222" s="45" t="str">
        <f t="shared" si="19"/>
        <v>Sev-score: Camp Committees</v>
      </c>
    </row>
    <row r="1223" spans="1:13" x14ac:dyDescent="0.25">
      <c r="A1223" s="45" t="s">
        <v>1585</v>
      </c>
      <c r="B1223" s="45" t="s">
        <v>313</v>
      </c>
      <c r="C1223" s="45" t="s">
        <v>93</v>
      </c>
      <c r="D1223" s="45" t="s">
        <v>180</v>
      </c>
      <c r="E1223" s="45">
        <v>1</v>
      </c>
      <c r="F1223" s="45">
        <v>1</v>
      </c>
      <c r="G1223" s="45">
        <v>3</v>
      </c>
      <c r="H1223" s="45">
        <v>1</v>
      </c>
      <c r="I1223" s="45">
        <v>3</v>
      </c>
      <c r="J1223" s="45">
        <v>1</v>
      </c>
      <c r="K1223" s="45">
        <v>3</v>
      </c>
      <c r="L1223" s="45">
        <v>2</v>
      </c>
      <c r="M1223" s="45" t="str">
        <f t="shared" si="19"/>
        <v>Sev-score: Site capacity</v>
      </c>
    </row>
    <row r="1224" spans="1:13" x14ac:dyDescent="0.25">
      <c r="A1224" s="45" t="s">
        <v>1586</v>
      </c>
      <c r="B1224" s="45" t="s">
        <v>313</v>
      </c>
      <c r="C1224" s="45" t="s">
        <v>93</v>
      </c>
      <c r="D1224" s="45" t="s">
        <v>180</v>
      </c>
      <c r="E1224" s="45">
        <v>1</v>
      </c>
      <c r="F1224" s="45">
        <v>3</v>
      </c>
      <c r="G1224" s="45">
        <v>3</v>
      </c>
      <c r="H1224" s="45">
        <v>3</v>
      </c>
      <c r="I1224" s="45">
        <v>1</v>
      </c>
      <c r="J1224" s="45">
        <v>1</v>
      </c>
      <c r="K1224" s="45">
        <v>1</v>
      </c>
      <c r="L1224" s="45">
        <v>2</v>
      </c>
      <c r="M1224" s="45" t="str">
        <f t="shared" si="19"/>
        <v>Sev-score: AAP feedback mechanism</v>
      </c>
    </row>
    <row r="1225" spans="1:13" x14ac:dyDescent="0.25">
      <c r="A1225" s="45" t="s">
        <v>1587</v>
      </c>
      <c r="B1225" s="45" t="s">
        <v>313</v>
      </c>
      <c r="C1225" s="45" t="s">
        <v>93</v>
      </c>
      <c r="D1225" s="45" t="s">
        <v>180</v>
      </c>
      <c r="E1225" s="45">
        <v>1</v>
      </c>
      <c r="F1225" s="45">
        <v>3</v>
      </c>
      <c r="G1225" s="45">
        <v>1</v>
      </c>
      <c r="H1225" s="45">
        <v>2</v>
      </c>
      <c r="I1225" s="45">
        <v>1</v>
      </c>
      <c r="J1225" s="45">
        <v>1</v>
      </c>
      <c r="K1225" s="45">
        <v>3</v>
      </c>
      <c r="L1225" s="45">
        <v>1</v>
      </c>
      <c r="M1225" s="45" t="str">
        <f t="shared" si="19"/>
        <v>Sev-score: AAP feedback mechanism</v>
      </c>
    </row>
    <row r="1226" spans="1:13" x14ac:dyDescent="0.25">
      <c r="A1226" s="45" t="s">
        <v>1588</v>
      </c>
      <c r="B1226" s="45" t="s">
        <v>313</v>
      </c>
      <c r="C1226" s="45" t="s">
        <v>93</v>
      </c>
      <c r="D1226" s="45" t="s">
        <v>180</v>
      </c>
      <c r="E1226" s="45">
        <v>1</v>
      </c>
      <c r="F1226" s="45">
        <v>1</v>
      </c>
      <c r="G1226" s="45">
        <v>1</v>
      </c>
      <c r="H1226" s="45">
        <v>3</v>
      </c>
      <c r="I1226" s="45">
        <v>3</v>
      </c>
      <c r="J1226" s="45">
        <v>1</v>
      </c>
      <c r="K1226" s="45">
        <v>3</v>
      </c>
      <c r="L1226" s="45">
        <v>1</v>
      </c>
      <c r="M1226" s="45" t="str">
        <f t="shared" si="19"/>
        <v>Sev-score: Floods</v>
      </c>
    </row>
    <row r="1227" spans="1:13" x14ac:dyDescent="0.25">
      <c r="A1227" s="45" t="s">
        <v>1589</v>
      </c>
      <c r="B1227" s="45" t="s">
        <v>313</v>
      </c>
      <c r="C1227" s="45" t="s">
        <v>93</v>
      </c>
      <c r="D1227" s="45" t="s">
        <v>180</v>
      </c>
      <c r="E1227" s="45">
        <v>1</v>
      </c>
      <c r="F1227" s="45">
        <v>1</v>
      </c>
      <c r="G1227" s="45">
        <v>1</v>
      </c>
      <c r="H1227" s="45">
        <v>1</v>
      </c>
      <c r="I1227" s="45">
        <v>3</v>
      </c>
      <c r="J1227" s="45">
        <v>1</v>
      </c>
      <c r="K1227" s="45">
        <v>3</v>
      </c>
      <c r="L1227" s="45">
        <v>1</v>
      </c>
      <c r="M1227" s="45" t="str">
        <f t="shared" si="19"/>
        <v>Sev-score Access Max 8</v>
      </c>
    </row>
    <row r="1228" spans="1:13" x14ac:dyDescent="0.25">
      <c r="A1228" s="45" t="s">
        <v>1590</v>
      </c>
      <c r="B1228" s="45" t="s">
        <v>313</v>
      </c>
      <c r="C1228" s="45" t="s">
        <v>93</v>
      </c>
      <c r="D1228" s="45" t="s">
        <v>180</v>
      </c>
      <c r="E1228" s="45">
        <v>1</v>
      </c>
      <c r="F1228" s="45">
        <v>1</v>
      </c>
      <c r="G1228" s="45">
        <v>1</v>
      </c>
      <c r="H1228" s="45">
        <v>1</v>
      </c>
      <c r="I1228" s="45">
        <v>3</v>
      </c>
      <c r="J1228" s="45">
        <v>1</v>
      </c>
      <c r="K1228" s="45">
        <v>3</v>
      </c>
      <c r="L1228" s="45">
        <v>2</v>
      </c>
      <c r="M1228" s="45" t="str">
        <f t="shared" si="19"/>
        <v>Sev-score Access Max 8</v>
      </c>
    </row>
    <row r="1229" spans="1:13" x14ac:dyDescent="0.25">
      <c r="A1229" s="45" t="s">
        <v>1591</v>
      </c>
      <c r="B1229" s="45" t="s">
        <v>313</v>
      </c>
      <c r="C1229" s="45" t="s">
        <v>93</v>
      </c>
      <c r="D1229" s="45" t="s">
        <v>180</v>
      </c>
      <c r="E1229" s="45">
        <v>1</v>
      </c>
      <c r="F1229" s="45">
        <v>1</v>
      </c>
      <c r="G1229" s="45">
        <v>1</v>
      </c>
      <c r="H1229" s="45">
        <v>1</v>
      </c>
      <c r="I1229" s="45">
        <v>1</v>
      </c>
      <c r="J1229" s="45">
        <v>1</v>
      </c>
      <c r="K1229" s="45">
        <v>3</v>
      </c>
      <c r="L1229" s="45">
        <v>1</v>
      </c>
      <c r="M1229" s="45" t="str">
        <f t="shared" si="19"/>
        <v>Sev-score: Camp Committees</v>
      </c>
    </row>
    <row r="1230" spans="1:13" x14ac:dyDescent="0.25">
      <c r="A1230" s="45" t="s">
        <v>1592</v>
      </c>
      <c r="B1230" s="45" t="s">
        <v>313</v>
      </c>
      <c r="C1230" s="45" t="s">
        <v>93</v>
      </c>
      <c r="D1230" s="45" t="s">
        <v>180</v>
      </c>
      <c r="E1230" s="45">
        <v>1</v>
      </c>
      <c r="F1230" s="45">
        <v>1</v>
      </c>
      <c r="G1230" s="45">
        <v>3</v>
      </c>
      <c r="H1230" s="45">
        <v>1</v>
      </c>
      <c r="I1230" s="45">
        <v>1</v>
      </c>
      <c r="J1230" s="45">
        <v>1</v>
      </c>
      <c r="K1230" s="45">
        <v>3</v>
      </c>
      <c r="L1230" s="45">
        <v>1</v>
      </c>
      <c r="M1230" s="45" t="str">
        <f t="shared" si="19"/>
        <v>Sev-score: Site capacity</v>
      </c>
    </row>
    <row r="1231" spans="1:13" x14ac:dyDescent="0.25">
      <c r="A1231" s="45" t="s">
        <v>1593</v>
      </c>
      <c r="B1231" s="45" t="s">
        <v>313</v>
      </c>
      <c r="C1231" s="45" t="s">
        <v>93</v>
      </c>
      <c r="D1231" s="45" t="s">
        <v>180</v>
      </c>
      <c r="E1231" s="45">
        <v>1</v>
      </c>
      <c r="F1231" s="45">
        <v>1</v>
      </c>
      <c r="G1231" s="45">
        <v>1</v>
      </c>
      <c r="H1231" s="45">
        <v>3</v>
      </c>
      <c r="I1231" s="45">
        <v>3</v>
      </c>
      <c r="J1231" s="45">
        <v>1</v>
      </c>
      <c r="K1231" s="45">
        <v>3</v>
      </c>
      <c r="L1231" s="45">
        <v>2</v>
      </c>
      <c r="M1231" s="45" t="str">
        <f t="shared" si="19"/>
        <v>Sev-score: Floods</v>
      </c>
    </row>
    <row r="1232" spans="1:13" x14ac:dyDescent="0.25">
      <c r="A1232" s="45" t="s">
        <v>1594</v>
      </c>
      <c r="B1232" s="45" t="s">
        <v>313</v>
      </c>
      <c r="C1232" s="45" t="s">
        <v>93</v>
      </c>
      <c r="D1232" s="45" t="s">
        <v>180</v>
      </c>
      <c r="E1232" s="45">
        <v>1</v>
      </c>
      <c r="F1232" s="45">
        <v>3</v>
      </c>
      <c r="G1232" s="45">
        <v>1</v>
      </c>
      <c r="H1232" s="45">
        <v>3</v>
      </c>
      <c r="I1232" s="45">
        <v>3</v>
      </c>
      <c r="J1232" s="45">
        <v>1</v>
      </c>
      <c r="K1232" s="45">
        <v>3</v>
      </c>
      <c r="L1232" s="45">
        <v>2</v>
      </c>
      <c r="M1232" s="45" t="str">
        <f t="shared" si="19"/>
        <v>Sev-score: AAP feedback mechanism</v>
      </c>
    </row>
    <row r="1233" spans="1:13" x14ac:dyDescent="0.25">
      <c r="A1233" s="45" t="s">
        <v>1595</v>
      </c>
      <c r="B1233" s="45" t="s">
        <v>313</v>
      </c>
      <c r="C1233" s="45" t="s">
        <v>93</v>
      </c>
      <c r="D1233" s="45" t="s">
        <v>180</v>
      </c>
      <c r="E1233" s="45">
        <v>1</v>
      </c>
      <c r="F1233" s="45">
        <v>1</v>
      </c>
      <c r="G1233" s="45">
        <v>1</v>
      </c>
      <c r="H1233" s="45">
        <v>2</v>
      </c>
      <c r="I1233" s="45">
        <v>3</v>
      </c>
      <c r="J1233" s="45">
        <v>1</v>
      </c>
      <c r="K1233" s="45">
        <v>3</v>
      </c>
      <c r="L1233" s="45">
        <v>1</v>
      </c>
      <c r="M1233" s="45" t="str">
        <f t="shared" si="19"/>
        <v>Sev-score Access Max 8</v>
      </c>
    </row>
    <row r="1234" spans="1:13" x14ac:dyDescent="0.25">
      <c r="A1234" s="45" t="s">
        <v>1596</v>
      </c>
      <c r="B1234" s="45" t="s">
        <v>313</v>
      </c>
      <c r="C1234" s="45" t="s">
        <v>93</v>
      </c>
      <c r="D1234" s="45" t="s">
        <v>180</v>
      </c>
      <c r="E1234" s="45">
        <v>1</v>
      </c>
      <c r="F1234" s="45">
        <v>1</v>
      </c>
      <c r="G1234" s="45">
        <v>1</v>
      </c>
      <c r="H1234" s="45">
        <v>1</v>
      </c>
      <c r="I1234" s="45">
        <v>3</v>
      </c>
      <c r="J1234" s="45">
        <v>1</v>
      </c>
      <c r="K1234" s="45">
        <v>3</v>
      </c>
      <c r="L1234" s="45">
        <v>1</v>
      </c>
      <c r="M1234" s="45" t="str">
        <f t="shared" si="19"/>
        <v>Sev-score Access Max 8</v>
      </c>
    </row>
    <row r="1235" spans="1:13" x14ac:dyDescent="0.25">
      <c r="A1235" s="45" t="s">
        <v>1597</v>
      </c>
      <c r="B1235" s="45" t="s">
        <v>313</v>
      </c>
      <c r="C1235" s="45" t="s">
        <v>93</v>
      </c>
      <c r="D1235" s="45" t="s">
        <v>180</v>
      </c>
      <c r="E1235" s="45">
        <v>1</v>
      </c>
      <c r="F1235" s="45">
        <v>1</v>
      </c>
      <c r="G1235" s="45">
        <v>3</v>
      </c>
      <c r="H1235" s="45">
        <v>1</v>
      </c>
      <c r="I1235" s="45">
        <v>1</v>
      </c>
      <c r="J1235" s="45">
        <v>1</v>
      </c>
      <c r="K1235" s="45">
        <v>3</v>
      </c>
      <c r="L1235" s="45">
        <v>1</v>
      </c>
      <c r="M1235" s="45" t="str">
        <f t="shared" si="19"/>
        <v>Sev-score: Site capacity</v>
      </c>
    </row>
    <row r="1236" spans="1:13" x14ac:dyDescent="0.25">
      <c r="A1236" s="45" t="s">
        <v>1598</v>
      </c>
      <c r="B1236" s="45" t="s">
        <v>313</v>
      </c>
      <c r="C1236" s="45" t="s">
        <v>93</v>
      </c>
      <c r="D1236" s="45" t="s">
        <v>180</v>
      </c>
      <c r="E1236" s="45">
        <v>1</v>
      </c>
      <c r="F1236" s="45">
        <v>1</v>
      </c>
      <c r="G1236" s="45">
        <v>3</v>
      </c>
      <c r="H1236" s="45">
        <v>1</v>
      </c>
      <c r="I1236" s="45">
        <v>3</v>
      </c>
      <c r="J1236" s="45">
        <v>1</v>
      </c>
      <c r="K1236" s="45">
        <v>3</v>
      </c>
      <c r="L1236" s="45">
        <v>2</v>
      </c>
      <c r="M1236" s="45" t="str">
        <f t="shared" si="19"/>
        <v>Sev-score: Site capacity</v>
      </c>
    </row>
    <row r="1237" spans="1:13" x14ac:dyDescent="0.25">
      <c r="A1237" s="45" t="s">
        <v>1599</v>
      </c>
      <c r="B1237" s="45" t="s">
        <v>313</v>
      </c>
      <c r="C1237" s="45" t="s">
        <v>93</v>
      </c>
      <c r="D1237" s="45" t="s">
        <v>180</v>
      </c>
      <c r="E1237" s="45">
        <v>1</v>
      </c>
      <c r="F1237" s="45">
        <v>1</v>
      </c>
      <c r="G1237" s="45">
        <v>1</v>
      </c>
      <c r="H1237" s="45">
        <v>2</v>
      </c>
      <c r="I1237" s="45">
        <v>1</v>
      </c>
      <c r="J1237" s="45">
        <v>1</v>
      </c>
      <c r="K1237" s="45">
        <v>3</v>
      </c>
      <c r="L1237" s="45">
        <v>2</v>
      </c>
      <c r="M1237" s="45" t="str">
        <f t="shared" si="19"/>
        <v>Sev-score: Floods</v>
      </c>
    </row>
    <row r="1238" spans="1:13" x14ac:dyDescent="0.25">
      <c r="A1238" s="45" t="s">
        <v>1600</v>
      </c>
      <c r="B1238" s="45" t="s">
        <v>313</v>
      </c>
      <c r="C1238" s="45" t="s">
        <v>93</v>
      </c>
      <c r="D1238" s="45" t="s">
        <v>180</v>
      </c>
      <c r="E1238" s="45">
        <v>1</v>
      </c>
      <c r="F1238" s="45">
        <v>1</v>
      </c>
      <c r="G1238" s="45">
        <v>1</v>
      </c>
      <c r="H1238" s="45">
        <v>3</v>
      </c>
      <c r="I1238" s="45">
        <v>3</v>
      </c>
      <c r="J1238" s="45">
        <v>3</v>
      </c>
      <c r="K1238" s="45">
        <v>3</v>
      </c>
      <c r="L1238" s="45">
        <v>5</v>
      </c>
      <c r="M1238" s="45" t="str">
        <f t="shared" si="19"/>
        <v>Sev-score: Floods</v>
      </c>
    </row>
    <row r="1239" spans="1:13" x14ac:dyDescent="0.25">
      <c r="A1239" s="45" t="s">
        <v>1601</v>
      </c>
      <c r="B1239" s="45" t="s">
        <v>313</v>
      </c>
      <c r="C1239" s="45" t="s">
        <v>93</v>
      </c>
      <c r="D1239" s="45" t="s">
        <v>180</v>
      </c>
      <c r="E1239" s="45">
        <v>1</v>
      </c>
      <c r="F1239" s="45">
        <v>3</v>
      </c>
      <c r="G1239" s="45">
        <v>1</v>
      </c>
      <c r="H1239" s="45">
        <v>3</v>
      </c>
      <c r="I1239" s="45">
        <v>3</v>
      </c>
      <c r="J1239" s="45">
        <v>1</v>
      </c>
      <c r="K1239" s="45">
        <v>3</v>
      </c>
      <c r="L1239" s="45">
        <v>2</v>
      </c>
      <c r="M1239" s="45" t="str">
        <f t="shared" si="19"/>
        <v>Sev-score: AAP feedback mechanism</v>
      </c>
    </row>
    <row r="1240" spans="1:13" x14ac:dyDescent="0.25">
      <c r="A1240" s="45" t="s">
        <v>1602</v>
      </c>
      <c r="B1240" s="45" t="s">
        <v>313</v>
      </c>
      <c r="C1240" s="45" t="s">
        <v>93</v>
      </c>
      <c r="D1240" s="45" t="s">
        <v>180</v>
      </c>
      <c r="E1240" s="45">
        <v>1</v>
      </c>
      <c r="F1240" s="45">
        <v>3</v>
      </c>
      <c r="G1240" s="45">
        <v>1</v>
      </c>
      <c r="H1240" s="45">
        <v>1</v>
      </c>
      <c r="I1240" s="45">
        <v>3</v>
      </c>
      <c r="J1240" s="45">
        <v>1</v>
      </c>
      <c r="K1240" s="45">
        <v>3</v>
      </c>
      <c r="L1240" s="45">
        <v>3</v>
      </c>
      <c r="M1240" s="45" t="str">
        <f t="shared" si="19"/>
        <v>Sev-score: AAP feedback mechanism</v>
      </c>
    </row>
    <row r="1241" spans="1:13" x14ac:dyDescent="0.25">
      <c r="A1241" s="45" t="s">
        <v>1603</v>
      </c>
      <c r="B1241" s="45" t="s">
        <v>313</v>
      </c>
      <c r="C1241" s="45" t="s">
        <v>93</v>
      </c>
      <c r="D1241" s="45" t="s">
        <v>180</v>
      </c>
      <c r="E1241" s="45">
        <v>1</v>
      </c>
      <c r="F1241" s="45">
        <v>3</v>
      </c>
      <c r="G1241" s="45">
        <v>1</v>
      </c>
      <c r="H1241" s="45">
        <v>1</v>
      </c>
      <c r="I1241" s="45">
        <v>3</v>
      </c>
      <c r="J1241" s="45">
        <v>1</v>
      </c>
      <c r="K1241" s="45">
        <v>3</v>
      </c>
      <c r="L1241" s="45">
        <v>2</v>
      </c>
      <c r="M1241" s="45" t="str">
        <f t="shared" si="19"/>
        <v>Sev-score: AAP feedback mechanism</v>
      </c>
    </row>
    <row r="1242" spans="1:13" x14ac:dyDescent="0.25">
      <c r="A1242" s="45" t="s">
        <v>1604</v>
      </c>
      <c r="B1242" s="45" t="s">
        <v>313</v>
      </c>
      <c r="C1242" s="45" t="s">
        <v>93</v>
      </c>
      <c r="D1242" s="45" t="s">
        <v>180</v>
      </c>
      <c r="E1242" s="45">
        <v>1</v>
      </c>
      <c r="F1242" s="45">
        <v>1</v>
      </c>
      <c r="G1242" s="45">
        <v>1</v>
      </c>
      <c r="H1242" s="45">
        <v>3</v>
      </c>
      <c r="I1242" s="45">
        <v>3</v>
      </c>
      <c r="J1242" s="45">
        <v>1</v>
      </c>
      <c r="K1242" s="45">
        <v>3</v>
      </c>
      <c r="L1242" s="45">
        <v>2</v>
      </c>
      <c r="M1242" s="45" t="str">
        <f t="shared" si="19"/>
        <v>Sev-score: Floods</v>
      </c>
    </row>
    <row r="1243" spans="1:13" x14ac:dyDescent="0.25">
      <c r="A1243" s="45" t="s">
        <v>1605</v>
      </c>
      <c r="B1243" s="45" t="s">
        <v>313</v>
      </c>
      <c r="C1243" s="45" t="s">
        <v>93</v>
      </c>
      <c r="D1243" s="45" t="s">
        <v>180</v>
      </c>
      <c r="E1243" s="45">
        <v>1</v>
      </c>
      <c r="F1243" s="45">
        <v>1</v>
      </c>
      <c r="G1243" s="45">
        <v>1</v>
      </c>
      <c r="H1243" s="45">
        <v>2</v>
      </c>
      <c r="I1243" s="45">
        <v>3</v>
      </c>
      <c r="J1243" s="45">
        <v>1</v>
      </c>
      <c r="K1243" s="45">
        <v>3</v>
      </c>
      <c r="L1243" s="45">
        <v>2</v>
      </c>
      <c r="M1243" s="45" t="str">
        <f t="shared" si="19"/>
        <v>Sev-score Access Max 8</v>
      </c>
    </row>
    <row r="1244" spans="1:13" x14ac:dyDescent="0.25">
      <c r="A1244" s="45" t="s">
        <v>1606</v>
      </c>
      <c r="B1244" s="45" t="s">
        <v>313</v>
      </c>
      <c r="C1244" s="45" t="s">
        <v>93</v>
      </c>
      <c r="D1244" s="45" t="s">
        <v>180</v>
      </c>
      <c r="E1244" s="45">
        <v>1</v>
      </c>
      <c r="F1244" s="45">
        <v>1</v>
      </c>
      <c r="G1244" s="45">
        <v>1</v>
      </c>
      <c r="H1244" s="45">
        <v>1</v>
      </c>
      <c r="I1244" s="45">
        <v>1</v>
      </c>
      <c r="J1244" s="45">
        <v>1</v>
      </c>
      <c r="K1244" s="45">
        <v>3</v>
      </c>
      <c r="L1244" s="45">
        <v>1</v>
      </c>
      <c r="M1244" s="45" t="str">
        <f t="shared" si="19"/>
        <v>Sev-score: Camp Committees</v>
      </c>
    </row>
    <row r="1245" spans="1:13" x14ac:dyDescent="0.25">
      <c r="A1245" s="45" t="s">
        <v>1607</v>
      </c>
      <c r="B1245" s="45" t="s">
        <v>313</v>
      </c>
      <c r="C1245" s="45" t="s">
        <v>93</v>
      </c>
      <c r="D1245" s="45" t="s">
        <v>180</v>
      </c>
      <c r="E1245" s="45">
        <v>1</v>
      </c>
      <c r="F1245" s="45">
        <v>1</v>
      </c>
      <c r="G1245" s="45">
        <v>1</v>
      </c>
      <c r="H1245" s="45">
        <v>1</v>
      </c>
      <c r="I1245" s="45">
        <v>3</v>
      </c>
      <c r="J1245" s="45">
        <v>1</v>
      </c>
      <c r="K1245" s="45">
        <v>3</v>
      </c>
      <c r="L1245" s="45">
        <v>1</v>
      </c>
      <c r="M1245" s="45" t="str">
        <f t="shared" si="19"/>
        <v>Sev-score Access Max 8</v>
      </c>
    </row>
    <row r="1246" spans="1:13" x14ac:dyDescent="0.25">
      <c r="A1246" s="45" t="s">
        <v>1608</v>
      </c>
      <c r="B1246" s="45" t="s">
        <v>313</v>
      </c>
      <c r="C1246" s="45" t="s">
        <v>93</v>
      </c>
      <c r="D1246" s="45" t="s">
        <v>180</v>
      </c>
      <c r="E1246" s="45">
        <v>1</v>
      </c>
      <c r="F1246" s="45">
        <v>1</v>
      </c>
      <c r="G1246" s="45">
        <v>3</v>
      </c>
      <c r="H1246" s="45">
        <v>1</v>
      </c>
      <c r="I1246" s="45">
        <v>3</v>
      </c>
      <c r="J1246" s="45">
        <v>1</v>
      </c>
      <c r="K1246" s="45">
        <v>3</v>
      </c>
      <c r="L1246" s="45">
        <v>1</v>
      </c>
      <c r="M1246" s="45" t="str">
        <f t="shared" si="19"/>
        <v>Sev-score: Site capacity</v>
      </c>
    </row>
    <row r="1247" spans="1:13" x14ac:dyDescent="0.25">
      <c r="A1247" s="45" t="s">
        <v>1609</v>
      </c>
      <c r="B1247" s="45" t="s">
        <v>313</v>
      </c>
      <c r="C1247" s="45" t="s">
        <v>93</v>
      </c>
      <c r="D1247" s="45" t="s">
        <v>180</v>
      </c>
      <c r="E1247" s="45">
        <v>1</v>
      </c>
      <c r="F1247" s="45">
        <v>1</v>
      </c>
      <c r="G1247" s="45">
        <v>1</v>
      </c>
      <c r="H1247" s="45">
        <v>1</v>
      </c>
      <c r="I1247" s="45">
        <v>3</v>
      </c>
      <c r="J1247" s="45">
        <v>1</v>
      </c>
      <c r="K1247" s="45">
        <v>3</v>
      </c>
      <c r="L1247" s="45">
        <v>1</v>
      </c>
      <c r="M1247" s="45" t="str">
        <f t="shared" si="19"/>
        <v>Sev-score Access Max 8</v>
      </c>
    </row>
    <row r="1248" spans="1:13" x14ac:dyDescent="0.25">
      <c r="A1248" s="45" t="s">
        <v>1610</v>
      </c>
      <c r="B1248" s="45" t="s">
        <v>313</v>
      </c>
      <c r="C1248" s="45" t="s">
        <v>93</v>
      </c>
      <c r="D1248" s="45" t="s">
        <v>180</v>
      </c>
      <c r="E1248" s="45">
        <v>1</v>
      </c>
      <c r="F1248" s="45">
        <v>1</v>
      </c>
      <c r="G1248" s="45">
        <v>1</v>
      </c>
      <c r="H1248" s="45">
        <v>1</v>
      </c>
      <c r="I1248" s="45">
        <v>3</v>
      </c>
      <c r="J1248" s="45">
        <v>1</v>
      </c>
      <c r="K1248" s="45">
        <v>3</v>
      </c>
      <c r="L1248" s="45">
        <v>2</v>
      </c>
      <c r="M1248" s="45" t="str">
        <f t="shared" si="19"/>
        <v>Sev-score Access Max 8</v>
      </c>
    </row>
    <row r="1249" spans="1:13" x14ac:dyDescent="0.25">
      <c r="A1249" s="45" t="s">
        <v>1611</v>
      </c>
      <c r="B1249" s="45" t="s">
        <v>313</v>
      </c>
      <c r="C1249" s="45" t="s">
        <v>93</v>
      </c>
      <c r="D1249" s="45" t="s">
        <v>180</v>
      </c>
      <c r="E1249" s="45">
        <v>1</v>
      </c>
      <c r="F1249" s="45">
        <v>1</v>
      </c>
      <c r="G1249" s="45">
        <v>1</v>
      </c>
      <c r="H1249" s="45">
        <v>1</v>
      </c>
      <c r="I1249" s="45">
        <v>1</v>
      </c>
      <c r="J1249" s="45">
        <v>1</v>
      </c>
      <c r="K1249" s="45">
        <v>3</v>
      </c>
      <c r="L1249" s="45">
        <v>2</v>
      </c>
      <c r="M1249" s="45" t="str">
        <f t="shared" si="19"/>
        <v>Sev-score: Camp Committees</v>
      </c>
    </row>
    <row r="1250" spans="1:13" x14ac:dyDescent="0.25">
      <c r="A1250" s="45" t="s">
        <v>1612</v>
      </c>
      <c r="B1250" s="45" t="s">
        <v>313</v>
      </c>
      <c r="C1250" s="45" t="s">
        <v>93</v>
      </c>
      <c r="D1250" s="45" t="s">
        <v>180</v>
      </c>
      <c r="E1250" s="45">
        <v>1</v>
      </c>
      <c r="F1250" s="45">
        <v>3</v>
      </c>
      <c r="G1250" s="45">
        <v>1</v>
      </c>
      <c r="H1250" s="45">
        <v>1</v>
      </c>
      <c r="I1250" s="45">
        <v>1</v>
      </c>
      <c r="J1250" s="45">
        <v>1</v>
      </c>
      <c r="K1250" s="45">
        <v>3</v>
      </c>
      <c r="L1250" s="45">
        <v>2</v>
      </c>
      <c r="M1250" s="45" t="str">
        <f t="shared" si="19"/>
        <v>Sev-score: AAP feedback mechanism</v>
      </c>
    </row>
    <row r="1251" spans="1:13" x14ac:dyDescent="0.25">
      <c r="A1251" s="45" t="s">
        <v>1613</v>
      </c>
      <c r="B1251" s="45" t="s">
        <v>313</v>
      </c>
      <c r="C1251" s="45" t="s">
        <v>93</v>
      </c>
      <c r="D1251" s="45" t="s">
        <v>180</v>
      </c>
      <c r="E1251" s="45">
        <v>1</v>
      </c>
      <c r="F1251" s="45">
        <v>1</v>
      </c>
      <c r="G1251" s="45">
        <v>3</v>
      </c>
      <c r="H1251" s="45">
        <v>1</v>
      </c>
      <c r="I1251" s="45">
        <v>1</v>
      </c>
      <c r="J1251" s="45">
        <v>1</v>
      </c>
      <c r="K1251" s="45">
        <v>3</v>
      </c>
      <c r="L1251" s="45">
        <v>1</v>
      </c>
      <c r="M1251" s="45" t="str">
        <f t="shared" si="19"/>
        <v>Sev-score: Site capacity</v>
      </c>
    </row>
    <row r="1252" spans="1:13" x14ac:dyDescent="0.25">
      <c r="A1252" s="45" t="s">
        <v>1614</v>
      </c>
      <c r="B1252" s="45" t="s">
        <v>313</v>
      </c>
      <c r="C1252" s="45" t="s">
        <v>93</v>
      </c>
      <c r="D1252" s="45" t="s">
        <v>180</v>
      </c>
      <c r="E1252" s="45">
        <v>1</v>
      </c>
      <c r="F1252" s="45">
        <v>3</v>
      </c>
      <c r="G1252" s="45">
        <v>3</v>
      </c>
      <c r="H1252" s="45">
        <v>3</v>
      </c>
      <c r="I1252" s="45">
        <v>3</v>
      </c>
      <c r="J1252" s="45">
        <v>1</v>
      </c>
      <c r="K1252" s="45">
        <v>3</v>
      </c>
      <c r="L1252" s="45">
        <v>2</v>
      </c>
      <c r="M1252" s="45" t="str">
        <f t="shared" si="19"/>
        <v>Sev-score: AAP feedback mechanism</v>
      </c>
    </row>
    <row r="1253" spans="1:13" x14ac:dyDescent="0.25">
      <c r="A1253" s="45" t="s">
        <v>1615</v>
      </c>
      <c r="B1253" s="45" t="s">
        <v>313</v>
      </c>
      <c r="C1253" s="45" t="s">
        <v>93</v>
      </c>
      <c r="D1253" s="45" t="s">
        <v>180</v>
      </c>
      <c r="E1253" s="45">
        <v>1</v>
      </c>
      <c r="F1253" s="45">
        <v>1</v>
      </c>
      <c r="G1253" s="45">
        <v>3</v>
      </c>
      <c r="H1253" s="45">
        <v>1</v>
      </c>
      <c r="I1253" s="45">
        <v>3</v>
      </c>
      <c r="J1253" s="45">
        <v>1</v>
      </c>
      <c r="K1253" s="45">
        <v>3</v>
      </c>
      <c r="L1253" s="45">
        <v>2</v>
      </c>
      <c r="M1253" s="45" t="str">
        <f t="shared" si="19"/>
        <v>Sev-score: Site capacity</v>
      </c>
    </row>
    <row r="1254" spans="1:13" x14ac:dyDescent="0.25">
      <c r="A1254" s="45" t="s">
        <v>1616</v>
      </c>
      <c r="B1254" s="45" t="s">
        <v>313</v>
      </c>
      <c r="C1254" s="45" t="s">
        <v>93</v>
      </c>
      <c r="D1254" s="45" t="s">
        <v>180</v>
      </c>
      <c r="E1254" s="45">
        <v>1</v>
      </c>
      <c r="F1254" s="45">
        <v>1</v>
      </c>
      <c r="G1254" s="45">
        <v>3</v>
      </c>
      <c r="H1254" s="45">
        <v>1</v>
      </c>
      <c r="I1254" s="45">
        <v>1</v>
      </c>
      <c r="J1254" s="45">
        <v>1</v>
      </c>
      <c r="K1254" s="45">
        <v>3</v>
      </c>
      <c r="L1254" s="45">
        <v>2</v>
      </c>
      <c r="M1254" s="45" t="str">
        <f t="shared" si="19"/>
        <v>Sev-score: Site capacity</v>
      </c>
    </row>
    <row r="1255" spans="1:13" x14ac:dyDescent="0.25">
      <c r="A1255" s="45" t="s">
        <v>1617</v>
      </c>
      <c r="B1255" s="45" t="s">
        <v>313</v>
      </c>
      <c r="C1255" s="45" t="s">
        <v>93</v>
      </c>
      <c r="D1255" s="45" t="s">
        <v>180</v>
      </c>
      <c r="E1255" s="45">
        <v>1</v>
      </c>
      <c r="F1255" s="45">
        <v>1</v>
      </c>
      <c r="G1255" s="45">
        <v>1</v>
      </c>
      <c r="H1255" s="45">
        <v>3</v>
      </c>
      <c r="I1255" s="45">
        <v>3</v>
      </c>
      <c r="J1255" s="45">
        <v>1</v>
      </c>
      <c r="K1255" s="45">
        <v>3</v>
      </c>
      <c r="L1255" s="45">
        <v>2</v>
      </c>
      <c r="M1255" s="45" t="str">
        <f t="shared" si="19"/>
        <v>Sev-score: Floods</v>
      </c>
    </row>
    <row r="1256" spans="1:13" x14ac:dyDescent="0.25">
      <c r="A1256" s="45" t="s">
        <v>1618</v>
      </c>
      <c r="B1256" s="45" t="s">
        <v>313</v>
      </c>
      <c r="C1256" s="45" t="s">
        <v>93</v>
      </c>
      <c r="D1256" s="45" t="s">
        <v>180</v>
      </c>
      <c r="E1256" s="45">
        <v>1</v>
      </c>
      <c r="F1256" s="45">
        <v>3</v>
      </c>
      <c r="G1256" s="45">
        <v>1</v>
      </c>
      <c r="H1256" s="45">
        <v>3</v>
      </c>
      <c r="I1256" s="45">
        <v>1</v>
      </c>
      <c r="J1256" s="45">
        <v>1</v>
      </c>
      <c r="K1256" s="45">
        <v>3</v>
      </c>
      <c r="L1256" s="45">
        <v>5</v>
      </c>
      <c r="M1256" s="45" t="str">
        <f t="shared" si="19"/>
        <v>Sev-score: AAP feedback mechanism</v>
      </c>
    </row>
    <row r="1257" spans="1:13" x14ac:dyDescent="0.25">
      <c r="A1257" s="45" t="s">
        <v>1619</v>
      </c>
      <c r="B1257" s="45" t="s">
        <v>313</v>
      </c>
      <c r="C1257" s="45" t="s">
        <v>93</v>
      </c>
      <c r="D1257" s="45" t="s">
        <v>180</v>
      </c>
      <c r="E1257" s="45">
        <v>1</v>
      </c>
      <c r="F1257" s="45">
        <v>1</v>
      </c>
      <c r="G1257" s="45">
        <v>1</v>
      </c>
      <c r="H1257" s="45">
        <v>1</v>
      </c>
      <c r="I1257" s="45">
        <v>1</v>
      </c>
      <c r="J1257" s="45">
        <v>1</v>
      </c>
      <c r="K1257" s="45">
        <v>3</v>
      </c>
      <c r="L1257" s="45">
        <v>1</v>
      </c>
      <c r="M1257" s="45" t="str">
        <f t="shared" si="19"/>
        <v>Sev-score: Camp Committees</v>
      </c>
    </row>
    <row r="1258" spans="1:13" x14ac:dyDescent="0.25">
      <c r="A1258" s="45" t="s">
        <v>1620</v>
      </c>
      <c r="B1258" s="45" t="s">
        <v>313</v>
      </c>
      <c r="C1258" s="45" t="s">
        <v>93</v>
      </c>
      <c r="D1258" s="45" t="s">
        <v>180</v>
      </c>
      <c r="E1258" s="45">
        <v>1</v>
      </c>
      <c r="F1258" s="45">
        <v>1</v>
      </c>
      <c r="G1258" s="45">
        <v>3</v>
      </c>
      <c r="H1258" s="45">
        <v>1</v>
      </c>
      <c r="I1258" s="45">
        <v>1</v>
      </c>
      <c r="J1258" s="45">
        <v>1</v>
      </c>
      <c r="K1258" s="45">
        <v>3</v>
      </c>
      <c r="L1258" s="45">
        <v>2</v>
      </c>
      <c r="M1258" s="45" t="str">
        <f t="shared" si="19"/>
        <v>Sev-score: Site capacity</v>
      </c>
    </row>
    <row r="1259" spans="1:13" x14ac:dyDescent="0.25">
      <c r="A1259" s="45" t="s">
        <v>1621</v>
      </c>
      <c r="B1259" s="45" t="s">
        <v>313</v>
      </c>
      <c r="C1259" s="45" t="s">
        <v>93</v>
      </c>
      <c r="D1259" s="45" t="s">
        <v>180</v>
      </c>
      <c r="E1259" s="45">
        <v>1</v>
      </c>
      <c r="F1259" s="45">
        <v>1</v>
      </c>
      <c r="G1259" s="45">
        <v>3</v>
      </c>
      <c r="H1259" s="45">
        <v>1</v>
      </c>
      <c r="I1259" s="45">
        <v>1</v>
      </c>
      <c r="J1259" s="45">
        <v>1</v>
      </c>
      <c r="K1259" s="45">
        <v>3</v>
      </c>
      <c r="L1259" s="45">
        <v>2</v>
      </c>
      <c r="M1259" s="45" t="str">
        <f t="shared" si="19"/>
        <v>Sev-score: Site capacity</v>
      </c>
    </row>
    <row r="1260" spans="1:13" x14ac:dyDescent="0.25">
      <c r="A1260" s="45" t="s">
        <v>1622</v>
      </c>
      <c r="B1260" s="45" t="s">
        <v>313</v>
      </c>
      <c r="C1260" s="45" t="s">
        <v>93</v>
      </c>
      <c r="D1260" s="45" t="s">
        <v>180</v>
      </c>
      <c r="E1260" s="45">
        <v>1</v>
      </c>
      <c r="F1260" s="45">
        <v>1</v>
      </c>
      <c r="G1260" s="45">
        <v>1</v>
      </c>
      <c r="H1260" s="45">
        <v>3</v>
      </c>
      <c r="I1260" s="45">
        <v>3</v>
      </c>
      <c r="J1260" s="45">
        <v>1</v>
      </c>
      <c r="K1260" s="45">
        <v>3</v>
      </c>
      <c r="L1260" s="45">
        <v>5</v>
      </c>
      <c r="M1260" s="45" t="str">
        <f t="shared" si="19"/>
        <v>Sev-score: Floods</v>
      </c>
    </row>
    <row r="1261" spans="1:13" x14ac:dyDescent="0.25">
      <c r="A1261" s="45" t="s">
        <v>1623</v>
      </c>
      <c r="B1261" s="45" t="s">
        <v>313</v>
      </c>
      <c r="C1261" s="45" t="s">
        <v>93</v>
      </c>
      <c r="D1261" s="45" t="s">
        <v>180</v>
      </c>
      <c r="E1261" s="45">
        <v>1</v>
      </c>
      <c r="F1261" s="45">
        <v>3</v>
      </c>
      <c r="G1261" s="45">
        <v>1</v>
      </c>
      <c r="H1261" s="45">
        <v>1</v>
      </c>
      <c r="I1261" s="45">
        <v>1</v>
      </c>
      <c r="J1261" s="45">
        <v>3</v>
      </c>
      <c r="K1261" s="45">
        <v>3</v>
      </c>
      <c r="L1261" s="45">
        <v>1</v>
      </c>
      <c r="M1261" s="45" t="str">
        <f t="shared" si="19"/>
        <v>Sev-score: AAP feedback mechanism</v>
      </c>
    </row>
    <row r="1262" spans="1:13" x14ac:dyDescent="0.25">
      <c r="A1262" s="45" t="s">
        <v>1624</v>
      </c>
      <c r="B1262" s="45" t="s">
        <v>313</v>
      </c>
      <c r="C1262" s="45" t="s">
        <v>93</v>
      </c>
      <c r="D1262" s="45" t="s">
        <v>180</v>
      </c>
      <c r="E1262" s="45">
        <v>1</v>
      </c>
      <c r="F1262" s="45">
        <v>3</v>
      </c>
      <c r="G1262" s="45">
        <v>1</v>
      </c>
      <c r="H1262" s="45">
        <v>3</v>
      </c>
      <c r="I1262" s="45">
        <v>3</v>
      </c>
      <c r="J1262" s="45">
        <v>1</v>
      </c>
      <c r="K1262" s="45">
        <v>3</v>
      </c>
      <c r="L1262" s="45">
        <v>2</v>
      </c>
      <c r="M1262" s="45" t="str">
        <f t="shared" si="19"/>
        <v>Sev-score: AAP feedback mechanism</v>
      </c>
    </row>
    <row r="1263" spans="1:13" x14ac:dyDescent="0.25">
      <c r="A1263" s="45" t="s">
        <v>1625</v>
      </c>
      <c r="B1263" s="45" t="s">
        <v>313</v>
      </c>
      <c r="C1263" s="45" t="s">
        <v>93</v>
      </c>
      <c r="D1263" s="45" t="s">
        <v>180</v>
      </c>
      <c r="E1263" s="45">
        <v>1</v>
      </c>
      <c r="F1263" s="45">
        <v>3</v>
      </c>
      <c r="G1263" s="45">
        <v>3</v>
      </c>
      <c r="H1263" s="45">
        <v>2</v>
      </c>
      <c r="I1263" s="45">
        <v>3</v>
      </c>
      <c r="J1263" s="45">
        <v>1</v>
      </c>
      <c r="K1263" s="45">
        <v>3</v>
      </c>
      <c r="L1263" s="45">
        <v>1</v>
      </c>
      <c r="M1263" s="45" t="str">
        <f t="shared" si="19"/>
        <v>Sev-score: AAP feedback mechanism</v>
      </c>
    </row>
    <row r="1264" spans="1:13" x14ac:dyDescent="0.25">
      <c r="A1264" s="45" t="s">
        <v>1626</v>
      </c>
      <c r="B1264" s="45" t="s">
        <v>313</v>
      </c>
      <c r="C1264" s="45" t="s">
        <v>93</v>
      </c>
      <c r="D1264" s="45" t="s">
        <v>180</v>
      </c>
      <c r="E1264" s="45">
        <v>1</v>
      </c>
      <c r="F1264" s="45">
        <v>3</v>
      </c>
      <c r="G1264" s="45">
        <v>3</v>
      </c>
      <c r="H1264" s="45">
        <v>3</v>
      </c>
      <c r="I1264" s="45">
        <v>1</v>
      </c>
      <c r="J1264" s="45">
        <v>1</v>
      </c>
      <c r="K1264" s="45">
        <v>3</v>
      </c>
      <c r="L1264" s="45">
        <v>2</v>
      </c>
      <c r="M1264" s="45" t="str">
        <f t="shared" si="19"/>
        <v>Sev-score: AAP feedback mechanism</v>
      </c>
    </row>
    <row r="1265" spans="1:13" x14ac:dyDescent="0.25">
      <c r="A1265" s="45" t="s">
        <v>1627</v>
      </c>
      <c r="B1265" s="45" t="s">
        <v>313</v>
      </c>
      <c r="C1265" s="45" t="s">
        <v>93</v>
      </c>
      <c r="D1265" s="45" t="s">
        <v>180</v>
      </c>
      <c r="E1265" s="45">
        <v>1</v>
      </c>
      <c r="F1265" s="45">
        <v>1</v>
      </c>
      <c r="G1265" s="45">
        <v>1</v>
      </c>
      <c r="H1265" s="45">
        <v>3</v>
      </c>
      <c r="I1265" s="45">
        <v>3</v>
      </c>
      <c r="J1265" s="45">
        <v>1</v>
      </c>
      <c r="K1265" s="45">
        <v>3</v>
      </c>
      <c r="L1265" s="45">
        <v>2</v>
      </c>
      <c r="M1265" s="45" t="str">
        <f t="shared" si="19"/>
        <v>Sev-score: Floods</v>
      </c>
    </row>
    <row r="1266" spans="1:13" x14ac:dyDescent="0.25">
      <c r="A1266" s="45" t="s">
        <v>1628</v>
      </c>
      <c r="B1266" s="45" t="s">
        <v>313</v>
      </c>
      <c r="C1266" s="45" t="s">
        <v>93</v>
      </c>
      <c r="D1266" s="45" t="s">
        <v>180</v>
      </c>
      <c r="E1266" s="45">
        <v>1</v>
      </c>
      <c r="F1266" s="45">
        <v>3</v>
      </c>
      <c r="G1266" s="45">
        <v>3</v>
      </c>
      <c r="H1266" s="45">
        <v>1</v>
      </c>
      <c r="I1266" s="45">
        <v>1</v>
      </c>
      <c r="J1266" s="45">
        <v>1</v>
      </c>
      <c r="K1266" s="45">
        <v>3</v>
      </c>
      <c r="L1266" s="45">
        <v>1</v>
      </c>
      <c r="M1266" s="45" t="str">
        <f t="shared" si="19"/>
        <v>Sev-score: AAP feedback mechanism</v>
      </c>
    </row>
    <row r="1267" spans="1:13" x14ac:dyDescent="0.25">
      <c r="A1267" s="45" t="s">
        <v>1629</v>
      </c>
      <c r="B1267" s="45" t="s">
        <v>313</v>
      </c>
      <c r="C1267" s="45" t="s">
        <v>93</v>
      </c>
      <c r="D1267" s="45" t="s">
        <v>180</v>
      </c>
      <c r="E1267" s="45">
        <v>1</v>
      </c>
      <c r="F1267" s="45">
        <v>3</v>
      </c>
      <c r="G1267" s="45">
        <v>3</v>
      </c>
      <c r="H1267" s="45">
        <v>3</v>
      </c>
      <c r="I1267" s="45">
        <v>1</v>
      </c>
      <c r="J1267" s="45">
        <v>1</v>
      </c>
      <c r="K1267" s="45">
        <v>3</v>
      </c>
      <c r="L1267" s="45">
        <v>2</v>
      </c>
      <c r="M1267" s="45" t="str">
        <f t="shared" si="19"/>
        <v>Sev-score: AAP feedback mechanism</v>
      </c>
    </row>
    <row r="1268" spans="1:13" x14ac:dyDescent="0.25">
      <c r="A1268" s="45" t="s">
        <v>1630</v>
      </c>
      <c r="B1268" s="45" t="s">
        <v>313</v>
      </c>
      <c r="C1268" s="45" t="s">
        <v>93</v>
      </c>
      <c r="D1268" s="45" t="s">
        <v>180</v>
      </c>
      <c r="E1268" s="45">
        <v>1</v>
      </c>
      <c r="F1268" s="45">
        <v>1</v>
      </c>
      <c r="G1268" s="45">
        <v>3</v>
      </c>
      <c r="H1268" s="45">
        <v>1</v>
      </c>
      <c r="I1268" s="45">
        <v>3</v>
      </c>
      <c r="J1268" s="45">
        <v>1</v>
      </c>
      <c r="K1268" s="45">
        <v>3</v>
      </c>
      <c r="L1268" s="45">
        <v>2</v>
      </c>
      <c r="M1268" s="45" t="str">
        <f t="shared" si="19"/>
        <v>Sev-score: Site capacity</v>
      </c>
    </row>
    <row r="1269" spans="1:13" x14ac:dyDescent="0.25">
      <c r="A1269" s="45" t="s">
        <v>1631</v>
      </c>
      <c r="B1269" s="45" t="s">
        <v>313</v>
      </c>
      <c r="C1269" s="45" t="s">
        <v>93</v>
      </c>
      <c r="D1269" s="45" t="s">
        <v>180</v>
      </c>
      <c r="E1269" s="45">
        <v>1</v>
      </c>
      <c r="F1269" s="45">
        <v>3</v>
      </c>
      <c r="G1269" s="45">
        <v>1</v>
      </c>
      <c r="H1269" s="45">
        <v>1</v>
      </c>
      <c r="I1269" s="45">
        <v>1</v>
      </c>
      <c r="J1269" s="45">
        <v>1</v>
      </c>
      <c r="K1269" s="45">
        <v>3</v>
      </c>
      <c r="L1269" s="45">
        <v>2</v>
      </c>
      <c r="M1269" s="45" t="str">
        <f t="shared" si="19"/>
        <v>Sev-score: AAP feedback mechanism</v>
      </c>
    </row>
    <row r="1270" spans="1:13" x14ac:dyDescent="0.25">
      <c r="A1270" s="45" t="s">
        <v>1632</v>
      </c>
      <c r="B1270" s="45" t="s">
        <v>313</v>
      </c>
      <c r="C1270" s="45" t="s">
        <v>93</v>
      </c>
      <c r="D1270" s="45" t="s">
        <v>180</v>
      </c>
      <c r="E1270" s="45">
        <v>1</v>
      </c>
      <c r="F1270" s="45">
        <v>1</v>
      </c>
      <c r="G1270" s="45">
        <v>3</v>
      </c>
      <c r="H1270" s="45">
        <v>1</v>
      </c>
      <c r="I1270" s="45">
        <v>1</v>
      </c>
      <c r="J1270" s="45">
        <v>1</v>
      </c>
      <c r="K1270" s="45">
        <v>3</v>
      </c>
      <c r="L1270" s="45">
        <v>2</v>
      </c>
      <c r="M1270" s="45" t="str">
        <f t="shared" si="19"/>
        <v>Sev-score: Site capacity</v>
      </c>
    </row>
    <row r="1271" spans="1:13" x14ac:dyDescent="0.25">
      <c r="A1271" s="45" t="s">
        <v>1633</v>
      </c>
      <c r="B1271" s="45" t="s">
        <v>313</v>
      </c>
      <c r="C1271" s="45" t="s">
        <v>93</v>
      </c>
      <c r="D1271" s="45" t="s">
        <v>180</v>
      </c>
      <c r="E1271" s="45">
        <v>1</v>
      </c>
      <c r="F1271" s="45">
        <v>1</v>
      </c>
      <c r="G1271" s="45">
        <v>1</v>
      </c>
      <c r="H1271" s="45">
        <v>1</v>
      </c>
      <c r="I1271" s="45">
        <v>3</v>
      </c>
      <c r="J1271" s="45">
        <v>1</v>
      </c>
      <c r="K1271" s="45">
        <v>3</v>
      </c>
      <c r="L1271" s="45">
        <v>2</v>
      </c>
      <c r="M1271" s="45" t="str">
        <f t="shared" si="19"/>
        <v>Sev-score Access Max 8</v>
      </c>
    </row>
    <row r="1272" spans="1:13" x14ac:dyDescent="0.25">
      <c r="A1272" s="45" t="s">
        <v>1634</v>
      </c>
      <c r="B1272" s="45" t="s">
        <v>313</v>
      </c>
      <c r="C1272" s="45" t="s">
        <v>93</v>
      </c>
      <c r="D1272" s="45" t="s">
        <v>180</v>
      </c>
      <c r="E1272" s="45">
        <v>1</v>
      </c>
      <c r="F1272" s="45">
        <v>1</v>
      </c>
      <c r="G1272" s="45">
        <v>1</v>
      </c>
      <c r="H1272" s="45">
        <v>3</v>
      </c>
      <c r="I1272" s="45">
        <v>3</v>
      </c>
      <c r="J1272" s="45">
        <v>1</v>
      </c>
      <c r="K1272" s="45">
        <v>3</v>
      </c>
      <c r="L1272" s="45">
        <v>2</v>
      </c>
      <c r="M1272" s="45" t="str">
        <f t="shared" si="19"/>
        <v>Sev-score: Floods</v>
      </c>
    </row>
    <row r="1273" spans="1:13" x14ac:dyDescent="0.25">
      <c r="A1273" s="45" t="s">
        <v>1635</v>
      </c>
      <c r="B1273" s="45" t="s">
        <v>313</v>
      </c>
      <c r="C1273" s="45" t="s">
        <v>93</v>
      </c>
      <c r="D1273" s="45" t="s">
        <v>180</v>
      </c>
      <c r="E1273" s="45">
        <v>1</v>
      </c>
      <c r="F1273" s="45">
        <v>1</v>
      </c>
      <c r="G1273" s="45">
        <v>3</v>
      </c>
      <c r="H1273" s="45">
        <v>1</v>
      </c>
      <c r="I1273" s="45">
        <v>1</v>
      </c>
      <c r="J1273" s="45">
        <v>1</v>
      </c>
      <c r="K1273" s="45">
        <v>3</v>
      </c>
      <c r="L1273" s="45">
        <v>1</v>
      </c>
      <c r="M1273" s="45" t="str">
        <f t="shared" si="19"/>
        <v>Sev-score: Site capacity</v>
      </c>
    </row>
    <row r="1274" spans="1:13" x14ac:dyDescent="0.25">
      <c r="A1274" s="45" t="s">
        <v>1636</v>
      </c>
      <c r="B1274" s="45" t="s">
        <v>313</v>
      </c>
      <c r="C1274" s="45" t="s">
        <v>93</v>
      </c>
      <c r="D1274" s="45" t="s">
        <v>180</v>
      </c>
      <c r="E1274" s="45">
        <v>1</v>
      </c>
      <c r="F1274" s="45">
        <v>1</v>
      </c>
      <c r="G1274" s="45">
        <v>3</v>
      </c>
      <c r="H1274" s="45">
        <v>1</v>
      </c>
      <c r="I1274" s="45">
        <v>1</v>
      </c>
      <c r="J1274" s="45">
        <v>1</v>
      </c>
      <c r="K1274" s="45">
        <v>3</v>
      </c>
      <c r="L1274" s="45">
        <v>2</v>
      </c>
      <c r="M1274" s="45" t="str">
        <f t="shared" si="19"/>
        <v>Sev-score: Site capacity</v>
      </c>
    </row>
    <row r="1275" spans="1:13" x14ac:dyDescent="0.25">
      <c r="A1275" s="45" t="s">
        <v>1637</v>
      </c>
      <c r="B1275" s="45" t="s">
        <v>313</v>
      </c>
      <c r="C1275" s="45" t="s">
        <v>93</v>
      </c>
      <c r="D1275" s="45" t="s">
        <v>180</v>
      </c>
      <c r="E1275" s="45">
        <v>1</v>
      </c>
      <c r="F1275" s="45">
        <v>3</v>
      </c>
      <c r="G1275" s="45">
        <v>3</v>
      </c>
      <c r="H1275" s="45">
        <v>1</v>
      </c>
      <c r="I1275" s="45">
        <v>1</v>
      </c>
      <c r="J1275" s="45">
        <v>1</v>
      </c>
      <c r="K1275" s="45">
        <v>3</v>
      </c>
      <c r="L1275" s="45">
        <v>1</v>
      </c>
      <c r="M1275" s="45" t="str">
        <f t="shared" si="19"/>
        <v>Sev-score: AAP feedback mechanism</v>
      </c>
    </row>
    <row r="1276" spans="1:13" x14ac:dyDescent="0.25">
      <c r="A1276" s="45" t="s">
        <v>1638</v>
      </c>
      <c r="B1276" s="45" t="s">
        <v>313</v>
      </c>
      <c r="C1276" s="45" t="s">
        <v>93</v>
      </c>
      <c r="D1276" s="45" t="s">
        <v>180</v>
      </c>
      <c r="E1276" s="45">
        <v>1</v>
      </c>
      <c r="F1276" s="45">
        <v>3</v>
      </c>
      <c r="G1276" s="45">
        <v>3</v>
      </c>
      <c r="H1276" s="45">
        <v>1</v>
      </c>
      <c r="I1276" s="45">
        <v>1</v>
      </c>
      <c r="J1276" s="45">
        <v>1</v>
      </c>
      <c r="K1276" s="45">
        <v>3</v>
      </c>
      <c r="L1276" s="45">
        <v>2</v>
      </c>
      <c r="M1276" s="45" t="str">
        <f t="shared" si="19"/>
        <v>Sev-score: AAP feedback mechanism</v>
      </c>
    </row>
    <row r="1277" spans="1:13" x14ac:dyDescent="0.25">
      <c r="A1277" s="45" t="s">
        <v>1639</v>
      </c>
      <c r="B1277" s="45" t="s">
        <v>313</v>
      </c>
      <c r="C1277" s="45" t="s">
        <v>93</v>
      </c>
      <c r="D1277" s="45" t="s">
        <v>180</v>
      </c>
      <c r="E1277" s="45">
        <v>1</v>
      </c>
      <c r="F1277" s="45">
        <v>1</v>
      </c>
      <c r="G1277" s="45">
        <v>1</v>
      </c>
      <c r="H1277" s="45">
        <v>1</v>
      </c>
      <c r="I1277" s="45">
        <v>1</v>
      </c>
      <c r="J1277" s="45">
        <v>1</v>
      </c>
      <c r="K1277" s="45">
        <v>3</v>
      </c>
      <c r="L1277" s="45">
        <v>1</v>
      </c>
      <c r="M1277" s="45" t="str">
        <f t="shared" si="19"/>
        <v>Sev-score: Camp Committees</v>
      </c>
    </row>
    <row r="1278" spans="1:13" x14ac:dyDescent="0.25">
      <c r="A1278" s="45" t="s">
        <v>1640</v>
      </c>
      <c r="B1278" s="45" t="s">
        <v>313</v>
      </c>
      <c r="C1278" s="45" t="s">
        <v>93</v>
      </c>
      <c r="D1278" s="45" t="s">
        <v>180</v>
      </c>
      <c r="E1278" s="45">
        <v>1</v>
      </c>
      <c r="F1278" s="45">
        <v>1</v>
      </c>
      <c r="G1278" s="45">
        <v>1</v>
      </c>
      <c r="H1278" s="45">
        <v>1</v>
      </c>
      <c r="I1278" s="45">
        <v>3</v>
      </c>
      <c r="J1278" s="45">
        <v>1</v>
      </c>
      <c r="K1278" s="45">
        <v>3</v>
      </c>
      <c r="L1278" s="45">
        <v>2</v>
      </c>
      <c r="M1278" s="45" t="str">
        <f t="shared" si="19"/>
        <v>Sev-score Access Max 8</v>
      </c>
    </row>
    <row r="1279" spans="1:13" x14ac:dyDescent="0.25">
      <c r="A1279" s="45" t="s">
        <v>1641</v>
      </c>
      <c r="B1279" s="45" t="s">
        <v>313</v>
      </c>
      <c r="C1279" s="45" t="s">
        <v>93</v>
      </c>
      <c r="D1279" s="45" t="s">
        <v>180</v>
      </c>
      <c r="E1279" s="45">
        <v>1</v>
      </c>
      <c r="F1279" s="45">
        <v>1</v>
      </c>
      <c r="G1279" s="45">
        <v>1</v>
      </c>
      <c r="H1279" s="45">
        <v>1</v>
      </c>
      <c r="I1279" s="45">
        <v>1</v>
      </c>
      <c r="J1279" s="45">
        <v>1</v>
      </c>
      <c r="K1279" s="45">
        <v>3</v>
      </c>
      <c r="L1279" s="45">
        <v>1</v>
      </c>
      <c r="M1279" s="45" t="str">
        <f t="shared" si="19"/>
        <v>Sev-score: Camp Committees</v>
      </c>
    </row>
    <row r="1280" spans="1:13" x14ac:dyDescent="0.25">
      <c r="A1280" s="45" t="s">
        <v>1642</v>
      </c>
      <c r="B1280" s="45" t="s">
        <v>313</v>
      </c>
      <c r="C1280" s="45" t="s">
        <v>93</v>
      </c>
      <c r="D1280" s="45" t="s">
        <v>180</v>
      </c>
      <c r="E1280" s="45">
        <v>1</v>
      </c>
      <c r="F1280" s="45">
        <v>1</v>
      </c>
      <c r="G1280" s="45">
        <v>1</v>
      </c>
      <c r="H1280" s="45">
        <v>1</v>
      </c>
      <c r="I1280" s="45">
        <v>3</v>
      </c>
      <c r="J1280" s="45">
        <v>1</v>
      </c>
      <c r="K1280" s="45">
        <v>3</v>
      </c>
      <c r="L1280" s="45">
        <v>1</v>
      </c>
      <c r="M1280" s="45" t="str">
        <f t="shared" si="19"/>
        <v>Sev-score Access Max 8</v>
      </c>
    </row>
    <row r="1281" spans="1:13" x14ac:dyDescent="0.25">
      <c r="A1281" s="45" t="s">
        <v>1643</v>
      </c>
      <c r="B1281" s="45" t="s">
        <v>313</v>
      </c>
      <c r="C1281" s="45" t="s">
        <v>93</v>
      </c>
      <c r="D1281" s="45" t="s">
        <v>180</v>
      </c>
      <c r="E1281" s="45">
        <v>1</v>
      </c>
      <c r="F1281" s="45">
        <v>1</v>
      </c>
      <c r="G1281" s="45">
        <v>3</v>
      </c>
      <c r="H1281" s="45">
        <v>1</v>
      </c>
      <c r="I1281" s="45">
        <v>3</v>
      </c>
      <c r="J1281" s="45">
        <v>1</v>
      </c>
      <c r="K1281" s="45">
        <v>3</v>
      </c>
      <c r="L1281" s="45">
        <v>1</v>
      </c>
      <c r="M1281" s="45" t="str">
        <f t="shared" si="19"/>
        <v>Sev-score: Site capacity</v>
      </c>
    </row>
    <row r="1282" spans="1:13" x14ac:dyDescent="0.25">
      <c r="A1282" s="45" t="s">
        <v>1644</v>
      </c>
      <c r="B1282" s="45" t="s">
        <v>313</v>
      </c>
      <c r="C1282" s="45" t="s">
        <v>93</v>
      </c>
      <c r="D1282" s="45" t="s">
        <v>180</v>
      </c>
      <c r="E1282" s="45">
        <v>1</v>
      </c>
      <c r="F1282" s="45">
        <v>1</v>
      </c>
      <c r="G1282" s="45">
        <v>3</v>
      </c>
      <c r="H1282" s="45">
        <v>1</v>
      </c>
      <c r="I1282" s="45">
        <v>1</v>
      </c>
      <c r="J1282" s="45">
        <v>1</v>
      </c>
      <c r="K1282" s="45">
        <v>3</v>
      </c>
      <c r="L1282" s="45">
        <v>1</v>
      </c>
      <c r="M1282" s="45" t="str">
        <f t="shared" si="19"/>
        <v>Sev-score: Site capacity</v>
      </c>
    </row>
    <row r="1283" spans="1:13" x14ac:dyDescent="0.25">
      <c r="A1283" s="45" t="s">
        <v>1645</v>
      </c>
      <c r="B1283" s="45" t="s">
        <v>313</v>
      </c>
      <c r="C1283" s="45" t="s">
        <v>93</v>
      </c>
      <c r="D1283" s="45" t="s">
        <v>180</v>
      </c>
      <c r="E1283" s="45">
        <v>1</v>
      </c>
      <c r="F1283" s="45">
        <v>1</v>
      </c>
      <c r="G1283" s="45">
        <v>3</v>
      </c>
      <c r="H1283" s="45">
        <v>1</v>
      </c>
      <c r="I1283" s="45">
        <v>3</v>
      </c>
      <c r="J1283" s="45">
        <v>1</v>
      </c>
      <c r="K1283" s="45">
        <v>3</v>
      </c>
      <c r="L1283" s="45">
        <v>2</v>
      </c>
      <c r="M1283" s="45" t="str">
        <f t="shared" si="19"/>
        <v>Sev-score: Site capacity</v>
      </c>
    </row>
    <row r="1284" spans="1:13" x14ac:dyDescent="0.25">
      <c r="A1284" s="45" t="s">
        <v>1646</v>
      </c>
      <c r="B1284" s="45" t="s">
        <v>313</v>
      </c>
      <c r="C1284" s="45" t="s">
        <v>93</v>
      </c>
      <c r="D1284" s="45" t="s">
        <v>180</v>
      </c>
      <c r="E1284" s="45">
        <v>1</v>
      </c>
      <c r="F1284" s="45">
        <v>1</v>
      </c>
      <c r="G1284" s="45">
        <v>1</v>
      </c>
      <c r="H1284" s="45">
        <v>3</v>
      </c>
      <c r="I1284" s="45">
        <v>3</v>
      </c>
      <c r="J1284" s="45">
        <v>1</v>
      </c>
      <c r="K1284" s="45">
        <v>3</v>
      </c>
      <c r="L1284" s="45">
        <v>1</v>
      </c>
      <c r="M1284" s="45" t="str">
        <f t="shared" ref="M1284:M1347" si="20">IF(E1284=MAX(E1284:J1284),E$1,IF(F1284=MAX(E1284:J1284),F$1,IF(G1284=MAX(E1284:J1284),G$1,IF(H1284=MAX(E1284:J1284),H$1,IF(I1284=MAX(E1284:J1284),I$1,IF(J1284=MAX(E1284:J1284),J$1,0))))))</f>
        <v>Sev-score: Floods</v>
      </c>
    </row>
    <row r="1285" spans="1:13" x14ac:dyDescent="0.25">
      <c r="A1285" s="45" t="s">
        <v>1647</v>
      </c>
      <c r="B1285" s="45" t="s">
        <v>313</v>
      </c>
      <c r="C1285" s="45" t="s">
        <v>93</v>
      </c>
      <c r="D1285" s="45" t="s">
        <v>180</v>
      </c>
      <c r="E1285" s="45">
        <v>1</v>
      </c>
      <c r="F1285" s="45">
        <v>3</v>
      </c>
      <c r="G1285" s="45">
        <v>3</v>
      </c>
      <c r="H1285" s="45">
        <v>1</v>
      </c>
      <c r="I1285" s="45">
        <v>3</v>
      </c>
      <c r="J1285" s="45">
        <v>1</v>
      </c>
      <c r="K1285" s="45">
        <v>3</v>
      </c>
      <c r="L1285" s="45">
        <v>1</v>
      </c>
      <c r="M1285" s="45" t="str">
        <f t="shared" si="20"/>
        <v>Sev-score: AAP feedback mechanism</v>
      </c>
    </row>
    <row r="1286" spans="1:13" x14ac:dyDescent="0.25">
      <c r="A1286" s="45" t="s">
        <v>1648</v>
      </c>
      <c r="B1286" s="45" t="s">
        <v>313</v>
      </c>
      <c r="C1286" s="45" t="s">
        <v>93</v>
      </c>
      <c r="D1286" s="45" t="s">
        <v>180</v>
      </c>
      <c r="E1286" s="45">
        <v>1</v>
      </c>
      <c r="F1286" s="45">
        <v>1</v>
      </c>
      <c r="G1286" s="45">
        <v>3</v>
      </c>
      <c r="H1286" s="45">
        <v>1</v>
      </c>
      <c r="I1286" s="45">
        <v>1</v>
      </c>
      <c r="J1286" s="45">
        <v>1</v>
      </c>
      <c r="K1286" s="45">
        <v>3</v>
      </c>
      <c r="L1286" s="45">
        <v>2</v>
      </c>
      <c r="M1286" s="45" t="str">
        <f t="shared" si="20"/>
        <v>Sev-score: Site capacity</v>
      </c>
    </row>
    <row r="1287" spans="1:13" x14ac:dyDescent="0.25">
      <c r="A1287" s="45" t="s">
        <v>1649</v>
      </c>
      <c r="B1287" s="45" t="s">
        <v>313</v>
      </c>
      <c r="C1287" s="45" t="s">
        <v>93</v>
      </c>
      <c r="D1287" s="45" t="s">
        <v>180</v>
      </c>
      <c r="E1287" s="45">
        <v>1</v>
      </c>
      <c r="F1287" s="45">
        <v>3</v>
      </c>
      <c r="G1287" s="45">
        <v>3</v>
      </c>
      <c r="H1287" s="45">
        <v>1</v>
      </c>
      <c r="I1287" s="45">
        <v>1</v>
      </c>
      <c r="J1287" s="45">
        <v>1</v>
      </c>
      <c r="K1287" s="45">
        <v>3</v>
      </c>
      <c r="L1287" s="45">
        <v>2</v>
      </c>
      <c r="M1287" s="45" t="str">
        <f t="shared" si="20"/>
        <v>Sev-score: AAP feedback mechanism</v>
      </c>
    </row>
    <row r="1288" spans="1:13" x14ac:dyDescent="0.25">
      <c r="A1288" s="45" t="s">
        <v>1650</v>
      </c>
      <c r="B1288" s="45" t="s">
        <v>313</v>
      </c>
      <c r="C1288" s="45" t="s">
        <v>93</v>
      </c>
      <c r="D1288" s="45" t="s">
        <v>180</v>
      </c>
      <c r="E1288" s="45">
        <v>1</v>
      </c>
      <c r="F1288" s="45">
        <v>3</v>
      </c>
      <c r="G1288" s="45">
        <v>3</v>
      </c>
      <c r="H1288" s="45">
        <v>1</v>
      </c>
      <c r="I1288" s="45">
        <v>3</v>
      </c>
      <c r="J1288" s="45">
        <v>1</v>
      </c>
      <c r="K1288" s="45">
        <v>3</v>
      </c>
      <c r="L1288" s="45">
        <v>1</v>
      </c>
      <c r="M1288" s="45" t="str">
        <f t="shared" si="20"/>
        <v>Sev-score: AAP feedback mechanism</v>
      </c>
    </row>
    <row r="1289" spans="1:13" x14ac:dyDescent="0.25">
      <c r="A1289" s="45" t="s">
        <v>1651</v>
      </c>
      <c r="B1289" s="45" t="s">
        <v>313</v>
      </c>
      <c r="C1289" s="45" t="s">
        <v>93</v>
      </c>
      <c r="D1289" s="45" t="s">
        <v>180</v>
      </c>
      <c r="E1289" s="45">
        <v>1</v>
      </c>
      <c r="F1289" s="45">
        <v>3</v>
      </c>
      <c r="G1289" s="45">
        <v>3</v>
      </c>
      <c r="H1289" s="45">
        <v>3</v>
      </c>
      <c r="I1289" s="45">
        <v>3</v>
      </c>
      <c r="J1289" s="45">
        <v>1</v>
      </c>
      <c r="K1289" s="45">
        <v>3</v>
      </c>
      <c r="L1289" s="45">
        <v>1</v>
      </c>
      <c r="M1289" s="45" t="str">
        <f t="shared" si="20"/>
        <v>Sev-score: AAP feedback mechanism</v>
      </c>
    </row>
    <row r="1290" spans="1:13" x14ac:dyDescent="0.25">
      <c r="A1290" s="45" t="s">
        <v>1652</v>
      </c>
      <c r="B1290" s="45" t="s">
        <v>313</v>
      </c>
      <c r="C1290" s="45" t="s">
        <v>93</v>
      </c>
      <c r="D1290" s="45" t="s">
        <v>180</v>
      </c>
      <c r="E1290" s="45">
        <v>1</v>
      </c>
      <c r="F1290" s="45">
        <v>1</v>
      </c>
      <c r="G1290" s="45">
        <v>1</v>
      </c>
      <c r="H1290" s="45">
        <v>3</v>
      </c>
      <c r="I1290" s="45">
        <v>3</v>
      </c>
      <c r="J1290" s="45">
        <v>1</v>
      </c>
      <c r="K1290" s="45">
        <v>3</v>
      </c>
      <c r="L1290" s="45">
        <v>1</v>
      </c>
      <c r="M1290" s="45" t="str">
        <f t="shared" si="20"/>
        <v>Sev-score: Floods</v>
      </c>
    </row>
    <row r="1291" spans="1:13" x14ac:dyDescent="0.25">
      <c r="A1291" s="45" t="s">
        <v>1653</v>
      </c>
      <c r="B1291" s="45" t="s">
        <v>313</v>
      </c>
      <c r="C1291" s="45" t="s">
        <v>93</v>
      </c>
      <c r="D1291" s="45" t="s">
        <v>180</v>
      </c>
      <c r="E1291" s="45">
        <v>1</v>
      </c>
      <c r="F1291" s="45">
        <v>1</v>
      </c>
      <c r="G1291" s="45">
        <v>3</v>
      </c>
      <c r="H1291" s="45">
        <v>3</v>
      </c>
      <c r="I1291" s="45">
        <v>1</v>
      </c>
      <c r="J1291" s="45">
        <v>1</v>
      </c>
      <c r="K1291" s="45">
        <v>3</v>
      </c>
      <c r="L1291" s="45">
        <v>2</v>
      </c>
      <c r="M1291" s="45" t="str">
        <f t="shared" si="20"/>
        <v>Sev-score: Site capacity</v>
      </c>
    </row>
    <row r="1292" spans="1:13" x14ac:dyDescent="0.25">
      <c r="A1292" s="45" t="s">
        <v>1654</v>
      </c>
      <c r="B1292" s="45" t="s">
        <v>313</v>
      </c>
      <c r="C1292" s="45" t="s">
        <v>93</v>
      </c>
      <c r="D1292" s="45" t="s">
        <v>180</v>
      </c>
      <c r="E1292" s="45">
        <v>1</v>
      </c>
      <c r="F1292" s="45">
        <v>3</v>
      </c>
      <c r="G1292" s="45">
        <v>3</v>
      </c>
      <c r="H1292" s="45">
        <v>3</v>
      </c>
      <c r="I1292" s="45">
        <v>3</v>
      </c>
      <c r="J1292" s="45">
        <v>1</v>
      </c>
      <c r="K1292" s="45">
        <v>3</v>
      </c>
      <c r="L1292" s="45">
        <v>1</v>
      </c>
      <c r="M1292" s="45" t="str">
        <f t="shared" si="20"/>
        <v>Sev-score: AAP feedback mechanism</v>
      </c>
    </row>
    <row r="1293" spans="1:13" x14ac:dyDescent="0.25">
      <c r="A1293" s="45" t="s">
        <v>1655</v>
      </c>
      <c r="B1293" s="45" t="s">
        <v>313</v>
      </c>
      <c r="C1293" s="45" t="s">
        <v>93</v>
      </c>
      <c r="D1293" s="45" t="s">
        <v>180</v>
      </c>
      <c r="E1293" s="45">
        <v>1</v>
      </c>
      <c r="F1293" s="45">
        <v>1</v>
      </c>
      <c r="G1293" s="45">
        <v>3</v>
      </c>
      <c r="H1293" s="45">
        <v>3</v>
      </c>
      <c r="I1293" s="45">
        <v>3</v>
      </c>
      <c r="J1293" s="45">
        <v>1</v>
      </c>
      <c r="K1293" s="45">
        <v>3</v>
      </c>
      <c r="L1293" s="45">
        <v>2</v>
      </c>
      <c r="M1293" s="45" t="str">
        <f t="shared" si="20"/>
        <v>Sev-score: Site capacity</v>
      </c>
    </row>
    <row r="1294" spans="1:13" x14ac:dyDescent="0.25">
      <c r="A1294" s="45" t="s">
        <v>1656</v>
      </c>
      <c r="B1294" s="45" t="s">
        <v>313</v>
      </c>
      <c r="C1294" s="45" t="s">
        <v>93</v>
      </c>
      <c r="D1294" s="45" t="s">
        <v>180</v>
      </c>
      <c r="E1294" s="45">
        <v>1</v>
      </c>
      <c r="F1294" s="45">
        <v>1</v>
      </c>
      <c r="G1294" s="45">
        <v>3</v>
      </c>
      <c r="H1294" s="45">
        <v>1</v>
      </c>
      <c r="I1294" s="45">
        <v>3</v>
      </c>
      <c r="J1294" s="45">
        <v>1</v>
      </c>
      <c r="K1294" s="45">
        <v>3</v>
      </c>
      <c r="L1294" s="45">
        <v>2</v>
      </c>
      <c r="M1294" s="45" t="str">
        <f t="shared" si="20"/>
        <v>Sev-score: Site capacity</v>
      </c>
    </row>
    <row r="1295" spans="1:13" x14ac:dyDescent="0.25">
      <c r="A1295" s="45" t="s">
        <v>1657</v>
      </c>
      <c r="B1295" s="45" t="s">
        <v>313</v>
      </c>
      <c r="C1295" s="45" t="s">
        <v>93</v>
      </c>
      <c r="D1295" s="45" t="s">
        <v>180</v>
      </c>
      <c r="E1295" s="45">
        <v>1</v>
      </c>
      <c r="F1295" s="45">
        <v>3</v>
      </c>
      <c r="G1295" s="45">
        <v>3</v>
      </c>
      <c r="H1295" s="45">
        <v>1</v>
      </c>
      <c r="I1295" s="45">
        <v>3</v>
      </c>
      <c r="J1295" s="45">
        <v>1</v>
      </c>
      <c r="K1295" s="45">
        <v>3</v>
      </c>
      <c r="L1295" s="45">
        <v>2</v>
      </c>
      <c r="M1295" s="45" t="str">
        <f t="shared" si="20"/>
        <v>Sev-score: AAP feedback mechanism</v>
      </c>
    </row>
    <row r="1296" spans="1:13" x14ac:dyDescent="0.25">
      <c r="A1296" s="45" t="s">
        <v>1658</v>
      </c>
      <c r="B1296" s="45" t="s">
        <v>313</v>
      </c>
      <c r="C1296" s="45" t="s">
        <v>93</v>
      </c>
      <c r="D1296" s="45" t="s">
        <v>180</v>
      </c>
      <c r="E1296" s="45">
        <v>1</v>
      </c>
      <c r="F1296" s="45">
        <v>1</v>
      </c>
      <c r="G1296" s="45">
        <v>1</v>
      </c>
      <c r="H1296" s="45">
        <v>1</v>
      </c>
      <c r="I1296" s="45">
        <v>3</v>
      </c>
      <c r="J1296" s="45">
        <v>1</v>
      </c>
      <c r="K1296" s="45">
        <v>3</v>
      </c>
      <c r="L1296" s="45">
        <v>1</v>
      </c>
      <c r="M1296" s="45" t="str">
        <f t="shared" si="20"/>
        <v>Sev-score Access Max 8</v>
      </c>
    </row>
    <row r="1297" spans="1:13" x14ac:dyDescent="0.25">
      <c r="A1297" s="45" t="s">
        <v>1659</v>
      </c>
      <c r="B1297" s="45" t="s">
        <v>313</v>
      </c>
      <c r="C1297" s="45" t="s">
        <v>93</v>
      </c>
      <c r="D1297" s="45" t="s">
        <v>180</v>
      </c>
      <c r="E1297" s="45">
        <v>1</v>
      </c>
      <c r="F1297" s="45">
        <v>1</v>
      </c>
      <c r="G1297" s="45">
        <v>1</v>
      </c>
      <c r="H1297" s="45">
        <v>1</v>
      </c>
      <c r="I1297" s="45">
        <v>3</v>
      </c>
      <c r="J1297" s="45">
        <v>1</v>
      </c>
      <c r="K1297" s="45">
        <v>1</v>
      </c>
      <c r="L1297" s="45">
        <v>1</v>
      </c>
      <c r="M1297" s="45" t="str">
        <f t="shared" si="20"/>
        <v>Sev-score Access Max 8</v>
      </c>
    </row>
    <row r="1298" spans="1:13" x14ac:dyDescent="0.25">
      <c r="A1298" s="45" t="s">
        <v>1660</v>
      </c>
      <c r="B1298" s="45" t="s">
        <v>313</v>
      </c>
      <c r="C1298" s="45" t="s">
        <v>93</v>
      </c>
      <c r="D1298" s="45" t="s">
        <v>180</v>
      </c>
      <c r="E1298" s="45">
        <v>1</v>
      </c>
      <c r="F1298" s="45">
        <v>3</v>
      </c>
      <c r="G1298" s="45">
        <v>1</v>
      </c>
      <c r="H1298" s="45">
        <v>3</v>
      </c>
      <c r="I1298" s="45">
        <v>3</v>
      </c>
      <c r="J1298" s="45">
        <v>1</v>
      </c>
      <c r="K1298" s="45">
        <v>3</v>
      </c>
      <c r="L1298" s="45">
        <v>2</v>
      </c>
      <c r="M1298" s="45" t="str">
        <f t="shared" si="20"/>
        <v>Sev-score: AAP feedback mechanism</v>
      </c>
    </row>
    <row r="1299" spans="1:13" x14ac:dyDescent="0.25">
      <c r="A1299" s="45" t="s">
        <v>1661</v>
      </c>
      <c r="B1299" s="45" t="s">
        <v>313</v>
      </c>
      <c r="C1299" s="45" t="s">
        <v>93</v>
      </c>
      <c r="D1299" s="45" t="s">
        <v>180</v>
      </c>
      <c r="E1299" s="45">
        <v>1</v>
      </c>
      <c r="F1299" s="45">
        <v>3</v>
      </c>
      <c r="G1299" s="45">
        <v>1</v>
      </c>
      <c r="H1299" s="45">
        <v>1</v>
      </c>
      <c r="I1299" s="45">
        <v>3</v>
      </c>
      <c r="J1299" s="45">
        <v>1</v>
      </c>
      <c r="K1299" s="45">
        <v>3</v>
      </c>
      <c r="L1299" s="45">
        <v>1</v>
      </c>
      <c r="M1299" s="45" t="str">
        <f t="shared" si="20"/>
        <v>Sev-score: AAP feedback mechanism</v>
      </c>
    </row>
    <row r="1300" spans="1:13" x14ac:dyDescent="0.25">
      <c r="A1300" s="45" t="s">
        <v>1662</v>
      </c>
      <c r="B1300" s="45" t="s">
        <v>313</v>
      </c>
      <c r="C1300" s="45" t="s">
        <v>93</v>
      </c>
      <c r="D1300" s="45" t="s">
        <v>180</v>
      </c>
      <c r="E1300" s="45">
        <v>1</v>
      </c>
      <c r="F1300" s="45">
        <v>3</v>
      </c>
      <c r="G1300" s="45">
        <v>1</v>
      </c>
      <c r="H1300" s="45">
        <v>1</v>
      </c>
      <c r="I1300" s="45">
        <v>1</v>
      </c>
      <c r="J1300" s="45">
        <v>1</v>
      </c>
      <c r="K1300" s="45">
        <v>3</v>
      </c>
      <c r="L1300" s="45">
        <v>1</v>
      </c>
      <c r="M1300" s="45" t="str">
        <f t="shared" si="20"/>
        <v>Sev-score: AAP feedback mechanism</v>
      </c>
    </row>
    <row r="1301" spans="1:13" x14ac:dyDescent="0.25">
      <c r="A1301" s="45" t="s">
        <v>1663</v>
      </c>
      <c r="B1301" s="45" t="s">
        <v>313</v>
      </c>
      <c r="C1301" s="45" t="s">
        <v>93</v>
      </c>
      <c r="D1301" s="45" t="s">
        <v>180</v>
      </c>
      <c r="E1301" s="45">
        <v>1</v>
      </c>
      <c r="F1301" s="45">
        <v>3</v>
      </c>
      <c r="G1301" s="45">
        <v>3</v>
      </c>
      <c r="H1301" s="45">
        <v>3</v>
      </c>
      <c r="I1301" s="45">
        <v>3</v>
      </c>
      <c r="J1301" s="45">
        <v>1</v>
      </c>
      <c r="K1301" s="45">
        <v>3</v>
      </c>
      <c r="L1301" s="45">
        <v>2</v>
      </c>
      <c r="M1301" s="45" t="str">
        <f t="shared" si="20"/>
        <v>Sev-score: AAP feedback mechanism</v>
      </c>
    </row>
    <row r="1302" spans="1:13" x14ac:dyDescent="0.25">
      <c r="A1302" s="45" t="s">
        <v>1664</v>
      </c>
      <c r="B1302" s="45" t="s">
        <v>313</v>
      </c>
      <c r="C1302" s="45" t="s">
        <v>93</v>
      </c>
      <c r="D1302" s="45" t="s">
        <v>180</v>
      </c>
      <c r="E1302" s="45">
        <v>1</v>
      </c>
      <c r="F1302" s="45">
        <v>3</v>
      </c>
      <c r="G1302" s="45">
        <v>1</v>
      </c>
      <c r="H1302" s="45">
        <v>3</v>
      </c>
      <c r="I1302" s="45">
        <v>3</v>
      </c>
      <c r="J1302" s="45">
        <v>1</v>
      </c>
      <c r="K1302" s="45">
        <v>3</v>
      </c>
      <c r="L1302" s="45">
        <v>1</v>
      </c>
      <c r="M1302" s="45" t="str">
        <f t="shared" si="20"/>
        <v>Sev-score: AAP feedback mechanism</v>
      </c>
    </row>
    <row r="1303" spans="1:13" x14ac:dyDescent="0.25">
      <c r="A1303" s="45" t="s">
        <v>1665</v>
      </c>
      <c r="B1303" s="45" t="s">
        <v>313</v>
      </c>
      <c r="C1303" s="45" t="s">
        <v>93</v>
      </c>
      <c r="D1303" s="45" t="s">
        <v>180</v>
      </c>
      <c r="E1303" s="45">
        <v>1</v>
      </c>
      <c r="F1303" s="45">
        <v>1</v>
      </c>
      <c r="G1303" s="45">
        <v>3</v>
      </c>
      <c r="H1303" s="45">
        <v>3</v>
      </c>
      <c r="I1303" s="45">
        <v>3</v>
      </c>
      <c r="J1303" s="45">
        <v>1</v>
      </c>
      <c r="K1303" s="45">
        <v>1</v>
      </c>
      <c r="L1303" s="45">
        <v>2</v>
      </c>
      <c r="M1303" s="45" t="str">
        <f t="shared" si="20"/>
        <v>Sev-score: Site capacity</v>
      </c>
    </row>
    <row r="1304" spans="1:13" x14ac:dyDescent="0.25">
      <c r="A1304" s="45" t="s">
        <v>1666</v>
      </c>
      <c r="B1304" s="45" t="s">
        <v>313</v>
      </c>
      <c r="C1304" s="45" t="s">
        <v>93</v>
      </c>
      <c r="D1304" s="45" t="s">
        <v>180</v>
      </c>
      <c r="E1304" s="45">
        <v>1</v>
      </c>
      <c r="F1304" s="45">
        <v>1</v>
      </c>
      <c r="G1304" s="45">
        <v>1</v>
      </c>
      <c r="H1304" s="45">
        <v>2</v>
      </c>
      <c r="I1304" s="45">
        <v>3</v>
      </c>
      <c r="J1304" s="45">
        <v>1</v>
      </c>
      <c r="K1304" s="45">
        <v>3</v>
      </c>
      <c r="L1304" s="45">
        <v>1</v>
      </c>
      <c r="M1304" s="45" t="str">
        <f t="shared" si="20"/>
        <v>Sev-score Access Max 8</v>
      </c>
    </row>
    <row r="1305" spans="1:13" x14ac:dyDescent="0.25">
      <c r="A1305" s="45" t="s">
        <v>1667</v>
      </c>
      <c r="B1305" s="45" t="s">
        <v>313</v>
      </c>
      <c r="C1305" s="45" t="s">
        <v>93</v>
      </c>
      <c r="D1305" s="45" t="s">
        <v>180</v>
      </c>
      <c r="E1305" s="45">
        <v>1</v>
      </c>
      <c r="F1305" s="45">
        <v>3</v>
      </c>
      <c r="G1305" s="45">
        <v>1</v>
      </c>
      <c r="H1305" s="45">
        <v>1</v>
      </c>
      <c r="I1305" s="45">
        <v>3</v>
      </c>
      <c r="J1305" s="45">
        <v>1</v>
      </c>
      <c r="K1305" s="45">
        <v>3</v>
      </c>
      <c r="L1305" s="45">
        <v>2</v>
      </c>
      <c r="M1305" s="45" t="str">
        <f t="shared" si="20"/>
        <v>Sev-score: AAP feedback mechanism</v>
      </c>
    </row>
    <row r="1306" spans="1:13" x14ac:dyDescent="0.25">
      <c r="A1306" s="45" t="s">
        <v>1668</v>
      </c>
      <c r="B1306" s="45" t="s">
        <v>313</v>
      </c>
      <c r="C1306" s="45" t="s">
        <v>93</v>
      </c>
      <c r="D1306" s="45" t="s">
        <v>180</v>
      </c>
      <c r="E1306" s="45">
        <v>1</v>
      </c>
      <c r="F1306" s="45">
        <v>1</v>
      </c>
      <c r="G1306" s="45">
        <v>1</v>
      </c>
      <c r="H1306" s="45">
        <v>3</v>
      </c>
      <c r="I1306" s="45">
        <v>3</v>
      </c>
      <c r="J1306" s="45">
        <v>1</v>
      </c>
      <c r="K1306" s="45">
        <v>3</v>
      </c>
      <c r="L1306" s="45">
        <v>1</v>
      </c>
      <c r="M1306" s="45" t="str">
        <f t="shared" si="20"/>
        <v>Sev-score: Floods</v>
      </c>
    </row>
    <row r="1307" spans="1:13" x14ac:dyDescent="0.25">
      <c r="A1307" s="45" t="s">
        <v>1669</v>
      </c>
      <c r="B1307" s="45" t="s">
        <v>313</v>
      </c>
      <c r="C1307" s="45" t="s">
        <v>93</v>
      </c>
      <c r="D1307" s="45" t="s">
        <v>180</v>
      </c>
      <c r="E1307" s="45">
        <v>1</v>
      </c>
      <c r="F1307" s="45">
        <v>1</v>
      </c>
      <c r="G1307" s="45">
        <v>1</v>
      </c>
      <c r="H1307" s="45">
        <v>1</v>
      </c>
      <c r="I1307" s="45">
        <v>3</v>
      </c>
      <c r="J1307" s="45">
        <v>1</v>
      </c>
      <c r="K1307" s="45">
        <v>3</v>
      </c>
      <c r="L1307" s="45">
        <v>1</v>
      </c>
      <c r="M1307" s="45" t="str">
        <f t="shared" si="20"/>
        <v>Sev-score Access Max 8</v>
      </c>
    </row>
    <row r="1308" spans="1:13" x14ac:dyDescent="0.25">
      <c r="A1308" s="45" t="s">
        <v>1670</v>
      </c>
      <c r="B1308" s="45" t="s">
        <v>313</v>
      </c>
      <c r="C1308" s="45" t="s">
        <v>93</v>
      </c>
      <c r="D1308" s="45" t="s">
        <v>180</v>
      </c>
      <c r="E1308" s="45">
        <v>1</v>
      </c>
      <c r="F1308" s="45">
        <v>3</v>
      </c>
      <c r="G1308" s="45">
        <v>1</v>
      </c>
      <c r="H1308" s="45">
        <v>1</v>
      </c>
      <c r="I1308" s="45">
        <v>3</v>
      </c>
      <c r="J1308" s="45">
        <v>1</v>
      </c>
      <c r="K1308" s="45">
        <v>3</v>
      </c>
      <c r="L1308" s="45">
        <v>2</v>
      </c>
      <c r="M1308" s="45" t="str">
        <f t="shared" si="20"/>
        <v>Sev-score: AAP feedback mechanism</v>
      </c>
    </row>
    <row r="1309" spans="1:13" x14ac:dyDescent="0.25">
      <c r="A1309" s="45" t="s">
        <v>1671</v>
      </c>
      <c r="B1309" s="45" t="s">
        <v>313</v>
      </c>
      <c r="C1309" s="45" t="s">
        <v>93</v>
      </c>
      <c r="D1309" s="45" t="s">
        <v>180</v>
      </c>
      <c r="E1309" s="45">
        <v>1</v>
      </c>
      <c r="F1309" s="45">
        <v>3</v>
      </c>
      <c r="G1309" s="45">
        <v>3</v>
      </c>
      <c r="H1309" s="45">
        <v>1</v>
      </c>
      <c r="I1309" s="45">
        <v>3</v>
      </c>
      <c r="J1309" s="45">
        <v>1</v>
      </c>
      <c r="K1309" s="45">
        <v>3</v>
      </c>
      <c r="L1309" s="45">
        <v>2</v>
      </c>
      <c r="M1309" s="45" t="str">
        <f t="shared" si="20"/>
        <v>Sev-score: AAP feedback mechanism</v>
      </c>
    </row>
    <row r="1310" spans="1:13" x14ac:dyDescent="0.25">
      <c r="A1310" s="45" t="s">
        <v>1672</v>
      </c>
      <c r="B1310" s="45" t="s">
        <v>313</v>
      </c>
      <c r="C1310" s="45" t="s">
        <v>93</v>
      </c>
      <c r="D1310" s="45" t="s">
        <v>180</v>
      </c>
      <c r="E1310" s="45">
        <v>1</v>
      </c>
      <c r="F1310" s="45">
        <v>1</v>
      </c>
      <c r="G1310" s="45">
        <v>1</v>
      </c>
      <c r="H1310" s="45">
        <v>2</v>
      </c>
      <c r="I1310" s="45">
        <v>3</v>
      </c>
      <c r="J1310" s="45">
        <v>1</v>
      </c>
      <c r="K1310" s="45">
        <v>3</v>
      </c>
      <c r="L1310" s="45">
        <v>1</v>
      </c>
      <c r="M1310" s="45" t="str">
        <f t="shared" si="20"/>
        <v>Sev-score Access Max 8</v>
      </c>
    </row>
    <row r="1311" spans="1:13" x14ac:dyDescent="0.25">
      <c r="A1311" s="45" t="s">
        <v>1673</v>
      </c>
      <c r="B1311" s="45" t="s">
        <v>313</v>
      </c>
      <c r="C1311" s="45" t="s">
        <v>93</v>
      </c>
      <c r="D1311" s="45" t="s">
        <v>180</v>
      </c>
      <c r="E1311" s="45">
        <v>1</v>
      </c>
      <c r="F1311" s="45">
        <v>1</v>
      </c>
      <c r="G1311" s="45">
        <v>1</v>
      </c>
      <c r="H1311" s="45">
        <v>3</v>
      </c>
      <c r="I1311" s="45">
        <v>3</v>
      </c>
      <c r="J1311" s="45">
        <v>1</v>
      </c>
      <c r="K1311" s="45">
        <v>3</v>
      </c>
      <c r="L1311" s="45">
        <v>2</v>
      </c>
      <c r="M1311" s="45" t="str">
        <f t="shared" si="20"/>
        <v>Sev-score: Floods</v>
      </c>
    </row>
    <row r="1312" spans="1:13" x14ac:dyDescent="0.25">
      <c r="A1312" s="45" t="s">
        <v>1674</v>
      </c>
      <c r="B1312" s="45" t="s">
        <v>313</v>
      </c>
      <c r="C1312" s="45" t="s">
        <v>93</v>
      </c>
      <c r="D1312" s="45" t="s">
        <v>180</v>
      </c>
      <c r="E1312" s="45">
        <v>1</v>
      </c>
      <c r="F1312" s="45">
        <v>1</v>
      </c>
      <c r="G1312" s="45">
        <v>1</v>
      </c>
      <c r="H1312" s="45">
        <v>1</v>
      </c>
      <c r="I1312" s="45">
        <v>3</v>
      </c>
      <c r="J1312" s="45">
        <v>1</v>
      </c>
      <c r="K1312" s="45">
        <v>3</v>
      </c>
      <c r="L1312" s="45">
        <v>2</v>
      </c>
      <c r="M1312" s="45" t="str">
        <f t="shared" si="20"/>
        <v>Sev-score Access Max 8</v>
      </c>
    </row>
    <row r="1313" spans="1:13" x14ac:dyDescent="0.25">
      <c r="A1313" s="45" t="s">
        <v>1675</v>
      </c>
      <c r="B1313" s="45" t="s">
        <v>313</v>
      </c>
      <c r="C1313" s="45" t="s">
        <v>93</v>
      </c>
      <c r="D1313" s="45" t="s">
        <v>180</v>
      </c>
      <c r="E1313" s="45">
        <v>1</v>
      </c>
      <c r="F1313" s="45">
        <v>3</v>
      </c>
      <c r="G1313" s="45">
        <v>1</v>
      </c>
      <c r="H1313" s="45">
        <v>1</v>
      </c>
      <c r="I1313" s="45">
        <v>3</v>
      </c>
      <c r="J1313" s="45">
        <v>1</v>
      </c>
      <c r="K1313" s="45">
        <v>3</v>
      </c>
      <c r="L1313" s="45">
        <v>2</v>
      </c>
      <c r="M1313" s="45" t="str">
        <f t="shared" si="20"/>
        <v>Sev-score: AAP feedback mechanism</v>
      </c>
    </row>
    <row r="1314" spans="1:13" x14ac:dyDescent="0.25">
      <c r="A1314" s="45" t="s">
        <v>1676</v>
      </c>
      <c r="B1314" s="45" t="s">
        <v>313</v>
      </c>
      <c r="C1314" s="45" t="s">
        <v>93</v>
      </c>
      <c r="D1314" s="45" t="s">
        <v>180</v>
      </c>
      <c r="E1314" s="45">
        <v>1</v>
      </c>
      <c r="F1314" s="45">
        <v>3</v>
      </c>
      <c r="G1314" s="45">
        <v>1</v>
      </c>
      <c r="H1314" s="45">
        <v>1</v>
      </c>
      <c r="I1314" s="45">
        <v>1</v>
      </c>
      <c r="J1314" s="45">
        <v>1</v>
      </c>
      <c r="K1314" s="45">
        <v>3</v>
      </c>
      <c r="L1314" s="45">
        <v>2</v>
      </c>
      <c r="M1314" s="45" t="str">
        <f t="shared" si="20"/>
        <v>Sev-score: AAP feedback mechanism</v>
      </c>
    </row>
    <row r="1315" spans="1:13" x14ac:dyDescent="0.25">
      <c r="A1315" s="45" t="s">
        <v>1677</v>
      </c>
      <c r="B1315" s="45" t="s">
        <v>313</v>
      </c>
      <c r="C1315" s="45" t="s">
        <v>93</v>
      </c>
      <c r="D1315" s="45" t="s">
        <v>180</v>
      </c>
      <c r="E1315" s="45">
        <v>1</v>
      </c>
      <c r="F1315" s="45">
        <v>1</v>
      </c>
      <c r="G1315" s="45">
        <v>1</v>
      </c>
      <c r="H1315" s="45">
        <v>1</v>
      </c>
      <c r="I1315" s="45">
        <v>1</v>
      </c>
      <c r="J1315" s="45">
        <v>1</v>
      </c>
      <c r="K1315" s="45">
        <v>3</v>
      </c>
      <c r="L1315" s="45">
        <v>1</v>
      </c>
      <c r="M1315" s="45" t="str">
        <f t="shared" si="20"/>
        <v>Sev-score: Camp Committees</v>
      </c>
    </row>
    <row r="1316" spans="1:13" x14ac:dyDescent="0.25">
      <c r="A1316" s="45" t="s">
        <v>1678</v>
      </c>
      <c r="B1316" s="45" t="s">
        <v>313</v>
      </c>
      <c r="C1316" s="45" t="s">
        <v>93</v>
      </c>
      <c r="D1316" s="45" t="s">
        <v>180</v>
      </c>
      <c r="E1316" s="45">
        <v>1</v>
      </c>
      <c r="F1316" s="45">
        <v>3</v>
      </c>
      <c r="G1316" s="45">
        <v>1</v>
      </c>
      <c r="H1316" s="45">
        <v>1</v>
      </c>
      <c r="I1316" s="45">
        <v>3</v>
      </c>
      <c r="J1316" s="45">
        <v>1</v>
      </c>
      <c r="K1316" s="45">
        <v>3</v>
      </c>
      <c r="L1316" s="45">
        <v>2</v>
      </c>
      <c r="M1316" s="45" t="str">
        <f t="shared" si="20"/>
        <v>Sev-score: AAP feedback mechanism</v>
      </c>
    </row>
    <row r="1317" spans="1:13" x14ac:dyDescent="0.25">
      <c r="A1317" s="45" t="s">
        <v>1679</v>
      </c>
      <c r="B1317" s="45" t="s">
        <v>313</v>
      </c>
      <c r="C1317" s="45" t="s">
        <v>93</v>
      </c>
      <c r="D1317" s="45" t="s">
        <v>180</v>
      </c>
      <c r="E1317" s="45">
        <v>1</v>
      </c>
      <c r="F1317" s="45">
        <v>1</v>
      </c>
      <c r="G1317" s="45">
        <v>1</v>
      </c>
      <c r="H1317" s="45">
        <v>2</v>
      </c>
      <c r="I1317" s="45">
        <v>1</v>
      </c>
      <c r="J1317" s="45">
        <v>1</v>
      </c>
      <c r="K1317" s="45">
        <v>3</v>
      </c>
      <c r="L1317" s="45">
        <v>1</v>
      </c>
      <c r="M1317" s="45" t="str">
        <f t="shared" si="20"/>
        <v>Sev-score: Floods</v>
      </c>
    </row>
    <row r="1318" spans="1:13" x14ac:dyDescent="0.25">
      <c r="A1318" s="45" t="s">
        <v>1680</v>
      </c>
      <c r="B1318" s="45" t="s">
        <v>313</v>
      </c>
      <c r="C1318" s="45" t="s">
        <v>93</v>
      </c>
      <c r="D1318" s="45" t="s">
        <v>180</v>
      </c>
      <c r="E1318" s="45">
        <v>1</v>
      </c>
      <c r="F1318" s="45">
        <v>3</v>
      </c>
      <c r="G1318" s="45">
        <v>1</v>
      </c>
      <c r="H1318" s="45">
        <v>1</v>
      </c>
      <c r="I1318" s="45">
        <v>1</v>
      </c>
      <c r="J1318" s="45">
        <v>1</v>
      </c>
      <c r="K1318" s="45">
        <v>3</v>
      </c>
      <c r="L1318" s="45">
        <v>2</v>
      </c>
      <c r="M1318" s="45" t="str">
        <f t="shared" si="20"/>
        <v>Sev-score: AAP feedback mechanism</v>
      </c>
    </row>
    <row r="1319" spans="1:13" x14ac:dyDescent="0.25">
      <c r="A1319" s="45" t="s">
        <v>1681</v>
      </c>
      <c r="B1319" s="45" t="s">
        <v>313</v>
      </c>
      <c r="C1319" s="45" t="s">
        <v>93</v>
      </c>
      <c r="D1319" s="45" t="s">
        <v>180</v>
      </c>
      <c r="E1319" s="45">
        <v>1</v>
      </c>
      <c r="F1319" s="45">
        <v>1</v>
      </c>
      <c r="G1319" s="45">
        <v>1</v>
      </c>
      <c r="H1319" s="45">
        <v>2</v>
      </c>
      <c r="I1319" s="45">
        <v>3</v>
      </c>
      <c r="J1319" s="45">
        <v>1</v>
      </c>
      <c r="K1319" s="45">
        <v>3</v>
      </c>
      <c r="L1319" s="45">
        <v>2</v>
      </c>
      <c r="M1319" s="45" t="str">
        <f t="shared" si="20"/>
        <v>Sev-score Access Max 8</v>
      </c>
    </row>
    <row r="1320" spans="1:13" x14ac:dyDescent="0.25">
      <c r="A1320" s="45" t="s">
        <v>1682</v>
      </c>
      <c r="B1320" s="45" t="s">
        <v>313</v>
      </c>
      <c r="C1320" s="45" t="s">
        <v>93</v>
      </c>
      <c r="D1320" s="45" t="s">
        <v>180</v>
      </c>
      <c r="E1320" s="45">
        <v>1</v>
      </c>
      <c r="F1320" s="45">
        <v>3</v>
      </c>
      <c r="G1320" s="45">
        <v>1</v>
      </c>
      <c r="H1320" s="45">
        <v>1</v>
      </c>
      <c r="I1320" s="45">
        <v>1</v>
      </c>
      <c r="J1320" s="45">
        <v>1</v>
      </c>
      <c r="K1320" s="45">
        <v>3</v>
      </c>
      <c r="L1320" s="45">
        <v>1</v>
      </c>
      <c r="M1320" s="45" t="str">
        <f t="shared" si="20"/>
        <v>Sev-score: AAP feedback mechanism</v>
      </c>
    </row>
    <row r="1321" spans="1:13" x14ac:dyDescent="0.25">
      <c r="A1321" s="45" t="s">
        <v>1683</v>
      </c>
      <c r="B1321" s="45" t="s">
        <v>313</v>
      </c>
      <c r="C1321" s="45" t="s">
        <v>93</v>
      </c>
      <c r="D1321" s="45" t="s">
        <v>180</v>
      </c>
      <c r="E1321" s="45">
        <v>1</v>
      </c>
      <c r="F1321" s="45">
        <v>3</v>
      </c>
      <c r="G1321" s="45">
        <v>1</v>
      </c>
      <c r="H1321" s="45">
        <v>3</v>
      </c>
      <c r="I1321" s="45">
        <v>3</v>
      </c>
      <c r="J1321" s="45">
        <v>1</v>
      </c>
      <c r="K1321" s="45">
        <v>3</v>
      </c>
      <c r="L1321" s="45">
        <v>2</v>
      </c>
      <c r="M1321" s="45" t="str">
        <f t="shared" si="20"/>
        <v>Sev-score: AAP feedback mechanism</v>
      </c>
    </row>
    <row r="1322" spans="1:13" x14ac:dyDescent="0.25">
      <c r="A1322" s="45" t="s">
        <v>1684</v>
      </c>
      <c r="B1322" s="45" t="s">
        <v>313</v>
      </c>
      <c r="C1322" s="45" t="s">
        <v>93</v>
      </c>
      <c r="D1322" s="45" t="s">
        <v>180</v>
      </c>
      <c r="E1322" s="45">
        <v>1</v>
      </c>
      <c r="F1322" s="45">
        <v>1</v>
      </c>
      <c r="G1322" s="45">
        <v>1</v>
      </c>
      <c r="H1322" s="45">
        <v>3</v>
      </c>
      <c r="I1322" s="45">
        <v>3</v>
      </c>
      <c r="J1322" s="45">
        <v>1</v>
      </c>
      <c r="K1322" s="45">
        <v>3</v>
      </c>
      <c r="L1322" s="45">
        <v>2</v>
      </c>
      <c r="M1322" s="45" t="str">
        <f t="shared" si="20"/>
        <v>Sev-score: Floods</v>
      </c>
    </row>
    <row r="1323" spans="1:13" x14ac:dyDescent="0.25">
      <c r="A1323" s="45" t="s">
        <v>1685</v>
      </c>
      <c r="B1323" s="45" t="s">
        <v>313</v>
      </c>
      <c r="C1323" s="45" t="s">
        <v>93</v>
      </c>
      <c r="D1323" s="45" t="s">
        <v>180</v>
      </c>
      <c r="E1323" s="45">
        <v>1</v>
      </c>
      <c r="F1323" s="45">
        <v>3</v>
      </c>
      <c r="G1323" s="45">
        <v>1</v>
      </c>
      <c r="H1323" s="45">
        <v>3</v>
      </c>
      <c r="I1323" s="45">
        <v>3</v>
      </c>
      <c r="J1323" s="45">
        <v>1</v>
      </c>
      <c r="K1323" s="45">
        <v>3</v>
      </c>
      <c r="L1323" s="45">
        <v>2</v>
      </c>
      <c r="M1323" s="45" t="str">
        <f t="shared" si="20"/>
        <v>Sev-score: AAP feedback mechanism</v>
      </c>
    </row>
    <row r="1324" spans="1:13" x14ac:dyDescent="0.25">
      <c r="A1324" s="45" t="s">
        <v>1686</v>
      </c>
      <c r="B1324" s="45" t="s">
        <v>313</v>
      </c>
      <c r="C1324" s="45" t="s">
        <v>93</v>
      </c>
      <c r="D1324" s="45" t="s">
        <v>180</v>
      </c>
      <c r="E1324" s="45">
        <v>1</v>
      </c>
      <c r="F1324" s="45">
        <v>3</v>
      </c>
      <c r="G1324" s="45">
        <v>1</v>
      </c>
      <c r="H1324" s="45">
        <v>3</v>
      </c>
      <c r="I1324" s="45">
        <v>1</v>
      </c>
      <c r="J1324" s="45">
        <v>1</v>
      </c>
      <c r="K1324" s="45">
        <v>3</v>
      </c>
      <c r="L1324" s="45">
        <v>2</v>
      </c>
      <c r="M1324" s="45" t="str">
        <f t="shared" si="20"/>
        <v>Sev-score: AAP feedback mechanism</v>
      </c>
    </row>
    <row r="1325" spans="1:13" x14ac:dyDescent="0.25">
      <c r="A1325" s="45" t="s">
        <v>1687</v>
      </c>
      <c r="B1325" s="45" t="s">
        <v>313</v>
      </c>
      <c r="C1325" s="45" t="s">
        <v>93</v>
      </c>
      <c r="D1325" s="45" t="s">
        <v>180</v>
      </c>
      <c r="E1325" s="45">
        <v>1</v>
      </c>
      <c r="F1325" s="45">
        <v>3</v>
      </c>
      <c r="G1325" s="45">
        <v>1</v>
      </c>
      <c r="H1325" s="45">
        <v>1</v>
      </c>
      <c r="I1325" s="45">
        <v>1</v>
      </c>
      <c r="J1325" s="45">
        <v>1</v>
      </c>
      <c r="K1325" s="45">
        <v>3</v>
      </c>
      <c r="L1325" s="45">
        <v>1</v>
      </c>
      <c r="M1325" s="45" t="str">
        <f t="shared" si="20"/>
        <v>Sev-score: AAP feedback mechanism</v>
      </c>
    </row>
    <row r="1326" spans="1:13" x14ac:dyDescent="0.25">
      <c r="A1326" s="45" t="s">
        <v>1688</v>
      </c>
      <c r="B1326" s="45" t="s">
        <v>313</v>
      </c>
      <c r="C1326" s="45" t="s">
        <v>93</v>
      </c>
      <c r="D1326" s="45" t="s">
        <v>180</v>
      </c>
      <c r="E1326" s="45">
        <v>1</v>
      </c>
      <c r="F1326" s="45">
        <v>3</v>
      </c>
      <c r="G1326" s="45">
        <v>1</v>
      </c>
      <c r="H1326" s="45">
        <v>1</v>
      </c>
      <c r="I1326" s="45">
        <v>3</v>
      </c>
      <c r="J1326" s="45">
        <v>1</v>
      </c>
      <c r="K1326" s="45">
        <v>3</v>
      </c>
      <c r="L1326" s="45">
        <v>2</v>
      </c>
      <c r="M1326" s="45" t="str">
        <f t="shared" si="20"/>
        <v>Sev-score: AAP feedback mechanism</v>
      </c>
    </row>
    <row r="1327" spans="1:13" x14ac:dyDescent="0.25">
      <c r="A1327" s="45" t="s">
        <v>1689</v>
      </c>
      <c r="B1327" s="45" t="s">
        <v>313</v>
      </c>
      <c r="C1327" s="45" t="s">
        <v>93</v>
      </c>
      <c r="D1327" s="45" t="s">
        <v>180</v>
      </c>
      <c r="E1327" s="45">
        <v>1</v>
      </c>
      <c r="F1327" s="45">
        <v>3</v>
      </c>
      <c r="G1327" s="45">
        <v>1</v>
      </c>
      <c r="H1327" s="45">
        <v>3</v>
      </c>
      <c r="I1327" s="45">
        <v>3</v>
      </c>
      <c r="J1327" s="45">
        <v>1</v>
      </c>
      <c r="K1327" s="45">
        <v>3</v>
      </c>
      <c r="L1327" s="45">
        <v>2</v>
      </c>
      <c r="M1327" s="45" t="str">
        <f t="shared" si="20"/>
        <v>Sev-score: AAP feedback mechanism</v>
      </c>
    </row>
    <row r="1328" spans="1:13" x14ac:dyDescent="0.25">
      <c r="A1328" s="45" t="s">
        <v>1690</v>
      </c>
      <c r="B1328" s="45" t="s">
        <v>313</v>
      </c>
      <c r="C1328" s="45" t="s">
        <v>93</v>
      </c>
      <c r="D1328" s="45" t="s">
        <v>180</v>
      </c>
      <c r="E1328" s="45">
        <v>1</v>
      </c>
      <c r="F1328" s="45">
        <v>1</v>
      </c>
      <c r="G1328" s="45">
        <v>1</v>
      </c>
      <c r="H1328" s="45">
        <v>3</v>
      </c>
      <c r="I1328" s="45">
        <v>3</v>
      </c>
      <c r="J1328" s="45">
        <v>1</v>
      </c>
      <c r="K1328" s="45">
        <v>3</v>
      </c>
      <c r="L1328" s="45">
        <v>3</v>
      </c>
      <c r="M1328" s="45" t="str">
        <f t="shared" si="20"/>
        <v>Sev-score: Floods</v>
      </c>
    </row>
    <row r="1329" spans="1:13" x14ac:dyDescent="0.25">
      <c r="A1329" s="45" t="s">
        <v>1691</v>
      </c>
      <c r="B1329" s="45" t="s">
        <v>313</v>
      </c>
      <c r="C1329" s="45" t="s">
        <v>93</v>
      </c>
      <c r="D1329" s="45" t="s">
        <v>180</v>
      </c>
      <c r="E1329" s="45">
        <v>1</v>
      </c>
      <c r="F1329" s="45">
        <v>1</v>
      </c>
      <c r="G1329" s="45">
        <v>1</v>
      </c>
      <c r="H1329" s="45">
        <v>3</v>
      </c>
      <c r="I1329" s="45">
        <v>3</v>
      </c>
      <c r="J1329" s="45">
        <v>1</v>
      </c>
      <c r="K1329" s="45">
        <v>3</v>
      </c>
      <c r="L1329" s="45">
        <v>2</v>
      </c>
      <c r="M1329" s="45" t="str">
        <f t="shared" si="20"/>
        <v>Sev-score: Floods</v>
      </c>
    </row>
    <row r="1330" spans="1:13" x14ac:dyDescent="0.25">
      <c r="A1330" s="45" t="s">
        <v>1692</v>
      </c>
      <c r="B1330" s="45" t="s">
        <v>313</v>
      </c>
      <c r="C1330" s="45" t="s">
        <v>93</v>
      </c>
      <c r="D1330" s="45" t="s">
        <v>180</v>
      </c>
      <c r="E1330" s="45">
        <v>1</v>
      </c>
      <c r="F1330" s="45">
        <v>1</v>
      </c>
      <c r="G1330" s="45">
        <v>1</v>
      </c>
      <c r="H1330" s="45">
        <v>3</v>
      </c>
      <c r="I1330" s="45">
        <v>3</v>
      </c>
      <c r="J1330" s="45">
        <v>1</v>
      </c>
      <c r="K1330" s="45">
        <v>3</v>
      </c>
      <c r="L1330" s="45">
        <v>2</v>
      </c>
      <c r="M1330" s="45" t="str">
        <f t="shared" si="20"/>
        <v>Sev-score: Floods</v>
      </c>
    </row>
    <row r="1331" spans="1:13" x14ac:dyDescent="0.25">
      <c r="A1331" s="45" t="s">
        <v>1693</v>
      </c>
      <c r="B1331" s="45" t="s">
        <v>313</v>
      </c>
      <c r="C1331" s="45" t="s">
        <v>93</v>
      </c>
      <c r="D1331" s="45" t="s">
        <v>180</v>
      </c>
      <c r="E1331" s="45">
        <v>1</v>
      </c>
      <c r="F1331" s="45">
        <v>1</v>
      </c>
      <c r="G1331" s="45">
        <v>1</v>
      </c>
      <c r="H1331" s="45">
        <v>1</v>
      </c>
      <c r="I1331" s="45">
        <v>3</v>
      </c>
      <c r="J1331" s="45">
        <v>1</v>
      </c>
      <c r="K1331" s="45">
        <v>3</v>
      </c>
      <c r="L1331" s="45">
        <v>1</v>
      </c>
      <c r="M1331" s="45" t="str">
        <f t="shared" si="20"/>
        <v>Sev-score Access Max 8</v>
      </c>
    </row>
    <row r="1332" spans="1:13" x14ac:dyDescent="0.25">
      <c r="A1332" s="45" t="s">
        <v>1694</v>
      </c>
      <c r="B1332" s="45" t="s">
        <v>313</v>
      </c>
      <c r="C1332" s="45" t="s">
        <v>93</v>
      </c>
      <c r="D1332" s="45" t="s">
        <v>180</v>
      </c>
      <c r="E1332" s="45">
        <v>1</v>
      </c>
      <c r="F1332" s="45">
        <v>3</v>
      </c>
      <c r="G1332" s="45">
        <v>1</v>
      </c>
      <c r="H1332" s="45">
        <v>3</v>
      </c>
      <c r="I1332" s="45">
        <v>3</v>
      </c>
      <c r="J1332" s="45">
        <v>1</v>
      </c>
      <c r="K1332" s="45">
        <v>3</v>
      </c>
      <c r="L1332" s="45">
        <v>2</v>
      </c>
      <c r="M1332" s="45" t="str">
        <f t="shared" si="20"/>
        <v>Sev-score: AAP feedback mechanism</v>
      </c>
    </row>
    <row r="1333" spans="1:13" x14ac:dyDescent="0.25">
      <c r="A1333" s="45" t="s">
        <v>1695</v>
      </c>
      <c r="B1333" s="45" t="s">
        <v>313</v>
      </c>
      <c r="C1333" s="45" t="s">
        <v>93</v>
      </c>
      <c r="D1333" s="45" t="s">
        <v>180</v>
      </c>
      <c r="E1333" s="45">
        <v>1</v>
      </c>
      <c r="F1333" s="45">
        <v>3</v>
      </c>
      <c r="G1333" s="45">
        <v>1</v>
      </c>
      <c r="H1333" s="45">
        <v>3</v>
      </c>
      <c r="I1333" s="45">
        <v>3</v>
      </c>
      <c r="J1333" s="45">
        <v>1</v>
      </c>
      <c r="K1333" s="45">
        <v>3</v>
      </c>
      <c r="L1333" s="45">
        <v>3</v>
      </c>
      <c r="M1333" s="45" t="str">
        <f t="shared" si="20"/>
        <v>Sev-score: AAP feedback mechanism</v>
      </c>
    </row>
    <row r="1334" spans="1:13" x14ac:dyDescent="0.25">
      <c r="A1334" s="45" t="s">
        <v>1696</v>
      </c>
      <c r="B1334" s="45" t="s">
        <v>313</v>
      </c>
      <c r="C1334" s="45" t="s">
        <v>93</v>
      </c>
      <c r="D1334" s="45" t="s">
        <v>180</v>
      </c>
      <c r="E1334" s="45">
        <v>1</v>
      </c>
      <c r="F1334" s="45">
        <v>1</v>
      </c>
      <c r="G1334" s="45">
        <v>1</v>
      </c>
      <c r="H1334" s="45">
        <v>3</v>
      </c>
      <c r="I1334" s="45">
        <v>3</v>
      </c>
      <c r="J1334" s="45">
        <v>1</v>
      </c>
      <c r="K1334" s="45">
        <v>3</v>
      </c>
      <c r="L1334" s="45">
        <v>1</v>
      </c>
      <c r="M1334" s="45" t="str">
        <f t="shared" si="20"/>
        <v>Sev-score: Floods</v>
      </c>
    </row>
    <row r="1335" spans="1:13" x14ac:dyDescent="0.25">
      <c r="A1335" s="45" t="s">
        <v>1697</v>
      </c>
      <c r="B1335" s="45" t="s">
        <v>313</v>
      </c>
      <c r="C1335" s="45" t="s">
        <v>93</v>
      </c>
      <c r="D1335" s="45" t="s">
        <v>180</v>
      </c>
      <c r="E1335" s="45">
        <v>1</v>
      </c>
      <c r="F1335" s="45">
        <v>1</v>
      </c>
      <c r="G1335" s="45">
        <v>1</v>
      </c>
      <c r="H1335" s="45">
        <v>3</v>
      </c>
      <c r="I1335" s="45">
        <v>3</v>
      </c>
      <c r="J1335" s="45">
        <v>1</v>
      </c>
      <c r="K1335" s="45">
        <v>3</v>
      </c>
      <c r="L1335" s="45">
        <v>2</v>
      </c>
      <c r="M1335" s="45" t="str">
        <f t="shared" si="20"/>
        <v>Sev-score: Floods</v>
      </c>
    </row>
    <row r="1336" spans="1:13" x14ac:dyDescent="0.25">
      <c r="A1336" s="45" t="s">
        <v>1698</v>
      </c>
      <c r="B1336" s="45" t="s">
        <v>313</v>
      </c>
      <c r="C1336" s="45" t="s">
        <v>93</v>
      </c>
      <c r="D1336" s="45" t="s">
        <v>180</v>
      </c>
      <c r="E1336" s="45">
        <v>1</v>
      </c>
      <c r="F1336" s="45">
        <v>1</v>
      </c>
      <c r="G1336" s="45">
        <v>1</v>
      </c>
      <c r="H1336" s="45">
        <v>3</v>
      </c>
      <c r="I1336" s="45">
        <v>3</v>
      </c>
      <c r="J1336" s="45">
        <v>1</v>
      </c>
      <c r="K1336" s="45">
        <v>3</v>
      </c>
      <c r="L1336" s="45">
        <v>1</v>
      </c>
      <c r="M1336" s="45" t="str">
        <f t="shared" si="20"/>
        <v>Sev-score: Floods</v>
      </c>
    </row>
    <row r="1337" spans="1:13" x14ac:dyDescent="0.25">
      <c r="A1337" s="45" t="s">
        <v>1699</v>
      </c>
      <c r="B1337" s="45" t="s">
        <v>313</v>
      </c>
      <c r="C1337" s="45" t="s">
        <v>93</v>
      </c>
      <c r="D1337" s="45" t="s">
        <v>180</v>
      </c>
      <c r="E1337" s="45">
        <v>1</v>
      </c>
      <c r="F1337" s="45">
        <v>3</v>
      </c>
      <c r="G1337" s="45">
        <v>1</v>
      </c>
      <c r="H1337" s="45">
        <v>1</v>
      </c>
      <c r="I1337" s="45">
        <v>3</v>
      </c>
      <c r="J1337" s="45">
        <v>1</v>
      </c>
      <c r="K1337" s="45">
        <v>3</v>
      </c>
      <c r="L1337" s="45">
        <v>2</v>
      </c>
      <c r="M1337" s="45" t="str">
        <f t="shared" si="20"/>
        <v>Sev-score: AAP feedback mechanism</v>
      </c>
    </row>
    <row r="1338" spans="1:13" x14ac:dyDescent="0.25">
      <c r="A1338" s="45" t="s">
        <v>1700</v>
      </c>
      <c r="B1338" s="45" t="s">
        <v>313</v>
      </c>
      <c r="C1338" s="45" t="s">
        <v>93</v>
      </c>
      <c r="D1338" s="45" t="s">
        <v>180</v>
      </c>
      <c r="E1338" s="45">
        <v>1</v>
      </c>
      <c r="F1338" s="45">
        <v>1</v>
      </c>
      <c r="G1338" s="45">
        <v>3</v>
      </c>
      <c r="H1338" s="45">
        <v>1</v>
      </c>
      <c r="I1338" s="45">
        <v>3</v>
      </c>
      <c r="J1338" s="45">
        <v>1</v>
      </c>
      <c r="K1338" s="45">
        <v>3</v>
      </c>
      <c r="L1338" s="45">
        <v>2</v>
      </c>
      <c r="M1338" s="45" t="str">
        <f t="shared" si="20"/>
        <v>Sev-score: Site capacity</v>
      </c>
    </row>
    <row r="1339" spans="1:13" x14ac:dyDescent="0.25">
      <c r="A1339" s="45" t="s">
        <v>1701</v>
      </c>
      <c r="B1339" s="45" t="s">
        <v>313</v>
      </c>
      <c r="C1339" s="45" t="s">
        <v>93</v>
      </c>
      <c r="D1339" s="45" t="s">
        <v>180</v>
      </c>
      <c r="E1339" s="45">
        <v>1</v>
      </c>
      <c r="F1339" s="45">
        <v>3</v>
      </c>
      <c r="G1339" s="45">
        <v>1</v>
      </c>
      <c r="H1339" s="45">
        <v>3</v>
      </c>
      <c r="I1339" s="45">
        <v>3</v>
      </c>
      <c r="J1339" s="45">
        <v>1</v>
      </c>
      <c r="K1339" s="45">
        <v>3</v>
      </c>
      <c r="L1339" s="45">
        <v>2</v>
      </c>
      <c r="M1339" s="45" t="str">
        <f t="shared" si="20"/>
        <v>Sev-score: AAP feedback mechanism</v>
      </c>
    </row>
    <row r="1340" spans="1:13" x14ac:dyDescent="0.25">
      <c r="A1340" s="45" t="s">
        <v>1702</v>
      </c>
      <c r="B1340" s="45" t="s">
        <v>313</v>
      </c>
      <c r="C1340" s="45" t="s">
        <v>93</v>
      </c>
      <c r="D1340" s="45" t="s">
        <v>180</v>
      </c>
      <c r="E1340" s="45">
        <v>1</v>
      </c>
      <c r="F1340" s="45">
        <v>1</v>
      </c>
      <c r="G1340" s="45">
        <v>1</v>
      </c>
      <c r="H1340" s="45">
        <v>3</v>
      </c>
      <c r="I1340" s="45">
        <v>3</v>
      </c>
      <c r="J1340" s="45">
        <v>1</v>
      </c>
      <c r="K1340" s="45">
        <v>3</v>
      </c>
      <c r="L1340" s="45">
        <v>2</v>
      </c>
      <c r="M1340" s="45" t="str">
        <f t="shared" si="20"/>
        <v>Sev-score: Floods</v>
      </c>
    </row>
    <row r="1341" spans="1:13" x14ac:dyDescent="0.25">
      <c r="A1341" s="45" t="s">
        <v>1703</v>
      </c>
      <c r="B1341" s="45" t="s">
        <v>313</v>
      </c>
      <c r="C1341" s="45" t="s">
        <v>93</v>
      </c>
      <c r="D1341" s="45" t="s">
        <v>180</v>
      </c>
      <c r="E1341" s="45">
        <v>1</v>
      </c>
      <c r="F1341" s="45">
        <v>1</v>
      </c>
      <c r="G1341" s="45">
        <v>1</v>
      </c>
      <c r="H1341" s="45">
        <v>1</v>
      </c>
      <c r="I1341" s="45">
        <v>3</v>
      </c>
      <c r="J1341" s="45">
        <v>1</v>
      </c>
      <c r="K1341" s="45">
        <v>3</v>
      </c>
      <c r="L1341" s="45">
        <v>2</v>
      </c>
      <c r="M1341" s="45" t="str">
        <f t="shared" si="20"/>
        <v>Sev-score Access Max 8</v>
      </c>
    </row>
    <row r="1342" spans="1:13" x14ac:dyDescent="0.25">
      <c r="A1342" s="45" t="s">
        <v>1704</v>
      </c>
      <c r="B1342" s="45" t="s">
        <v>313</v>
      </c>
      <c r="C1342" s="45" t="s">
        <v>93</v>
      </c>
      <c r="D1342" s="45" t="s">
        <v>180</v>
      </c>
      <c r="E1342" s="45">
        <v>1</v>
      </c>
      <c r="F1342" s="45">
        <v>1</v>
      </c>
      <c r="G1342" s="45">
        <v>1</v>
      </c>
      <c r="H1342" s="45">
        <v>1</v>
      </c>
      <c r="I1342" s="45">
        <v>1</v>
      </c>
      <c r="J1342" s="45">
        <v>1</v>
      </c>
      <c r="K1342" s="45">
        <v>1</v>
      </c>
      <c r="L1342" s="45">
        <v>2</v>
      </c>
      <c r="M1342" s="45" t="str">
        <f t="shared" si="20"/>
        <v>Sev-score: Camp Committees</v>
      </c>
    </row>
    <row r="1343" spans="1:13" x14ac:dyDescent="0.25">
      <c r="A1343" s="45" t="s">
        <v>1705</v>
      </c>
      <c r="B1343" s="45" t="s">
        <v>313</v>
      </c>
      <c r="C1343" s="45" t="s">
        <v>93</v>
      </c>
      <c r="D1343" s="45" t="s">
        <v>180</v>
      </c>
      <c r="E1343" s="45">
        <v>1</v>
      </c>
      <c r="F1343" s="45">
        <v>1</v>
      </c>
      <c r="G1343" s="45">
        <v>3</v>
      </c>
      <c r="H1343" s="45">
        <v>1</v>
      </c>
      <c r="I1343" s="45">
        <v>1</v>
      </c>
      <c r="J1343" s="45">
        <v>1</v>
      </c>
      <c r="K1343" s="45">
        <v>3</v>
      </c>
      <c r="L1343" s="45">
        <v>2</v>
      </c>
      <c r="M1343" s="45" t="str">
        <f t="shared" si="20"/>
        <v>Sev-score: Site capacity</v>
      </c>
    </row>
    <row r="1344" spans="1:13" x14ac:dyDescent="0.25">
      <c r="A1344" s="45" t="s">
        <v>1706</v>
      </c>
      <c r="B1344" s="45" t="s">
        <v>313</v>
      </c>
      <c r="C1344" s="45" t="s">
        <v>93</v>
      </c>
      <c r="D1344" s="45" t="s">
        <v>180</v>
      </c>
      <c r="E1344" s="45">
        <v>1</v>
      </c>
      <c r="F1344" s="45">
        <v>3</v>
      </c>
      <c r="G1344" s="45">
        <v>1</v>
      </c>
      <c r="H1344" s="45">
        <v>1</v>
      </c>
      <c r="I1344" s="45">
        <v>1</v>
      </c>
      <c r="J1344" s="45">
        <v>1</v>
      </c>
      <c r="K1344" s="45">
        <v>3</v>
      </c>
      <c r="L1344" s="45">
        <v>3</v>
      </c>
      <c r="M1344" s="45" t="str">
        <f t="shared" si="20"/>
        <v>Sev-score: AAP feedback mechanism</v>
      </c>
    </row>
    <row r="1345" spans="1:13" x14ac:dyDescent="0.25">
      <c r="A1345" s="45" t="s">
        <v>1707</v>
      </c>
      <c r="B1345" s="45" t="s">
        <v>313</v>
      </c>
      <c r="C1345" s="45" t="s">
        <v>93</v>
      </c>
      <c r="D1345" s="45" t="s">
        <v>180</v>
      </c>
      <c r="E1345" s="45">
        <v>1</v>
      </c>
      <c r="F1345" s="45">
        <v>3</v>
      </c>
      <c r="G1345" s="45">
        <v>1</v>
      </c>
      <c r="H1345" s="45">
        <v>1</v>
      </c>
      <c r="I1345" s="45">
        <v>3</v>
      </c>
      <c r="J1345" s="45">
        <v>1</v>
      </c>
      <c r="K1345" s="45">
        <v>3</v>
      </c>
      <c r="L1345" s="45">
        <v>2</v>
      </c>
      <c r="M1345" s="45" t="str">
        <f t="shared" si="20"/>
        <v>Sev-score: AAP feedback mechanism</v>
      </c>
    </row>
    <row r="1346" spans="1:13" x14ac:dyDescent="0.25">
      <c r="A1346" s="45" t="s">
        <v>1708</v>
      </c>
      <c r="B1346" s="45" t="s">
        <v>313</v>
      </c>
      <c r="C1346" s="45" t="s">
        <v>93</v>
      </c>
      <c r="D1346" s="45" t="s">
        <v>180</v>
      </c>
      <c r="E1346" s="45">
        <v>1</v>
      </c>
      <c r="F1346" s="45">
        <v>1</v>
      </c>
      <c r="G1346" s="45">
        <v>1</v>
      </c>
      <c r="H1346" s="45">
        <v>1</v>
      </c>
      <c r="I1346" s="45">
        <v>1</v>
      </c>
      <c r="J1346" s="45">
        <v>1</v>
      </c>
      <c r="K1346" s="45">
        <v>3</v>
      </c>
      <c r="L1346" s="45">
        <v>2</v>
      </c>
      <c r="M1346" s="45" t="str">
        <f t="shared" si="20"/>
        <v>Sev-score: Camp Committees</v>
      </c>
    </row>
    <row r="1347" spans="1:13" x14ac:dyDescent="0.25">
      <c r="A1347" s="45" t="s">
        <v>1709</v>
      </c>
      <c r="B1347" s="45" t="s">
        <v>313</v>
      </c>
      <c r="C1347" s="45" t="s">
        <v>93</v>
      </c>
      <c r="D1347" s="45" t="s">
        <v>180</v>
      </c>
      <c r="E1347" s="45">
        <v>1</v>
      </c>
      <c r="F1347" s="45">
        <v>1</v>
      </c>
      <c r="G1347" s="45">
        <v>1</v>
      </c>
      <c r="H1347" s="45">
        <v>3</v>
      </c>
      <c r="I1347" s="45">
        <v>3</v>
      </c>
      <c r="J1347" s="45">
        <v>1</v>
      </c>
      <c r="K1347" s="45">
        <v>3</v>
      </c>
      <c r="L1347" s="45">
        <v>2</v>
      </c>
      <c r="M1347" s="45" t="str">
        <f t="shared" si="20"/>
        <v>Sev-score: Floods</v>
      </c>
    </row>
    <row r="1348" spans="1:13" x14ac:dyDescent="0.25">
      <c r="A1348" s="45" t="s">
        <v>1710</v>
      </c>
      <c r="B1348" s="45" t="s">
        <v>313</v>
      </c>
      <c r="C1348" s="45" t="s">
        <v>93</v>
      </c>
      <c r="D1348" s="45" t="s">
        <v>180</v>
      </c>
      <c r="E1348" s="45">
        <v>1</v>
      </c>
      <c r="F1348" s="45">
        <v>1</v>
      </c>
      <c r="G1348" s="45">
        <v>1</v>
      </c>
      <c r="H1348" s="45">
        <v>3</v>
      </c>
      <c r="I1348" s="45">
        <v>1</v>
      </c>
      <c r="J1348" s="45">
        <v>1</v>
      </c>
      <c r="K1348" s="45">
        <v>3</v>
      </c>
      <c r="L1348" s="45">
        <v>1</v>
      </c>
      <c r="M1348" s="45" t="str">
        <f t="shared" ref="M1348:M1411" si="21">IF(E1348=MAX(E1348:J1348),E$1,IF(F1348=MAX(E1348:J1348),F$1,IF(G1348=MAX(E1348:J1348),G$1,IF(H1348=MAX(E1348:J1348),H$1,IF(I1348=MAX(E1348:J1348),I$1,IF(J1348=MAX(E1348:J1348),J$1,0))))))</f>
        <v>Sev-score: Floods</v>
      </c>
    </row>
    <row r="1349" spans="1:13" x14ac:dyDescent="0.25">
      <c r="A1349" s="45" t="s">
        <v>1711</v>
      </c>
      <c r="B1349" s="45" t="s">
        <v>313</v>
      </c>
      <c r="C1349" s="45" t="s">
        <v>93</v>
      </c>
      <c r="D1349" s="45" t="s">
        <v>180</v>
      </c>
      <c r="E1349" s="45">
        <v>1</v>
      </c>
      <c r="F1349" s="45">
        <v>1</v>
      </c>
      <c r="G1349" s="45">
        <v>1</v>
      </c>
      <c r="H1349" s="45">
        <v>3</v>
      </c>
      <c r="I1349" s="45">
        <v>3</v>
      </c>
      <c r="J1349" s="45">
        <v>1</v>
      </c>
      <c r="K1349" s="45">
        <v>3</v>
      </c>
      <c r="L1349" s="45">
        <v>2</v>
      </c>
      <c r="M1349" s="45" t="str">
        <f t="shared" si="21"/>
        <v>Sev-score: Floods</v>
      </c>
    </row>
    <row r="1350" spans="1:13" x14ac:dyDescent="0.25">
      <c r="A1350" s="45" t="s">
        <v>1712</v>
      </c>
      <c r="B1350" s="45" t="s">
        <v>313</v>
      </c>
      <c r="C1350" s="45" t="s">
        <v>93</v>
      </c>
      <c r="D1350" s="45" t="s">
        <v>180</v>
      </c>
      <c r="E1350" s="45">
        <v>1</v>
      </c>
      <c r="F1350" s="45">
        <v>3</v>
      </c>
      <c r="G1350" s="45">
        <v>1</v>
      </c>
      <c r="H1350" s="45">
        <v>1</v>
      </c>
      <c r="I1350" s="45">
        <v>1</v>
      </c>
      <c r="J1350" s="45">
        <v>1</v>
      </c>
      <c r="K1350" s="45">
        <v>3</v>
      </c>
      <c r="L1350" s="45">
        <v>1</v>
      </c>
      <c r="M1350" s="45" t="str">
        <f t="shared" si="21"/>
        <v>Sev-score: AAP feedback mechanism</v>
      </c>
    </row>
    <row r="1351" spans="1:13" x14ac:dyDescent="0.25">
      <c r="A1351" s="45" t="s">
        <v>1713</v>
      </c>
      <c r="B1351" s="45" t="s">
        <v>313</v>
      </c>
      <c r="C1351" s="45" t="s">
        <v>93</v>
      </c>
      <c r="D1351" s="45" t="s">
        <v>180</v>
      </c>
      <c r="E1351" s="45">
        <v>1</v>
      </c>
      <c r="F1351" s="45">
        <v>3</v>
      </c>
      <c r="G1351" s="45">
        <v>1</v>
      </c>
      <c r="H1351" s="45">
        <v>1</v>
      </c>
      <c r="I1351" s="45">
        <v>3</v>
      </c>
      <c r="J1351" s="45">
        <v>1</v>
      </c>
      <c r="K1351" s="45">
        <v>3</v>
      </c>
      <c r="L1351" s="45">
        <v>3</v>
      </c>
      <c r="M1351" s="45" t="str">
        <f t="shared" si="21"/>
        <v>Sev-score: AAP feedback mechanism</v>
      </c>
    </row>
    <row r="1352" spans="1:13" x14ac:dyDescent="0.25">
      <c r="A1352" s="45" t="s">
        <v>1714</v>
      </c>
      <c r="B1352" s="45" t="s">
        <v>313</v>
      </c>
      <c r="C1352" s="45" t="s">
        <v>93</v>
      </c>
      <c r="D1352" s="45" t="s">
        <v>180</v>
      </c>
      <c r="E1352" s="45">
        <v>1</v>
      </c>
      <c r="F1352" s="45">
        <v>1</v>
      </c>
      <c r="G1352" s="45">
        <v>3</v>
      </c>
      <c r="H1352" s="45">
        <v>3</v>
      </c>
      <c r="I1352" s="45">
        <v>3</v>
      </c>
      <c r="J1352" s="45">
        <v>1</v>
      </c>
      <c r="K1352" s="45">
        <v>3</v>
      </c>
      <c r="L1352" s="45">
        <v>2</v>
      </c>
      <c r="M1352" s="45" t="str">
        <f t="shared" si="21"/>
        <v>Sev-score: Site capacity</v>
      </c>
    </row>
    <row r="1353" spans="1:13" x14ac:dyDescent="0.25">
      <c r="A1353" s="45" t="s">
        <v>1715</v>
      </c>
      <c r="B1353" s="45" t="s">
        <v>313</v>
      </c>
      <c r="C1353" s="45" t="s">
        <v>93</v>
      </c>
      <c r="D1353" s="45" t="s">
        <v>180</v>
      </c>
      <c r="E1353" s="45">
        <v>1</v>
      </c>
      <c r="F1353" s="45">
        <v>1</v>
      </c>
      <c r="G1353" s="45">
        <v>1</v>
      </c>
      <c r="H1353" s="45">
        <v>3</v>
      </c>
      <c r="I1353" s="45">
        <v>3</v>
      </c>
      <c r="J1353" s="45">
        <v>1</v>
      </c>
      <c r="K1353" s="45">
        <v>3</v>
      </c>
      <c r="L1353" s="45">
        <v>2</v>
      </c>
      <c r="M1353" s="45" t="str">
        <f t="shared" si="21"/>
        <v>Sev-score: Floods</v>
      </c>
    </row>
    <row r="1354" spans="1:13" x14ac:dyDescent="0.25">
      <c r="A1354" s="45" t="s">
        <v>1716</v>
      </c>
      <c r="B1354" s="45" t="s">
        <v>313</v>
      </c>
      <c r="C1354" s="45" t="s">
        <v>93</v>
      </c>
      <c r="D1354" s="45" t="s">
        <v>180</v>
      </c>
      <c r="E1354" s="45">
        <v>1</v>
      </c>
      <c r="F1354" s="45">
        <v>1</v>
      </c>
      <c r="G1354" s="45">
        <v>1</v>
      </c>
      <c r="H1354" s="45">
        <v>3</v>
      </c>
      <c r="I1354" s="45">
        <v>3</v>
      </c>
      <c r="J1354" s="45">
        <v>1</v>
      </c>
      <c r="K1354" s="45">
        <v>3</v>
      </c>
      <c r="L1354" s="45">
        <v>2</v>
      </c>
      <c r="M1354" s="45" t="str">
        <f t="shared" si="21"/>
        <v>Sev-score: Floods</v>
      </c>
    </row>
    <row r="1355" spans="1:13" x14ac:dyDescent="0.25">
      <c r="A1355" s="45" t="s">
        <v>1717</v>
      </c>
      <c r="B1355" s="45" t="s">
        <v>313</v>
      </c>
      <c r="C1355" s="45" t="s">
        <v>93</v>
      </c>
      <c r="D1355" s="45" t="s">
        <v>180</v>
      </c>
      <c r="E1355" s="45">
        <v>1</v>
      </c>
      <c r="F1355" s="45">
        <v>1</v>
      </c>
      <c r="G1355" s="45">
        <v>1</v>
      </c>
      <c r="H1355" s="45">
        <v>3</v>
      </c>
      <c r="I1355" s="45">
        <v>3</v>
      </c>
      <c r="J1355" s="45">
        <v>1</v>
      </c>
      <c r="K1355" s="45">
        <v>3</v>
      </c>
      <c r="L1355" s="45">
        <v>2</v>
      </c>
      <c r="M1355" s="45" t="str">
        <f t="shared" si="21"/>
        <v>Sev-score: Floods</v>
      </c>
    </row>
    <row r="1356" spans="1:13" x14ac:dyDescent="0.25">
      <c r="A1356" s="45" t="s">
        <v>1718</v>
      </c>
      <c r="B1356" s="45" t="s">
        <v>313</v>
      </c>
      <c r="C1356" s="45" t="s">
        <v>93</v>
      </c>
      <c r="D1356" s="45" t="s">
        <v>180</v>
      </c>
      <c r="E1356" s="45">
        <v>1</v>
      </c>
      <c r="F1356" s="45">
        <v>1</v>
      </c>
      <c r="G1356" s="45">
        <v>1</v>
      </c>
      <c r="H1356" s="45">
        <v>3</v>
      </c>
      <c r="I1356" s="45">
        <v>3</v>
      </c>
      <c r="J1356" s="45">
        <v>1</v>
      </c>
      <c r="K1356" s="45">
        <v>3</v>
      </c>
      <c r="L1356" s="45">
        <v>2</v>
      </c>
      <c r="M1356" s="45" t="str">
        <f t="shared" si="21"/>
        <v>Sev-score: Floods</v>
      </c>
    </row>
    <row r="1357" spans="1:13" x14ac:dyDescent="0.25">
      <c r="A1357" s="45" t="s">
        <v>1719</v>
      </c>
      <c r="B1357" s="45" t="s">
        <v>313</v>
      </c>
      <c r="C1357" s="45" t="s">
        <v>93</v>
      </c>
      <c r="D1357" s="45" t="s">
        <v>180</v>
      </c>
      <c r="E1357" s="45">
        <v>1</v>
      </c>
      <c r="F1357" s="45">
        <v>3</v>
      </c>
      <c r="G1357" s="45">
        <v>1</v>
      </c>
      <c r="H1357" s="45">
        <v>1</v>
      </c>
      <c r="I1357" s="45">
        <v>3</v>
      </c>
      <c r="J1357" s="45">
        <v>1</v>
      </c>
      <c r="K1357" s="45">
        <v>3</v>
      </c>
      <c r="L1357" s="45">
        <v>2</v>
      </c>
      <c r="M1357" s="45" t="str">
        <f t="shared" si="21"/>
        <v>Sev-score: AAP feedback mechanism</v>
      </c>
    </row>
    <row r="1358" spans="1:13" x14ac:dyDescent="0.25">
      <c r="A1358" s="45" t="s">
        <v>1720</v>
      </c>
      <c r="B1358" s="45" t="s">
        <v>313</v>
      </c>
      <c r="C1358" s="45" t="s">
        <v>93</v>
      </c>
      <c r="D1358" s="45" t="s">
        <v>180</v>
      </c>
      <c r="E1358" s="45">
        <v>1</v>
      </c>
      <c r="F1358" s="45">
        <v>1</v>
      </c>
      <c r="G1358" s="45">
        <v>1</v>
      </c>
      <c r="H1358" s="45">
        <v>3</v>
      </c>
      <c r="I1358" s="45">
        <v>3</v>
      </c>
      <c r="J1358" s="45">
        <v>1</v>
      </c>
      <c r="K1358" s="45">
        <v>3</v>
      </c>
      <c r="L1358" s="45">
        <v>2</v>
      </c>
      <c r="M1358" s="45" t="str">
        <f t="shared" si="21"/>
        <v>Sev-score: Floods</v>
      </c>
    </row>
    <row r="1359" spans="1:13" x14ac:dyDescent="0.25">
      <c r="A1359" s="45" t="s">
        <v>1721</v>
      </c>
      <c r="B1359" s="45" t="s">
        <v>313</v>
      </c>
      <c r="C1359" s="45" t="s">
        <v>93</v>
      </c>
      <c r="D1359" s="45" t="s">
        <v>180</v>
      </c>
      <c r="E1359" s="45">
        <v>1</v>
      </c>
      <c r="F1359" s="45">
        <v>3</v>
      </c>
      <c r="G1359" s="45">
        <v>1</v>
      </c>
      <c r="H1359" s="45">
        <v>1</v>
      </c>
      <c r="I1359" s="45">
        <v>1</v>
      </c>
      <c r="J1359" s="45">
        <v>1</v>
      </c>
      <c r="K1359" s="45">
        <v>3</v>
      </c>
      <c r="L1359" s="45">
        <v>3</v>
      </c>
      <c r="M1359" s="45" t="str">
        <f t="shared" si="21"/>
        <v>Sev-score: AAP feedback mechanism</v>
      </c>
    </row>
    <row r="1360" spans="1:13" x14ac:dyDescent="0.25">
      <c r="A1360" s="45" t="s">
        <v>1722</v>
      </c>
      <c r="B1360" s="45" t="s">
        <v>313</v>
      </c>
      <c r="C1360" s="45" t="s">
        <v>93</v>
      </c>
      <c r="D1360" s="45" t="s">
        <v>180</v>
      </c>
      <c r="E1360" s="45">
        <v>1</v>
      </c>
      <c r="F1360" s="45">
        <v>3</v>
      </c>
      <c r="G1360" s="45">
        <v>1</v>
      </c>
      <c r="H1360" s="45">
        <v>3</v>
      </c>
      <c r="I1360" s="45">
        <v>3</v>
      </c>
      <c r="J1360" s="45">
        <v>1</v>
      </c>
      <c r="K1360" s="45">
        <v>3</v>
      </c>
      <c r="L1360" s="45">
        <v>2</v>
      </c>
      <c r="M1360" s="45" t="str">
        <f t="shared" si="21"/>
        <v>Sev-score: AAP feedback mechanism</v>
      </c>
    </row>
    <row r="1361" spans="1:13" x14ac:dyDescent="0.25">
      <c r="A1361" s="45" t="s">
        <v>1723</v>
      </c>
      <c r="B1361" s="45" t="s">
        <v>313</v>
      </c>
      <c r="C1361" s="45" t="s">
        <v>93</v>
      </c>
      <c r="D1361" s="45" t="s">
        <v>180</v>
      </c>
      <c r="E1361" s="45">
        <v>1</v>
      </c>
      <c r="F1361" s="45">
        <v>3</v>
      </c>
      <c r="G1361" s="45">
        <v>1</v>
      </c>
      <c r="H1361" s="45">
        <v>1</v>
      </c>
      <c r="I1361" s="45">
        <v>1</v>
      </c>
      <c r="J1361" s="45">
        <v>1</v>
      </c>
      <c r="K1361" s="45">
        <v>3</v>
      </c>
      <c r="L1361" s="45">
        <v>1</v>
      </c>
      <c r="M1361" s="45" t="str">
        <f t="shared" si="21"/>
        <v>Sev-score: AAP feedback mechanism</v>
      </c>
    </row>
    <row r="1362" spans="1:13" x14ac:dyDescent="0.25">
      <c r="A1362" s="45" t="s">
        <v>1724</v>
      </c>
      <c r="B1362" s="45" t="s">
        <v>313</v>
      </c>
      <c r="C1362" s="45" t="s">
        <v>93</v>
      </c>
      <c r="D1362" s="45" t="s">
        <v>180</v>
      </c>
      <c r="E1362" s="45">
        <v>1</v>
      </c>
      <c r="F1362" s="45">
        <v>1</v>
      </c>
      <c r="G1362" s="45">
        <v>1</v>
      </c>
      <c r="H1362" s="45">
        <v>3</v>
      </c>
      <c r="I1362" s="45">
        <v>3</v>
      </c>
      <c r="J1362" s="45">
        <v>1</v>
      </c>
      <c r="K1362" s="45">
        <v>3</v>
      </c>
      <c r="L1362" s="45">
        <v>1</v>
      </c>
      <c r="M1362" s="45" t="str">
        <f t="shared" si="21"/>
        <v>Sev-score: Floods</v>
      </c>
    </row>
    <row r="1363" spans="1:13" x14ac:dyDescent="0.25">
      <c r="A1363" s="45" t="s">
        <v>1725</v>
      </c>
      <c r="B1363" s="45" t="s">
        <v>313</v>
      </c>
      <c r="C1363" s="45" t="s">
        <v>93</v>
      </c>
      <c r="D1363" s="45" t="s">
        <v>180</v>
      </c>
      <c r="E1363" s="45">
        <v>1</v>
      </c>
      <c r="F1363" s="45">
        <v>1</v>
      </c>
      <c r="G1363" s="45">
        <v>1</v>
      </c>
      <c r="H1363" s="45">
        <v>3</v>
      </c>
      <c r="I1363" s="45">
        <v>3</v>
      </c>
      <c r="J1363" s="45">
        <v>1</v>
      </c>
      <c r="K1363" s="45">
        <v>3</v>
      </c>
      <c r="L1363" s="45">
        <v>1</v>
      </c>
      <c r="M1363" s="45" t="str">
        <f t="shared" si="21"/>
        <v>Sev-score: Floods</v>
      </c>
    </row>
    <row r="1364" spans="1:13" x14ac:dyDescent="0.25">
      <c r="A1364" s="45" t="s">
        <v>1726</v>
      </c>
      <c r="B1364" s="45" t="s">
        <v>313</v>
      </c>
      <c r="C1364" s="45" t="s">
        <v>93</v>
      </c>
      <c r="D1364" s="45" t="s">
        <v>180</v>
      </c>
      <c r="E1364" s="45">
        <v>1</v>
      </c>
      <c r="F1364" s="45">
        <v>3</v>
      </c>
      <c r="G1364" s="45">
        <v>1</v>
      </c>
      <c r="H1364" s="45">
        <v>3</v>
      </c>
      <c r="I1364" s="45">
        <v>3</v>
      </c>
      <c r="J1364" s="45">
        <v>3</v>
      </c>
      <c r="K1364" s="45">
        <v>3</v>
      </c>
      <c r="L1364" s="45">
        <v>2</v>
      </c>
      <c r="M1364" s="45" t="str">
        <f t="shared" si="21"/>
        <v>Sev-score: AAP feedback mechanism</v>
      </c>
    </row>
    <row r="1365" spans="1:13" x14ac:dyDescent="0.25">
      <c r="A1365" s="45" t="s">
        <v>1727</v>
      </c>
      <c r="B1365" s="45" t="s">
        <v>313</v>
      </c>
      <c r="C1365" s="45" t="s">
        <v>93</v>
      </c>
      <c r="D1365" s="45" t="s">
        <v>180</v>
      </c>
      <c r="E1365" s="45">
        <v>1</v>
      </c>
      <c r="F1365" s="45">
        <v>1</v>
      </c>
      <c r="G1365" s="45">
        <v>3</v>
      </c>
      <c r="H1365" s="45">
        <v>1</v>
      </c>
      <c r="I1365" s="45">
        <v>3</v>
      </c>
      <c r="J1365" s="45">
        <v>1</v>
      </c>
      <c r="K1365" s="45">
        <v>1</v>
      </c>
      <c r="L1365" s="45">
        <v>2</v>
      </c>
      <c r="M1365" s="45" t="str">
        <f t="shared" si="21"/>
        <v>Sev-score: Site capacity</v>
      </c>
    </row>
    <row r="1366" spans="1:13" x14ac:dyDescent="0.25">
      <c r="A1366" s="45" t="s">
        <v>1728</v>
      </c>
      <c r="B1366" s="45" t="s">
        <v>336</v>
      </c>
      <c r="C1366" s="45" t="s">
        <v>28</v>
      </c>
      <c r="D1366" s="45" t="s">
        <v>180</v>
      </c>
      <c r="E1366" s="45">
        <v>1</v>
      </c>
      <c r="F1366" s="45">
        <v>1</v>
      </c>
      <c r="G1366" s="45">
        <v>3</v>
      </c>
      <c r="H1366" s="45">
        <v>3</v>
      </c>
      <c r="I1366" s="45">
        <v>3</v>
      </c>
      <c r="J1366" s="45">
        <v>1</v>
      </c>
      <c r="K1366" s="45">
        <v>1</v>
      </c>
      <c r="L1366" s="45">
        <v>5</v>
      </c>
      <c r="M1366" s="45" t="str">
        <f t="shared" si="21"/>
        <v>Sev-score: Site capacity</v>
      </c>
    </row>
    <row r="1367" spans="1:13" x14ac:dyDescent="0.25">
      <c r="A1367" s="45" t="s">
        <v>1729</v>
      </c>
      <c r="B1367" s="45" t="s">
        <v>336</v>
      </c>
      <c r="C1367" s="45" t="s">
        <v>28</v>
      </c>
      <c r="D1367" s="45" t="s">
        <v>180</v>
      </c>
      <c r="E1367" s="45">
        <v>1</v>
      </c>
      <c r="F1367" s="45">
        <v>1</v>
      </c>
      <c r="G1367" s="45">
        <v>3</v>
      </c>
      <c r="H1367" s="45">
        <v>3</v>
      </c>
      <c r="I1367" s="45">
        <v>3</v>
      </c>
      <c r="J1367" s="45">
        <v>3</v>
      </c>
      <c r="K1367" s="45">
        <v>1</v>
      </c>
      <c r="L1367" s="45">
        <v>4</v>
      </c>
      <c r="M1367" s="45" t="str">
        <f t="shared" si="21"/>
        <v>Sev-score: Site capacity</v>
      </c>
    </row>
    <row r="1368" spans="1:13" x14ac:dyDescent="0.25">
      <c r="A1368" s="45" t="s">
        <v>1730</v>
      </c>
      <c r="B1368" s="45" t="s">
        <v>336</v>
      </c>
      <c r="C1368" s="45" t="s">
        <v>28</v>
      </c>
      <c r="D1368" s="45" t="s">
        <v>180</v>
      </c>
      <c r="E1368" s="45">
        <v>1</v>
      </c>
      <c r="F1368" s="45">
        <v>3</v>
      </c>
      <c r="G1368" s="45">
        <v>1</v>
      </c>
      <c r="H1368" s="45">
        <v>2</v>
      </c>
      <c r="I1368" s="45">
        <v>3</v>
      </c>
      <c r="J1368" s="45">
        <v>1</v>
      </c>
      <c r="K1368" s="45">
        <v>1</v>
      </c>
      <c r="L1368" s="45">
        <v>5</v>
      </c>
      <c r="M1368" s="45" t="str">
        <f t="shared" si="21"/>
        <v>Sev-score: AAP feedback mechanism</v>
      </c>
    </row>
    <row r="1369" spans="1:13" x14ac:dyDescent="0.25">
      <c r="A1369" s="45" t="s">
        <v>1731</v>
      </c>
      <c r="B1369" s="45" t="s">
        <v>336</v>
      </c>
      <c r="C1369" s="45" t="s">
        <v>28</v>
      </c>
      <c r="D1369" s="45" t="s">
        <v>180</v>
      </c>
      <c r="E1369" s="45">
        <v>1</v>
      </c>
      <c r="F1369" s="45">
        <v>1</v>
      </c>
      <c r="G1369" s="45">
        <v>3</v>
      </c>
      <c r="H1369" s="45">
        <v>3</v>
      </c>
      <c r="I1369" s="45">
        <v>3</v>
      </c>
      <c r="J1369" s="45">
        <v>1</v>
      </c>
      <c r="K1369" s="45">
        <v>1</v>
      </c>
      <c r="L1369" s="45">
        <v>3</v>
      </c>
      <c r="M1369" s="45" t="str">
        <f t="shared" si="21"/>
        <v>Sev-score: Site capacity</v>
      </c>
    </row>
    <row r="1370" spans="1:13" x14ac:dyDescent="0.25">
      <c r="A1370" s="45" t="s">
        <v>1732</v>
      </c>
      <c r="B1370" s="45" t="s">
        <v>336</v>
      </c>
      <c r="C1370" s="45" t="s">
        <v>28</v>
      </c>
      <c r="D1370" s="45" t="s">
        <v>180</v>
      </c>
      <c r="E1370" s="45">
        <v>1</v>
      </c>
      <c r="F1370" s="45">
        <v>3</v>
      </c>
      <c r="G1370" s="45">
        <v>1</v>
      </c>
      <c r="H1370" s="45">
        <v>3</v>
      </c>
      <c r="I1370" s="45">
        <v>3</v>
      </c>
      <c r="J1370" s="45">
        <v>1</v>
      </c>
      <c r="K1370" s="45">
        <v>1</v>
      </c>
      <c r="L1370" s="45">
        <v>3</v>
      </c>
      <c r="M1370" s="45" t="str">
        <f t="shared" si="21"/>
        <v>Sev-score: AAP feedback mechanism</v>
      </c>
    </row>
    <row r="1371" spans="1:13" x14ac:dyDescent="0.25">
      <c r="A1371" s="45" t="s">
        <v>1733</v>
      </c>
      <c r="B1371" s="45" t="s">
        <v>336</v>
      </c>
      <c r="C1371" s="45" t="s">
        <v>28</v>
      </c>
      <c r="D1371" s="45" t="s">
        <v>180</v>
      </c>
      <c r="E1371" s="45">
        <v>1</v>
      </c>
      <c r="F1371" s="45">
        <v>3</v>
      </c>
      <c r="G1371" s="45">
        <v>1</v>
      </c>
      <c r="H1371" s="45">
        <v>3</v>
      </c>
      <c r="I1371" s="45">
        <v>3</v>
      </c>
      <c r="J1371" s="45">
        <v>1</v>
      </c>
      <c r="K1371" s="45">
        <v>1</v>
      </c>
      <c r="L1371" s="45">
        <v>5</v>
      </c>
      <c r="M1371" s="45" t="str">
        <f t="shared" si="21"/>
        <v>Sev-score: AAP feedback mechanism</v>
      </c>
    </row>
    <row r="1372" spans="1:13" x14ac:dyDescent="0.25">
      <c r="A1372" s="45" t="s">
        <v>1734</v>
      </c>
      <c r="B1372" s="45" t="s">
        <v>336</v>
      </c>
      <c r="C1372" s="45" t="s">
        <v>28</v>
      </c>
      <c r="D1372" s="45" t="s">
        <v>180</v>
      </c>
      <c r="E1372" s="45">
        <v>1</v>
      </c>
      <c r="F1372" s="45">
        <v>3</v>
      </c>
      <c r="G1372" s="45">
        <v>1</v>
      </c>
      <c r="H1372" s="45">
        <v>2</v>
      </c>
      <c r="I1372" s="45">
        <v>3</v>
      </c>
      <c r="J1372" s="45">
        <v>1</v>
      </c>
      <c r="K1372" s="45">
        <v>1</v>
      </c>
      <c r="L1372" s="45">
        <v>3</v>
      </c>
      <c r="M1372" s="45" t="str">
        <f t="shared" si="21"/>
        <v>Sev-score: AAP feedback mechanism</v>
      </c>
    </row>
    <row r="1373" spans="1:13" x14ac:dyDescent="0.25">
      <c r="A1373" s="45" t="s">
        <v>1735</v>
      </c>
      <c r="B1373" s="45" t="s">
        <v>336</v>
      </c>
      <c r="C1373" s="45" t="s">
        <v>28</v>
      </c>
      <c r="D1373" s="45" t="s">
        <v>180</v>
      </c>
      <c r="E1373" s="45">
        <v>1</v>
      </c>
      <c r="F1373" s="45">
        <v>3</v>
      </c>
      <c r="G1373" s="45">
        <v>1</v>
      </c>
      <c r="H1373" s="45">
        <v>2</v>
      </c>
      <c r="I1373" s="45">
        <v>3</v>
      </c>
      <c r="J1373" s="45">
        <v>1</v>
      </c>
      <c r="K1373" s="45">
        <v>1</v>
      </c>
      <c r="L1373" s="45">
        <v>3</v>
      </c>
      <c r="M1373" s="45" t="str">
        <f t="shared" si="21"/>
        <v>Sev-score: AAP feedback mechanism</v>
      </c>
    </row>
    <row r="1374" spans="1:13" x14ac:dyDescent="0.25">
      <c r="A1374" s="45" t="s">
        <v>1736</v>
      </c>
      <c r="B1374" s="45" t="s">
        <v>336</v>
      </c>
      <c r="C1374" s="45" t="s">
        <v>28</v>
      </c>
      <c r="D1374" s="45" t="s">
        <v>180</v>
      </c>
      <c r="E1374" s="45">
        <v>1</v>
      </c>
      <c r="F1374" s="45">
        <v>3</v>
      </c>
      <c r="G1374" s="45">
        <v>1</v>
      </c>
      <c r="H1374" s="45">
        <v>2</v>
      </c>
      <c r="I1374" s="45">
        <v>3</v>
      </c>
      <c r="J1374" s="45">
        <v>1</v>
      </c>
      <c r="K1374" s="45">
        <v>1</v>
      </c>
      <c r="L1374" s="45">
        <v>5</v>
      </c>
      <c r="M1374" s="45" t="str">
        <f t="shared" si="21"/>
        <v>Sev-score: AAP feedback mechanism</v>
      </c>
    </row>
    <row r="1375" spans="1:13" x14ac:dyDescent="0.25">
      <c r="A1375" s="45" t="s">
        <v>1737</v>
      </c>
      <c r="B1375" s="45" t="s">
        <v>336</v>
      </c>
      <c r="C1375" s="45" t="s">
        <v>28</v>
      </c>
      <c r="D1375" s="45" t="s">
        <v>180</v>
      </c>
      <c r="E1375" s="45">
        <v>1</v>
      </c>
      <c r="F1375" s="45">
        <v>3</v>
      </c>
      <c r="G1375" s="45">
        <v>1</v>
      </c>
      <c r="H1375" s="45">
        <v>2</v>
      </c>
      <c r="I1375" s="45">
        <v>3</v>
      </c>
      <c r="J1375" s="45">
        <v>1</v>
      </c>
      <c r="K1375" s="45">
        <v>1</v>
      </c>
      <c r="L1375" s="45">
        <v>5</v>
      </c>
      <c r="M1375" s="45" t="str">
        <f t="shared" si="21"/>
        <v>Sev-score: AAP feedback mechanism</v>
      </c>
    </row>
    <row r="1376" spans="1:13" x14ac:dyDescent="0.25">
      <c r="A1376" s="45" t="s">
        <v>1738</v>
      </c>
      <c r="B1376" s="45" t="s">
        <v>336</v>
      </c>
      <c r="C1376" s="45" t="s">
        <v>28</v>
      </c>
      <c r="D1376" s="45" t="s">
        <v>180</v>
      </c>
      <c r="E1376" s="45">
        <v>1</v>
      </c>
      <c r="F1376" s="45">
        <v>1</v>
      </c>
      <c r="G1376" s="45">
        <v>3</v>
      </c>
      <c r="H1376" s="45">
        <v>3</v>
      </c>
      <c r="I1376" s="45">
        <v>3</v>
      </c>
      <c r="J1376" s="45">
        <v>1</v>
      </c>
      <c r="K1376" s="45">
        <v>1</v>
      </c>
      <c r="L1376" s="45">
        <v>5</v>
      </c>
      <c r="M1376" s="45" t="str">
        <f t="shared" si="21"/>
        <v>Sev-score: Site capacity</v>
      </c>
    </row>
    <row r="1377" spans="1:13" x14ac:dyDescent="0.25">
      <c r="A1377" s="45" t="s">
        <v>1739</v>
      </c>
      <c r="B1377" s="45" t="s">
        <v>336</v>
      </c>
      <c r="C1377" s="45" t="s">
        <v>28</v>
      </c>
      <c r="D1377" s="45" t="s">
        <v>180</v>
      </c>
      <c r="E1377" s="45">
        <v>1</v>
      </c>
      <c r="F1377" s="45">
        <v>3</v>
      </c>
      <c r="G1377" s="45">
        <v>1</v>
      </c>
      <c r="H1377" s="45">
        <v>2</v>
      </c>
      <c r="I1377" s="45">
        <v>3</v>
      </c>
      <c r="J1377" s="45">
        <v>1</v>
      </c>
      <c r="K1377" s="45">
        <v>1</v>
      </c>
      <c r="L1377" s="45">
        <v>5</v>
      </c>
      <c r="M1377" s="45" t="str">
        <f t="shared" si="21"/>
        <v>Sev-score: AAP feedback mechanism</v>
      </c>
    </row>
    <row r="1378" spans="1:13" x14ac:dyDescent="0.25">
      <c r="A1378" s="45" t="s">
        <v>1740</v>
      </c>
      <c r="B1378" s="45" t="s">
        <v>336</v>
      </c>
      <c r="C1378" s="45" t="s">
        <v>28</v>
      </c>
      <c r="D1378" s="45" t="s">
        <v>180</v>
      </c>
      <c r="E1378" s="45">
        <v>1</v>
      </c>
      <c r="F1378" s="45">
        <v>1</v>
      </c>
      <c r="G1378" s="45">
        <v>3</v>
      </c>
      <c r="H1378" s="45">
        <v>1</v>
      </c>
      <c r="I1378" s="45">
        <v>3</v>
      </c>
      <c r="J1378" s="45">
        <v>1</v>
      </c>
      <c r="K1378" s="45">
        <v>1</v>
      </c>
      <c r="L1378" s="45">
        <v>1</v>
      </c>
      <c r="M1378" s="45" t="str">
        <f t="shared" si="21"/>
        <v>Sev-score: Site capacity</v>
      </c>
    </row>
    <row r="1379" spans="1:13" x14ac:dyDescent="0.25">
      <c r="A1379" s="45" t="s">
        <v>1741</v>
      </c>
      <c r="B1379" s="45" t="s">
        <v>336</v>
      </c>
      <c r="C1379" s="45" t="s">
        <v>28</v>
      </c>
      <c r="D1379" s="45" t="s">
        <v>180</v>
      </c>
      <c r="E1379" s="45">
        <v>1</v>
      </c>
      <c r="F1379" s="45">
        <v>1</v>
      </c>
      <c r="G1379" s="45">
        <v>3</v>
      </c>
      <c r="H1379" s="45">
        <v>1</v>
      </c>
      <c r="I1379" s="45">
        <v>3</v>
      </c>
      <c r="J1379" s="45">
        <v>1</v>
      </c>
      <c r="K1379" s="45">
        <v>1</v>
      </c>
      <c r="L1379" s="45">
        <v>1</v>
      </c>
      <c r="M1379" s="45" t="str">
        <f t="shared" si="21"/>
        <v>Sev-score: Site capacity</v>
      </c>
    </row>
    <row r="1380" spans="1:13" x14ac:dyDescent="0.25">
      <c r="A1380" s="45" t="s">
        <v>1742</v>
      </c>
      <c r="B1380" s="45" t="s">
        <v>336</v>
      </c>
      <c r="C1380" s="45" t="s">
        <v>28</v>
      </c>
      <c r="D1380" s="45" t="s">
        <v>180</v>
      </c>
      <c r="E1380" s="45">
        <v>1</v>
      </c>
      <c r="F1380" s="45">
        <v>1</v>
      </c>
      <c r="G1380" s="45">
        <v>3</v>
      </c>
      <c r="H1380" s="45">
        <v>1</v>
      </c>
      <c r="I1380" s="45">
        <v>1</v>
      </c>
      <c r="J1380" s="45">
        <v>3</v>
      </c>
      <c r="K1380" s="45">
        <v>1</v>
      </c>
      <c r="L1380" s="45">
        <v>1</v>
      </c>
      <c r="M1380" s="45" t="str">
        <f t="shared" si="21"/>
        <v>Sev-score: Site capacity</v>
      </c>
    </row>
    <row r="1381" spans="1:13" x14ac:dyDescent="0.25">
      <c r="A1381" s="45" t="s">
        <v>1743</v>
      </c>
      <c r="B1381" s="45" t="s">
        <v>336</v>
      </c>
      <c r="C1381" s="45" t="s">
        <v>28</v>
      </c>
      <c r="D1381" s="45" t="s">
        <v>180</v>
      </c>
      <c r="E1381" s="45">
        <v>1</v>
      </c>
      <c r="F1381" s="45">
        <v>1</v>
      </c>
      <c r="G1381" s="45">
        <v>3</v>
      </c>
      <c r="H1381" s="45">
        <v>3</v>
      </c>
      <c r="I1381" s="45">
        <v>3</v>
      </c>
      <c r="J1381" s="45">
        <v>1</v>
      </c>
      <c r="K1381" s="45">
        <v>1</v>
      </c>
      <c r="L1381" s="45">
        <v>1</v>
      </c>
      <c r="M1381" s="45" t="str">
        <f t="shared" si="21"/>
        <v>Sev-score: Site capacity</v>
      </c>
    </row>
    <row r="1382" spans="1:13" x14ac:dyDescent="0.25">
      <c r="A1382" s="45" t="s">
        <v>1744</v>
      </c>
      <c r="B1382" s="45" t="s">
        <v>336</v>
      </c>
      <c r="C1382" s="45" t="s">
        <v>28</v>
      </c>
      <c r="D1382" s="45" t="s">
        <v>180</v>
      </c>
      <c r="E1382" s="45">
        <v>1</v>
      </c>
      <c r="F1382" s="45">
        <v>1</v>
      </c>
      <c r="G1382" s="45">
        <v>3</v>
      </c>
      <c r="H1382" s="45">
        <v>1</v>
      </c>
      <c r="I1382" s="45">
        <v>1</v>
      </c>
      <c r="J1382" s="45">
        <v>3</v>
      </c>
      <c r="K1382" s="45">
        <v>1</v>
      </c>
      <c r="L1382" s="45">
        <v>5</v>
      </c>
      <c r="M1382" s="45" t="str">
        <f t="shared" si="21"/>
        <v>Sev-score: Site capacity</v>
      </c>
    </row>
    <row r="1383" spans="1:13" x14ac:dyDescent="0.25">
      <c r="A1383" s="45" t="s">
        <v>1745</v>
      </c>
      <c r="B1383" s="45" t="s">
        <v>314</v>
      </c>
      <c r="C1383" s="45" t="s">
        <v>43</v>
      </c>
      <c r="D1383" s="45" t="s">
        <v>180</v>
      </c>
      <c r="E1383" s="45">
        <v>1</v>
      </c>
      <c r="F1383" s="45">
        <v>3</v>
      </c>
      <c r="G1383" s="45">
        <v>3</v>
      </c>
      <c r="H1383" s="45">
        <v>3</v>
      </c>
      <c r="I1383" s="45">
        <v>3</v>
      </c>
      <c r="J1383" s="45">
        <v>1</v>
      </c>
      <c r="K1383" s="45">
        <v>3</v>
      </c>
      <c r="L1383" s="45">
        <v>1</v>
      </c>
      <c r="M1383" s="45" t="str">
        <f t="shared" si="21"/>
        <v>Sev-score: AAP feedback mechanism</v>
      </c>
    </row>
    <row r="1384" spans="1:13" x14ac:dyDescent="0.25">
      <c r="A1384" s="45" t="s">
        <v>1746</v>
      </c>
      <c r="B1384" s="45" t="s">
        <v>314</v>
      </c>
      <c r="C1384" s="45" t="s">
        <v>43</v>
      </c>
      <c r="D1384" s="45" t="s">
        <v>180</v>
      </c>
      <c r="E1384" s="45">
        <v>1</v>
      </c>
      <c r="F1384" s="45">
        <v>3</v>
      </c>
      <c r="G1384" s="45">
        <v>3</v>
      </c>
      <c r="H1384" s="45">
        <v>1</v>
      </c>
      <c r="I1384" s="45">
        <v>1</v>
      </c>
      <c r="J1384" s="45">
        <v>1</v>
      </c>
      <c r="K1384" s="45">
        <v>3</v>
      </c>
      <c r="L1384" s="45">
        <v>1</v>
      </c>
      <c r="M1384" s="45" t="str">
        <f t="shared" si="21"/>
        <v>Sev-score: AAP feedback mechanism</v>
      </c>
    </row>
    <row r="1385" spans="1:13" x14ac:dyDescent="0.25">
      <c r="A1385" s="45" t="s">
        <v>1747</v>
      </c>
      <c r="B1385" s="45" t="s">
        <v>314</v>
      </c>
      <c r="C1385" s="45" t="s">
        <v>43</v>
      </c>
      <c r="D1385" s="45" t="s">
        <v>180</v>
      </c>
      <c r="E1385" s="45">
        <v>1</v>
      </c>
      <c r="F1385" s="45">
        <v>1</v>
      </c>
      <c r="G1385" s="45">
        <v>3</v>
      </c>
      <c r="H1385" s="45">
        <v>1</v>
      </c>
      <c r="I1385" s="45">
        <v>1</v>
      </c>
      <c r="J1385" s="45">
        <v>1</v>
      </c>
      <c r="K1385" s="45">
        <v>3</v>
      </c>
      <c r="L1385" s="45">
        <v>1</v>
      </c>
      <c r="M1385" s="45" t="str">
        <f t="shared" si="21"/>
        <v>Sev-score: Site capacity</v>
      </c>
    </row>
    <row r="1386" spans="1:13" x14ac:dyDescent="0.25">
      <c r="A1386" s="45" t="s">
        <v>1748</v>
      </c>
      <c r="B1386" s="45" t="s">
        <v>314</v>
      </c>
      <c r="C1386" s="45" t="s">
        <v>43</v>
      </c>
      <c r="D1386" s="45" t="s">
        <v>180</v>
      </c>
      <c r="E1386" s="45">
        <v>1</v>
      </c>
      <c r="F1386" s="45">
        <v>1</v>
      </c>
      <c r="G1386" s="45">
        <v>3</v>
      </c>
      <c r="H1386" s="45">
        <v>1</v>
      </c>
      <c r="I1386" s="45">
        <v>1</v>
      </c>
      <c r="J1386" s="45">
        <v>1</v>
      </c>
      <c r="K1386" s="45">
        <v>3</v>
      </c>
      <c r="L1386" s="45">
        <v>1</v>
      </c>
      <c r="M1386" s="45" t="str">
        <f t="shared" si="21"/>
        <v>Sev-score: Site capacity</v>
      </c>
    </row>
    <row r="1387" spans="1:13" x14ac:dyDescent="0.25">
      <c r="A1387" s="45" t="s">
        <v>1749</v>
      </c>
      <c r="B1387" s="45" t="s">
        <v>314</v>
      </c>
      <c r="C1387" s="45" t="s">
        <v>43</v>
      </c>
      <c r="D1387" s="45" t="s">
        <v>180</v>
      </c>
      <c r="E1387" s="45">
        <v>1</v>
      </c>
      <c r="F1387" s="45">
        <v>1</v>
      </c>
      <c r="G1387" s="45">
        <v>3</v>
      </c>
      <c r="H1387" s="45">
        <v>1</v>
      </c>
      <c r="I1387" s="45">
        <v>1</v>
      </c>
      <c r="J1387" s="45">
        <v>1</v>
      </c>
      <c r="K1387" s="45">
        <v>1</v>
      </c>
      <c r="L1387" s="45">
        <v>1</v>
      </c>
      <c r="M1387" s="45" t="str">
        <f t="shared" si="21"/>
        <v>Sev-score: Site capacity</v>
      </c>
    </row>
    <row r="1388" spans="1:13" x14ac:dyDescent="0.25">
      <c r="A1388" s="45" t="s">
        <v>1750</v>
      </c>
      <c r="B1388" s="45" t="s">
        <v>314</v>
      </c>
      <c r="C1388" s="45" t="s">
        <v>43</v>
      </c>
      <c r="D1388" s="45" t="s">
        <v>180</v>
      </c>
      <c r="E1388" s="45">
        <v>3</v>
      </c>
      <c r="F1388" s="45">
        <v>1</v>
      </c>
      <c r="G1388" s="45">
        <v>3</v>
      </c>
      <c r="H1388" s="45">
        <v>1</v>
      </c>
      <c r="I1388" s="45">
        <v>1</v>
      </c>
      <c r="J1388" s="45">
        <v>1</v>
      </c>
      <c r="K1388" s="45">
        <v>3</v>
      </c>
      <c r="L1388" s="45">
        <v>1</v>
      </c>
      <c r="M1388" s="45" t="str">
        <f t="shared" si="21"/>
        <v>Sev-score: Camp Committees</v>
      </c>
    </row>
    <row r="1389" spans="1:13" x14ac:dyDescent="0.25">
      <c r="A1389" s="45" t="s">
        <v>1751</v>
      </c>
      <c r="B1389" s="45" t="s">
        <v>314</v>
      </c>
      <c r="C1389" s="45" t="s">
        <v>43</v>
      </c>
      <c r="D1389" s="45" t="s">
        <v>180</v>
      </c>
      <c r="E1389" s="45">
        <v>1</v>
      </c>
      <c r="F1389" s="45">
        <v>3</v>
      </c>
      <c r="G1389" s="45">
        <v>3</v>
      </c>
      <c r="H1389" s="45">
        <v>1</v>
      </c>
      <c r="I1389" s="45">
        <v>1</v>
      </c>
      <c r="J1389" s="45">
        <v>1</v>
      </c>
      <c r="K1389" s="45">
        <v>3</v>
      </c>
      <c r="L1389" s="45">
        <v>2</v>
      </c>
      <c r="M1389" s="45" t="str">
        <f t="shared" si="21"/>
        <v>Sev-score: AAP feedback mechanism</v>
      </c>
    </row>
    <row r="1390" spans="1:13" x14ac:dyDescent="0.25">
      <c r="A1390" s="45" t="s">
        <v>1752</v>
      </c>
      <c r="B1390" s="45" t="s">
        <v>314</v>
      </c>
      <c r="C1390" s="45" t="s">
        <v>43</v>
      </c>
      <c r="D1390" s="45" t="s">
        <v>180</v>
      </c>
      <c r="E1390" s="45">
        <v>1</v>
      </c>
      <c r="F1390" s="45">
        <v>1</v>
      </c>
      <c r="G1390" s="45">
        <v>3</v>
      </c>
      <c r="H1390" s="45">
        <v>1</v>
      </c>
      <c r="I1390" s="45">
        <v>1</v>
      </c>
      <c r="J1390" s="45">
        <v>1</v>
      </c>
      <c r="K1390" s="45">
        <v>3</v>
      </c>
      <c r="L1390" s="45">
        <v>1</v>
      </c>
      <c r="M1390" s="45" t="str">
        <f t="shared" si="21"/>
        <v>Sev-score: Site capacity</v>
      </c>
    </row>
    <row r="1391" spans="1:13" x14ac:dyDescent="0.25">
      <c r="A1391" s="45" t="s">
        <v>1753</v>
      </c>
      <c r="B1391" s="45" t="s">
        <v>314</v>
      </c>
      <c r="C1391" s="45" t="s">
        <v>43</v>
      </c>
      <c r="D1391" s="45" t="s">
        <v>180</v>
      </c>
      <c r="E1391" s="45">
        <v>1</v>
      </c>
      <c r="F1391" s="45">
        <v>3</v>
      </c>
      <c r="G1391" s="45">
        <v>3</v>
      </c>
      <c r="H1391" s="45">
        <v>3</v>
      </c>
      <c r="I1391" s="45">
        <v>3</v>
      </c>
      <c r="J1391" s="45">
        <v>1</v>
      </c>
      <c r="K1391" s="45">
        <v>3</v>
      </c>
      <c r="L1391" s="45">
        <v>2</v>
      </c>
      <c r="M1391" s="45" t="str">
        <f t="shared" si="21"/>
        <v>Sev-score: AAP feedback mechanism</v>
      </c>
    </row>
    <row r="1392" spans="1:13" x14ac:dyDescent="0.25">
      <c r="A1392" s="45" t="s">
        <v>1754</v>
      </c>
      <c r="B1392" s="45" t="s">
        <v>314</v>
      </c>
      <c r="C1392" s="45" t="s">
        <v>43</v>
      </c>
      <c r="D1392" s="45" t="s">
        <v>180</v>
      </c>
      <c r="E1392" s="45">
        <v>1</v>
      </c>
      <c r="F1392" s="45">
        <v>3</v>
      </c>
      <c r="G1392" s="45">
        <v>3</v>
      </c>
      <c r="H1392" s="45">
        <v>1</v>
      </c>
      <c r="I1392" s="45">
        <v>1</v>
      </c>
      <c r="J1392" s="45">
        <v>1</v>
      </c>
      <c r="K1392" s="45">
        <v>3</v>
      </c>
      <c r="L1392" s="45">
        <v>1</v>
      </c>
      <c r="M1392" s="45" t="str">
        <f t="shared" si="21"/>
        <v>Sev-score: AAP feedback mechanism</v>
      </c>
    </row>
    <row r="1393" spans="1:13" x14ac:dyDescent="0.25">
      <c r="A1393" s="45" t="s">
        <v>1755</v>
      </c>
      <c r="B1393" s="45" t="s">
        <v>314</v>
      </c>
      <c r="C1393" s="45" t="s">
        <v>43</v>
      </c>
      <c r="D1393" s="45" t="s">
        <v>180</v>
      </c>
      <c r="E1393" s="45">
        <v>1</v>
      </c>
      <c r="F1393" s="45">
        <v>3</v>
      </c>
      <c r="G1393" s="45">
        <v>3</v>
      </c>
      <c r="H1393" s="45">
        <v>1</v>
      </c>
      <c r="I1393" s="45">
        <v>1</v>
      </c>
      <c r="J1393" s="45">
        <v>1</v>
      </c>
      <c r="K1393" s="45">
        <v>3</v>
      </c>
      <c r="L1393" s="45">
        <v>1</v>
      </c>
      <c r="M1393" s="45" t="str">
        <f t="shared" si="21"/>
        <v>Sev-score: AAP feedback mechanism</v>
      </c>
    </row>
    <row r="1394" spans="1:13" x14ac:dyDescent="0.25">
      <c r="A1394" s="45" t="s">
        <v>1756</v>
      </c>
      <c r="B1394" s="45" t="s">
        <v>314</v>
      </c>
      <c r="C1394" s="45" t="s">
        <v>43</v>
      </c>
      <c r="D1394" s="45" t="s">
        <v>180</v>
      </c>
      <c r="E1394" s="45">
        <v>1</v>
      </c>
      <c r="F1394" s="45">
        <v>1</v>
      </c>
      <c r="G1394" s="45">
        <v>3</v>
      </c>
      <c r="H1394" s="45">
        <v>3</v>
      </c>
      <c r="I1394" s="45">
        <v>1</v>
      </c>
      <c r="J1394" s="45">
        <v>1</v>
      </c>
      <c r="K1394" s="45">
        <v>3</v>
      </c>
      <c r="L1394" s="45">
        <v>2</v>
      </c>
      <c r="M1394" s="45" t="str">
        <f t="shared" si="21"/>
        <v>Sev-score: Site capacity</v>
      </c>
    </row>
    <row r="1395" spans="1:13" x14ac:dyDescent="0.25">
      <c r="A1395" s="45" t="s">
        <v>1757</v>
      </c>
      <c r="B1395" s="45" t="s">
        <v>314</v>
      </c>
      <c r="C1395" s="45" t="s">
        <v>43</v>
      </c>
      <c r="D1395" s="45" t="s">
        <v>180</v>
      </c>
      <c r="E1395" s="45">
        <v>1</v>
      </c>
      <c r="F1395" s="45">
        <v>3</v>
      </c>
      <c r="G1395" s="45">
        <v>3</v>
      </c>
      <c r="H1395" s="45">
        <v>2</v>
      </c>
      <c r="I1395" s="45">
        <v>3</v>
      </c>
      <c r="J1395" s="45">
        <v>1</v>
      </c>
      <c r="K1395" s="45">
        <v>3</v>
      </c>
      <c r="L1395" s="45">
        <v>2</v>
      </c>
      <c r="M1395" s="45" t="str">
        <f t="shared" si="21"/>
        <v>Sev-score: AAP feedback mechanism</v>
      </c>
    </row>
    <row r="1396" spans="1:13" x14ac:dyDescent="0.25">
      <c r="A1396" s="45" t="s">
        <v>1758</v>
      </c>
      <c r="B1396" s="45" t="s">
        <v>314</v>
      </c>
      <c r="C1396" s="45" t="s">
        <v>43</v>
      </c>
      <c r="D1396" s="45" t="s">
        <v>180</v>
      </c>
      <c r="E1396" s="45">
        <v>1</v>
      </c>
      <c r="F1396" s="45">
        <v>3</v>
      </c>
      <c r="G1396" s="45">
        <v>3</v>
      </c>
      <c r="H1396" s="45">
        <v>1</v>
      </c>
      <c r="I1396" s="45">
        <v>1</v>
      </c>
      <c r="J1396" s="45">
        <v>1</v>
      </c>
      <c r="K1396" s="45">
        <v>3</v>
      </c>
      <c r="L1396" s="45">
        <v>2</v>
      </c>
      <c r="M1396" s="45" t="str">
        <f t="shared" si="21"/>
        <v>Sev-score: AAP feedback mechanism</v>
      </c>
    </row>
    <row r="1397" spans="1:13" x14ac:dyDescent="0.25">
      <c r="A1397" s="45" t="s">
        <v>1759</v>
      </c>
      <c r="B1397" s="45" t="s">
        <v>314</v>
      </c>
      <c r="C1397" s="45" t="s">
        <v>43</v>
      </c>
      <c r="D1397" s="45" t="s">
        <v>180</v>
      </c>
      <c r="E1397" s="45">
        <v>1</v>
      </c>
      <c r="F1397" s="45">
        <v>3</v>
      </c>
      <c r="G1397" s="45">
        <v>3</v>
      </c>
      <c r="H1397" s="45">
        <v>3</v>
      </c>
      <c r="I1397" s="45">
        <v>1</v>
      </c>
      <c r="J1397" s="45">
        <v>1</v>
      </c>
      <c r="K1397" s="45">
        <v>3</v>
      </c>
      <c r="L1397" s="45">
        <v>2</v>
      </c>
      <c r="M1397" s="45" t="str">
        <f t="shared" si="21"/>
        <v>Sev-score: AAP feedback mechanism</v>
      </c>
    </row>
    <row r="1398" spans="1:13" x14ac:dyDescent="0.25">
      <c r="A1398" s="45" t="s">
        <v>1760</v>
      </c>
      <c r="B1398" s="45" t="s">
        <v>314</v>
      </c>
      <c r="C1398" s="45" t="s">
        <v>43</v>
      </c>
      <c r="D1398" s="45" t="s">
        <v>180</v>
      </c>
      <c r="E1398" s="45">
        <v>1</v>
      </c>
      <c r="F1398" s="45">
        <v>1</v>
      </c>
      <c r="G1398" s="45">
        <v>3</v>
      </c>
      <c r="H1398" s="45">
        <v>3</v>
      </c>
      <c r="I1398" s="45">
        <v>1</v>
      </c>
      <c r="J1398" s="45">
        <v>1</v>
      </c>
      <c r="K1398" s="45">
        <v>3</v>
      </c>
      <c r="L1398" s="45">
        <v>1</v>
      </c>
      <c r="M1398" s="45" t="str">
        <f t="shared" si="21"/>
        <v>Sev-score: Site capacity</v>
      </c>
    </row>
    <row r="1399" spans="1:13" x14ac:dyDescent="0.25">
      <c r="A1399" s="45" t="s">
        <v>1761</v>
      </c>
      <c r="B1399" s="45" t="s">
        <v>314</v>
      </c>
      <c r="C1399" s="45" t="s">
        <v>43</v>
      </c>
      <c r="D1399" s="45" t="s">
        <v>180</v>
      </c>
      <c r="E1399" s="45">
        <v>1</v>
      </c>
      <c r="F1399" s="45">
        <v>1</v>
      </c>
      <c r="G1399" s="45">
        <v>3</v>
      </c>
      <c r="H1399" s="45">
        <v>2</v>
      </c>
      <c r="I1399" s="45">
        <v>1</v>
      </c>
      <c r="J1399" s="45">
        <v>1</v>
      </c>
      <c r="K1399" s="45">
        <v>3</v>
      </c>
      <c r="L1399" s="45">
        <v>1</v>
      </c>
      <c r="M1399" s="45" t="str">
        <f t="shared" si="21"/>
        <v>Sev-score: Site capacity</v>
      </c>
    </row>
    <row r="1400" spans="1:13" x14ac:dyDescent="0.25">
      <c r="A1400" s="45" t="s">
        <v>1762</v>
      </c>
      <c r="B1400" s="45" t="s">
        <v>314</v>
      </c>
      <c r="C1400" s="45" t="s">
        <v>43</v>
      </c>
      <c r="D1400" s="45" t="s">
        <v>180</v>
      </c>
      <c r="E1400" s="45">
        <v>1</v>
      </c>
      <c r="F1400" s="45">
        <v>3</v>
      </c>
      <c r="G1400" s="45">
        <v>3</v>
      </c>
      <c r="H1400" s="45">
        <v>1</v>
      </c>
      <c r="I1400" s="45">
        <v>1</v>
      </c>
      <c r="J1400" s="45">
        <v>1</v>
      </c>
      <c r="K1400" s="45">
        <v>1</v>
      </c>
      <c r="L1400" s="45">
        <v>3</v>
      </c>
      <c r="M1400" s="45" t="str">
        <f t="shared" si="21"/>
        <v>Sev-score: AAP feedback mechanism</v>
      </c>
    </row>
    <row r="1401" spans="1:13" x14ac:dyDescent="0.25">
      <c r="A1401" s="45" t="s">
        <v>1763</v>
      </c>
      <c r="B1401" s="45" t="s">
        <v>314</v>
      </c>
      <c r="C1401" s="45" t="s">
        <v>43</v>
      </c>
      <c r="D1401" s="45" t="s">
        <v>180</v>
      </c>
      <c r="E1401" s="45">
        <v>1</v>
      </c>
      <c r="F1401" s="45">
        <v>1</v>
      </c>
      <c r="G1401" s="45">
        <v>3</v>
      </c>
      <c r="H1401" s="45">
        <v>3</v>
      </c>
      <c r="I1401" s="45">
        <v>1</v>
      </c>
      <c r="J1401" s="45">
        <v>1</v>
      </c>
      <c r="K1401" s="45">
        <v>1</v>
      </c>
      <c r="L1401" s="45">
        <v>2</v>
      </c>
      <c r="M1401" s="45" t="str">
        <f t="shared" si="21"/>
        <v>Sev-score: Site capacity</v>
      </c>
    </row>
    <row r="1402" spans="1:13" x14ac:dyDescent="0.25">
      <c r="A1402" s="45" t="s">
        <v>1764</v>
      </c>
      <c r="B1402" s="45" t="s">
        <v>314</v>
      </c>
      <c r="C1402" s="45" t="s">
        <v>43</v>
      </c>
      <c r="D1402" s="45" t="s">
        <v>180</v>
      </c>
      <c r="E1402" s="45">
        <v>1</v>
      </c>
      <c r="F1402" s="45">
        <v>1</v>
      </c>
      <c r="G1402" s="45">
        <v>3</v>
      </c>
      <c r="H1402" s="45">
        <v>2</v>
      </c>
      <c r="I1402" s="45">
        <v>1</v>
      </c>
      <c r="J1402" s="45">
        <v>1</v>
      </c>
      <c r="K1402" s="45">
        <v>3</v>
      </c>
      <c r="L1402" s="45">
        <v>1</v>
      </c>
      <c r="M1402" s="45" t="str">
        <f t="shared" si="21"/>
        <v>Sev-score: Site capacity</v>
      </c>
    </row>
    <row r="1403" spans="1:13" x14ac:dyDescent="0.25">
      <c r="A1403" s="45" t="s">
        <v>1765</v>
      </c>
      <c r="B1403" s="45" t="s">
        <v>314</v>
      </c>
      <c r="C1403" s="45" t="s">
        <v>43</v>
      </c>
      <c r="D1403" s="45" t="s">
        <v>180</v>
      </c>
      <c r="E1403" s="45">
        <v>1</v>
      </c>
      <c r="F1403" s="45">
        <v>3</v>
      </c>
      <c r="G1403" s="45">
        <v>3</v>
      </c>
      <c r="H1403" s="45">
        <v>3</v>
      </c>
      <c r="I1403" s="45">
        <v>3</v>
      </c>
      <c r="J1403" s="45">
        <v>1</v>
      </c>
      <c r="K1403" s="45">
        <v>1</v>
      </c>
      <c r="L1403" s="45">
        <v>3</v>
      </c>
      <c r="M1403" s="45" t="str">
        <f t="shared" si="21"/>
        <v>Sev-score: AAP feedback mechanism</v>
      </c>
    </row>
    <row r="1404" spans="1:13" x14ac:dyDescent="0.25">
      <c r="A1404" s="45" t="s">
        <v>1766</v>
      </c>
      <c r="B1404" s="45" t="s">
        <v>314</v>
      </c>
      <c r="C1404" s="45" t="s">
        <v>43</v>
      </c>
      <c r="D1404" s="45" t="s">
        <v>180</v>
      </c>
      <c r="E1404" s="45">
        <v>1</v>
      </c>
      <c r="F1404" s="45">
        <v>1</v>
      </c>
      <c r="G1404" s="45">
        <v>3</v>
      </c>
      <c r="H1404" s="45">
        <v>3</v>
      </c>
      <c r="I1404" s="45">
        <v>3</v>
      </c>
      <c r="J1404" s="45">
        <v>1</v>
      </c>
      <c r="K1404" s="45">
        <v>3</v>
      </c>
      <c r="L1404" s="45">
        <v>2</v>
      </c>
      <c r="M1404" s="45" t="str">
        <f t="shared" si="21"/>
        <v>Sev-score: Site capacity</v>
      </c>
    </row>
    <row r="1405" spans="1:13" x14ac:dyDescent="0.25">
      <c r="A1405" s="45" t="s">
        <v>1767</v>
      </c>
      <c r="B1405" s="45" t="s">
        <v>314</v>
      </c>
      <c r="C1405" s="45" t="s">
        <v>43</v>
      </c>
      <c r="D1405" s="45" t="s">
        <v>180</v>
      </c>
      <c r="E1405" s="45">
        <v>1</v>
      </c>
      <c r="F1405" s="45">
        <v>3</v>
      </c>
      <c r="G1405" s="45">
        <v>3</v>
      </c>
      <c r="H1405" s="45">
        <v>1</v>
      </c>
      <c r="I1405" s="45">
        <v>1</v>
      </c>
      <c r="J1405" s="45">
        <v>1</v>
      </c>
      <c r="K1405" s="45">
        <v>1</v>
      </c>
      <c r="L1405" s="45">
        <v>4</v>
      </c>
      <c r="M1405" s="45" t="str">
        <f t="shared" si="21"/>
        <v>Sev-score: AAP feedback mechanism</v>
      </c>
    </row>
    <row r="1406" spans="1:13" x14ac:dyDescent="0.25">
      <c r="A1406" s="45" t="s">
        <v>1768</v>
      </c>
      <c r="B1406" s="45" t="s">
        <v>314</v>
      </c>
      <c r="C1406" s="45" t="s">
        <v>43</v>
      </c>
      <c r="D1406" s="45" t="s">
        <v>180</v>
      </c>
      <c r="E1406" s="45">
        <v>1</v>
      </c>
      <c r="F1406" s="45">
        <v>1</v>
      </c>
      <c r="G1406" s="45">
        <v>3</v>
      </c>
      <c r="H1406" s="45">
        <v>2</v>
      </c>
      <c r="I1406" s="45">
        <v>1</v>
      </c>
      <c r="J1406" s="45">
        <v>1</v>
      </c>
      <c r="K1406" s="45">
        <v>3</v>
      </c>
      <c r="L1406" s="45">
        <v>1</v>
      </c>
      <c r="M1406" s="45" t="str">
        <f t="shared" si="21"/>
        <v>Sev-score: Site capacity</v>
      </c>
    </row>
    <row r="1407" spans="1:13" x14ac:dyDescent="0.25">
      <c r="A1407" s="45" t="s">
        <v>1769</v>
      </c>
      <c r="B1407" s="45" t="s">
        <v>314</v>
      </c>
      <c r="C1407" s="45" t="s">
        <v>43</v>
      </c>
      <c r="D1407" s="45" t="s">
        <v>180</v>
      </c>
      <c r="E1407" s="45">
        <v>1</v>
      </c>
      <c r="F1407" s="45">
        <v>1</v>
      </c>
      <c r="G1407" s="45">
        <v>3</v>
      </c>
      <c r="H1407" s="45">
        <v>1</v>
      </c>
      <c r="I1407" s="45">
        <v>3</v>
      </c>
      <c r="J1407" s="45">
        <v>1</v>
      </c>
      <c r="K1407" s="45">
        <v>3</v>
      </c>
      <c r="L1407" s="45">
        <v>2</v>
      </c>
      <c r="M1407" s="45" t="str">
        <f t="shared" si="21"/>
        <v>Sev-score: Site capacity</v>
      </c>
    </row>
    <row r="1408" spans="1:13" x14ac:dyDescent="0.25">
      <c r="A1408" s="45" t="s">
        <v>1770</v>
      </c>
      <c r="B1408" s="45" t="s">
        <v>314</v>
      </c>
      <c r="C1408" s="45" t="s">
        <v>43</v>
      </c>
      <c r="D1408" s="45" t="s">
        <v>180</v>
      </c>
      <c r="E1408" s="45">
        <v>1</v>
      </c>
      <c r="F1408" s="45">
        <v>3</v>
      </c>
      <c r="G1408" s="45">
        <v>3</v>
      </c>
      <c r="H1408" s="45">
        <v>2</v>
      </c>
      <c r="I1408" s="45">
        <v>1</v>
      </c>
      <c r="J1408" s="45">
        <v>1</v>
      </c>
      <c r="K1408" s="45">
        <v>1</v>
      </c>
      <c r="L1408" s="45">
        <v>4</v>
      </c>
      <c r="M1408" s="45" t="str">
        <f t="shared" si="21"/>
        <v>Sev-score: AAP feedback mechanism</v>
      </c>
    </row>
    <row r="1409" spans="1:13" x14ac:dyDescent="0.25">
      <c r="A1409" s="45" t="s">
        <v>1771</v>
      </c>
      <c r="B1409" s="45" t="s">
        <v>314</v>
      </c>
      <c r="C1409" s="45" t="s">
        <v>43</v>
      </c>
      <c r="D1409" s="45" t="s">
        <v>180</v>
      </c>
      <c r="E1409" s="45">
        <v>1</v>
      </c>
      <c r="F1409" s="45">
        <v>1</v>
      </c>
      <c r="G1409" s="45">
        <v>3</v>
      </c>
      <c r="H1409" s="45">
        <v>1</v>
      </c>
      <c r="I1409" s="45">
        <v>1</v>
      </c>
      <c r="J1409" s="45">
        <v>1</v>
      </c>
      <c r="K1409" s="45">
        <v>1</v>
      </c>
      <c r="L1409" s="45">
        <v>2</v>
      </c>
      <c r="M1409" s="45" t="str">
        <f t="shared" si="21"/>
        <v>Sev-score: Site capacity</v>
      </c>
    </row>
    <row r="1410" spans="1:13" x14ac:dyDescent="0.25">
      <c r="A1410" s="45" t="s">
        <v>1772</v>
      </c>
      <c r="B1410" s="45" t="s">
        <v>314</v>
      </c>
      <c r="C1410" s="45" t="s">
        <v>43</v>
      </c>
      <c r="D1410" s="45" t="s">
        <v>180</v>
      </c>
      <c r="E1410" s="45">
        <v>1</v>
      </c>
      <c r="F1410" s="45">
        <v>3</v>
      </c>
      <c r="G1410" s="45">
        <v>3</v>
      </c>
      <c r="H1410" s="45">
        <v>1</v>
      </c>
      <c r="I1410" s="45">
        <v>3</v>
      </c>
      <c r="J1410" s="45">
        <v>1</v>
      </c>
      <c r="K1410" s="45">
        <v>1</v>
      </c>
      <c r="L1410" s="45">
        <v>2</v>
      </c>
      <c r="M1410" s="45" t="str">
        <f t="shared" si="21"/>
        <v>Sev-score: AAP feedback mechanism</v>
      </c>
    </row>
    <row r="1411" spans="1:13" x14ac:dyDescent="0.25">
      <c r="A1411" s="45" t="s">
        <v>1773</v>
      </c>
      <c r="B1411" s="45" t="s">
        <v>314</v>
      </c>
      <c r="C1411" s="45" t="s">
        <v>43</v>
      </c>
      <c r="D1411" s="45" t="s">
        <v>180</v>
      </c>
      <c r="E1411" s="45">
        <v>1</v>
      </c>
      <c r="F1411" s="45">
        <v>1</v>
      </c>
      <c r="G1411" s="45">
        <v>3</v>
      </c>
      <c r="H1411" s="45">
        <v>1</v>
      </c>
      <c r="I1411" s="45">
        <v>3</v>
      </c>
      <c r="J1411" s="45">
        <v>1</v>
      </c>
      <c r="K1411" s="45">
        <v>1</v>
      </c>
      <c r="L1411" s="45">
        <v>2</v>
      </c>
      <c r="M1411" s="45" t="str">
        <f t="shared" si="21"/>
        <v>Sev-score: Site capacity</v>
      </c>
    </row>
    <row r="1412" spans="1:13" x14ac:dyDescent="0.25">
      <c r="A1412" s="45" t="s">
        <v>1774</v>
      </c>
      <c r="B1412" s="45" t="s">
        <v>314</v>
      </c>
      <c r="C1412" s="45" t="s">
        <v>43</v>
      </c>
      <c r="D1412" s="45" t="s">
        <v>180</v>
      </c>
      <c r="E1412" s="45">
        <v>3</v>
      </c>
      <c r="F1412" s="45">
        <v>1</v>
      </c>
      <c r="G1412" s="45">
        <v>3</v>
      </c>
      <c r="H1412" s="45">
        <v>1</v>
      </c>
      <c r="I1412" s="45">
        <v>1</v>
      </c>
      <c r="J1412" s="45">
        <v>1</v>
      </c>
      <c r="K1412" s="45">
        <v>3</v>
      </c>
      <c r="L1412" s="45">
        <v>2</v>
      </c>
      <c r="M1412" s="45" t="str">
        <f t="shared" ref="M1412:M1475" si="22">IF(E1412=MAX(E1412:J1412),E$1,IF(F1412=MAX(E1412:J1412),F$1,IF(G1412=MAX(E1412:J1412),G$1,IF(H1412=MAX(E1412:J1412),H$1,IF(I1412=MAX(E1412:J1412),I$1,IF(J1412=MAX(E1412:J1412),J$1,0))))))</f>
        <v>Sev-score: Camp Committees</v>
      </c>
    </row>
    <row r="1413" spans="1:13" x14ac:dyDescent="0.25">
      <c r="A1413" s="45" t="s">
        <v>1775</v>
      </c>
      <c r="B1413" s="45" t="s">
        <v>314</v>
      </c>
      <c r="C1413" s="45" t="s">
        <v>43</v>
      </c>
      <c r="D1413" s="45" t="s">
        <v>180</v>
      </c>
      <c r="E1413" s="45">
        <v>1</v>
      </c>
      <c r="F1413" s="45">
        <v>1</v>
      </c>
      <c r="G1413" s="45">
        <v>3</v>
      </c>
      <c r="H1413" s="45">
        <v>2</v>
      </c>
      <c r="I1413" s="45">
        <v>3</v>
      </c>
      <c r="J1413" s="45">
        <v>3</v>
      </c>
      <c r="K1413" s="45">
        <v>1</v>
      </c>
      <c r="L1413" s="45">
        <v>2</v>
      </c>
      <c r="M1413" s="45" t="str">
        <f t="shared" si="22"/>
        <v>Sev-score: Site capacity</v>
      </c>
    </row>
    <row r="1414" spans="1:13" x14ac:dyDescent="0.25">
      <c r="A1414" s="45" t="s">
        <v>1776</v>
      </c>
      <c r="B1414" s="45" t="s">
        <v>314</v>
      </c>
      <c r="C1414" s="45" t="s">
        <v>43</v>
      </c>
      <c r="D1414" s="45" t="s">
        <v>180</v>
      </c>
      <c r="E1414" s="45">
        <v>1</v>
      </c>
      <c r="F1414" s="45">
        <v>3</v>
      </c>
      <c r="G1414" s="45">
        <v>3</v>
      </c>
      <c r="H1414" s="45">
        <v>1</v>
      </c>
      <c r="I1414" s="45">
        <v>1</v>
      </c>
      <c r="J1414" s="45">
        <v>1</v>
      </c>
      <c r="K1414" s="45">
        <v>1</v>
      </c>
      <c r="L1414" s="45">
        <v>1</v>
      </c>
      <c r="M1414" s="45" t="str">
        <f t="shared" si="22"/>
        <v>Sev-score: AAP feedback mechanism</v>
      </c>
    </row>
    <row r="1415" spans="1:13" x14ac:dyDescent="0.25">
      <c r="A1415" s="45" t="s">
        <v>1777</v>
      </c>
      <c r="B1415" s="45" t="s">
        <v>314</v>
      </c>
      <c r="C1415" s="45" t="s">
        <v>43</v>
      </c>
      <c r="D1415" s="45" t="s">
        <v>180</v>
      </c>
      <c r="E1415" s="45">
        <v>1</v>
      </c>
      <c r="F1415" s="45">
        <v>1</v>
      </c>
      <c r="G1415" s="45">
        <v>3</v>
      </c>
      <c r="H1415" s="45">
        <v>1</v>
      </c>
      <c r="I1415" s="45">
        <v>1</v>
      </c>
      <c r="J1415" s="45">
        <v>1</v>
      </c>
      <c r="K1415" s="45">
        <v>3</v>
      </c>
      <c r="L1415" s="45">
        <v>2</v>
      </c>
      <c r="M1415" s="45" t="str">
        <f t="shared" si="22"/>
        <v>Sev-score: Site capacity</v>
      </c>
    </row>
    <row r="1416" spans="1:13" x14ac:dyDescent="0.25">
      <c r="A1416" s="45" t="s">
        <v>1778</v>
      </c>
      <c r="B1416" s="45" t="s">
        <v>314</v>
      </c>
      <c r="C1416" s="45" t="s">
        <v>43</v>
      </c>
      <c r="D1416" s="45" t="s">
        <v>180</v>
      </c>
      <c r="E1416" s="45">
        <v>1</v>
      </c>
      <c r="F1416" s="45">
        <v>3</v>
      </c>
      <c r="G1416" s="45">
        <v>3</v>
      </c>
      <c r="H1416" s="45">
        <v>3</v>
      </c>
      <c r="I1416" s="45">
        <v>3</v>
      </c>
      <c r="J1416" s="45">
        <v>1</v>
      </c>
      <c r="K1416" s="45">
        <v>1</v>
      </c>
      <c r="L1416" s="45">
        <v>2</v>
      </c>
      <c r="M1416" s="45" t="str">
        <f t="shared" si="22"/>
        <v>Sev-score: AAP feedback mechanism</v>
      </c>
    </row>
    <row r="1417" spans="1:13" x14ac:dyDescent="0.25">
      <c r="A1417" s="45" t="s">
        <v>1779</v>
      </c>
      <c r="B1417" s="45" t="s">
        <v>314</v>
      </c>
      <c r="C1417" s="45" t="s">
        <v>43</v>
      </c>
      <c r="D1417" s="45" t="s">
        <v>180</v>
      </c>
      <c r="E1417" s="45">
        <v>1</v>
      </c>
      <c r="F1417" s="45">
        <v>1</v>
      </c>
      <c r="G1417" s="45">
        <v>3</v>
      </c>
      <c r="H1417" s="45">
        <v>1</v>
      </c>
      <c r="I1417" s="45">
        <v>1</v>
      </c>
      <c r="J1417" s="45">
        <v>1</v>
      </c>
      <c r="K1417" s="45">
        <v>3</v>
      </c>
      <c r="L1417" s="45">
        <v>1</v>
      </c>
      <c r="M1417" s="45" t="str">
        <f t="shared" si="22"/>
        <v>Sev-score: Site capacity</v>
      </c>
    </row>
    <row r="1418" spans="1:13" x14ac:dyDescent="0.25">
      <c r="A1418" s="45" t="s">
        <v>1780</v>
      </c>
      <c r="B1418" s="45" t="s">
        <v>314</v>
      </c>
      <c r="C1418" s="45" t="s">
        <v>43</v>
      </c>
      <c r="D1418" s="45" t="s">
        <v>180</v>
      </c>
      <c r="E1418" s="45">
        <v>1</v>
      </c>
      <c r="F1418" s="45">
        <v>1</v>
      </c>
      <c r="G1418" s="45">
        <v>1</v>
      </c>
      <c r="H1418" s="45">
        <v>3</v>
      </c>
      <c r="I1418" s="45">
        <v>1</v>
      </c>
      <c r="J1418" s="45">
        <v>1</v>
      </c>
      <c r="K1418" s="45">
        <v>1</v>
      </c>
      <c r="L1418" s="45">
        <v>1</v>
      </c>
      <c r="M1418" s="45" t="str">
        <f t="shared" si="22"/>
        <v>Sev-score: Floods</v>
      </c>
    </row>
    <row r="1419" spans="1:13" x14ac:dyDescent="0.25">
      <c r="A1419" s="45" t="s">
        <v>1781</v>
      </c>
      <c r="B1419" s="45" t="s">
        <v>314</v>
      </c>
      <c r="C1419" s="45" t="s">
        <v>43</v>
      </c>
      <c r="D1419" s="45" t="s">
        <v>180</v>
      </c>
      <c r="E1419" s="45">
        <v>1</v>
      </c>
      <c r="F1419" s="45">
        <v>3</v>
      </c>
      <c r="G1419" s="45">
        <v>1</v>
      </c>
      <c r="H1419" s="45">
        <v>3</v>
      </c>
      <c r="I1419" s="45">
        <v>1</v>
      </c>
      <c r="J1419" s="45">
        <v>1</v>
      </c>
      <c r="K1419" s="45">
        <v>1</v>
      </c>
      <c r="L1419" s="45">
        <v>2</v>
      </c>
      <c r="M1419" s="45" t="str">
        <f t="shared" si="22"/>
        <v>Sev-score: AAP feedback mechanism</v>
      </c>
    </row>
    <row r="1420" spans="1:13" x14ac:dyDescent="0.25">
      <c r="A1420" s="45" t="s">
        <v>1782</v>
      </c>
      <c r="B1420" s="45" t="s">
        <v>314</v>
      </c>
      <c r="C1420" s="45" t="s">
        <v>43</v>
      </c>
      <c r="D1420" s="45" t="s">
        <v>180</v>
      </c>
      <c r="E1420" s="45">
        <v>1</v>
      </c>
      <c r="F1420" s="45">
        <v>1</v>
      </c>
      <c r="G1420" s="45">
        <v>3</v>
      </c>
      <c r="H1420" s="45">
        <v>1</v>
      </c>
      <c r="I1420" s="45">
        <v>1</v>
      </c>
      <c r="J1420" s="45">
        <v>1</v>
      </c>
      <c r="K1420" s="45">
        <v>1</v>
      </c>
      <c r="L1420" s="45">
        <v>2</v>
      </c>
      <c r="M1420" s="45" t="str">
        <f t="shared" si="22"/>
        <v>Sev-score: Site capacity</v>
      </c>
    </row>
    <row r="1421" spans="1:13" x14ac:dyDescent="0.25">
      <c r="A1421" s="45" t="s">
        <v>1783</v>
      </c>
      <c r="B1421" s="45" t="s">
        <v>314</v>
      </c>
      <c r="C1421" s="45" t="s">
        <v>43</v>
      </c>
      <c r="D1421" s="45" t="s">
        <v>180</v>
      </c>
      <c r="E1421" s="45">
        <v>1</v>
      </c>
      <c r="F1421" s="45">
        <v>1</v>
      </c>
      <c r="G1421" s="45">
        <v>3</v>
      </c>
      <c r="H1421" s="45">
        <v>2</v>
      </c>
      <c r="I1421" s="45">
        <v>3</v>
      </c>
      <c r="J1421" s="45">
        <v>1</v>
      </c>
      <c r="K1421" s="45">
        <v>1</v>
      </c>
      <c r="L1421" s="45">
        <v>2</v>
      </c>
      <c r="M1421" s="45" t="str">
        <f t="shared" si="22"/>
        <v>Sev-score: Site capacity</v>
      </c>
    </row>
    <row r="1422" spans="1:13" x14ac:dyDescent="0.25">
      <c r="A1422" s="45" t="s">
        <v>1784</v>
      </c>
      <c r="B1422" s="45" t="s">
        <v>314</v>
      </c>
      <c r="C1422" s="45" t="s">
        <v>43</v>
      </c>
      <c r="D1422" s="45" t="s">
        <v>180</v>
      </c>
      <c r="E1422" s="45">
        <v>1</v>
      </c>
      <c r="F1422" s="45">
        <v>1</v>
      </c>
      <c r="G1422" s="45">
        <v>3</v>
      </c>
      <c r="H1422" s="45">
        <v>3</v>
      </c>
      <c r="I1422" s="45">
        <v>3</v>
      </c>
      <c r="J1422" s="45">
        <v>1</v>
      </c>
      <c r="K1422" s="45">
        <v>3</v>
      </c>
      <c r="L1422" s="45">
        <v>3</v>
      </c>
      <c r="M1422" s="45" t="str">
        <f t="shared" si="22"/>
        <v>Sev-score: Site capacity</v>
      </c>
    </row>
    <row r="1423" spans="1:13" x14ac:dyDescent="0.25">
      <c r="A1423" s="45" t="s">
        <v>1785</v>
      </c>
      <c r="B1423" s="45" t="s">
        <v>314</v>
      </c>
      <c r="C1423" s="45" t="s">
        <v>43</v>
      </c>
      <c r="D1423" s="45" t="s">
        <v>180</v>
      </c>
      <c r="E1423" s="45">
        <v>1</v>
      </c>
      <c r="F1423" s="45">
        <v>1</v>
      </c>
      <c r="G1423" s="45">
        <v>3</v>
      </c>
      <c r="H1423" s="45">
        <v>3</v>
      </c>
      <c r="I1423" s="45">
        <v>3</v>
      </c>
      <c r="J1423" s="45">
        <v>1</v>
      </c>
      <c r="K1423" s="45">
        <v>3</v>
      </c>
      <c r="L1423" s="45">
        <v>2</v>
      </c>
      <c r="M1423" s="45" t="str">
        <f t="shared" si="22"/>
        <v>Sev-score: Site capacity</v>
      </c>
    </row>
    <row r="1424" spans="1:13" x14ac:dyDescent="0.25">
      <c r="A1424" s="45" t="s">
        <v>1786</v>
      </c>
      <c r="B1424" s="45" t="s">
        <v>314</v>
      </c>
      <c r="C1424" s="45" t="s">
        <v>43</v>
      </c>
      <c r="D1424" s="45" t="s">
        <v>180</v>
      </c>
      <c r="E1424" s="45">
        <v>1</v>
      </c>
      <c r="F1424" s="45">
        <v>1</v>
      </c>
      <c r="G1424" s="45">
        <v>3</v>
      </c>
      <c r="H1424" s="45">
        <v>1</v>
      </c>
      <c r="I1424" s="45">
        <v>1</v>
      </c>
      <c r="J1424" s="45">
        <v>1</v>
      </c>
      <c r="K1424" s="45">
        <v>1</v>
      </c>
      <c r="L1424" s="45">
        <v>3</v>
      </c>
      <c r="M1424" s="45" t="str">
        <f t="shared" si="22"/>
        <v>Sev-score: Site capacity</v>
      </c>
    </row>
    <row r="1425" spans="1:13" x14ac:dyDescent="0.25">
      <c r="A1425" s="45" t="s">
        <v>1787</v>
      </c>
      <c r="B1425" s="45" t="s">
        <v>314</v>
      </c>
      <c r="C1425" s="45" t="s">
        <v>43</v>
      </c>
      <c r="D1425" s="45" t="s">
        <v>180</v>
      </c>
      <c r="E1425" s="45">
        <v>1</v>
      </c>
      <c r="F1425" s="45">
        <v>3</v>
      </c>
      <c r="G1425" s="45">
        <v>3</v>
      </c>
      <c r="H1425" s="45">
        <v>3</v>
      </c>
      <c r="I1425" s="45">
        <v>3</v>
      </c>
      <c r="J1425" s="45">
        <v>1</v>
      </c>
      <c r="K1425" s="45">
        <v>1</v>
      </c>
      <c r="L1425" s="45">
        <v>2</v>
      </c>
      <c r="M1425" s="45" t="str">
        <f t="shared" si="22"/>
        <v>Sev-score: AAP feedback mechanism</v>
      </c>
    </row>
    <row r="1426" spans="1:13" x14ac:dyDescent="0.25">
      <c r="A1426" s="45" t="s">
        <v>1788</v>
      </c>
      <c r="B1426" s="45" t="s">
        <v>314</v>
      </c>
      <c r="C1426" s="45" t="s">
        <v>43</v>
      </c>
      <c r="D1426" s="45" t="s">
        <v>180</v>
      </c>
      <c r="E1426" s="45">
        <v>1</v>
      </c>
      <c r="F1426" s="45">
        <v>1</v>
      </c>
      <c r="G1426" s="45">
        <v>3</v>
      </c>
      <c r="H1426" s="45">
        <v>3</v>
      </c>
      <c r="I1426" s="45">
        <v>3</v>
      </c>
      <c r="J1426" s="45">
        <v>1</v>
      </c>
      <c r="K1426" s="45">
        <v>3</v>
      </c>
      <c r="L1426" s="45">
        <v>2</v>
      </c>
      <c r="M1426" s="45" t="str">
        <f t="shared" si="22"/>
        <v>Sev-score: Site capacity</v>
      </c>
    </row>
    <row r="1427" spans="1:13" x14ac:dyDescent="0.25">
      <c r="A1427" s="45" t="s">
        <v>1789</v>
      </c>
      <c r="B1427" s="45" t="s">
        <v>314</v>
      </c>
      <c r="C1427" s="45" t="s">
        <v>43</v>
      </c>
      <c r="D1427" s="45" t="s">
        <v>180</v>
      </c>
      <c r="E1427" s="45">
        <v>3</v>
      </c>
      <c r="F1427" s="45">
        <v>1</v>
      </c>
      <c r="G1427" s="45">
        <v>3</v>
      </c>
      <c r="H1427" s="45">
        <v>1</v>
      </c>
      <c r="I1427" s="45">
        <v>1</v>
      </c>
      <c r="J1427" s="45">
        <v>1</v>
      </c>
      <c r="K1427" s="45">
        <v>3</v>
      </c>
      <c r="L1427" s="45">
        <v>2</v>
      </c>
      <c r="M1427" s="45" t="str">
        <f t="shared" si="22"/>
        <v>Sev-score: Camp Committees</v>
      </c>
    </row>
    <row r="1428" spans="1:13" x14ac:dyDescent="0.25">
      <c r="A1428" s="45" t="s">
        <v>1790</v>
      </c>
      <c r="B1428" s="45" t="s">
        <v>314</v>
      </c>
      <c r="C1428" s="45" t="s">
        <v>43</v>
      </c>
      <c r="D1428" s="45" t="s">
        <v>180</v>
      </c>
      <c r="E1428" s="45">
        <v>1</v>
      </c>
      <c r="F1428" s="45">
        <v>3</v>
      </c>
      <c r="G1428" s="45">
        <v>3</v>
      </c>
      <c r="H1428" s="45">
        <v>1</v>
      </c>
      <c r="I1428" s="45">
        <v>1</v>
      </c>
      <c r="J1428" s="45">
        <v>1</v>
      </c>
      <c r="K1428" s="45">
        <v>1</v>
      </c>
      <c r="L1428" s="45">
        <v>3</v>
      </c>
      <c r="M1428" s="45" t="str">
        <f t="shared" si="22"/>
        <v>Sev-score: AAP feedback mechanism</v>
      </c>
    </row>
    <row r="1429" spans="1:13" x14ac:dyDescent="0.25">
      <c r="A1429" s="45" t="s">
        <v>1791</v>
      </c>
      <c r="B1429" s="45" t="s">
        <v>314</v>
      </c>
      <c r="C1429" s="45" t="s">
        <v>43</v>
      </c>
      <c r="D1429" s="45" t="s">
        <v>180</v>
      </c>
      <c r="E1429" s="45">
        <v>1</v>
      </c>
      <c r="F1429" s="45">
        <v>1</v>
      </c>
      <c r="G1429" s="45">
        <v>3</v>
      </c>
      <c r="H1429" s="45">
        <v>2</v>
      </c>
      <c r="I1429" s="45">
        <v>3</v>
      </c>
      <c r="J1429" s="45">
        <v>1</v>
      </c>
      <c r="K1429" s="45">
        <v>3</v>
      </c>
      <c r="L1429" s="45">
        <v>2</v>
      </c>
      <c r="M1429" s="45" t="str">
        <f t="shared" si="22"/>
        <v>Sev-score: Site capacity</v>
      </c>
    </row>
    <row r="1430" spans="1:13" x14ac:dyDescent="0.25">
      <c r="A1430" s="45" t="s">
        <v>1792</v>
      </c>
      <c r="B1430" s="45" t="s">
        <v>314</v>
      </c>
      <c r="C1430" s="45" t="s">
        <v>43</v>
      </c>
      <c r="D1430" s="45" t="s">
        <v>180</v>
      </c>
      <c r="E1430" s="45">
        <v>1</v>
      </c>
      <c r="F1430" s="45">
        <v>1</v>
      </c>
      <c r="G1430" s="45">
        <v>3</v>
      </c>
      <c r="H1430" s="45">
        <v>1</v>
      </c>
      <c r="I1430" s="45">
        <v>1</v>
      </c>
      <c r="J1430" s="45">
        <v>1</v>
      </c>
      <c r="K1430" s="45">
        <v>1</v>
      </c>
      <c r="L1430" s="45">
        <v>4</v>
      </c>
      <c r="M1430" s="45" t="str">
        <f t="shared" si="22"/>
        <v>Sev-score: Site capacity</v>
      </c>
    </row>
    <row r="1431" spans="1:13" x14ac:dyDescent="0.25">
      <c r="A1431" s="45" t="s">
        <v>1793</v>
      </c>
      <c r="B1431" s="45" t="s">
        <v>314</v>
      </c>
      <c r="C1431" s="45" t="s">
        <v>43</v>
      </c>
      <c r="D1431" s="45" t="s">
        <v>180</v>
      </c>
      <c r="E1431" s="45">
        <v>1</v>
      </c>
      <c r="F1431" s="45">
        <v>1</v>
      </c>
      <c r="G1431" s="45">
        <v>1</v>
      </c>
      <c r="H1431" s="45">
        <v>2</v>
      </c>
      <c r="I1431" s="45">
        <v>1</v>
      </c>
      <c r="J1431" s="45">
        <v>1</v>
      </c>
      <c r="K1431" s="45">
        <v>3</v>
      </c>
      <c r="L1431" s="45">
        <v>1</v>
      </c>
      <c r="M1431" s="45" t="str">
        <f t="shared" si="22"/>
        <v>Sev-score: Floods</v>
      </c>
    </row>
    <row r="1432" spans="1:13" x14ac:dyDescent="0.25">
      <c r="A1432" s="45" t="s">
        <v>1794</v>
      </c>
      <c r="B1432" s="45" t="s">
        <v>314</v>
      </c>
      <c r="C1432" s="45" t="s">
        <v>43</v>
      </c>
      <c r="D1432" s="45" t="s">
        <v>180</v>
      </c>
      <c r="E1432" s="45">
        <v>1</v>
      </c>
      <c r="F1432" s="45">
        <v>3</v>
      </c>
      <c r="G1432" s="45">
        <v>3</v>
      </c>
      <c r="H1432" s="45">
        <v>1</v>
      </c>
      <c r="I1432" s="45">
        <v>1</v>
      </c>
      <c r="J1432" s="45">
        <v>1</v>
      </c>
      <c r="K1432" s="45">
        <v>3</v>
      </c>
      <c r="L1432" s="45">
        <v>2</v>
      </c>
      <c r="M1432" s="45" t="str">
        <f t="shared" si="22"/>
        <v>Sev-score: AAP feedback mechanism</v>
      </c>
    </row>
    <row r="1433" spans="1:13" x14ac:dyDescent="0.25">
      <c r="A1433" s="45" t="s">
        <v>1795</v>
      </c>
      <c r="B1433" s="45" t="s">
        <v>314</v>
      </c>
      <c r="C1433" s="45" t="s">
        <v>43</v>
      </c>
      <c r="D1433" s="45" t="s">
        <v>180</v>
      </c>
      <c r="E1433" s="45">
        <v>1</v>
      </c>
      <c r="F1433" s="45">
        <v>1</v>
      </c>
      <c r="G1433" s="45">
        <v>3</v>
      </c>
      <c r="H1433" s="45">
        <v>3</v>
      </c>
      <c r="I1433" s="45">
        <v>1</v>
      </c>
      <c r="J1433" s="45">
        <v>1</v>
      </c>
      <c r="K1433" s="45">
        <v>3</v>
      </c>
      <c r="L1433" s="45">
        <v>2</v>
      </c>
      <c r="M1433" s="45" t="str">
        <f t="shared" si="22"/>
        <v>Sev-score: Site capacity</v>
      </c>
    </row>
    <row r="1434" spans="1:13" x14ac:dyDescent="0.25">
      <c r="A1434" s="45" t="s">
        <v>1796</v>
      </c>
      <c r="B1434" s="45" t="s">
        <v>314</v>
      </c>
      <c r="C1434" s="45" t="s">
        <v>43</v>
      </c>
      <c r="D1434" s="45" t="s">
        <v>180</v>
      </c>
      <c r="E1434" s="45">
        <v>1</v>
      </c>
      <c r="F1434" s="45">
        <v>1</v>
      </c>
      <c r="G1434" s="45">
        <v>1</v>
      </c>
      <c r="H1434" s="45">
        <v>3</v>
      </c>
      <c r="I1434" s="45">
        <v>3</v>
      </c>
      <c r="J1434" s="45">
        <v>1</v>
      </c>
      <c r="K1434" s="45">
        <v>1</v>
      </c>
      <c r="L1434" s="45">
        <v>2</v>
      </c>
      <c r="M1434" s="45" t="str">
        <f t="shared" si="22"/>
        <v>Sev-score: Floods</v>
      </c>
    </row>
    <row r="1435" spans="1:13" x14ac:dyDescent="0.25">
      <c r="A1435" s="45" t="s">
        <v>1797</v>
      </c>
      <c r="B1435" s="45" t="s">
        <v>314</v>
      </c>
      <c r="C1435" s="45" t="s">
        <v>43</v>
      </c>
      <c r="D1435" s="45" t="s">
        <v>180</v>
      </c>
      <c r="E1435" s="45">
        <v>3</v>
      </c>
      <c r="F1435" s="45">
        <v>1</v>
      </c>
      <c r="G1435" s="45">
        <v>3</v>
      </c>
      <c r="H1435" s="45">
        <v>1</v>
      </c>
      <c r="I1435" s="45">
        <v>3</v>
      </c>
      <c r="J1435" s="45">
        <v>1</v>
      </c>
      <c r="K1435" s="45">
        <v>3</v>
      </c>
      <c r="L1435" s="45">
        <v>1</v>
      </c>
      <c r="M1435" s="45" t="str">
        <f t="shared" si="22"/>
        <v>Sev-score: Camp Committees</v>
      </c>
    </row>
    <row r="1436" spans="1:13" x14ac:dyDescent="0.25">
      <c r="A1436" s="45" t="s">
        <v>1798</v>
      </c>
      <c r="B1436" s="45" t="s">
        <v>314</v>
      </c>
      <c r="C1436" s="45" t="s">
        <v>43</v>
      </c>
      <c r="D1436" s="45" t="s">
        <v>180</v>
      </c>
      <c r="E1436" s="45">
        <v>1</v>
      </c>
      <c r="F1436" s="45">
        <v>3</v>
      </c>
      <c r="G1436" s="45">
        <v>3</v>
      </c>
      <c r="H1436" s="45">
        <v>1</v>
      </c>
      <c r="I1436" s="45">
        <v>1</v>
      </c>
      <c r="J1436" s="45">
        <v>1</v>
      </c>
      <c r="K1436" s="45">
        <v>1</v>
      </c>
      <c r="L1436" s="45">
        <v>2</v>
      </c>
      <c r="M1436" s="45" t="str">
        <f t="shared" si="22"/>
        <v>Sev-score: AAP feedback mechanism</v>
      </c>
    </row>
    <row r="1437" spans="1:13" x14ac:dyDescent="0.25">
      <c r="A1437" s="45" t="s">
        <v>1799</v>
      </c>
      <c r="B1437" s="45" t="s">
        <v>314</v>
      </c>
      <c r="C1437" s="45" t="s">
        <v>43</v>
      </c>
      <c r="D1437" s="45" t="s">
        <v>180</v>
      </c>
      <c r="E1437" s="45">
        <v>1</v>
      </c>
      <c r="F1437" s="45">
        <v>1</v>
      </c>
      <c r="G1437" s="45">
        <v>3</v>
      </c>
      <c r="H1437" s="45">
        <v>2</v>
      </c>
      <c r="I1437" s="45">
        <v>1</v>
      </c>
      <c r="J1437" s="45">
        <v>1</v>
      </c>
      <c r="K1437" s="45">
        <v>1</v>
      </c>
      <c r="L1437" s="45">
        <v>2</v>
      </c>
      <c r="M1437" s="45" t="str">
        <f t="shared" si="22"/>
        <v>Sev-score: Site capacity</v>
      </c>
    </row>
    <row r="1438" spans="1:13" x14ac:dyDescent="0.25">
      <c r="A1438" s="45" t="s">
        <v>1800</v>
      </c>
      <c r="B1438" s="45" t="s">
        <v>314</v>
      </c>
      <c r="C1438" s="45" t="s">
        <v>43</v>
      </c>
      <c r="D1438" s="45" t="s">
        <v>180</v>
      </c>
      <c r="E1438" s="45">
        <v>1</v>
      </c>
      <c r="F1438" s="45">
        <v>1</v>
      </c>
      <c r="G1438" s="45">
        <v>3</v>
      </c>
      <c r="H1438" s="45">
        <v>1</v>
      </c>
      <c r="I1438" s="45">
        <v>1</v>
      </c>
      <c r="J1438" s="45">
        <v>1</v>
      </c>
      <c r="K1438" s="45">
        <v>3</v>
      </c>
      <c r="L1438" s="45">
        <v>2</v>
      </c>
      <c r="M1438" s="45" t="str">
        <f t="shared" si="22"/>
        <v>Sev-score: Site capacity</v>
      </c>
    </row>
    <row r="1439" spans="1:13" x14ac:dyDescent="0.25">
      <c r="A1439" s="45" t="s">
        <v>1801</v>
      </c>
      <c r="B1439" s="45" t="s">
        <v>314</v>
      </c>
      <c r="C1439" s="45" t="s">
        <v>43</v>
      </c>
      <c r="D1439" s="45" t="s">
        <v>180</v>
      </c>
      <c r="E1439" s="45">
        <v>1</v>
      </c>
      <c r="F1439" s="45">
        <v>1</v>
      </c>
      <c r="G1439" s="45">
        <v>3</v>
      </c>
      <c r="H1439" s="45">
        <v>3</v>
      </c>
      <c r="I1439" s="45">
        <v>3</v>
      </c>
      <c r="J1439" s="45">
        <v>1</v>
      </c>
      <c r="K1439" s="45">
        <v>3</v>
      </c>
      <c r="L1439" s="45">
        <v>2</v>
      </c>
      <c r="M1439" s="45" t="str">
        <f t="shared" si="22"/>
        <v>Sev-score: Site capacity</v>
      </c>
    </row>
    <row r="1440" spans="1:13" x14ac:dyDescent="0.25">
      <c r="A1440" s="45" t="s">
        <v>1802</v>
      </c>
      <c r="B1440" s="45" t="s">
        <v>314</v>
      </c>
      <c r="C1440" s="45" t="s">
        <v>43</v>
      </c>
      <c r="D1440" s="45" t="s">
        <v>180</v>
      </c>
      <c r="E1440" s="45">
        <v>1</v>
      </c>
      <c r="F1440" s="45">
        <v>1</v>
      </c>
      <c r="G1440" s="45">
        <v>3</v>
      </c>
      <c r="H1440" s="45">
        <v>1</v>
      </c>
      <c r="I1440" s="45">
        <v>1</v>
      </c>
      <c r="J1440" s="45">
        <v>1</v>
      </c>
      <c r="K1440" s="45">
        <v>1</v>
      </c>
      <c r="L1440" s="45">
        <v>5</v>
      </c>
      <c r="M1440" s="45" t="str">
        <f t="shared" si="22"/>
        <v>Sev-score: Site capacity</v>
      </c>
    </row>
    <row r="1441" spans="1:13" x14ac:dyDescent="0.25">
      <c r="A1441" s="45" t="s">
        <v>1803</v>
      </c>
      <c r="B1441" s="45" t="s">
        <v>314</v>
      </c>
      <c r="C1441" s="45" t="s">
        <v>43</v>
      </c>
      <c r="D1441" s="45" t="s">
        <v>180</v>
      </c>
      <c r="E1441" s="45">
        <v>1</v>
      </c>
      <c r="F1441" s="45">
        <v>1</v>
      </c>
      <c r="G1441" s="45">
        <v>3</v>
      </c>
      <c r="H1441" s="45">
        <v>2</v>
      </c>
      <c r="I1441" s="45">
        <v>1</v>
      </c>
      <c r="J1441" s="45">
        <v>1</v>
      </c>
      <c r="K1441" s="45">
        <v>3</v>
      </c>
      <c r="L1441" s="45">
        <v>1</v>
      </c>
      <c r="M1441" s="45" t="str">
        <f t="shared" si="22"/>
        <v>Sev-score: Site capacity</v>
      </c>
    </row>
    <row r="1442" spans="1:13" x14ac:dyDescent="0.25">
      <c r="A1442" s="45" t="s">
        <v>1804</v>
      </c>
      <c r="B1442" s="45" t="s">
        <v>314</v>
      </c>
      <c r="C1442" s="45" t="s">
        <v>43</v>
      </c>
      <c r="D1442" s="45" t="s">
        <v>180</v>
      </c>
      <c r="E1442" s="45">
        <v>1</v>
      </c>
      <c r="F1442" s="45">
        <v>1</v>
      </c>
      <c r="G1442" s="45">
        <v>3</v>
      </c>
      <c r="H1442" s="45">
        <v>3</v>
      </c>
      <c r="I1442" s="45">
        <v>3</v>
      </c>
      <c r="J1442" s="45">
        <v>1</v>
      </c>
      <c r="K1442" s="45">
        <v>1</v>
      </c>
      <c r="L1442" s="45">
        <v>1</v>
      </c>
      <c r="M1442" s="45" t="str">
        <f t="shared" si="22"/>
        <v>Sev-score: Site capacity</v>
      </c>
    </row>
    <row r="1443" spans="1:13" x14ac:dyDescent="0.25">
      <c r="A1443" s="45" t="s">
        <v>1805</v>
      </c>
      <c r="B1443" s="45" t="s">
        <v>314</v>
      </c>
      <c r="C1443" s="45" t="s">
        <v>43</v>
      </c>
      <c r="D1443" s="45" t="s">
        <v>180</v>
      </c>
      <c r="E1443" s="45">
        <v>1</v>
      </c>
      <c r="F1443" s="45">
        <v>1</v>
      </c>
      <c r="G1443" s="45">
        <v>1</v>
      </c>
      <c r="H1443" s="45">
        <v>2</v>
      </c>
      <c r="I1443" s="45">
        <v>3</v>
      </c>
      <c r="J1443" s="45">
        <v>1</v>
      </c>
      <c r="K1443" s="45">
        <v>1</v>
      </c>
      <c r="L1443" s="45">
        <v>2</v>
      </c>
      <c r="M1443" s="45" t="str">
        <f t="shared" si="22"/>
        <v>Sev-score Access Max 8</v>
      </c>
    </row>
    <row r="1444" spans="1:13" x14ac:dyDescent="0.25">
      <c r="A1444" s="45" t="s">
        <v>1806</v>
      </c>
      <c r="B1444" s="45" t="s">
        <v>314</v>
      </c>
      <c r="C1444" s="45" t="s">
        <v>43</v>
      </c>
      <c r="D1444" s="45" t="s">
        <v>180</v>
      </c>
      <c r="E1444" s="45">
        <v>1</v>
      </c>
      <c r="F1444" s="45">
        <v>3</v>
      </c>
      <c r="G1444" s="45">
        <v>1</v>
      </c>
      <c r="H1444" s="45">
        <v>1</v>
      </c>
      <c r="I1444" s="45">
        <v>1</v>
      </c>
      <c r="J1444" s="45">
        <v>1</v>
      </c>
      <c r="K1444" s="45">
        <v>1</v>
      </c>
      <c r="L1444" s="45">
        <v>2</v>
      </c>
      <c r="M1444" s="45" t="str">
        <f t="shared" si="22"/>
        <v>Sev-score: AAP feedback mechanism</v>
      </c>
    </row>
    <row r="1445" spans="1:13" x14ac:dyDescent="0.25">
      <c r="A1445" s="45" t="s">
        <v>1807</v>
      </c>
      <c r="B1445" s="45" t="s">
        <v>314</v>
      </c>
      <c r="C1445" s="45" t="s">
        <v>43</v>
      </c>
      <c r="D1445" s="45" t="s">
        <v>180</v>
      </c>
      <c r="E1445" s="45">
        <v>1</v>
      </c>
      <c r="F1445" s="45">
        <v>1</v>
      </c>
      <c r="G1445" s="45">
        <v>3</v>
      </c>
      <c r="H1445" s="45">
        <v>1</v>
      </c>
      <c r="I1445" s="45">
        <v>1</v>
      </c>
      <c r="J1445" s="45">
        <v>1</v>
      </c>
      <c r="K1445" s="45">
        <v>1</v>
      </c>
      <c r="L1445" s="45">
        <v>2</v>
      </c>
      <c r="M1445" s="45" t="str">
        <f t="shared" si="22"/>
        <v>Sev-score: Site capacity</v>
      </c>
    </row>
    <row r="1446" spans="1:13" x14ac:dyDescent="0.25">
      <c r="A1446" s="45" t="s">
        <v>1808</v>
      </c>
      <c r="B1446" s="45" t="s">
        <v>314</v>
      </c>
      <c r="C1446" s="45" t="s">
        <v>43</v>
      </c>
      <c r="D1446" s="45" t="s">
        <v>180</v>
      </c>
      <c r="E1446" s="45">
        <v>1</v>
      </c>
      <c r="F1446" s="45">
        <v>1</v>
      </c>
      <c r="G1446" s="45">
        <v>3</v>
      </c>
      <c r="H1446" s="45">
        <v>3</v>
      </c>
      <c r="I1446" s="45">
        <v>1</v>
      </c>
      <c r="J1446" s="45">
        <v>1</v>
      </c>
      <c r="K1446" s="45">
        <v>1</v>
      </c>
      <c r="L1446" s="45">
        <v>2</v>
      </c>
      <c r="M1446" s="45" t="str">
        <f t="shared" si="22"/>
        <v>Sev-score: Site capacity</v>
      </c>
    </row>
    <row r="1447" spans="1:13" x14ac:dyDescent="0.25">
      <c r="A1447" s="45" t="s">
        <v>1809</v>
      </c>
      <c r="B1447" s="45" t="s">
        <v>314</v>
      </c>
      <c r="C1447" s="45" t="s">
        <v>43</v>
      </c>
      <c r="D1447" s="45" t="s">
        <v>180</v>
      </c>
      <c r="E1447" s="45">
        <v>1</v>
      </c>
      <c r="F1447" s="45">
        <v>3</v>
      </c>
      <c r="G1447" s="45">
        <v>3</v>
      </c>
      <c r="H1447" s="45">
        <v>2</v>
      </c>
      <c r="I1447" s="45">
        <v>1</v>
      </c>
      <c r="J1447" s="45">
        <v>1</v>
      </c>
      <c r="K1447" s="45">
        <v>1</v>
      </c>
      <c r="L1447" s="45">
        <v>2</v>
      </c>
      <c r="M1447" s="45" t="str">
        <f t="shared" si="22"/>
        <v>Sev-score: AAP feedback mechanism</v>
      </c>
    </row>
    <row r="1448" spans="1:13" x14ac:dyDescent="0.25">
      <c r="A1448" s="45" t="s">
        <v>1810</v>
      </c>
      <c r="B1448" s="45" t="s">
        <v>314</v>
      </c>
      <c r="C1448" s="45" t="s">
        <v>43</v>
      </c>
      <c r="D1448" s="45" t="s">
        <v>180</v>
      </c>
      <c r="E1448" s="45">
        <v>1</v>
      </c>
      <c r="F1448" s="45">
        <v>1</v>
      </c>
      <c r="G1448" s="45">
        <v>3</v>
      </c>
      <c r="H1448" s="45">
        <v>3</v>
      </c>
      <c r="I1448" s="45">
        <v>3</v>
      </c>
      <c r="J1448" s="45">
        <v>1</v>
      </c>
      <c r="K1448" s="45">
        <v>1</v>
      </c>
      <c r="L1448" s="45">
        <v>1</v>
      </c>
      <c r="M1448" s="45" t="str">
        <f t="shared" si="22"/>
        <v>Sev-score: Site capacity</v>
      </c>
    </row>
    <row r="1449" spans="1:13" x14ac:dyDescent="0.25">
      <c r="A1449" s="45" t="s">
        <v>1811</v>
      </c>
      <c r="B1449" s="45" t="s">
        <v>314</v>
      </c>
      <c r="C1449" s="45" t="s">
        <v>43</v>
      </c>
      <c r="D1449" s="45" t="s">
        <v>180</v>
      </c>
      <c r="E1449" s="45">
        <v>1</v>
      </c>
      <c r="F1449" s="45">
        <v>3</v>
      </c>
      <c r="G1449" s="45">
        <v>1</v>
      </c>
      <c r="H1449" s="45">
        <v>3</v>
      </c>
      <c r="I1449" s="45">
        <v>3</v>
      </c>
      <c r="J1449" s="45">
        <v>1</v>
      </c>
      <c r="K1449" s="45">
        <v>1</v>
      </c>
      <c r="L1449" s="45">
        <v>2</v>
      </c>
      <c r="M1449" s="45" t="str">
        <f t="shared" si="22"/>
        <v>Sev-score: AAP feedback mechanism</v>
      </c>
    </row>
    <row r="1450" spans="1:13" x14ac:dyDescent="0.25">
      <c r="A1450" s="45" t="s">
        <v>1812</v>
      </c>
      <c r="B1450" s="45" t="s">
        <v>314</v>
      </c>
      <c r="C1450" s="45" t="s">
        <v>43</v>
      </c>
      <c r="D1450" s="45" t="s">
        <v>180</v>
      </c>
      <c r="E1450" s="45">
        <v>1</v>
      </c>
      <c r="F1450" s="45">
        <v>3</v>
      </c>
      <c r="G1450" s="45">
        <v>3</v>
      </c>
      <c r="H1450" s="45">
        <v>1</v>
      </c>
      <c r="I1450" s="45">
        <v>3</v>
      </c>
      <c r="J1450" s="45">
        <v>1</v>
      </c>
      <c r="K1450" s="45">
        <v>3</v>
      </c>
      <c r="L1450" s="45">
        <v>2</v>
      </c>
      <c r="M1450" s="45" t="str">
        <f t="shared" si="22"/>
        <v>Sev-score: AAP feedback mechanism</v>
      </c>
    </row>
    <row r="1451" spans="1:13" x14ac:dyDescent="0.25">
      <c r="A1451" s="45" t="s">
        <v>1813</v>
      </c>
      <c r="B1451" s="45" t="s">
        <v>314</v>
      </c>
      <c r="C1451" s="45" t="s">
        <v>43</v>
      </c>
      <c r="D1451" s="45" t="s">
        <v>180</v>
      </c>
      <c r="E1451" s="45">
        <v>1</v>
      </c>
      <c r="F1451" s="45">
        <v>1</v>
      </c>
      <c r="G1451" s="45">
        <v>3</v>
      </c>
      <c r="H1451" s="45">
        <v>3</v>
      </c>
      <c r="I1451" s="45">
        <v>3</v>
      </c>
      <c r="J1451" s="45">
        <v>1</v>
      </c>
      <c r="K1451" s="45">
        <v>1</v>
      </c>
      <c r="L1451" s="45">
        <v>3</v>
      </c>
      <c r="M1451" s="45" t="str">
        <f t="shared" si="22"/>
        <v>Sev-score: Site capacity</v>
      </c>
    </row>
    <row r="1452" spans="1:13" x14ac:dyDescent="0.25">
      <c r="A1452" s="45" t="s">
        <v>1814</v>
      </c>
      <c r="B1452" s="45" t="s">
        <v>314</v>
      </c>
      <c r="C1452" s="45" t="s">
        <v>43</v>
      </c>
      <c r="D1452" s="45" t="s">
        <v>180</v>
      </c>
      <c r="E1452" s="45">
        <v>1</v>
      </c>
      <c r="F1452" s="45">
        <v>1</v>
      </c>
      <c r="G1452" s="45">
        <v>1</v>
      </c>
      <c r="H1452" s="45">
        <v>3</v>
      </c>
      <c r="I1452" s="45">
        <v>3</v>
      </c>
      <c r="J1452" s="45">
        <v>1</v>
      </c>
      <c r="K1452" s="45">
        <v>1</v>
      </c>
      <c r="L1452" s="45">
        <v>1</v>
      </c>
      <c r="M1452" s="45" t="str">
        <f t="shared" si="22"/>
        <v>Sev-score: Floods</v>
      </c>
    </row>
    <row r="1453" spans="1:13" x14ac:dyDescent="0.25">
      <c r="A1453" s="45" t="s">
        <v>1815</v>
      </c>
      <c r="B1453" s="45" t="s">
        <v>314</v>
      </c>
      <c r="C1453" s="45" t="s">
        <v>43</v>
      </c>
      <c r="D1453" s="45" t="s">
        <v>180</v>
      </c>
      <c r="E1453" s="45">
        <v>1</v>
      </c>
      <c r="F1453" s="45">
        <v>3</v>
      </c>
      <c r="G1453" s="45">
        <v>1</v>
      </c>
      <c r="H1453" s="45">
        <v>3</v>
      </c>
      <c r="I1453" s="45">
        <v>3</v>
      </c>
      <c r="J1453" s="45">
        <v>1</v>
      </c>
      <c r="K1453" s="45">
        <v>3</v>
      </c>
      <c r="L1453" s="45">
        <v>3</v>
      </c>
      <c r="M1453" s="45" t="str">
        <f t="shared" si="22"/>
        <v>Sev-score: AAP feedback mechanism</v>
      </c>
    </row>
    <row r="1454" spans="1:13" x14ac:dyDescent="0.25">
      <c r="A1454" s="45" t="s">
        <v>1816</v>
      </c>
      <c r="B1454" s="45" t="s">
        <v>314</v>
      </c>
      <c r="C1454" s="45" t="s">
        <v>43</v>
      </c>
      <c r="D1454" s="45" t="s">
        <v>180</v>
      </c>
      <c r="E1454" s="45">
        <v>1</v>
      </c>
      <c r="F1454" s="45">
        <v>3</v>
      </c>
      <c r="G1454" s="45">
        <v>3</v>
      </c>
      <c r="H1454" s="45">
        <v>3</v>
      </c>
      <c r="I1454" s="45">
        <v>3</v>
      </c>
      <c r="J1454" s="45">
        <v>1</v>
      </c>
      <c r="K1454" s="45">
        <v>1</v>
      </c>
      <c r="L1454" s="45">
        <v>2</v>
      </c>
      <c r="M1454" s="45" t="str">
        <f t="shared" si="22"/>
        <v>Sev-score: AAP feedback mechanism</v>
      </c>
    </row>
    <row r="1455" spans="1:13" x14ac:dyDescent="0.25">
      <c r="A1455" s="45" t="s">
        <v>1817</v>
      </c>
      <c r="B1455" s="45" t="s">
        <v>314</v>
      </c>
      <c r="C1455" s="45" t="s">
        <v>43</v>
      </c>
      <c r="D1455" s="45" t="s">
        <v>180</v>
      </c>
      <c r="E1455" s="45">
        <v>1</v>
      </c>
      <c r="F1455" s="45">
        <v>1</v>
      </c>
      <c r="G1455" s="45">
        <v>1</v>
      </c>
      <c r="H1455" s="45">
        <v>2</v>
      </c>
      <c r="I1455" s="45">
        <v>3</v>
      </c>
      <c r="J1455" s="45">
        <v>1</v>
      </c>
      <c r="K1455" s="45">
        <v>1</v>
      </c>
      <c r="L1455" s="45">
        <v>1</v>
      </c>
      <c r="M1455" s="45" t="str">
        <f t="shared" si="22"/>
        <v>Sev-score Access Max 8</v>
      </c>
    </row>
    <row r="1456" spans="1:13" x14ac:dyDescent="0.25">
      <c r="A1456" s="45" t="s">
        <v>1818</v>
      </c>
      <c r="B1456" s="45" t="s">
        <v>314</v>
      </c>
      <c r="C1456" s="45" t="s">
        <v>43</v>
      </c>
      <c r="D1456" s="45" t="s">
        <v>180</v>
      </c>
      <c r="E1456" s="45">
        <v>1</v>
      </c>
      <c r="F1456" s="45">
        <v>3</v>
      </c>
      <c r="G1456" s="45">
        <v>3</v>
      </c>
      <c r="H1456" s="45">
        <v>3</v>
      </c>
      <c r="I1456" s="45">
        <v>1</v>
      </c>
      <c r="J1456" s="45">
        <v>1</v>
      </c>
      <c r="K1456" s="45">
        <v>1</v>
      </c>
      <c r="L1456" s="45">
        <v>2</v>
      </c>
      <c r="M1456" s="45" t="str">
        <f t="shared" si="22"/>
        <v>Sev-score: AAP feedback mechanism</v>
      </c>
    </row>
    <row r="1457" spans="1:13" x14ac:dyDescent="0.25">
      <c r="A1457" s="45" t="s">
        <v>1819</v>
      </c>
      <c r="B1457" s="45" t="s">
        <v>314</v>
      </c>
      <c r="C1457" s="45" t="s">
        <v>43</v>
      </c>
      <c r="D1457" s="45" t="s">
        <v>180</v>
      </c>
      <c r="E1457" s="45">
        <v>1</v>
      </c>
      <c r="F1457" s="45">
        <v>1</v>
      </c>
      <c r="G1457" s="45">
        <v>3</v>
      </c>
      <c r="H1457" s="45">
        <v>2</v>
      </c>
      <c r="I1457" s="45">
        <v>1</v>
      </c>
      <c r="J1457" s="45">
        <v>1</v>
      </c>
      <c r="K1457" s="45">
        <v>3</v>
      </c>
      <c r="L1457" s="45">
        <v>1</v>
      </c>
      <c r="M1457" s="45" t="str">
        <f t="shared" si="22"/>
        <v>Sev-score: Site capacity</v>
      </c>
    </row>
    <row r="1458" spans="1:13" x14ac:dyDescent="0.25">
      <c r="A1458" s="45" t="s">
        <v>1820</v>
      </c>
      <c r="B1458" s="45" t="s">
        <v>314</v>
      </c>
      <c r="C1458" s="45" t="s">
        <v>43</v>
      </c>
      <c r="D1458" s="45" t="s">
        <v>180</v>
      </c>
      <c r="E1458" s="45">
        <v>1</v>
      </c>
      <c r="F1458" s="45">
        <v>3</v>
      </c>
      <c r="G1458" s="45">
        <v>3</v>
      </c>
      <c r="H1458" s="45">
        <v>3</v>
      </c>
      <c r="I1458" s="45">
        <v>1</v>
      </c>
      <c r="J1458" s="45">
        <v>1</v>
      </c>
      <c r="K1458" s="45">
        <v>1</v>
      </c>
      <c r="L1458" s="45">
        <v>2</v>
      </c>
      <c r="M1458" s="45" t="str">
        <f t="shared" si="22"/>
        <v>Sev-score: AAP feedback mechanism</v>
      </c>
    </row>
    <row r="1459" spans="1:13" x14ac:dyDescent="0.25">
      <c r="A1459" s="45" t="s">
        <v>1821</v>
      </c>
      <c r="B1459" s="45" t="s">
        <v>314</v>
      </c>
      <c r="C1459" s="45" t="s">
        <v>43</v>
      </c>
      <c r="D1459" s="45" t="s">
        <v>180</v>
      </c>
      <c r="E1459" s="45">
        <v>1</v>
      </c>
      <c r="F1459" s="45">
        <v>3</v>
      </c>
      <c r="G1459" s="45">
        <v>3</v>
      </c>
      <c r="H1459" s="45">
        <v>1</v>
      </c>
      <c r="I1459" s="45">
        <v>1</v>
      </c>
      <c r="J1459" s="45">
        <v>1</v>
      </c>
      <c r="K1459" s="45">
        <v>1</v>
      </c>
      <c r="L1459" s="45">
        <v>3</v>
      </c>
      <c r="M1459" s="45" t="str">
        <f t="shared" si="22"/>
        <v>Sev-score: AAP feedback mechanism</v>
      </c>
    </row>
    <row r="1460" spans="1:13" x14ac:dyDescent="0.25">
      <c r="A1460" s="45" t="s">
        <v>1822</v>
      </c>
      <c r="B1460" s="45" t="s">
        <v>314</v>
      </c>
      <c r="C1460" s="45" t="s">
        <v>43</v>
      </c>
      <c r="D1460" s="45" t="s">
        <v>180</v>
      </c>
      <c r="E1460" s="45">
        <v>1</v>
      </c>
      <c r="F1460" s="45">
        <v>3</v>
      </c>
      <c r="G1460" s="45">
        <v>3</v>
      </c>
      <c r="H1460" s="45">
        <v>1</v>
      </c>
      <c r="I1460" s="45">
        <v>1</v>
      </c>
      <c r="J1460" s="45">
        <v>1</v>
      </c>
      <c r="K1460" s="45">
        <v>1</v>
      </c>
      <c r="L1460" s="45">
        <v>1</v>
      </c>
      <c r="M1460" s="45" t="str">
        <f t="shared" si="22"/>
        <v>Sev-score: AAP feedback mechanism</v>
      </c>
    </row>
    <row r="1461" spans="1:13" x14ac:dyDescent="0.25">
      <c r="A1461" s="45" t="s">
        <v>1823</v>
      </c>
      <c r="B1461" s="45" t="s">
        <v>314</v>
      </c>
      <c r="C1461" s="45" t="s">
        <v>43</v>
      </c>
      <c r="D1461" s="45" t="s">
        <v>180</v>
      </c>
      <c r="E1461" s="45">
        <v>1</v>
      </c>
      <c r="F1461" s="45">
        <v>1</v>
      </c>
      <c r="G1461" s="45">
        <v>3</v>
      </c>
      <c r="H1461" s="45">
        <v>2</v>
      </c>
      <c r="I1461" s="45">
        <v>3</v>
      </c>
      <c r="J1461" s="45">
        <v>1</v>
      </c>
      <c r="K1461" s="45">
        <v>3</v>
      </c>
      <c r="L1461" s="45">
        <v>2</v>
      </c>
      <c r="M1461" s="45" t="str">
        <f t="shared" si="22"/>
        <v>Sev-score: Site capacity</v>
      </c>
    </row>
    <row r="1462" spans="1:13" x14ac:dyDescent="0.25">
      <c r="A1462" s="45" t="s">
        <v>1824</v>
      </c>
      <c r="B1462" s="45" t="s">
        <v>314</v>
      </c>
      <c r="C1462" s="45" t="s">
        <v>43</v>
      </c>
      <c r="D1462" s="45" t="s">
        <v>180</v>
      </c>
      <c r="E1462" s="45">
        <v>1</v>
      </c>
      <c r="F1462" s="45">
        <v>1</v>
      </c>
      <c r="G1462" s="45">
        <v>3</v>
      </c>
      <c r="H1462" s="45">
        <v>3</v>
      </c>
      <c r="I1462" s="45">
        <v>3</v>
      </c>
      <c r="J1462" s="45">
        <v>1</v>
      </c>
      <c r="K1462" s="45">
        <v>1</v>
      </c>
      <c r="L1462" s="45">
        <v>2</v>
      </c>
      <c r="M1462" s="45" t="str">
        <f t="shared" si="22"/>
        <v>Sev-score: Site capacity</v>
      </c>
    </row>
    <row r="1463" spans="1:13" x14ac:dyDescent="0.25">
      <c r="A1463" s="45" t="s">
        <v>1825</v>
      </c>
      <c r="B1463" s="45" t="s">
        <v>314</v>
      </c>
      <c r="C1463" s="45" t="s">
        <v>43</v>
      </c>
      <c r="D1463" s="45" t="s">
        <v>180</v>
      </c>
      <c r="E1463" s="45">
        <v>1</v>
      </c>
      <c r="F1463" s="45">
        <v>1</v>
      </c>
      <c r="G1463" s="45">
        <v>3</v>
      </c>
      <c r="H1463" s="45">
        <v>2</v>
      </c>
      <c r="I1463" s="45">
        <v>1</v>
      </c>
      <c r="J1463" s="45">
        <v>1</v>
      </c>
      <c r="K1463" s="45">
        <v>1</v>
      </c>
      <c r="L1463" s="45">
        <v>2</v>
      </c>
      <c r="M1463" s="45" t="str">
        <f t="shared" si="22"/>
        <v>Sev-score: Site capacity</v>
      </c>
    </row>
    <row r="1464" spans="1:13" x14ac:dyDescent="0.25">
      <c r="A1464" s="45" t="s">
        <v>1826</v>
      </c>
      <c r="B1464" s="45" t="s">
        <v>314</v>
      </c>
      <c r="C1464" s="45" t="s">
        <v>43</v>
      </c>
      <c r="D1464" s="45" t="s">
        <v>180</v>
      </c>
      <c r="E1464" s="45">
        <v>1</v>
      </c>
      <c r="F1464" s="45">
        <v>1</v>
      </c>
      <c r="G1464" s="45">
        <v>3</v>
      </c>
      <c r="H1464" s="45">
        <v>1</v>
      </c>
      <c r="I1464" s="45">
        <v>1</v>
      </c>
      <c r="J1464" s="45">
        <v>1</v>
      </c>
      <c r="K1464" s="45">
        <v>1</v>
      </c>
      <c r="L1464" s="45">
        <v>2</v>
      </c>
      <c r="M1464" s="45" t="str">
        <f t="shared" si="22"/>
        <v>Sev-score: Site capacity</v>
      </c>
    </row>
    <row r="1465" spans="1:13" x14ac:dyDescent="0.25">
      <c r="A1465" s="45" t="s">
        <v>1827</v>
      </c>
      <c r="B1465" s="45" t="s">
        <v>314</v>
      </c>
      <c r="C1465" s="45" t="s">
        <v>43</v>
      </c>
      <c r="D1465" s="45" t="s">
        <v>180</v>
      </c>
      <c r="E1465" s="45">
        <v>1</v>
      </c>
      <c r="F1465" s="45">
        <v>1</v>
      </c>
      <c r="G1465" s="45">
        <v>3</v>
      </c>
      <c r="H1465" s="45">
        <v>1</v>
      </c>
      <c r="I1465" s="45">
        <v>1</v>
      </c>
      <c r="J1465" s="45">
        <v>1</v>
      </c>
      <c r="K1465" s="45">
        <v>1</v>
      </c>
      <c r="L1465" s="45">
        <v>2</v>
      </c>
      <c r="M1465" s="45" t="str">
        <f t="shared" si="22"/>
        <v>Sev-score: Site capacity</v>
      </c>
    </row>
    <row r="1466" spans="1:13" x14ac:dyDescent="0.25">
      <c r="A1466" s="45" t="s">
        <v>1828</v>
      </c>
      <c r="B1466" s="45" t="s">
        <v>314</v>
      </c>
      <c r="C1466" s="45" t="s">
        <v>43</v>
      </c>
      <c r="D1466" s="45" t="s">
        <v>180</v>
      </c>
      <c r="E1466" s="45">
        <v>1</v>
      </c>
      <c r="F1466" s="45">
        <v>1</v>
      </c>
      <c r="G1466" s="45">
        <v>3</v>
      </c>
      <c r="H1466" s="45">
        <v>1</v>
      </c>
      <c r="I1466" s="45">
        <v>1</v>
      </c>
      <c r="J1466" s="45">
        <v>1</v>
      </c>
      <c r="K1466" s="45">
        <v>3</v>
      </c>
      <c r="L1466" s="45">
        <v>3</v>
      </c>
      <c r="M1466" s="45" t="str">
        <f t="shared" si="22"/>
        <v>Sev-score: Site capacity</v>
      </c>
    </row>
    <row r="1467" spans="1:13" x14ac:dyDescent="0.25">
      <c r="A1467" s="45" t="s">
        <v>1829</v>
      </c>
      <c r="B1467" s="45" t="s">
        <v>314</v>
      </c>
      <c r="C1467" s="45" t="s">
        <v>43</v>
      </c>
      <c r="D1467" s="45" t="s">
        <v>180</v>
      </c>
      <c r="E1467" s="45">
        <v>1</v>
      </c>
      <c r="F1467" s="45">
        <v>3</v>
      </c>
      <c r="G1467" s="45">
        <v>3</v>
      </c>
      <c r="H1467" s="45">
        <v>3</v>
      </c>
      <c r="I1467" s="45">
        <v>1</v>
      </c>
      <c r="J1467" s="45">
        <v>1</v>
      </c>
      <c r="K1467" s="45">
        <v>1</v>
      </c>
      <c r="L1467" s="45">
        <v>2</v>
      </c>
      <c r="M1467" s="45" t="str">
        <f t="shared" si="22"/>
        <v>Sev-score: AAP feedback mechanism</v>
      </c>
    </row>
    <row r="1468" spans="1:13" x14ac:dyDescent="0.25">
      <c r="A1468" s="45" t="s">
        <v>1830</v>
      </c>
      <c r="B1468" s="45" t="s">
        <v>314</v>
      </c>
      <c r="C1468" s="45" t="s">
        <v>43</v>
      </c>
      <c r="D1468" s="45" t="s">
        <v>180</v>
      </c>
      <c r="E1468" s="45">
        <v>1</v>
      </c>
      <c r="F1468" s="45">
        <v>3</v>
      </c>
      <c r="G1468" s="45">
        <v>3</v>
      </c>
      <c r="H1468" s="45">
        <v>1</v>
      </c>
      <c r="I1468" s="45">
        <v>1</v>
      </c>
      <c r="J1468" s="45">
        <v>1</v>
      </c>
      <c r="K1468" s="45">
        <v>3</v>
      </c>
      <c r="L1468" s="45">
        <v>3</v>
      </c>
      <c r="M1468" s="45" t="str">
        <f t="shared" si="22"/>
        <v>Sev-score: AAP feedback mechanism</v>
      </c>
    </row>
    <row r="1469" spans="1:13" x14ac:dyDescent="0.25">
      <c r="A1469" s="45" t="s">
        <v>1831</v>
      </c>
      <c r="B1469" s="45" t="s">
        <v>314</v>
      </c>
      <c r="C1469" s="45" t="s">
        <v>43</v>
      </c>
      <c r="D1469" s="45" t="s">
        <v>180</v>
      </c>
      <c r="E1469" s="45">
        <v>1</v>
      </c>
      <c r="F1469" s="45">
        <v>3</v>
      </c>
      <c r="G1469" s="45">
        <v>3</v>
      </c>
      <c r="H1469" s="45">
        <v>1</v>
      </c>
      <c r="I1469" s="45">
        <v>1</v>
      </c>
      <c r="J1469" s="45">
        <v>1</v>
      </c>
      <c r="K1469" s="45">
        <v>3</v>
      </c>
      <c r="L1469" s="45">
        <v>3</v>
      </c>
      <c r="M1469" s="45" t="str">
        <f t="shared" si="22"/>
        <v>Sev-score: AAP feedback mechanism</v>
      </c>
    </row>
    <row r="1470" spans="1:13" x14ac:dyDescent="0.25">
      <c r="A1470" s="45" t="s">
        <v>1832</v>
      </c>
      <c r="B1470" s="45" t="s">
        <v>314</v>
      </c>
      <c r="C1470" s="45" t="s">
        <v>43</v>
      </c>
      <c r="D1470" s="45" t="s">
        <v>180</v>
      </c>
      <c r="E1470" s="45">
        <v>3</v>
      </c>
      <c r="F1470" s="45">
        <v>3</v>
      </c>
      <c r="G1470" s="45">
        <v>3</v>
      </c>
      <c r="H1470" s="45">
        <v>2</v>
      </c>
      <c r="I1470" s="45">
        <v>3</v>
      </c>
      <c r="J1470" s="45">
        <v>1</v>
      </c>
      <c r="K1470" s="45">
        <v>3</v>
      </c>
      <c r="L1470" s="45">
        <v>2</v>
      </c>
      <c r="M1470" s="45" t="str">
        <f t="shared" si="22"/>
        <v>Sev-score: Camp Committees</v>
      </c>
    </row>
    <row r="1471" spans="1:13" x14ac:dyDescent="0.25">
      <c r="A1471" s="45" t="s">
        <v>1833</v>
      </c>
      <c r="B1471" s="45" t="s">
        <v>314</v>
      </c>
      <c r="C1471" s="45" t="s">
        <v>43</v>
      </c>
      <c r="D1471" s="45" t="s">
        <v>180</v>
      </c>
      <c r="E1471" s="45">
        <v>1</v>
      </c>
      <c r="F1471" s="45">
        <v>3</v>
      </c>
      <c r="G1471" s="45">
        <v>1</v>
      </c>
      <c r="H1471" s="45">
        <v>3</v>
      </c>
      <c r="I1471" s="45">
        <v>3</v>
      </c>
      <c r="J1471" s="45">
        <v>1</v>
      </c>
      <c r="K1471" s="45">
        <v>3</v>
      </c>
      <c r="L1471" s="45">
        <v>1</v>
      </c>
      <c r="M1471" s="45" t="str">
        <f t="shared" si="22"/>
        <v>Sev-score: AAP feedback mechanism</v>
      </c>
    </row>
    <row r="1472" spans="1:13" x14ac:dyDescent="0.25">
      <c r="A1472" s="45" t="s">
        <v>1834</v>
      </c>
      <c r="B1472" s="45" t="s">
        <v>314</v>
      </c>
      <c r="C1472" s="45" t="s">
        <v>43</v>
      </c>
      <c r="D1472" s="45" t="s">
        <v>180</v>
      </c>
      <c r="E1472" s="45">
        <v>1</v>
      </c>
      <c r="F1472" s="45">
        <v>1</v>
      </c>
      <c r="G1472" s="45">
        <v>3</v>
      </c>
      <c r="H1472" s="45">
        <v>2</v>
      </c>
      <c r="I1472" s="45">
        <v>3</v>
      </c>
      <c r="J1472" s="45">
        <v>1</v>
      </c>
      <c r="K1472" s="45">
        <v>3</v>
      </c>
      <c r="L1472" s="45">
        <v>2</v>
      </c>
      <c r="M1472" s="45" t="str">
        <f t="shared" si="22"/>
        <v>Sev-score: Site capacity</v>
      </c>
    </row>
    <row r="1473" spans="1:13" x14ac:dyDescent="0.25">
      <c r="A1473" s="45" t="s">
        <v>1835</v>
      </c>
      <c r="B1473" s="45" t="s">
        <v>314</v>
      </c>
      <c r="C1473" s="45" t="s">
        <v>43</v>
      </c>
      <c r="D1473" s="45" t="s">
        <v>180</v>
      </c>
      <c r="E1473" s="45">
        <v>1</v>
      </c>
      <c r="F1473" s="45">
        <v>3</v>
      </c>
      <c r="G1473" s="45">
        <v>3</v>
      </c>
      <c r="H1473" s="45">
        <v>1</v>
      </c>
      <c r="I1473" s="45">
        <v>1</v>
      </c>
      <c r="J1473" s="45">
        <v>1</v>
      </c>
      <c r="K1473" s="45">
        <v>1</v>
      </c>
      <c r="L1473" s="45">
        <v>2</v>
      </c>
      <c r="M1473" s="45" t="str">
        <f t="shared" si="22"/>
        <v>Sev-score: AAP feedback mechanism</v>
      </c>
    </row>
    <row r="1474" spans="1:13" x14ac:dyDescent="0.25">
      <c r="A1474" s="45" t="s">
        <v>1836</v>
      </c>
      <c r="B1474" s="45" t="s">
        <v>314</v>
      </c>
      <c r="C1474" s="45" t="s">
        <v>43</v>
      </c>
      <c r="D1474" s="45" t="s">
        <v>180</v>
      </c>
      <c r="E1474" s="45">
        <v>1</v>
      </c>
      <c r="F1474" s="45">
        <v>3</v>
      </c>
      <c r="G1474" s="45">
        <v>1</v>
      </c>
      <c r="H1474" s="45">
        <v>3</v>
      </c>
      <c r="I1474" s="45">
        <v>3</v>
      </c>
      <c r="J1474" s="45">
        <v>1</v>
      </c>
      <c r="K1474" s="45">
        <v>1</v>
      </c>
      <c r="L1474" s="45">
        <v>2</v>
      </c>
      <c r="M1474" s="45" t="str">
        <f t="shared" si="22"/>
        <v>Sev-score: AAP feedback mechanism</v>
      </c>
    </row>
    <row r="1475" spans="1:13" x14ac:dyDescent="0.25">
      <c r="A1475" s="45" t="s">
        <v>1837</v>
      </c>
      <c r="B1475" s="45" t="s">
        <v>314</v>
      </c>
      <c r="C1475" s="45" t="s">
        <v>43</v>
      </c>
      <c r="D1475" s="45" t="s">
        <v>180</v>
      </c>
      <c r="E1475" s="45">
        <v>1</v>
      </c>
      <c r="F1475" s="45">
        <v>3</v>
      </c>
      <c r="G1475" s="45">
        <v>3</v>
      </c>
      <c r="H1475" s="45">
        <v>1</v>
      </c>
      <c r="I1475" s="45">
        <v>1</v>
      </c>
      <c r="J1475" s="45">
        <v>1</v>
      </c>
      <c r="K1475" s="45">
        <v>3</v>
      </c>
      <c r="L1475" s="45">
        <v>2</v>
      </c>
      <c r="M1475" s="45" t="str">
        <f t="shared" si="22"/>
        <v>Sev-score: AAP feedback mechanism</v>
      </c>
    </row>
    <row r="1476" spans="1:13" x14ac:dyDescent="0.25">
      <c r="A1476" s="45" t="s">
        <v>1838</v>
      </c>
      <c r="B1476" s="45" t="s">
        <v>314</v>
      </c>
      <c r="C1476" s="45" t="s">
        <v>43</v>
      </c>
      <c r="D1476" s="45" t="s">
        <v>180</v>
      </c>
      <c r="E1476" s="45">
        <v>1</v>
      </c>
      <c r="F1476" s="45">
        <v>1</v>
      </c>
      <c r="G1476" s="45">
        <v>1</v>
      </c>
      <c r="H1476" s="45">
        <v>3</v>
      </c>
      <c r="I1476" s="45">
        <v>3</v>
      </c>
      <c r="J1476" s="45">
        <v>1</v>
      </c>
      <c r="K1476" s="45">
        <v>1</v>
      </c>
      <c r="L1476" s="45">
        <v>2</v>
      </c>
      <c r="M1476" s="45" t="str">
        <f t="shared" ref="M1476:M1539" si="23">IF(E1476=MAX(E1476:J1476),E$1,IF(F1476=MAX(E1476:J1476),F$1,IF(G1476=MAX(E1476:J1476),G$1,IF(H1476=MAX(E1476:J1476),H$1,IF(I1476=MAX(E1476:J1476),I$1,IF(J1476=MAX(E1476:J1476),J$1,0))))))</f>
        <v>Sev-score: Floods</v>
      </c>
    </row>
    <row r="1477" spans="1:13" x14ac:dyDescent="0.25">
      <c r="A1477" s="45" t="s">
        <v>1839</v>
      </c>
      <c r="B1477" s="45" t="s">
        <v>314</v>
      </c>
      <c r="C1477" s="45" t="s">
        <v>43</v>
      </c>
      <c r="D1477" s="45" t="s">
        <v>180</v>
      </c>
      <c r="E1477" s="45">
        <v>1</v>
      </c>
      <c r="F1477" s="45">
        <v>3</v>
      </c>
      <c r="G1477" s="45">
        <v>3</v>
      </c>
      <c r="H1477" s="45">
        <v>3</v>
      </c>
      <c r="I1477" s="45">
        <v>3</v>
      </c>
      <c r="J1477" s="45">
        <v>3</v>
      </c>
      <c r="K1477" s="45">
        <v>1</v>
      </c>
      <c r="L1477" s="45">
        <v>2</v>
      </c>
      <c r="M1477" s="45" t="str">
        <f t="shared" si="23"/>
        <v>Sev-score: AAP feedback mechanism</v>
      </c>
    </row>
    <row r="1478" spans="1:13" x14ac:dyDescent="0.25">
      <c r="A1478" s="45" t="s">
        <v>1840</v>
      </c>
      <c r="B1478" s="45" t="s">
        <v>314</v>
      </c>
      <c r="C1478" s="45" t="s">
        <v>43</v>
      </c>
      <c r="D1478" s="45" t="s">
        <v>180</v>
      </c>
      <c r="E1478" s="45">
        <v>1</v>
      </c>
      <c r="F1478" s="45">
        <v>1</v>
      </c>
      <c r="G1478" s="45">
        <v>3</v>
      </c>
      <c r="H1478" s="45">
        <v>3</v>
      </c>
      <c r="I1478" s="45">
        <v>1</v>
      </c>
      <c r="J1478" s="45">
        <v>3</v>
      </c>
      <c r="K1478" s="45">
        <v>1</v>
      </c>
      <c r="L1478" s="45">
        <v>2</v>
      </c>
      <c r="M1478" s="45" t="str">
        <f t="shared" si="23"/>
        <v>Sev-score: Site capacity</v>
      </c>
    </row>
    <row r="1479" spans="1:13" x14ac:dyDescent="0.25">
      <c r="A1479" s="45" t="s">
        <v>1841</v>
      </c>
      <c r="B1479" s="45" t="s">
        <v>314</v>
      </c>
      <c r="C1479" s="45" t="s">
        <v>43</v>
      </c>
      <c r="D1479" s="45" t="s">
        <v>180</v>
      </c>
      <c r="E1479" s="45">
        <v>1</v>
      </c>
      <c r="F1479" s="45">
        <v>1</v>
      </c>
      <c r="G1479" s="45">
        <v>3</v>
      </c>
      <c r="H1479" s="45">
        <v>1</v>
      </c>
      <c r="I1479" s="45">
        <v>1</v>
      </c>
      <c r="J1479" s="45">
        <v>1</v>
      </c>
      <c r="K1479" s="45">
        <v>1</v>
      </c>
      <c r="L1479" s="45">
        <v>2</v>
      </c>
      <c r="M1479" s="45" t="str">
        <f t="shared" si="23"/>
        <v>Sev-score: Site capacity</v>
      </c>
    </row>
    <row r="1480" spans="1:13" x14ac:dyDescent="0.25">
      <c r="A1480" s="45" t="s">
        <v>1842</v>
      </c>
      <c r="B1480" s="45" t="s">
        <v>314</v>
      </c>
      <c r="C1480" s="45" t="s">
        <v>43</v>
      </c>
      <c r="D1480" s="45" t="s">
        <v>180</v>
      </c>
      <c r="E1480" s="45">
        <v>1</v>
      </c>
      <c r="F1480" s="45">
        <v>3</v>
      </c>
      <c r="G1480" s="45">
        <v>1</v>
      </c>
      <c r="H1480" s="45">
        <v>3</v>
      </c>
      <c r="I1480" s="45">
        <v>3</v>
      </c>
      <c r="J1480" s="45">
        <v>1</v>
      </c>
      <c r="K1480" s="45">
        <v>1</v>
      </c>
      <c r="L1480" s="45">
        <v>2</v>
      </c>
      <c r="M1480" s="45" t="str">
        <f t="shared" si="23"/>
        <v>Sev-score: AAP feedback mechanism</v>
      </c>
    </row>
    <row r="1481" spans="1:13" x14ac:dyDescent="0.25">
      <c r="A1481" s="45" t="s">
        <v>1843</v>
      </c>
      <c r="B1481" s="45" t="s">
        <v>314</v>
      </c>
      <c r="C1481" s="45" t="s">
        <v>43</v>
      </c>
      <c r="D1481" s="45" t="s">
        <v>180</v>
      </c>
      <c r="E1481" s="45">
        <v>1</v>
      </c>
      <c r="F1481" s="45">
        <v>3</v>
      </c>
      <c r="G1481" s="45">
        <v>1</v>
      </c>
      <c r="H1481" s="45">
        <v>3</v>
      </c>
      <c r="I1481" s="45">
        <v>1</v>
      </c>
      <c r="J1481" s="45">
        <v>1</v>
      </c>
      <c r="K1481" s="45">
        <v>1</v>
      </c>
      <c r="L1481" s="45">
        <v>2</v>
      </c>
      <c r="M1481" s="45" t="str">
        <f t="shared" si="23"/>
        <v>Sev-score: AAP feedback mechanism</v>
      </c>
    </row>
    <row r="1482" spans="1:13" x14ac:dyDescent="0.25">
      <c r="A1482" s="45" t="s">
        <v>1844</v>
      </c>
      <c r="B1482" s="45" t="s">
        <v>314</v>
      </c>
      <c r="C1482" s="45" t="s">
        <v>43</v>
      </c>
      <c r="D1482" s="45" t="s">
        <v>180</v>
      </c>
      <c r="E1482" s="45">
        <v>1</v>
      </c>
      <c r="F1482" s="45">
        <v>1</v>
      </c>
      <c r="G1482" s="45">
        <v>3</v>
      </c>
      <c r="H1482" s="45">
        <v>1</v>
      </c>
      <c r="I1482" s="45">
        <v>1</v>
      </c>
      <c r="J1482" s="45">
        <v>1</v>
      </c>
      <c r="K1482" s="45">
        <v>1</v>
      </c>
      <c r="L1482" s="45">
        <v>2</v>
      </c>
      <c r="M1482" s="45" t="str">
        <f t="shared" si="23"/>
        <v>Sev-score: Site capacity</v>
      </c>
    </row>
    <row r="1483" spans="1:13" x14ac:dyDescent="0.25">
      <c r="A1483" s="45" t="s">
        <v>1845</v>
      </c>
      <c r="B1483" s="45" t="s">
        <v>314</v>
      </c>
      <c r="C1483" s="45" t="s">
        <v>43</v>
      </c>
      <c r="D1483" s="45" t="s">
        <v>180</v>
      </c>
      <c r="E1483" s="45">
        <v>1</v>
      </c>
      <c r="F1483" s="45">
        <v>1</v>
      </c>
      <c r="G1483" s="45">
        <v>3</v>
      </c>
      <c r="H1483" s="45">
        <v>1</v>
      </c>
      <c r="I1483" s="45">
        <v>1</v>
      </c>
      <c r="J1483" s="45">
        <v>1</v>
      </c>
      <c r="K1483" s="45">
        <v>3</v>
      </c>
      <c r="L1483" s="45">
        <v>1</v>
      </c>
      <c r="M1483" s="45" t="str">
        <f t="shared" si="23"/>
        <v>Sev-score: Site capacity</v>
      </c>
    </row>
    <row r="1484" spans="1:13" x14ac:dyDescent="0.25">
      <c r="A1484" s="45" t="s">
        <v>1846</v>
      </c>
      <c r="B1484" s="45" t="s">
        <v>314</v>
      </c>
      <c r="C1484" s="45" t="s">
        <v>43</v>
      </c>
      <c r="D1484" s="45" t="s">
        <v>180</v>
      </c>
      <c r="E1484" s="45">
        <v>1</v>
      </c>
      <c r="F1484" s="45">
        <v>3</v>
      </c>
      <c r="G1484" s="45">
        <v>1</v>
      </c>
      <c r="H1484" s="45">
        <v>1</v>
      </c>
      <c r="I1484" s="45">
        <v>1</v>
      </c>
      <c r="J1484" s="45">
        <v>1</v>
      </c>
      <c r="K1484" s="45">
        <v>3</v>
      </c>
      <c r="L1484" s="45">
        <v>2</v>
      </c>
      <c r="M1484" s="45" t="str">
        <f t="shared" si="23"/>
        <v>Sev-score: AAP feedback mechanism</v>
      </c>
    </row>
    <row r="1485" spans="1:13" x14ac:dyDescent="0.25">
      <c r="A1485" s="45" t="s">
        <v>1847</v>
      </c>
      <c r="B1485" s="45" t="s">
        <v>314</v>
      </c>
      <c r="C1485" s="45" t="s">
        <v>43</v>
      </c>
      <c r="D1485" s="45" t="s">
        <v>180</v>
      </c>
      <c r="E1485" s="45">
        <v>1</v>
      </c>
      <c r="F1485" s="45">
        <v>1</v>
      </c>
      <c r="G1485" s="45">
        <v>3</v>
      </c>
      <c r="H1485" s="45">
        <v>1</v>
      </c>
      <c r="I1485" s="45">
        <v>1</v>
      </c>
      <c r="J1485" s="45">
        <v>1</v>
      </c>
      <c r="K1485" s="45">
        <v>3</v>
      </c>
      <c r="L1485" s="45">
        <v>2</v>
      </c>
      <c r="M1485" s="45" t="str">
        <f t="shared" si="23"/>
        <v>Sev-score: Site capacity</v>
      </c>
    </row>
    <row r="1486" spans="1:13" x14ac:dyDescent="0.25">
      <c r="A1486" s="45" t="s">
        <v>1848</v>
      </c>
      <c r="B1486" s="45" t="s">
        <v>314</v>
      </c>
      <c r="C1486" s="45" t="s">
        <v>43</v>
      </c>
      <c r="D1486" s="45" t="s">
        <v>180</v>
      </c>
      <c r="E1486" s="45">
        <v>1</v>
      </c>
      <c r="F1486" s="45">
        <v>1</v>
      </c>
      <c r="G1486" s="45">
        <v>3</v>
      </c>
      <c r="H1486" s="45">
        <v>3</v>
      </c>
      <c r="I1486" s="45">
        <v>3</v>
      </c>
      <c r="J1486" s="45">
        <v>1</v>
      </c>
      <c r="K1486" s="45">
        <v>3</v>
      </c>
      <c r="L1486" s="45">
        <v>2</v>
      </c>
      <c r="M1486" s="45" t="str">
        <f t="shared" si="23"/>
        <v>Sev-score: Site capacity</v>
      </c>
    </row>
    <row r="1487" spans="1:13" x14ac:dyDescent="0.25">
      <c r="A1487" s="45" t="s">
        <v>1849</v>
      </c>
      <c r="B1487" s="45" t="s">
        <v>314</v>
      </c>
      <c r="C1487" s="45" t="s">
        <v>43</v>
      </c>
      <c r="D1487" s="45" t="s">
        <v>180</v>
      </c>
      <c r="E1487" s="45">
        <v>1</v>
      </c>
      <c r="F1487" s="45">
        <v>1</v>
      </c>
      <c r="G1487" s="45">
        <v>3</v>
      </c>
      <c r="H1487" s="45">
        <v>3</v>
      </c>
      <c r="I1487" s="45">
        <v>3</v>
      </c>
      <c r="J1487" s="45">
        <v>1</v>
      </c>
      <c r="K1487" s="45">
        <v>1</v>
      </c>
      <c r="L1487" s="45">
        <v>5</v>
      </c>
      <c r="M1487" s="45" t="str">
        <f t="shared" si="23"/>
        <v>Sev-score: Site capacity</v>
      </c>
    </row>
    <row r="1488" spans="1:13" x14ac:dyDescent="0.25">
      <c r="A1488" s="45" t="s">
        <v>1850</v>
      </c>
      <c r="B1488" s="45" t="s">
        <v>314</v>
      </c>
      <c r="C1488" s="45" t="s">
        <v>43</v>
      </c>
      <c r="D1488" s="45" t="s">
        <v>180</v>
      </c>
      <c r="E1488" s="45">
        <v>1</v>
      </c>
      <c r="F1488" s="45">
        <v>1</v>
      </c>
      <c r="G1488" s="45">
        <v>1</v>
      </c>
      <c r="H1488" s="45">
        <v>2</v>
      </c>
      <c r="I1488" s="45">
        <v>1</v>
      </c>
      <c r="J1488" s="45">
        <v>1</v>
      </c>
      <c r="K1488" s="45">
        <v>1</v>
      </c>
      <c r="L1488" s="45">
        <v>2</v>
      </c>
      <c r="M1488" s="45" t="str">
        <f t="shared" si="23"/>
        <v>Sev-score: Floods</v>
      </c>
    </row>
    <row r="1489" spans="1:13" x14ac:dyDescent="0.25">
      <c r="A1489" s="45" t="s">
        <v>1851</v>
      </c>
      <c r="B1489" s="45" t="s">
        <v>314</v>
      </c>
      <c r="C1489" s="45" t="s">
        <v>43</v>
      </c>
      <c r="D1489" s="45" t="s">
        <v>180</v>
      </c>
      <c r="E1489" s="45">
        <v>1</v>
      </c>
      <c r="F1489" s="45">
        <v>1</v>
      </c>
      <c r="G1489" s="45">
        <v>3</v>
      </c>
      <c r="H1489" s="45">
        <v>1</v>
      </c>
      <c r="I1489" s="45">
        <v>1</v>
      </c>
      <c r="J1489" s="45">
        <v>1</v>
      </c>
      <c r="K1489" s="45">
        <v>1</v>
      </c>
      <c r="L1489" s="45">
        <v>2</v>
      </c>
      <c r="M1489" s="45" t="str">
        <f t="shared" si="23"/>
        <v>Sev-score: Site capacity</v>
      </c>
    </row>
    <row r="1490" spans="1:13" x14ac:dyDescent="0.25">
      <c r="A1490" s="45" t="s">
        <v>1852</v>
      </c>
      <c r="B1490" s="45" t="s">
        <v>314</v>
      </c>
      <c r="C1490" s="45" t="s">
        <v>43</v>
      </c>
      <c r="D1490" s="45" t="s">
        <v>180</v>
      </c>
      <c r="E1490" s="45">
        <v>1</v>
      </c>
      <c r="F1490" s="45">
        <v>1</v>
      </c>
      <c r="G1490" s="45">
        <v>3</v>
      </c>
      <c r="H1490" s="45">
        <v>3</v>
      </c>
      <c r="I1490" s="45">
        <v>1</v>
      </c>
      <c r="J1490" s="45">
        <v>1</v>
      </c>
      <c r="K1490" s="45">
        <v>1</v>
      </c>
      <c r="L1490" s="45">
        <v>2</v>
      </c>
      <c r="M1490" s="45" t="str">
        <f t="shared" si="23"/>
        <v>Sev-score: Site capacity</v>
      </c>
    </row>
    <row r="1491" spans="1:13" x14ac:dyDescent="0.25">
      <c r="A1491" s="45" t="s">
        <v>1853</v>
      </c>
      <c r="B1491" s="45" t="s">
        <v>314</v>
      </c>
      <c r="C1491" s="45" t="s">
        <v>43</v>
      </c>
      <c r="D1491" s="45" t="s">
        <v>180</v>
      </c>
      <c r="E1491" s="45">
        <v>1</v>
      </c>
      <c r="F1491" s="45">
        <v>1</v>
      </c>
      <c r="G1491" s="45">
        <v>1</v>
      </c>
      <c r="H1491" s="45">
        <v>3</v>
      </c>
      <c r="I1491" s="45">
        <v>3</v>
      </c>
      <c r="J1491" s="45">
        <v>1</v>
      </c>
      <c r="K1491" s="45">
        <v>1</v>
      </c>
      <c r="L1491" s="45">
        <v>1</v>
      </c>
      <c r="M1491" s="45" t="str">
        <f t="shared" si="23"/>
        <v>Sev-score: Floods</v>
      </c>
    </row>
    <row r="1492" spans="1:13" x14ac:dyDescent="0.25">
      <c r="A1492" s="45" t="s">
        <v>1854</v>
      </c>
      <c r="B1492" s="45" t="s">
        <v>314</v>
      </c>
      <c r="C1492" s="45" t="s">
        <v>43</v>
      </c>
      <c r="D1492" s="45" t="s">
        <v>180</v>
      </c>
      <c r="E1492" s="45">
        <v>1</v>
      </c>
      <c r="F1492" s="45">
        <v>1</v>
      </c>
      <c r="G1492" s="45">
        <v>3</v>
      </c>
      <c r="H1492" s="45">
        <v>1</v>
      </c>
      <c r="I1492" s="45">
        <v>1</v>
      </c>
      <c r="J1492" s="45">
        <v>1</v>
      </c>
      <c r="K1492" s="45">
        <v>1</v>
      </c>
      <c r="L1492" s="45">
        <v>2</v>
      </c>
      <c r="M1492" s="45" t="str">
        <f t="shared" si="23"/>
        <v>Sev-score: Site capacity</v>
      </c>
    </row>
    <row r="1493" spans="1:13" x14ac:dyDescent="0.25">
      <c r="A1493" s="45" t="s">
        <v>1855</v>
      </c>
      <c r="B1493" s="45" t="s">
        <v>314</v>
      </c>
      <c r="C1493" s="45" t="s">
        <v>43</v>
      </c>
      <c r="D1493" s="45" t="s">
        <v>180</v>
      </c>
      <c r="E1493" s="45">
        <v>3</v>
      </c>
      <c r="F1493" s="45">
        <v>3</v>
      </c>
      <c r="G1493" s="45">
        <v>3</v>
      </c>
      <c r="H1493" s="45">
        <v>1</v>
      </c>
      <c r="I1493" s="45">
        <v>1</v>
      </c>
      <c r="J1493" s="45">
        <v>1</v>
      </c>
      <c r="K1493" s="45">
        <v>3</v>
      </c>
      <c r="L1493" s="45">
        <v>2</v>
      </c>
      <c r="M1493" s="45" t="str">
        <f t="shared" si="23"/>
        <v>Sev-score: Camp Committees</v>
      </c>
    </row>
    <row r="1494" spans="1:13" x14ac:dyDescent="0.25">
      <c r="A1494" s="45" t="s">
        <v>1856</v>
      </c>
      <c r="B1494" s="45" t="s">
        <v>314</v>
      </c>
      <c r="C1494" s="45" t="s">
        <v>43</v>
      </c>
      <c r="D1494" s="45" t="s">
        <v>180</v>
      </c>
      <c r="E1494" s="45">
        <v>1</v>
      </c>
      <c r="F1494" s="45">
        <v>3</v>
      </c>
      <c r="G1494" s="45">
        <v>3</v>
      </c>
      <c r="H1494" s="45">
        <v>1</v>
      </c>
      <c r="I1494" s="45">
        <v>1</v>
      </c>
      <c r="J1494" s="45">
        <v>1</v>
      </c>
      <c r="K1494" s="45">
        <v>3</v>
      </c>
      <c r="L1494" s="45">
        <v>1</v>
      </c>
      <c r="M1494" s="45" t="str">
        <f t="shared" si="23"/>
        <v>Sev-score: AAP feedback mechanism</v>
      </c>
    </row>
    <row r="1495" spans="1:13" x14ac:dyDescent="0.25">
      <c r="A1495" s="45" t="s">
        <v>1857</v>
      </c>
      <c r="B1495" s="45" t="s">
        <v>314</v>
      </c>
      <c r="C1495" s="45" t="s">
        <v>43</v>
      </c>
      <c r="D1495" s="45" t="s">
        <v>180</v>
      </c>
      <c r="E1495" s="45">
        <v>1</v>
      </c>
      <c r="F1495" s="45">
        <v>1</v>
      </c>
      <c r="G1495" s="45">
        <v>3</v>
      </c>
      <c r="H1495" s="45">
        <v>2</v>
      </c>
      <c r="I1495" s="45">
        <v>3</v>
      </c>
      <c r="J1495" s="45">
        <v>1</v>
      </c>
      <c r="K1495" s="45">
        <v>1</v>
      </c>
      <c r="L1495" s="45">
        <v>2</v>
      </c>
      <c r="M1495" s="45" t="str">
        <f t="shared" si="23"/>
        <v>Sev-score: Site capacity</v>
      </c>
    </row>
    <row r="1496" spans="1:13" x14ac:dyDescent="0.25">
      <c r="A1496" s="45" t="s">
        <v>1858</v>
      </c>
      <c r="B1496" s="45" t="s">
        <v>314</v>
      </c>
      <c r="C1496" s="45" t="s">
        <v>43</v>
      </c>
      <c r="D1496" s="45" t="s">
        <v>180</v>
      </c>
      <c r="E1496" s="45">
        <v>1</v>
      </c>
      <c r="F1496" s="45">
        <v>1</v>
      </c>
      <c r="G1496" s="45">
        <v>3</v>
      </c>
      <c r="H1496" s="45">
        <v>3</v>
      </c>
      <c r="I1496" s="45">
        <v>3</v>
      </c>
      <c r="J1496" s="45">
        <v>1</v>
      </c>
      <c r="K1496" s="45">
        <v>3</v>
      </c>
      <c r="L1496" s="45">
        <v>2</v>
      </c>
      <c r="M1496" s="45" t="str">
        <f t="shared" si="23"/>
        <v>Sev-score: Site capacity</v>
      </c>
    </row>
    <row r="1497" spans="1:13" x14ac:dyDescent="0.25">
      <c r="A1497" s="45" t="s">
        <v>1859</v>
      </c>
      <c r="B1497" s="45" t="s">
        <v>314</v>
      </c>
      <c r="C1497" s="45" t="s">
        <v>43</v>
      </c>
      <c r="D1497" s="45" t="s">
        <v>180</v>
      </c>
      <c r="E1497" s="45">
        <v>1</v>
      </c>
      <c r="F1497" s="45">
        <v>3</v>
      </c>
      <c r="G1497" s="45">
        <v>1</v>
      </c>
      <c r="H1497" s="45">
        <v>3</v>
      </c>
      <c r="I1497" s="45">
        <v>3</v>
      </c>
      <c r="J1497" s="45">
        <v>1</v>
      </c>
      <c r="K1497" s="45">
        <v>1</v>
      </c>
      <c r="L1497" s="45">
        <v>2</v>
      </c>
      <c r="M1497" s="45" t="str">
        <f t="shared" si="23"/>
        <v>Sev-score: AAP feedback mechanism</v>
      </c>
    </row>
    <row r="1498" spans="1:13" x14ac:dyDescent="0.25">
      <c r="A1498" s="45" t="s">
        <v>1860</v>
      </c>
      <c r="B1498" s="45" t="s">
        <v>314</v>
      </c>
      <c r="C1498" s="45" t="s">
        <v>43</v>
      </c>
      <c r="D1498" s="45" t="s">
        <v>180</v>
      </c>
      <c r="E1498" s="45">
        <v>1</v>
      </c>
      <c r="F1498" s="45">
        <v>1</v>
      </c>
      <c r="G1498" s="45">
        <v>3</v>
      </c>
      <c r="H1498" s="45">
        <v>1</v>
      </c>
      <c r="I1498" s="45">
        <v>1</v>
      </c>
      <c r="J1498" s="45">
        <v>1</v>
      </c>
      <c r="K1498" s="45">
        <v>3</v>
      </c>
      <c r="L1498" s="45">
        <v>2</v>
      </c>
      <c r="M1498" s="45" t="str">
        <f t="shared" si="23"/>
        <v>Sev-score: Site capacity</v>
      </c>
    </row>
    <row r="1499" spans="1:13" x14ac:dyDescent="0.25">
      <c r="A1499" s="45" t="s">
        <v>1861</v>
      </c>
      <c r="B1499" s="45" t="s">
        <v>314</v>
      </c>
      <c r="C1499" s="45" t="s">
        <v>43</v>
      </c>
      <c r="D1499" s="45" t="s">
        <v>180</v>
      </c>
      <c r="E1499" s="45">
        <v>1</v>
      </c>
      <c r="F1499" s="45">
        <v>1</v>
      </c>
      <c r="G1499" s="45">
        <v>3</v>
      </c>
      <c r="H1499" s="45">
        <v>1</v>
      </c>
      <c r="I1499" s="45">
        <v>1</v>
      </c>
      <c r="J1499" s="45">
        <v>1</v>
      </c>
      <c r="K1499" s="45">
        <v>3</v>
      </c>
      <c r="L1499" s="45">
        <v>2</v>
      </c>
      <c r="M1499" s="45" t="str">
        <f t="shared" si="23"/>
        <v>Sev-score: Site capacity</v>
      </c>
    </row>
    <row r="1500" spans="1:13" x14ac:dyDescent="0.25">
      <c r="A1500" s="45" t="s">
        <v>1862</v>
      </c>
      <c r="B1500" s="45" t="s">
        <v>314</v>
      </c>
      <c r="C1500" s="45" t="s">
        <v>43</v>
      </c>
      <c r="D1500" s="45" t="s">
        <v>180</v>
      </c>
      <c r="E1500" s="45">
        <v>1</v>
      </c>
      <c r="F1500" s="45">
        <v>1</v>
      </c>
      <c r="G1500" s="45">
        <v>3</v>
      </c>
      <c r="H1500" s="45">
        <v>3</v>
      </c>
      <c r="I1500" s="45">
        <v>1</v>
      </c>
      <c r="J1500" s="45">
        <v>1</v>
      </c>
      <c r="K1500" s="45">
        <v>1</v>
      </c>
      <c r="L1500" s="45">
        <v>3</v>
      </c>
      <c r="M1500" s="45" t="str">
        <f t="shared" si="23"/>
        <v>Sev-score: Site capacity</v>
      </c>
    </row>
    <row r="1501" spans="1:13" x14ac:dyDescent="0.25">
      <c r="A1501" s="45" t="s">
        <v>1863</v>
      </c>
      <c r="B1501" s="45" t="s">
        <v>314</v>
      </c>
      <c r="C1501" s="45" t="s">
        <v>43</v>
      </c>
      <c r="D1501" s="45" t="s">
        <v>180</v>
      </c>
      <c r="E1501" s="45">
        <v>1</v>
      </c>
      <c r="F1501" s="45">
        <v>3</v>
      </c>
      <c r="G1501" s="45">
        <v>3</v>
      </c>
      <c r="H1501" s="45">
        <v>1</v>
      </c>
      <c r="I1501" s="45">
        <v>3</v>
      </c>
      <c r="J1501" s="45">
        <v>1</v>
      </c>
      <c r="K1501" s="45">
        <v>3</v>
      </c>
      <c r="L1501" s="45">
        <v>2</v>
      </c>
      <c r="M1501" s="45" t="str">
        <f t="shared" si="23"/>
        <v>Sev-score: AAP feedback mechanism</v>
      </c>
    </row>
    <row r="1502" spans="1:13" x14ac:dyDescent="0.25">
      <c r="A1502" s="45" t="s">
        <v>1864</v>
      </c>
      <c r="B1502" s="45" t="s">
        <v>314</v>
      </c>
      <c r="C1502" s="45" t="s">
        <v>43</v>
      </c>
      <c r="D1502" s="45" t="s">
        <v>180</v>
      </c>
      <c r="E1502" s="45">
        <v>1</v>
      </c>
      <c r="F1502" s="45">
        <v>1</v>
      </c>
      <c r="G1502" s="45">
        <v>3</v>
      </c>
      <c r="H1502" s="45">
        <v>3</v>
      </c>
      <c r="I1502" s="45">
        <v>1</v>
      </c>
      <c r="J1502" s="45">
        <v>1</v>
      </c>
      <c r="K1502" s="45">
        <v>3</v>
      </c>
      <c r="L1502" s="45">
        <v>2</v>
      </c>
      <c r="M1502" s="45" t="str">
        <f t="shared" si="23"/>
        <v>Sev-score: Site capacity</v>
      </c>
    </row>
    <row r="1503" spans="1:13" x14ac:dyDescent="0.25">
      <c r="A1503" s="45" t="s">
        <v>1865</v>
      </c>
      <c r="B1503" s="45" t="s">
        <v>314</v>
      </c>
      <c r="C1503" s="45" t="s">
        <v>43</v>
      </c>
      <c r="D1503" s="45" t="s">
        <v>180</v>
      </c>
      <c r="E1503" s="45">
        <v>1</v>
      </c>
      <c r="F1503" s="45">
        <v>1</v>
      </c>
      <c r="G1503" s="45">
        <v>3</v>
      </c>
      <c r="H1503" s="45">
        <v>1</v>
      </c>
      <c r="I1503" s="45">
        <v>1</v>
      </c>
      <c r="J1503" s="45">
        <v>1</v>
      </c>
      <c r="K1503" s="45">
        <v>3</v>
      </c>
      <c r="L1503" s="45">
        <v>2</v>
      </c>
      <c r="M1503" s="45" t="str">
        <f t="shared" si="23"/>
        <v>Sev-score: Site capacity</v>
      </c>
    </row>
    <row r="1504" spans="1:13" x14ac:dyDescent="0.25">
      <c r="A1504" s="45" t="s">
        <v>1866</v>
      </c>
      <c r="B1504" s="45" t="s">
        <v>314</v>
      </c>
      <c r="C1504" s="45" t="s">
        <v>43</v>
      </c>
      <c r="D1504" s="45" t="s">
        <v>180</v>
      </c>
      <c r="E1504" s="45">
        <v>1</v>
      </c>
      <c r="F1504" s="45">
        <v>1</v>
      </c>
      <c r="G1504" s="45">
        <v>3</v>
      </c>
      <c r="H1504" s="45">
        <v>1</v>
      </c>
      <c r="I1504" s="45">
        <v>1</v>
      </c>
      <c r="J1504" s="45">
        <v>1</v>
      </c>
      <c r="K1504" s="45">
        <v>3</v>
      </c>
      <c r="L1504" s="45">
        <v>1</v>
      </c>
      <c r="M1504" s="45" t="str">
        <f t="shared" si="23"/>
        <v>Sev-score: Site capacity</v>
      </c>
    </row>
    <row r="1505" spans="1:13" x14ac:dyDescent="0.25">
      <c r="A1505" s="45" t="s">
        <v>1867</v>
      </c>
      <c r="B1505" s="45" t="s">
        <v>314</v>
      </c>
      <c r="C1505" s="45" t="s">
        <v>43</v>
      </c>
      <c r="D1505" s="45" t="s">
        <v>180</v>
      </c>
      <c r="E1505" s="45">
        <v>1</v>
      </c>
      <c r="F1505" s="45">
        <v>1</v>
      </c>
      <c r="G1505" s="45">
        <v>1</v>
      </c>
      <c r="H1505" s="45">
        <v>3</v>
      </c>
      <c r="I1505" s="45">
        <v>3</v>
      </c>
      <c r="J1505" s="45">
        <v>1</v>
      </c>
      <c r="K1505" s="45">
        <v>1</v>
      </c>
      <c r="L1505" s="45">
        <v>1</v>
      </c>
      <c r="M1505" s="45" t="str">
        <f t="shared" si="23"/>
        <v>Sev-score: Floods</v>
      </c>
    </row>
    <row r="1506" spans="1:13" x14ac:dyDescent="0.25">
      <c r="A1506" s="45" t="s">
        <v>1868</v>
      </c>
      <c r="B1506" s="45" t="s">
        <v>314</v>
      </c>
      <c r="C1506" s="45" t="s">
        <v>43</v>
      </c>
      <c r="D1506" s="45" t="s">
        <v>180</v>
      </c>
      <c r="E1506" s="45">
        <v>1</v>
      </c>
      <c r="F1506" s="45">
        <v>1</v>
      </c>
      <c r="G1506" s="45">
        <v>3</v>
      </c>
      <c r="H1506" s="45">
        <v>1</v>
      </c>
      <c r="I1506" s="45">
        <v>3</v>
      </c>
      <c r="J1506" s="45">
        <v>1</v>
      </c>
      <c r="K1506" s="45">
        <v>1</v>
      </c>
      <c r="L1506" s="45">
        <v>2</v>
      </c>
      <c r="M1506" s="45" t="str">
        <f t="shared" si="23"/>
        <v>Sev-score: Site capacity</v>
      </c>
    </row>
    <row r="1507" spans="1:13" x14ac:dyDescent="0.25">
      <c r="A1507" s="45" t="s">
        <v>1869</v>
      </c>
      <c r="B1507" s="45" t="s">
        <v>314</v>
      </c>
      <c r="C1507" s="45" t="s">
        <v>43</v>
      </c>
      <c r="D1507" s="45" t="s">
        <v>180</v>
      </c>
      <c r="E1507" s="45">
        <v>1</v>
      </c>
      <c r="F1507" s="45">
        <v>1</v>
      </c>
      <c r="G1507" s="45">
        <v>1</v>
      </c>
      <c r="H1507" s="45">
        <v>1</v>
      </c>
      <c r="I1507" s="45">
        <v>3</v>
      </c>
      <c r="J1507" s="45">
        <v>1</v>
      </c>
      <c r="K1507" s="45">
        <v>1</v>
      </c>
      <c r="L1507" s="45">
        <v>2</v>
      </c>
      <c r="M1507" s="45" t="str">
        <f t="shared" si="23"/>
        <v>Sev-score Access Max 8</v>
      </c>
    </row>
    <row r="1508" spans="1:13" x14ac:dyDescent="0.25">
      <c r="A1508" s="45" t="s">
        <v>1870</v>
      </c>
      <c r="B1508" s="45" t="s">
        <v>314</v>
      </c>
      <c r="C1508" s="45" t="s">
        <v>43</v>
      </c>
      <c r="D1508" s="45" t="s">
        <v>180</v>
      </c>
      <c r="E1508" s="45">
        <v>1</v>
      </c>
      <c r="F1508" s="45">
        <v>1</v>
      </c>
      <c r="G1508" s="45">
        <v>3</v>
      </c>
      <c r="H1508" s="45">
        <v>1</v>
      </c>
      <c r="I1508" s="45">
        <v>3</v>
      </c>
      <c r="J1508" s="45">
        <v>1</v>
      </c>
      <c r="K1508" s="45">
        <v>3</v>
      </c>
      <c r="L1508" s="45">
        <v>2</v>
      </c>
      <c r="M1508" s="45" t="str">
        <f t="shared" si="23"/>
        <v>Sev-score: Site capacity</v>
      </c>
    </row>
    <row r="1509" spans="1:13" x14ac:dyDescent="0.25">
      <c r="A1509" s="45" t="s">
        <v>1871</v>
      </c>
      <c r="B1509" s="45" t="s">
        <v>314</v>
      </c>
      <c r="C1509" s="45" t="s">
        <v>43</v>
      </c>
      <c r="D1509" s="45" t="s">
        <v>180</v>
      </c>
      <c r="E1509" s="45">
        <v>1</v>
      </c>
      <c r="F1509" s="45">
        <v>1</v>
      </c>
      <c r="G1509" s="45">
        <v>3</v>
      </c>
      <c r="H1509" s="45">
        <v>2</v>
      </c>
      <c r="I1509" s="45">
        <v>1</v>
      </c>
      <c r="J1509" s="45">
        <v>1</v>
      </c>
      <c r="K1509" s="45">
        <v>3</v>
      </c>
      <c r="L1509" s="45">
        <v>1</v>
      </c>
      <c r="M1509" s="45" t="str">
        <f t="shared" si="23"/>
        <v>Sev-score: Site capacity</v>
      </c>
    </row>
    <row r="1510" spans="1:13" x14ac:dyDescent="0.25">
      <c r="A1510" s="45" t="s">
        <v>1872</v>
      </c>
      <c r="B1510" s="45" t="s">
        <v>314</v>
      </c>
      <c r="C1510" s="45" t="s">
        <v>43</v>
      </c>
      <c r="D1510" s="45" t="s">
        <v>180</v>
      </c>
      <c r="E1510" s="45">
        <v>1</v>
      </c>
      <c r="F1510" s="45">
        <v>3</v>
      </c>
      <c r="G1510" s="45">
        <v>3</v>
      </c>
      <c r="H1510" s="45">
        <v>1</v>
      </c>
      <c r="I1510" s="45">
        <v>1</v>
      </c>
      <c r="J1510" s="45">
        <v>1</v>
      </c>
      <c r="K1510" s="45">
        <v>3</v>
      </c>
      <c r="L1510" s="45">
        <v>2</v>
      </c>
      <c r="M1510" s="45" t="str">
        <f t="shared" si="23"/>
        <v>Sev-score: AAP feedback mechanism</v>
      </c>
    </row>
    <row r="1511" spans="1:13" x14ac:dyDescent="0.25">
      <c r="A1511" s="45" t="s">
        <v>1873</v>
      </c>
      <c r="B1511" s="45" t="s">
        <v>314</v>
      </c>
      <c r="C1511" s="45" t="s">
        <v>43</v>
      </c>
      <c r="D1511" s="45" t="s">
        <v>180</v>
      </c>
      <c r="E1511" s="45">
        <v>1</v>
      </c>
      <c r="F1511" s="45">
        <v>1</v>
      </c>
      <c r="G1511" s="45">
        <v>3</v>
      </c>
      <c r="H1511" s="45">
        <v>1</v>
      </c>
      <c r="I1511" s="45">
        <v>1</v>
      </c>
      <c r="J1511" s="45">
        <v>1</v>
      </c>
      <c r="K1511" s="45">
        <v>1</v>
      </c>
      <c r="L1511" s="45">
        <v>2</v>
      </c>
      <c r="M1511" s="45" t="str">
        <f t="shared" si="23"/>
        <v>Sev-score: Site capacity</v>
      </c>
    </row>
    <row r="1512" spans="1:13" x14ac:dyDescent="0.25">
      <c r="A1512" s="45" t="s">
        <v>1874</v>
      </c>
      <c r="B1512" s="45" t="s">
        <v>314</v>
      </c>
      <c r="C1512" s="45" t="s">
        <v>43</v>
      </c>
      <c r="D1512" s="45" t="s">
        <v>180</v>
      </c>
      <c r="E1512" s="45">
        <v>1</v>
      </c>
      <c r="F1512" s="45">
        <v>1</v>
      </c>
      <c r="G1512" s="45">
        <v>3</v>
      </c>
      <c r="H1512" s="45">
        <v>1</v>
      </c>
      <c r="I1512" s="45">
        <v>1</v>
      </c>
      <c r="J1512" s="45">
        <v>3</v>
      </c>
      <c r="K1512" s="45">
        <v>1</v>
      </c>
      <c r="L1512" s="45">
        <v>4</v>
      </c>
      <c r="M1512" s="45" t="str">
        <f t="shared" si="23"/>
        <v>Sev-score: Site capacity</v>
      </c>
    </row>
    <row r="1513" spans="1:13" x14ac:dyDescent="0.25">
      <c r="A1513" s="45" t="s">
        <v>1875</v>
      </c>
      <c r="B1513" s="45" t="s">
        <v>314</v>
      </c>
      <c r="C1513" s="45" t="s">
        <v>43</v>
      </c>
      <c r="D1513" s="45" t="s">
        <v>180</v>
      </c>
      <c r="E1513" s="45">
        <v>1</v>
      </c>
      <c r="F1513" s="45">
        <v>1</v>
      </c>
      <c r="G1513" s="45">
        <v>3</v>
      </c>
      <c r="H1513" s="45">
        <v>2</v>
      </c>
      <c r="I1513" s="45">
        <v>3</v>
      </c>
      <c r="J1513" s="45">
        <v>1</v>
      </c>
      <c r="K1513" s="45">
        <v>3</v>
      </c>
      <c r="L1513" s="45">
        <v>1</v>
      </c>
      <c r="M1513" s="45" t="str">
        <f t="shared" si="23"/>
        <v>Sev-score: Site capacity</v>
      </c>
    </row>
    <row r="1514" spans="1:13" x14ac:dyDescent="0.25">
      <c r="A1514" s="45" t="s">
        <v>1876</v>
      </c>
      <c r="B1514" s="45" t="s">
        <v>314</v>
      </c>
      <c r="C1514" s="45" t="s">
        <v>43</v>
      </c>
      <c r="D1514" s="45" t="s">
        <v>180</v>
      </c>
      <c r="E1514" s="45">
        <v>1</v>
      </c>
      <c r="F1514" s="45">
        <v>1</v>
      </c>
      <c r="G1514" s="45">
        <v>1</v>
      </c>
      <c r="H1514" s="45">
        <v>2</v>
      </c>
      <c r="I1514" s="45">
        <v>3</v>
      </c>
      <c r="J1514" s="45">
        <v>1</v>
      </c>
      <c r="K1514" s="45">
        <v>3</v>
      </c>
      <c r="L1514" s="45">
        <v>2</v>
      </c>
      <c r="M1514" s="45" t="str">
        <f t="shared" si="23"/>
        <v>Sev-score Access Max 8</v>
      </c>
    </row>
    <row r="1515" spans="1:13" x14ac:dyDescent="0.25">
      <c r="A1515" s="45" t="s">
        <v>1877</v>
      </c>
      <c r="B1515" s="45" t="s">
        <v>314</v>
      </c>
      <c r="C1515" s="45" t="s">
        <v>43</v>
      </c>
      <c r="D1515" s="45" t="s">
        <v>180</v>
      </c>
      <c r="E1515" s="45">
        <v>1</v>
      </c>
      <c r="F1515" s="45">
        <v>3</v>
      </c>
      <c r="G1515" s="45">
        <v>3</v>
      </c>
      <c r="H1515" s="45">
        <v>1</v>
      </c>
      <c r="I1515" s="45">
        <v>1</v>
      </c>
      <c r="J1515" s="45">
        <v>1</v>
      </c>
      <c r="K1515" s="45">
        <v>3</v>
      </c>
      <c r="L1515" s="45">
        <v>1</v>
      </c>
      <c r="M1515" s="45" t="str">
        <f t="shared" si="23"/>
        <v>Sev-score: AAP feedback mechanism</v>
      </c>
    </row>
    <row r="1516" spans="1:13" x14ac:dyDescent="0.25">
      <c r="A1516" s="45" t="s">
        <v>1878</v>
      </c>
      <c r="B1516" s="45" t="s">
        <v>314</v>
      </c>
      <c r="C1516" s="45" t="s">
        <v>43</v>
      </c>
      <c r="D1516" s="45" t="s">
        <v>180</v>
      </c>
      <c r="E1516" s="45">
        <v>1</v>
      </c>
      <c r="F1516" s="45">
        <v>3</v>
      </c>
      <c r="G1516" s="45">
        <v>3</v>
      </c>
      <c r="H1516" s="45">
        <v>1</v>
      </c>
      <c r="I1516" s="45">
        <v>1</v>
      </c>
      <c r="J1516" s="45">
        <v>1</v>
      </c>
      <c r="K1516" s="45">
        <v>3</v>
      </c>
      <c r="L1516" s="45">
        <v>1</v>
      </c>
      <c r="M1516" s="45" t="str">
        <f t="shared" si="23"/>
        <v>Sev-score: AAP feedback mechanism</v>
      </c>
    </row>
    <row r="1517" spans="1:13" x14ac:dyDescent="0.25">
      <c r="A1517" s="45" t="s">
        <v>1879</v>
      </c>
      <c r="B1517" s="45" t="s">
        <v>314</v>
      </c>
      <c r="C1517" s="45" t="s">
        <v>43</v>
      </c>
      <c r="D1517" s="45" t="s">
        <v>180</v>
      </c>
      <c r="E1517" s="45">
        <v>1</v>
      </c>
      <c r="F1517" s="45">
        <v>1</v>
      </c>
      <c r="G1517" s="45">
        <v>3</v>
      </c>
      <c r="H1517" s="45">
        <v>2</v>
      </c>
      <c r="I1517" s="45">
        <v>3</v>
      </c>
      <c r="J1517" s="45">
        <v>1</v>
      </c>
      <c r="K1517" s="45">
        <v>3</v>
      </c>
      <c r="L1517" s="45">
        <v>2</v>
      </c>
      <c r="M1517" s="45" t="str">
        <f t="shared" si="23"/>
        <v>Sev-score: Site capacity</v>
      </c>
    </row>
    <row r="1518" spans="1:13" x14ac:dyDescent="0.25">
      <c r="A1518" s="45" t="s">
        <v>1880</v>
      </c>
      <c r="B1518" s="45" t="s">
        <v>314</v>
      </c>
      <c r="C1518" s="45" t="s">
        <v>43</v>
      </c>
      <c r="D1518" s="45" t="s">
        <v>180</v>
      </c>
      <c r="E1518" s="45">
        <v>1</v>
      </c>
      <c r="F1518" s="45">
        <v>3</v>
      </c>
      <c r="G1518" s="45">
        <v>3</v>
      </c>
      <c r="H1518" s="45">
        <v>3</v>
      </c>
      <c r="I1518" s="45">
        <v>3</v>
      </c>
      <c r="J1518" s="45">
        <v>1</v>
      </c>
      <c r="K1518" s="45">
        <v>1</v>
      </c>
      <c r="L1518" s="45">
        <v>2</v>
      </c>
      <c r="M1518" s="45" t="str">
        <f t="shared" si="23"/>
        <v>Sev-score: AAP feedback mechanism</v>
      </c>
    </row>
    <row r="1519" spans="1:13" x14ac:dyDescent="0.25">
      <c r="A1519" s="45" t="s">
        <v>1881</v>
      </c>
      <c r="B1519" s="45" t="s">
        <v>314</v>
      </c>
      <c r="C1519" s="45" t="s">
        <v>43</v>
      </c>
      <c r="D1519" s="45" t="s">
        <v>180</v>
      </c>
      <c r="E1519" s="45">
        <v>1</v>
      </c>
      <c r="F1519" s="45">
        <v>1</v>
      </c>
      <c r="G1519" s="45">
        <v>3</v>
      </c>
      <c r="H1519" s="45">
        <v>1</v>
      </c>
      <c r="I1519" s="45">
        <v>3</v>
      </c>
      <c r="J1519" s="45">
        <v>3</v>
      </c>
      <c r="K1519" s="45">
        <v>3</v>
      </c>
      <c r="L1519" s="45">
        <v>2</v>
      </c>
      <c r="M1519" s="45" t="str">
        <f t="shared" si="23"/>
        <v>Sev-score: Site capacity</v>
      </c>
    </row>
    <row r="1520" spans="1:13" x14ac:dyDescent="0.25">
      <c r="A1520" s="45" t="s">
        <v>1882</v>
      </c>
      <c r="B1520" s="45" t="s">
        <v>314</v>
      </c>
      <c r="C1520" s="45" t="s">
        <v>43</v>
      </c>
      <c r="D1520" s="45" t="s">
        <v>180</v>
      </c>
      <c r="E1520" s="45">
        <v>1</v>
      </c>
      <c r="F1520" s="45">
        <v>3</v>
      </c>
      <c r="G1520" s="45">
        <v>1</v>
      </c>
      <c r="H1520" s="45">
        <v>3</v>
      </c>
      <c r="I1520" s="45">
        <v>3</v>
      </c>
      <c r="J1520" s="45">
        <v>1</v>
      </c>
      <c r="K1520" s="45">
        <v>1</v>
      </c>
      <c r="L1520" s="45">
        <v>2</v>
      </c>
      <c r="M1520" s="45" t="str">
        <f t="shared" si="23"/>
        <v>Sev-score: AAP feedback mechanism</v>
      </c>
    </row>
    <row r="1521" spans="1:13" x14ac:dyDescent="0.25">
      <c r="A1521" s="45" t="s">
        <v>1883</v>
      </c>
      <c r="B1521" s="45" t="s">
        <v>314</v>
      </c>
      <c r="C1521" s="45" t="s">
        <v>43</v>
      </c>
      <c r="D1521" s="45" t="s">
        <v>180</v>
      </c>
      <c r="E1521" s="45">
        <v>1</v>
      </c>
      <c r="F1521" s="45">
        <v>3</v>
      </c>
      <c r="G1521" s="45">
        <v>1</v>
      </c>
      <c r="H1521" s="45">
        <v>3</v>
      </c>
      <c r="I1521" s="45">
        <v>3</v>
      </c>
      <c r="J1521" s="45">
        <v>1</v>
      </c>
      <c r="K1521" s="45">
        <v>1</v>
      </c>
      <c r="L1521" s="45">
        <v>2</v>
      </c>
      <c r="M1521" s="45" t="str">
        <f t="shared" si="23"/>
        <v>Sev-score: AAP feedback mechanism</v>
      </c>
    </row>
    <row r="1522" spans="1:13" x14ac:dyDescent="0.25">
      <c r="A1522" s="45" t="s">
        <v>1884</v>
      </c>
      <c r="B1522" s="45" t="s">
        <v>314</v>
      </c>
      <c r="C1522" s="45" t="s">
        <v>43</v>
      </c>
      <c r="D1522" s="45" t="s">
        <v>180</v>
      </c>
      <c r="E1522" s="45">
        <v>1</v>
      </c>
      <c r="F1522" s="45">
        <v>3</v>
      </c>
      <c r="G1522" s="45">
        <v>1</v>
      </c>
      <c r="H1522" s="45">
        <v>3</v>
      </c>
      <c r="I1522" s="45">
        <v>3</v>
      </c>
      <c r="J1522" s="45">
        <v>1</v>
      </c>
      <c r="K1522" s="45">
        <v>1</v>
      </c>
      <c r="L1522" s="45">
        <v>2</v>
      </c>
      <c r="M1522" s="45" t="str">
        <f t="shared" si="23"/>
        <v>Sev-score: AAP feedback mechanism</v>
      </c>
    </row>
    <row r="1523" spans="1:13" x14ac:dyDescent="0.25">
      <c r="A1523" s="45" t="s">
        <v>1885</v>
      </c>
      <c r="B1523" s="45" t="s">
        <v>314</v>
      </c>
      <c r="C1523" s="45" t="s">
        <v>43</v>
      </c>
      <c r="D1523" s="45" t="s">
        <v>180</v>
      </c>
      <c r="E1523" s="45">
        <v>1</v>
      </c>
      <c r="F1523" s="45">
        <v>3</v>
      </c>
      <c r="G1523" s="45">
        <v>1</v>
      </c>
      <c r="H1523" s="45">
        <v>3</v>
      </c>
      <c r="I1523" s="45">
        <v>3</v>
      </c>
      <c r="J1523" s="45">
        <v>1</v>
      </c>
      <c r="K1523" s="45">
        <v>1</v>
      </c>
      <c r="L1523" s="45">
        <v>2</v>
      </c>
      <c r="M1523" s="45" t="str">
        <f t="shared" si="23"/>
        <v>Sev-score: AAP feedback mechanism</v>
      </c>
    </row>
    <row r="1524" spans="1:13" x14ac:dyDescent="0.25">
      <c r="A1524" s="45" t="s">
        <v>1886</v>
      </c>
      <c r="B1524" s="45" t="s">
        <v>314</v>
      </c>
      <c r="C1524" s="45" t="s">
        <v>43</v>
      </c>
      <c r="D1524" s="45" t="s">
        <v>180</v>
      </c>
      <c r="E1524" s="45">
        <v>1</v>
      </c>
      <c r="F1524" s="45">
        <v>3</v>
      </c>
      <c r="G1524" s="45">
        <v>1</v>
      </c>
      <c r="H1524" s="45">
        <v>3</v>
      </c>
      <c r="I1524" s="45">
        <v>1</v>
      </c>
      <c r="J1524" s="45">
        <v>1</v>
      </c>
      <c r="K1524" s="45">
        <v>1</v>
      </c>
      <c r="L1524" s="45">
        <v>2</v>
      </c>
      <c r="M1524" s="45" t="str">
        <f t="shared" si="23"/>
        <v>Sev-score: AAP feedback mechanism</v>
      </c>
    </row>
    <row r="1525" spans="1:13" x14ac:dyDescent="0.25">
      <c r="A1525" s="45" t="s">
        <v>1887</v>
      </c>
      <c r="B1525" s="45" t="s">
        <v>314</v>
      </c>
      <c r="C1525" s="45" t="s">
        <v>43</v>
      </c>
      <c r="D1525" s="45" t="s">
        <v>180</v>
      </c>
      <c r="E1525" s="45">
        <v>1</v>
      </c>
      <c r="F1525" s="45">
        <v>1</v>
      </c>
      <c r="G1525" s="45">
        <v>3</v>
      </c>
      <c r="H1525" s="45">
        <v>2</v>
      </c>
      <c r="I1525" s="45">
        <v>1</v>
      </c>
      <c r="J1525" s="45">
        <v>1</v>
      </c>
      <c r="K1525" s="45">
        <v>3</v>
      </c>
      <c r="L1525" s="45">
        <v>1</v>
      </c>
      <c r="M1525" s="45" t="str">
        <f t="shared" si="23"/>
        <v>Sev-score: Site capacity</v>
      </c>
    </row>
    <row r="1526" spans="1:13" x14ac:dyDescent="0.25">
      <c r="A1526" s="45" t="s">
        <v>1888</v>
      </c>
      <c r="B1526" s="45" t="s">
        <v>314</v>
      </c>
      <c r="C1526" s="45" t="s">
        <v>43</v>
      </c>
      <c r="D1526" s="45" t="s">
        <v>180</v>
      </c>
      <c r="E1526" s="45">
        <v>3</v>
      </c>
      <c r="F1526" s="45">
        <v>3</v>
      </c>
      <c r="G1526" s="45">
        <v>3</v>
      </c>
      <c r="H1526" s="45">
        <v>1</v>
      </c>
      <c r="I1526" s="45">
        <v>1</v>
      </c>
      <c r="J1526" s="45">
        <v>1</v>
      </c>
      <c r="K1526" s="45">
        <v>3</v>
      </c>
      <c r="L1526" s="45">
        <v>1</v>
      </c>
      <c r="M1526" s="45" t="str">
        <f t="shared" si="23"/>
        <v>Sev-score: Camp Committees</v>
      </c>
    </row>
    <row r="1527" spans="1:13" x14ac:dyDescent="0.25">
      <c r="A1527" s="45" t="s">
        <v>1889</v>
      </c>
      <c r="B1527" s="45" t="s">
        <v>314</v>
      </c>
      <c r="C1527" s="45" t="s">
        <v>43</v>
      </c>
      <c r="D1527" s="45" t="s">
        <v>180</v>
      </c>
      <c r="E1527" s="45">
        <v>1</v>
      </c>
      <c r="F1527" s="45">
        <v>3</v>
      </c>
      <c r="G1527" s="45">
        <v>3</v>
      </c>
      <c r="H1527" s="45">
        <v>3</v>
      </c>
      <c r="I1527" s="45">
        <v>1</v>
      </c>
      <c r="J1527" s="45">
        <v>1</v>
      </c>
      <c r="K1527" s="45">
        <v>3</v>
      </c>
      <c r="L1527" s="45">
        <v>2</v>
      </c>
      <c r="M1527" s="45" t="str">
        <f t="shared" si="23"/>
        <v>Sev-score: AAP feedback mechanism</v>
      </c>
    </row>
    <row r="1528" spans="1:13" x14ac:dyDescent="0.25">
      <c r="A1528" s="45" t="s">
        <v>1890</v>
      </c>
      <c r="B1528" s="45" t="s">
        <v>314</v>
      </c>
      <c r="C1528" s="45" t="s">
        <v>43</v>
      </c>
      <c r="D1528" s="45" t="s">
        <v>180</v>
      </c>
      <c r="E1528" s="45">
        <v>1</v>
      </c>
      <c r="F1528" s="45">
        <v>1</v>
      </c>
      <c r="G1528" s="45">
        <v>3</v>
      </c>
      <c r="H1528" s="45">
        <v>1</v>
      </c>
      <c r="I1528" s="45">
        <v>1</v>
      </c>
      <c r="J1528" s="45">
        <v>1</v>
      </c>
      <c r="K1528" s="45">
        <v>1</v>
      </c>
      <c r="L1528" s="45">
        <v>2</v>
      </c>
      <c r="M1528" s="45" t="str">
        <f t="shared" si="23"/>
        <v>Sev-score: Site capacity</v>
      </c>
    </row>
    <row r="1529" spans="1:13" x14ac:dyDescent="0.25">
      <c r="A1529" s="45" t="s">
        <v>1891</v>
      </c>
      <c r="B1529" s="45" t="s">
        <v>314</v>
      </c>
      <c r="C1529" s="45" t="s">
        <v>43</v>
      </c>
      <c r="D1529" s="45" t="s">
        <v>180</v>
      </c>
      <c r="E1529" s="45">
        <v>1</v>
      </c>
      <c r="F1529" s="45">
        <v>1</v>
      </c>
      <c r="G1529" s="45">
        <v>1</v>
      </c>
      <c r="H1529" s="45">
        <v>1</v>
      </c>
      <c r="I1529" s="45">
        <v>3</v>
      </c>
      <c r="J1529" s="45">
        <v>1</v>
      </c>
      <c r="K1529" s="45">
        <v>3</v>
      </c>
      <c r="L1529" s="45">
        <v>2</v>
      </c>
      <c r="M1529" s="45" t="str">
        <f t="shared" si="23"/>
        <v>Sev-score Access Max 8</v>
      </c>
    </row>
    <row r="1530" spans="1:13" x14ac:dyDescent="0.25">
      <c r="A1530" s="45" t="s">
        <v>1892</v>
      </c>
      <c r="B1530" s="45" t="s">
        <v>314</v>
      </c>
      <c r="C1530" s="45" t="s">
        <v>43</v>
      </c>
      <c r="D1530" s="45" t="s">
        <v>180</v>
      </c>
      <c r="E1530" s="45">
        <v>1</v>
      </c>
      <c r="F1530" s="45">
        <v>1</v>
      </c>
      <c r="G1530" s="45">
        <v>1</v>
      </c>
      <c r="H1530" s="45">
        <v>3</v>
      </c>
      <c r="I1530" s="45">
        <v>3</v>
      </c>
      <c r="J1530" s="45">
        <v>1</v>
      </c>
      <c r="K1530" s="45">
        <v>3</v>
      </c>
      <c r="L1530" s="45">
        <v>5</v>
      </c>
      <c r="M1530" s="45" t="str">
        <f t="shared" si="23"/>
        <v>Sev-score: Floods</v>
      </c>
    </row>
    <row r="1531" spans="1:13" x14ac:dyDescent="0.25">
      <c r="A1531" s="45" t="s">
        <v>1893</v>
      </c>
      <c r="B1531" s="45" t="s">
        <v>314</v>
      </c>
      <c r="C1531" s="45" t="s">
        <v>43</v>
      </c>
      <c r="D1531" s="45" t="s">
        <v>180</v>
      </c>
      <c r="E1531" s="45">
        <v>3</v>
      </c>
      <c r="F1531" s="45">
        <v>1</v>
      </c>
      <c r="G1531" s="45">
        <v>1</v>
      </c>
      <c r="H1531" s="45">
        <v>2</v>
      </c>
      <c r="I1531" s="45">
        <v>3</v>
      </c>
      <c r="J1531" s="45">
        <v>1</v>
      </c>
      <c r="K1531" s="45">
        <v>1</v>
      </c>
      <c r="L1531" s="45">
        <v>1</v>
      </c>
      <c r="M1531" s="45" t="str">
        <f t="shared" si="23"/>
        <v>Sev-score: Camp Committees</v>
      </c>
    </row>
    <row r="1532" spans="1:13" x14ac:dyDescent="0.25">
      <c r="A1532" s="45" t="s">
        <v>1894</v>
      </c>
      <c r="B1532" s="45" t="s">
        <v>314</v>
      </c>
      <c r="C1532" s="45" t="s">
        <v>43</v>
      </c>
      <c r="D1532" s="45" t="s">
        <v>180</v>
      </c>
      <c r="E1532" s="45">
        <v>1</v>
      </c>
      <c r="F1532" s="45">
        <v>3</v>
      </c>
      <c r="G1532" s="45">
        <v>3</v>
      </c>
      <c r="H1532" s="45">
        <v>3</v>
      </c>
      <c r="I1532" s="45">
        <v>1</v>
      </c>
      <c r="J1532" s="45">
        <v>1</v>
      </c>
      <c r="K1532" s="45">
        <v>1</v>
      </c>
      <c r="L1532" s="45">
        <v>3</v>
      </c>
      <c r="M1532" s="45" t="str">
        <f t="shared" si="23"/>
        <v>Sev-score: AAP feedback mechanism</v>
      </c>
    </row>
    <row r="1533" spans="1:13" x14ac:dyDescent="0.25">
      <c r="A1533" s="45" t="s">
        <v>1895</v>
      </c>
      <c r="B1533" s="45" t="s">
        <v>314</v>
      </c>
      <c r="C1533" s="45" t="s">
        <v>43</v>
      </c>
      <c r="D1533" s="45" t="s">
        <v>180</v>
      </c>
      <c r="E1533" s="45">
        <v>1</v>
      </c>
      <c r="F1533" s="45">
        <v>1</v>
      </c>
      <c r="G1533" s="45">
        <v>3</v>
      </c>
      <c r="H1533" s="45">
        <v>1</v>
      </c>
      <c r="I1533" s="45">
        <v>3</v>
      </c>
      <c r="J1533" s="45">
        <v>1</v>
      </c>
      <c r="K1533" s="45">
        <v>3</v>
      </c>
      <c r="L1533" s="45">
        <v>2</v>
      </c>
      <c r="M1533" s="45" t="str">
        <f t="shared" si="23"/>
        <v>Sev-score: Site capacity</v>
      </c>
    </row>
    <row r="1534" spans="1:13" x14ac:dyDescent="0.25">
      <c r="A1534" s="45" t="s">
        <v>1896</v>
      </c>
      <c r="B1534" s="45" t="s">
        <v>314</v>
      </c>
      <c r="C1534" s="45" t="s">
        <v>43</v>
      </c>
      <c r="D1534" s="45" t="s">
        <v>180</v>
      </c>
      <c r="E1534" s="45">
        <v>1</v>
      </c>
      <c r="F1534" s="45">
        <v>3</v>
      </c>
      <c r="G1534" s="45">
        <v>3</v>
      </c>
      <c r="H1534" s="45">
        <v>1</v>
      </c>
      <c r="I1534" s="45">
        <v>1</v>
      </c>
      <c r="J1534" s="45">
        <v>1</v>
      </c>
      <c r="K1534" s="45">
        <v>1</v>
      </c>
      <c r="L1534" s="45">
        <v>2</v>
      </c>
      <c r="M1534" s="45" t="str">
        <f t="shared" si="23"/>
        <v>Sev-score: AAP feedback mechanism</v>
      </c>
    </row>
    <row r="1535" spans="1:13" x14ac:dyDescent="0.25">
      <c r="A1535" s="45" t="s">
        <v>1897</v>
      </c>
      <c r="B1535" s="45" t="s">
        <v>314</v>
      </c>
      <c r="C1535" s="45" t="s">
        <v>43</v>
      </c>
      <c r="D1535" s="45" t="s">
        <v>180</v>
      </c>
      <c r="E1535" s="45">
        <v>1</v>
      </c>
      <c r="F1535" s="45">
        <v>1</v>
      </c>
      <c r="G1535" s="45">
        <v>3</v>
      </c>
      <c r="H1535" s="45">
        <v>3</v>
      </c>
      <c r="I1535" s="45">
        <v>1</v>
      </c>
      <c r="J1535" s="45">
        <v>1</v>
      </c>
      <c r="K1535" s="45">
        <v>1</v>
      </c>
      <c r="L1535" s="45">
        <v>1</v>
      </c>
      <c r="M1535" s="45" t="str">
        <f t="shared" si="23"/>
        <v>Sev-score: Site capacity</v>
      </c>
    </row>
    <row r="1536" spans="1:13" x14ac:dyDescent="0.25">
      <c r="A1536" s="45" t="s">
        <v>1898</v>
      </c>
      <c r="B1536" s="45" t="s">
        <v>314</v>
      </c>
      <c r="C1536" s="45" t="s">
        <v>43</v>
      </c>
      <c r="D1536" s="45" t="s">
        <v>180</v>
      </c>
      <c r="E1536" s="45">
        <v>1</v>
      </c>
      <c r="F1536" s="45">
        <v>3</v>
      </c>
      <c r="G1536" s="45">
        <v>3</v>
      </c>
      <c r="H1536" s="45">
        <v>3</v>
      </c>
      <c r="I1536" s="45">
        <v>3</v>
      </c>
      <c r="J1536" s="45">
        <v>1</v>
      </c>
      <c r="K1536" s="45">
        <v>3</v>
      </c>
      <c r="L1536" s="45">
        <v>2</v>
      </c>
      <c r="M1536" s="45" t="str">
        <f t="shared" si="23"/>
        <v>Sev-score: AAP feedback mechanism</v>
      </c>
    </row>
    <row r="1537" spans="1:13" x14ac:dyDescent="0.25">
      <c r="A1537" s="45" t="s">
        <v>1899</v>
      </c>
      <c r="B1537" s="45" t="s">
        <v>314</v>
      </c>
      <c r="C1537" s="45" t="s">
        <v>43</v>
      </c>
      <c r="D1537" s="45" t="s">
        <v>180</v>
      </c>
      <c r="E1537" s="45">
        <v>1</v>
      </c>
      <c r="F1537" s="45">
        <v>3</v>
      </c>
      <c r="G1537" s="45">
        <v>3</v>
      </c>
      <c r="H1537" s="45">
        <v>2</v>
      </c>
      <c r="I1537" s="45">
        <v>3</v>
      </c>
      <c r="J1537" s="45">
        <v>1</v>
      </c>
      <c r="K1537" s="45">
        <v>1</v>
      </c>
      <c r="L1537" s="45">
        <v>2</v>
      </c>
      <c r="M1537" s="45" t="str">
        <f t="shared" si="23"/>
        <v>Sev-score: AAP feedback mechanism</v>
      </c>
    </row>
    <row r="1538" spans="1:13" x14ac:dyDescent="0.25">
      <c r="A1538" s="45" t="s">
        <v>1900</v>
      </c>
      <c r="B1538" s="45" t="s">
        <v>314</v>
      </c>
      <c r="C1538" s="45" t="s">
        <v>43</v>
      </c>
      <c r="D1538" s="45" t="s">
        <v>180</v>
      </c>
      <c r="E1538" s="45">
        <v>1</v>
      </c>
      <c r="F1538" s="45">
        <v>1</v>
      </c>
      <c r="G1538" s="45">
        <v>3</v>
      </c>
      <c r="H1538" s="45">
        <v>1</v>
      </c>
      <c r="I1538" s="45">
        <v>1</v>
      </c>
      <c r="J1538" s="45">
        <v>1</v>
      </c>
      <c r="K1538" s="45">
        <v>3</v>
      </c>
      <c r="L1538" s="45">
        <v>3</v>
      </c>
      <c r="M1538" s="45" t="str">
        <f t="shared" si="23"/>
        <v>Sev-score: Site capacity</v>
      </c>
    </row>
    <row r="1539" spans="1:13" x14ac:dyDescent="0.25">
      <c r="A1539" s="45" t="s">
        <v>1901</v>
      </c>
      <c r="B1539" s="45" t="s">
        <v>314</v>
      </c>
      <c r="C1539" s="45" t="s">
        <v>43</v>
      </c>
      <c r="D1539" s="45" t="s">
        <v>180</v>
      </c>
      <c r="E1539" s="45">
        <v>3</v>
      </c>
      <c r="F1539" s="45">
        <v>1</v>
      </c>
      <c r="G1539" s="45">
        <v>3</v>
      </c>
      <c r="H1539" s="45">
        <v>1</v>
      </c>
      <c r="I1539" s="45">
        <v>3</v>
      </c>
      <c r="J1539" s="45">
        <v>1</v>
      </c>
      <c r="K1539" s="45">
        <v>3</v>
      </c>
      <c r="L1539" s="45">
        <v>1</v>
      </c>
      <c r="M1539" s="45" t="str">
        <f t="shared" si="23"/>
        <v>Sev-score: Camp Committees</v>
      </c>
    </row>
    <row r="1540" spans="1:13" x14ac:dyDescent="0.25">
      <c r="A1540" s="45" t="s">
        <v>1902</v>
      </c>
      <c r="B1540" s="45" t="s">
        <v>314</v>
      </c>
      <c r="C1540" s="45" t="s">
        <v>43</v>
      </c>
      <c r="D1540" s="45" t="s">
        <v>180</v>
      </c>
      <c r="E1540" s="45">
        <v>1</v>
      </c>
      <c r="F1540" s="45">
        <v>3</v>
      </c>
      <c r="G1540" s="45">
        <v>3</v>
      </c>
      <c r="H1540" s="45">
        <v>3</v>
      </c>
      <c r="I1540" s="45">
        <v>3</v>
      </c>
      <c r="J1540" s="45">
        <v>1</v>
      </c>
      <c r="K1540" s="45">
        <v>3</v>
      </c>
      <c r="L1540" s="45">
        <v>2</v>
      </c>
      <c r="M1540" s="45" t="str">
        <f t="shared" ref="M1540:M1603" si="24">IF(E1540=MAX(E1540:J1540),E$1,IF(F1540=MAX(E1540:J1540),F$1,IF(G1540=MAX(E1540:J1540),G$1,IF(H1540=MAX(E1540:J1540),H$1,IF(I1540=MAX(E1540:J1540),I$1,IF(J1540=MAX(E1540:J1540),J$1,0))))))</f>
        <v>Sev-score: AAP feedback mechanism</v>
      </c>
    </row>
    <row r="1541" spans="1:13" x14ac:dyDescent="0.25">
      <c r="A1541" s="45" t="s">
        <v>1903</v>
      </c>
      <c r="B1541" s="45" t="s">
        <v>314</v>
      </c>
      <c r="C1541" s="45" t="s">
        <v>43</v>
      </c>
      <c r="D1541" s="45" t="s">
        <v>180</v>
      </c>
      <c r="E1541" s="45">
        <v>1</v>
      </c>
      <c r="F1541" s="45">
        <v>1</v>
      </c>
      <c r="G1541" s="45">
        <v>3</v>
      </c>
      <c r="H1541" s="45">
        <v>3</v>
      </c>
      <c r="I1541" s="45">
        <v>1</v>
      </c>
      <c r="J1541" s="45">
        <v>1</v>
      </c>
      <c r="K1541" s="45">
        <v>1</v>
      </c>
      <c r="L1541" s="45">
        <v>1</v>
      </c>
      <c r="M1541" s="45" t="str">
        <f t="shared" si="24"/>
        <v>Sev-score: Site capacity</v>
      </c>
    </row>
    <row r="1542" spans="1:13" x14ac:dyDescent="0.25">
      <c r="A1542" s="45" t="s">
        <v>1904</v>
      </c>
      <c r="B1542" s="45" t="s">
        <v>314</v>
      </c>
      <c r="C1542" s="45" t="s">
        <v>43</v>
      </c>
      <c r="D1542" s="45" t="s">
        <v>180</v>
      </c>
      <c r="E1542" s="45">
        <v>1</v>
      </c>
      <c r="F1542" s="45">
        <v>1</v>
      </c>
      <c r="G1542" s="45">
        <v>3</v>
      </c>
      <c r="H1542" s="45">
        <v>1</v>
      </c>
      <c r="I1542" s="45">
        <v>1</v>
      </c>
      <c r="J1542" s="45">
        <v>1</v>
      </c>
      <c r="K1542" s="45">
        <v>3</v>
      </c>
      <c r="L1542" s="45">
        <v>2</v>
      </c>
      <c r="M1542" s="45" t="str">
        <f t="shared" si="24"/>
        <v>Sev-score: Site capacity</v>
      </c>
    </row>
    <row r="1543" spans="1:13" x14ac:dyDescent="0.25">
      <c r="A1543" s="45" t="s">
        <v>1905</v>
      </c>
      <c r="B1543" s="45" t="s">
        <v>314</v>
      </c>
      <c r="C1543" s="45" t="s">
        <v>43</v>
      </c>
      <c r="D1543" s="45" t="s">
        <v>180</v>
      </c>
      <c r="E1543" s="45">
        <v>1</v>
      </c>
      <c r="F1543" s="45">
        <v>3</v>
      </c>
      <c r="G1543" s="45">
        <v>3</v>
      </c>
      <c r="H1543" s="45">
        <v>3</v>
      </c>
      <c r="I1543" s="45">
        <v>1</v>
      </c>
      <c r="J1543" s="45">
        <v>1</v>
      </c>
      <c r="K1543" s="45">
        <v>1</v>
      </c>
      <c r="L1543" s="45">
        <v>2</v>
      </c>
      <c r="M1543" s="45" t="str">
        <f t="shared" si="24"/>
        <v>Sev-score: AAP feedback mechanism</v>
      </c>
    </row>
    <row r="1544" spans="1:13" x14ac:dyDescent="0.25">
      <c r="A1544" s="45" t="s">
        <v>1906</v>
      </c>
      <c r="B1544" s="45" t="s">
        <v>314</v>
      </c>
      <c r="C1544" s="45" t="s">
        <v>43</v>
      </c>
      <c r="D1544" s="45" t="s">
        <v>180</v>
      </c>
      <c r="E1544" s="45">
        <v>3</v>
      </c>
      <c r="F1544" s="45">
        <v>1</v>
      </c>
      <c r="G1544" s="45">
        <v>3</v>
      </c>
      <c r="H1544" s="45">
        <v>1</v>
      </c>
      <c r="I1544" s="45">
        <v>3</v>
      </c>
      <c r="J1544" s="45">
        <v>1</v>
      </c>
      <c r="K1544" s="45">
        <v>3</v>
      </c>
      <c r="L1544" s="45">
        <v>1</v>
      </c>
      <c r="M1544" s="45" t="str">
        <f t="shared" si="24"/>
        <v>Sev-score: Camp Committees</v>
      </c>
    </row>
    <row r="1545" spans="1:13" x14ac:dyDescent="0.25">
      <c r="A1545" s="45" t="s">
        <v>1907</v>
      </c>
      <c r="B1545" s="45" t="s">
        <v>314</v>
      </c>
      <c r="C1545" s="45" t="s">
        <v>43</v>
      </c>
      <c r="D1545" s="45" t="s">
        <v>180</v>
      </c>
      <c r="E1545" s="45">
        <v>1</v>
      </c>
      <c r="F1545" s="45">
        <v>1</v>
      </c>
      <c r="G1545" s="45">
        <v>3</v>
      </c>
      <c r="H1545" s="45">
        <v>2</v>
      </c>
      <c r="I1545" s="45">
        <v>3</v>
      </c>
      <c r="J1545" s="45">
        <v>1</v>
      </c>
      <c r="K1545" s="45">
        <v>1</v>
      </c>
      <c r="L1545" s="45">
        <v>2</v>
      </c>
      <c r="M1545" s="45" t="str">
        <f t="shared" si="24"/>
        <v>Sev-score: Site capacity</v>
      </c>
    </row>
    <row r="1546" spans="1:13" x14ac:dyDescent="0.25">
      <c r="A1546" s="45" t="s">
        <v>1908</v>
      </c>
      <c r="B1546" s="45" t="s">
        <v>314</v>
      </c>
      <c r="C1546" s="45" t="s">
        <v>43</v>
      </c>
      <c r="D1546" s="45" t="s">
        <v>180</v>
      </c>
      <c r="E1546" s="45">
        <v>3</v>
      </c>
      <c r="F1546" s="45">
        <v>3</v>
      </c>
      <c r="G1546" s="45">
        <v>3</v>
      </c>
      <c r="H1546" s="45">
        <v>1</v>
      </c>
      <c r="I1546" s="45">
        <v>1</v>
      </c>
      <c r="J1546" s="45">
        <v>1</v>
      </c>
      <c r="K1546" s="45">
        <v>3</v>
      </c>
      <c r="L1546" s="45">
        <v>3</v>
      </c>
      <c r="M1546" s="45" t="str">
        <f t="shared" si="24"/>
        <v>Sev-score: Camp Committees</v>
      </c>
    </row>
    <row r="1547" spans="1:13" x14ac:dyDescent="0.25">
      <c r="A1547" s="45" t="s">
        <v>1909</v>
      </c>
      <c r="B1547" s="45" t="s">
        <v>314</v>
      </c>
      <c r="C1547" s="45" t="s">
        <v>43</v>
      </c>
      <c r="D1547" s="45" t="s">
        <v>180</v>
      </c>
      <c r="E1547" s="45">
        <v>1</v>
      </c>
      <c r="F1547" s="45">
        <v>1</v>
      </c>
      <c r="G1547" s="45">
        <v>3</v>
      </c>
      <c r="H1547" s="45">
        <v>1</v>
      </c>
      <c r="I1547" s="45">
        <v>1</v>
      </c>
      <c r="J1547" s="45">
        <v>1</v>
      </c>
      <c r="K1547" s="45">
        <v>3</v>
      </c>
      <c r="L1547" s="45">
        <v>3</v>
      </c>
      <c r="M1547" s="45" t="str">
        <f t="shared" si="24"/>
        <v>Sev-score: Site capacity</v>
      </c>
    </row>
    <row r="1548" spans="1:13" x14ac:dyDescent="0.25">
      <c r="A1548" s="45" t="s">
        <v>1910</v>
      </c>
      <c r="B1548" s="45" t="s">
        <v>314</v>
      </c>
      <c r="C1548" s="45" t="s">
        <v>43</v>
      </c>
      <c r="D1548" s="45" t="s">
        <v>180</v>
      </c>
      <c r="E1548" s="45">
        <v>1</v>
      </c>
      <c r="F1548" s="45">
        <v>1</v>
      </c>
      <c r="G1548" s="45">
        <v>3</v>
      </c>
      <c r="H1548" s="45">
        <v>3</v>
      </c>
      <c r="I1548" s="45">
        <v>1</v>
      </c>
      <c r="J1548" s="45">
        <v>1</v>
      </c>
      <c r="K1548" s="45">
        <v>1</v>
      </c>
      <c r="L1548" s="45">
        <v>2</v>
      </c>
      <c r="M1548" s="45" t="str">
        <f t="shared" si="24"/>
        <v>Sev-score: Site capacity</v>
      </c>
    </row>
    <row r="1549" spans="1:13" x14ac:dyDescent="0.25">
      <c r="A1549" s="45" t="s">
        <v>1911</v>
      </c>
      <c r="B1549" s="45" t="s">
        <v>314</v>
      </c>
      <c r="C1549" s="45" t="s">
        <v>43</v>
      </c>
      <c r="D1549" s="45" t="s">
        <v>180</v>
      </c>
      <c r="E1549" s="45">
        <v>1</v>
      </c>
      <c r="F1549" s="45">
        <v>3</v>
      </c>
      <c r="G1549" s="45">
        <v>1</v>
      </c>
      <c r="H1549" s="45">
        <v>2</v>
      </c>
      <c r="I1549" s="45">
        <v>3</v>
      </c>
      <c r="J1549" s="45">
        <v>1</v>
      </c>
      <c r="K1549" s="45">
        <v>3</v>
      </c>
      <c r="L1549" s="45">
        <v>1</v>
      </c>
      <c r="M1549" s="45" t="str">
        <f t="shared" si="24"/>
        <v>Sev-score: AAP feedback mechanism</v>
      </c>
    </row>
    <row r="1550" spans="1:13" x14ac:dyDescent="0.25">
      <c r="A1550" s="45" t="s">
        <v>1912</v>
      </c>
      <c r="B1550" s="45" t="s">
        <v>314</v>
      </c>
      <c r="C1550" s="45" t="s">
        <v>43</v>
      </c>
      <c r="D1550" s="45" t="s">
        <v>180</v>
      </c>
      <c r="E1550" s="45">
        <v>1</v>
      </c>
      <c r="F1550" s="45">
        <v>1</v>
      </c>
      <c r="G1550" s="45">
        <v>1</v>
      </c>
      <c r="H1550" s="45">
        <v>2</v>
      </c>
      <c r="I1550" s="45">
        <v>3</v>
      </c>
      <c r="J1550" s="45">
        <v>1</v>
      </c>
      <c r="K1550" s="45">
        <v>1</v>
      </c>
      <c r="L1550" s="45">
        <v>3</v>
      </c>
      <c r="M1550" s="45" t="str">
        <f t="shared" si="24"/>
        <v>Sev-score Access Max 8</v>
      </c>
    </row>
    <row r="1551" spans="1:13" x14ac:dyDescent="0.25">
      <c r="A1551" s="45" t="s">
        <v>1913</v>
      </c>
      <c r="B1551" s="45" t="s">
        <v>314</v>
      </c>
      <c r="C1551" s="45" t="s">
        <v>43</v>
      </c>
      <c r="D1551" s="45" t="s">
        <v>180</v>
      </c>
      <c r="E1551" s="45">
        <v>1</v>
      </c>
      <c r="F1551" s="45">
        <v>1</v>
      </c>
      <c r="G1551" s="45">
        <v>3</v>
      </c>
      <c r="H1551" s="45">
        <v>1</v>
      </c>
      <c r="I1551" s="45">
        <v>1</v>
      </c>
      <c r="J1551" s="45">
        <v>1</v>
      </c>
      <c r="K1551" s="45">
        <v>3</v>
      </c>
      <c r="L1551" s="45">
        <v>2</v>
      </c>
      <c r="M1551" s="45" t="str">
        <f t="shared" si="24"/>
        <v>Sev-score: Site capacity</v>
      </c>
    </row>
    <row r="1552" spans="1:13" x14ac:dyDescent="0.25">
      <c r="A1552" s="45" t="s">
        <v>1914</v>
      </c>
      <c r="B1552" s="45" t="s">
        <v>314</v>
      </c>
      <c r="C1552" s="45" t="s">
        <v>43</v>
      </c>
      <c r="D1552" s="45" t="s">
        <v>180</v>
      </c>
      <c r="E1552" s="45">
        <v>1</v>
      </c>
      <c r="F1552" s="45">
        <v>1</v>
      </c>
      <c r="G1552" s="45">
        <v>3</v>
      </c>
      <c r="H1552" s="45">
        <v>1</v>
      </c>
      <c r="I1552" s="45">
        <v>1</v>
      </c>
      <c r="J1552" s="45">
        <v>1</v>
      </c>
      <c r="K1552" s="45">
        <v>1</v>
      </c>
      <c r="L1552" s="45">
        <v>2</v>
      </c>
      <c r="M1552" s="45" t="str">
        <f t="shared" si="24"/>
        <v>Sev-score: Site capacity</v>
      </c>
    </row>
    <row r="1553" spans="1:13" x14ac:dyDescent="0.25">
      <c r="A1553" s="45" t="s">
        <v>1915</v>
      </c>
      <c r="B1553" s="45" t="s">
        <v>314</v>
      </c>
      <c r="C1553" s="45" t="s">
        <v>43</v>
      </c>
      <c r="D1553" s="45" t="s">
        <v>180</v>
      </c>
      <c r="E1553" s="45">
        <v>1</v>
      </c>
      <c r="F1553" s="45">
        <v>1</v>
      </c>
      <c r="G1553" s="45">
        <v>1</v>
      </c>
      <c r="H1553" s="45">
        <v>3</v>
      </c>
      <c r="I1553" s="45">
        <v>3</v>
      </c>
      <c r="J1553" s="45">
        <v>1</v>
      </c>
      <c r="K1553" s="45">
        <v>1</v>
      </c>
      <c r="L1553" s="45">
        <v>1</v>
      </c>
      <c r="M1553" s="45" t="str">
        <f t="shared" si="24"/>
        <v>Sev-score: Floods</v>
      </c>
    </row>
    <row r="1554" spans="1:13" x14ac:dyDescent="0.25">
      <c r="A1554" s="45" t="s">
        <v>1916</v>
      </c>
      <c r="B1554" s="45" t="s">
        <v>314</v>
      </c>
      <c r="C1554" s="45" t="s">
        <v>43</v>
      </c>
      <c r="D1554" s="45" t="s">
        <v>180</v>
      </c>
      <c r="E1554" s="45">
        <v>1</v>
      </c>
      <c r="F1554" s="45">
        <v>3</v>
      </c>
      <c r="G1554" s="45">
        <v>3</v>
      </c>
      <c r="H1554" s="45">
        <v>3</v>
      </c>
      <c r="I1554" s="45">
        <v>3</v>
      </c>
      <c r="J1554" s="45">
        <v>1</v>
      </c>
      <c r="K1554" s="45">
        <v>3</v>
      </c>
      <c r="L1554" s="45">
        <v>3</v>
      </c>
      <c r="M1554" s="45" t="str">
        <f t="shared" si="24"/>
        <v>Sev-score: AAP feedback mechanism</v>
      </c>
    </row>
    <row r="1555" spans="1:13" x14ac:dyDescent="0.25">
      <c r="A1555" s="45" t="s">
        <v>1917</v>
      </c>
      <c r="B1555" s="45" t="s">
        <v>314</v>
      </c>
      <c r="C1555" s="45" t="s">
        <v>43</v>
      </c>
      <c r="D1555" s="45" t="s">
        <v>180</v>
      </c>
      <c r="E1555" s="45">
        <v>1</v>
      </c>
      <c r="F1555" s="45">
        <v>1</v>
      </c>
      <c r="G1555" s="45">
        <v>3</v>
      </c>
      <c r="H1555" s="45">
        <v>1</v>
      </c>
      <c r="I1555" s="45">
        <v>1</v>
      </c>
      <c r="J1555" s="45">
        <v>1</v>
      </c>
      <c r="K1555" s="45">
        <v>1</v>
      </c>
      <c r="L1555" s="45">
        <v>2</v>
      </c>
      <c r="M1555" s="45" t="str">
        <f t="shared" si="24"/>
        <v>Sev-score: Site capacity</v>
      </c>
    </row>
    <row r="1556" spans="1:13" x14ac:dyDescent="0.25">
      <c r="A1556" s="45" t="s">
        <v>1918</v>
      </c>
      <c r="B1556" s="45" t="s">
        <v>314</v>
      </c>
      <c r="C1556" s="45" t="s">
        <v>43</v>
      </c>
      <c r="D1556" s="45" t="s">
        <v>180</v>
      </c>
      <c r="E1556" s="45">
        <v>1</v>
      </c>
      <c r="F1556" s="45">
        <v>3</v>
      </c>
      <c r="G1556" s="45">
        <v>3</v>
      </c>
      <c r="H1556" s="45">
        <v>1</v>
      </c>
      <c r="I1556" s="45">
        <v>3</v>
      </c>
      <c r="J1556" s="45">
        <v>1</v>
      </c>
      <c r="K1556" s="45">
        <v>1</v>
      </c>
      <c r="L1556" s="45">
        <v>5</v>
      </c>
      <c r="M1556" s="45" t="str">
        <f t="shared" si="24"/>
        <v>Sev-score: AAP feedback mechanism</v>
      </c>
    </row>
    <row r="1557" spans="1:13" x14ac:dyDescent="0.25">
      <c r="A1557" s="45" t="s">
        <v>1919</v>
      </c>
      <c r="B1557" s="45" t="s">
        <v>314</v>
      </c>
      <c r="C1557" s="45" t="s">
        <v>43</v>
      </c>
      <c r="D1557" s="45" t="s">
        <v>180</v>
      </c>
      <c r="E1557" s="45">
        <v>1</v>
      </c>
      <c r="F1557" s="45">
        <v>1</v>
      </c>
      <c r="G1557" s="45">
        <v>3</v>
      </c>
      <c r="H1557" s="45">
        <v>3</v>
      </c>
      <c r="I1557" s="45">
        <v>3</v>
      </c>
      <c r="J1557" s="45">
        <v>1</v>
      </c>
      <c r="K1557" s="45">
        <v>3</v>
      </c>
      <c r="L1557" s="45">
        <v>2</v>
      </c>
      <c r="M1557" s="45" t="str">
        <f t="shared" si="24"/>
        <v>Sev-score: Site capacity</v>
      </c>
    </row>
    <row r="1558" spans="1:13" x14ac:dyDescent="0.25">
      <c r="A1558" s="45" t="s">
        <v>1920</v>
      </c>
      <c r="B1558" s="45" t="s">
        <v>314</v>
      </c>
      <c r="C1558" s="45" t="s">
        <v>43</v>
      </c>
      <c r="D1558" s="45" t="s">
        <v>180</v>
      </c>
      <c r="E1558" s="45">
        <v>1</v>
      </c>
      <c r="F1558" s="45">
        <v>3</v>
      </c>
      <c r="G1558" s="45">
        <v>3</v>
      </c>
      <c r="H1558" s="45">
        <v>3</v>
      </c>
      <c r="I1558" s="45">
        <v>1</v>
      </c>
      <c r="J1558" s="45">
        <v>1</v>
      </c>
      <c r="K1558" s="45">
        <v>3</v>
      </c>
      <c r="L1558" s="45">
        <v>2</v>
      </c>
      <c r="M1558" s="45" t="str">
        <f t="shared" si="24"/>
        <v>Sev-score: AAP feedback mechanism</v>
      </c>
    </row>
    <row r="1559" spans="1:13" x14ac:dyDescent="0.25">
      <c r="A1559" s="45" t="s">
        <v>1921</v>
      </c>
      <c r="B1559" s="45" t="s">
        <v>314</v>
      </c>
      <c r="C1559" s="45" t="s">
        <v>43</v>
      </c>
      <c r="D1559" s="45" t="s">
        <v>180</v>
      </c>
      <c r="E1559" s="45">
        <v>1</v>
      </c>
      <c r="F1559" s="45">
        <v>1</v>
      </c>
      <c r="G1559" s="45">
        <v>3</v>
      </c>
      <c r="H1559" s="45">
        <v>3</v>
      </c>
      <c r="I1559" s="45">
        <v>3</v>
      </c>
      <c r="J1559" s="45">
        <v>1</v>
      </c>
      <c r="K1559" s="45">
        <v>1</v>
      </c>
      <c r="L1559" s="45">
        <v>2</v>
      </c>
      <c r="M1559" s="45" t="str">
        <f t="shared" si="24"/>
        <v>Sev-score: Site capacity</v>
      </c>
    </row>
    <row r="1560" spans="1:13" x14ac:dyDescent="0.25">
      <c r="A1560" s="45" t="s">
        <v>1922</v>
      </c>
      <c r="B1560" s="45" t="s">
        <v>314</v>
      </c>
      <c r="C1560" s="45" t="s">
        <v>43</v>
      </c>
      <c r="D1560" s="45" t="s">
        <v>180</v>
      </c>
      <c r="E1560" s="45">
        <v>1</v>
      </c>
      <c r="F1560" s="45">
        <v>1</v>
      </c>
      <c r="G1560" s="45">
        <v>3</v>
      </c>
      <c r="H1560" s="45">
        <v>3</v>
      </c>
      <c r="I1560" s="45">
        <v>1</v>
      </c>
      <c r="J1560" s="45">
        <v>1</v>
      </c>
      <c r="K1560" s="45">
        <v>3</v>
      </c>
      <c r="L1560" s="45">
        <v>1</v>
      </c>
      <c r="M1560" s="45" t="str">
        <f t="shared" si="24"/>
        <v>Sev-score: Site capacity</v>
      </c>
    </row>
    <row r="1561" spans="1:13" x14ac:dyDescent="0.25">
      <c r="A1561" s="45" t="s">
        <v>1923</v>
      </c>
      <c r="B1561" s="45" t="s">
        <v>314</v>
      </c>
      <c r="C1561" s="45" t="s">
        <v>43</v>
      </c>
      <c r="D1561" s="45" t="s">
        <v>180</v>
      </c>
      <c r="E1561" s="45">
        <v>1</v>
      </c>
      <c r="F1561" s="45">
        <v>3</v>
      </c>
      <c r="G1561" s="45">
        <v>3</v>
      </c>
      <c r="H1561" s="45">
        <v>1</v>
      </c>
      <c r="I1561" s="45">
        <v>1</v>
      </c>
      <c r="J1561" s="45">
        <v>1</v>
      </c>
      <c r="K1561" s="45">
        <v>1</v>
      </c>
      <c r="L1561" s="45">
        <v>3</v>
      </c>
      <c r="M1561" s="45" t="str">
        <f t="shared" si="24"/>
        <v>Sev-score: AAP feedback mechanism</v>
      </c>
    </row>
    <row r="1562" spans="1:13" x14ac:dyDescent="0.25">
      <c r="A1562" s="45" t="s">
        <v>1924</v>
      </c>
      <c r="B1562" s="45" t="s">
        <v>314</v>
      </c>
      <c r="C1562" s="45" t="s">
        <v>43</v>
      </c>
      <c r="D1562" s="45" t="s">
        <v>180</v>
      </c>
      <c r="E1562" s="45">
        <v>3</v>
      </c>
      <c r="F1562" s="45">
        <v>1</v>
      </c>
      <c r="G1562" s="45">
        <v>3</v>
      </c>
      <c r="H1562" s="45">
        <v>1</v>
      </c>
      <c r="I1562" s="45">
        <v>1</v>
      </c>
      <c r="J1562" s="45">
        <v>1</v>
      </c>
      <c r="K1562" s="45">
        <v>1</v>
      </c>
      <c r="L1562" s="45">
        <v>1</v>
      </c>
      <c r="M1562" s="45" t="str">
        <f t="shared" si="24"/>
        <v>Sev-score: Camp Committees</v>
      </c>
    </row>
    <row r="1563" spans="1:13" x14ac:dyDescent="0.25">
      <c r="A1563" s="45" t="s">
        <v>1925</v>
      </c>
      <c r="B1563" s="45" t="s">
        <v>314</v>
      </c>
      <c r="C1563" s="45" t="s">
        <v>43</v>
      </c>
      <c r="D1563" s="45" t="s">
        <v>180</v>
      </c>
      <c r="E1563" s="45">
        <v>1</v>
      </c>
      <c r="F1563" s="45">
        <v>1</v>
      </c>
      <c r="G1563" s="45">
        <v>3</v>
      </c>
      <c r="H1563" s="45">
        <v>1</v>
      </c>
      <c r="I1563" s="45">
        <v>1</v>
      </c>
      <c r="J1563" s="45">
        <v>3</v>
      </c>
      <c r="K1563" s="45">
        <v>3</v>
      </c>
      <c r="L1563" s="45">
        <v>2</v>
      </c>
      <c r="M1563" s="45" t="str">
        <f t="shared" si="24"/>
        <v>Sev-score: Site capacity</v>
      </c>
    </row>
    <row r="1564" spans="1:13" x14ac:dyDescent="0.25">
      <c r="A1564" s="45" t="s">
        <v>1926</v>
      </c>
      <c r="B1564" s="45" t="s">
        <v>314</v>
      </c>
      <c r="C1564" s="45" t="s">
        <v>43</v>
      </c>
      <c r="D1564" s="45" t="s">
        <v>180</v>
      </c>
      <c r="E1564" s="45">
        <v>1</v>
      </c>
      <c r="F1564" s="45">
        <v>1</v>
      </c>
      <c r="G1564" s="45">
        <v>3</v>
      </c>
      <c r="H1564" s="45">
        <v>3</v>
      </c>
      <c r="I1564" s="45">
        <v>3</v>
      </c>
      <c r="J1564" s="45">
        <v>1</v>
      </c>
      <c r="K1564" s="45">
        <v>3</v>
      </c>
      <c r="L1564" s="45">
        <v>4</v>
      </c>
      <c r="M1564" s="45" t="str">
        <f t="shared" si="24"/>
        <v>Sev-score: Site capacity</v>
      </c>
    </row>
    <row r="1565" spans="1:13" x14ac:dyDescent="0.25">
      <c r="A1565" s="45" t="s">
        <v>1927</v>
      </c>
      <c r="B1565" s="45" t="s">
        <v>314</v>
      </c>
      <c r="C1565" s="45" t="s">
        <v>43</v>
      </c>
      <c r="D1565" s="45" t="s">
        <v>180</v>
      </c>
      <c r="E1565" s="45">
        <v>1</v>
      </c>
      <c r="F1565" s="45">
        <v>3</v>
      </c>
      <c r="G1565" s="45">
        <v>3</v>
      </c>
      <c r="H1565" s="45">
        <v>2</v>
      </c>
      <c r="I1565" s="45">
        <v>3</v>
      </c>
      <c r="J1565" s="45">
        <v>1</v>
      </c>
      <c r="K1565" s="45">
        <v>3</v>
      </c>
      <c r="L1565" s="45">
        <v>2</v>
      </c>
      <c r="M1565" s="45" t="str">
        <f t="shared" si="24"/>
        <v>Sev-score: AAP feedback mechanism</v>
      </c>
    </row>
    <row r="1566" spans="1:13" x14ac:dyDescent="0.25">
      <c r="A1566" s="45" t="s">
        <v>1928</v>
      </c>
      <c r="B1566" s="45" t="s">
        <v>314</v>
      </c>
      <c r="C1566" s="45" t="s">
        <v>43</v>
      </c>
      <c r="D1566" s="45" t="s">
        <v>180</v>
      </c>
      <c r="E1566" s="45">
        <v>1</v>
      </c>
      <c r="F1566" s="45">
        <v>1</v>
      </c>
      <c r="G1566" s="45">
        <v>3</v>
      </c>
      <c r="H1566" s="45">
        <v>1</v>
      </c>
      <c r="I1566" s="45">
        <v>3</v>
      </c>
      <c r="J1566" s="45">
        <v>1</v>
      </c>
      <c r="K1566" s="45">
        <v>1</v>
      </c>
      <c r="L1566" s="45">
        <v>2</v>
      </c>
      <c r="M1566" s="45" t="str">
        <f t="shared" si="24"/>
        <v>Sev-score: Site capacity</v>
      </c>
    </row>
    <row r="1567" spans="1:13" x14ac:dyDescent="0.25">
      <c r="A1567" s="45" t="s">
        <v>1929</v>
      </c>
      <c r="B1567" s="45" t="s">
        <v>314</v>
      </c>
      <c r="C1567" s="45" t="s">
        <v>43</v>
      </c>
      <c r="D1567" s="45" t="s">
        <v>180</v>
      </c>
      <c r="E1567" s="45">
        <v>1</v>
      </c>
      <c r="F1567" s="45">
        <v>3</v>
      </c>
      <c r="G1567" s="45">
        <v>3</v>
      </c>
      <c r="H1567" s="45">
        <v>1</v>
      </c>
      <c r="I1567" s="45">
        <v>1</v>
      </c>
      <c r="J1567" s="45">
        <v>1</v>
      </c>
      <c r="K1567" s="45">
        <v>3</v>
      </c>
      <c r="L1567" s="45">
        <v>2</v>
      </c>
      <c r="M1567" s="45" t="str">
        <f t="shared" si="24"/>
        <v>Sev-score: AAP feedback mechanism</v>
      </c>
    </row>
    <row r="1568" spans="1:13" x14ac:dyDescent="0.25">
      <c r="A1568" s="45" t="s">
        <v>1930</v>
      </c>
      <c r="B1568" s="45" t="s">
        <v>314</v>
      </c>
      <c r="C1568" s="45" t="s">
        <v>43</v>
      </c>
      <c r="D1568" s="45" t="s">
        <v>180</v>
      </c>
      <c r="E1568" s="45">
        <v>1</v>
      </c>
      <c r="F1568" s="45">
        <v>1</v>
      </c>
      <c r="G1568" s="45">
        <v>3</v>
      </c>
      <c r="H1568" s="45">
        <v>3</v>
      </c>
      <c r="I1568" s="45">
        <v>3</v>
      </c>
      <c r="J1568" s="45">
        <v>1</v>
      </c>
      <c r="K1568" s="45">
        <v>1</v>
      </c>
      <c r="L1568" s="45">
        <v>2</v>
      </c>
      <c r="M1568" s="45" t="str">
        <f t="shared" si="24"/>
        <v>Sev-score: Site capacity</v>
      </c>
    </row>
    <row r="1569" spans="1:13" x14ac:dyDescent="0.25">
      <c r="A1569" s="45" t="s">
        <v>1931</v>
      </c>
      <c r="B1569" s="45" t="s">
        <v>314</v>
      </c>
      <c r="C1569" s="45" t="s">
        <v>43</v>
      </c>
      <c r="D1569" s="45" t="s">
        <v>180</v>
      </c>
      <c r="E1569" s="45">
        <v>1</v>
      </c>
      <c r="F1569" s="45">
        <v>1</v>
      </c>
      <c r="G1569" s="45">
        <v>3</v>
      </c>
      <c r="H1569" s="45">
        <v>1</v>
      </c>
      <c r="I1569" s="45">
        <v>3</v>
      </c>
      <c r="J1569" s="45">
        <v>1</v>
      </c>
      <c r="K1569" s="45">
        <v>3</v>
      </c>
      <c r="L1569" s="45">
        <v>3</v>
      </c>
      <c r="M1569" s="45" t="str">
        <f t="shared" si="24"/>
        <v>Sev-score: Site capacity</v>
      </c>
    </row>
    <row r="1570" spans="1:13" x14ac:dyDescent="0.25">
      <c r="A1570" s="45" t="s">
        <v>1932</v>
      </c>
      <c r="B1570" s="45" t="s">
        <v>314</v>
      </c>
      <c r="C1570" s="45" t="s">
        <v>43</v>
      </c>
      <c r="D1570" s="45" t="s">
        <v>180</v>
      </c>
      <c r="E1570" s="45">
        <v>1</v>
      </c>
      <c r="F1570" s="45">
        <v>1</v>
      </c>
      <c r="G1570" s="45">
        <v>3</v>
      </c>
      <c r="H1570" s="45">
        <v>1</v>
      </c>
      <c r="I1570" s="45">
        <v>1</v>
      </c>
      <c r="J1570" s="45">
        <v>1</v>
      </c>
      <c r="K1570" s="45">
        <v>1</v>
      </c>
      <c r="L1570" s="45">
        <v>2</v>
      </c>
      <c r="M1570" s="45" t="str">
        <f t="shared" si="24"/>
        <v>Sev-score: Site capacity</v>
      </c>
    </row>
    <row r="1571" spans="1:13" x14ac:dyDescent="0.25">
      <c r="A1571" s="45" t="s">
        <v>1933</v>
      </c>
      <c r="B1571" s="45" t="s">
        <v>314</v>
      </c>
      <c r="C1571" s="45" t="s">
        <v>43</v>
      </c>
      <c r="D1571" s="45" t="s">
        <v>180</v>
      </c>
      <c r="E1571" s="45">
        <v>1</v>
      </c>
      <c r="F1571" s="45">
        <v>1</v>
      </c>
      <c r="G1571" s="45">
        <v>3</v>
      </c>
      <c r="H1571" s="45">
        <v>1</v>
      </c>
      <c r="I1571" s="45">
        <v>3</v>
      </c>
      <c r="J1571" s="45">
        <v>1</v>
      </c>
      <c r="K1571" s="45">
        <v>1</v>
      </c>
      <c r="L1571" s="45">
        <v>2</v>
      </c>
      <c r="M1571" s="45" t="str">
        <f t="shared" si="24"/>
        <v>Sev-score: Site capacity</v>
      </c>
    </row>
    <row r="1572" spans="1:13" x14ac:dyDescent="0.25">
      <c r="A1572" s="45" t="s">
        <v>1934</v>
      </c>
      <c r="B1572" s="45" t="s">
        <v>314</v>
      </c>
      <c r="C1572" s="45" t="s">
        <v>43</v>
      </c>
      <c r="D1572" s="45" t="s">
        <v>180</v>
      </c>
      <c r="E1572" s="45">
        <v>1</v>
      </c>
      <c r="F1572" s="45">
        <v>3</v>
      </c>
      <c r="G1572" s="45">
        <v>1</v>
      </c>
      <c r="H1572" s="45">
        <v>3</v>
      </c>
      <c r="I1572" s="45">
        <v>3</v>
      </c>
      <c r="J1572" s="45">
        <v>1</v>
      </c>
      <c r="K1572" s="45">
        <v>1</v>
      </c>
      <c r="L1572" s="45">
        <v>2</v>
      </c>
      <c r="M1572" s="45" t="str">
        <f t="shared" si="24"/>
        <v>Sev-score: AAP feedback mechanism</v>
      </c>
    </row>
    <row r="1573" spans="1:13" x14ac:dyDescent="0.25">
      <c r="A1573" s="45" t="s">
        <v>1935</v>
      </c>
      <c r="B1573" s="45" t="s">
        <v>314</v>
      </c>
      <c r="C1573" s="45" t="s">
        <v>43</v>
      </c>
      <c r="D1573" s="45" t="s">
        <v>180</v>
      </c>
      <c r="E1573" s="45">
        <v>1</v>
      </c>
      <c r="F1573" s="45">
        <v>1</v>
      </c>
      <c r="G1573" s="45">
        <v>1</v>
      </c>
      <c r="H1573" s="45">
        <v>2</v>
      </c>
      <c r="I1573" s="45">
        <v>3</v>
      </c>
      <c r="J1573" s="45">
        <v>1</v>
      </c>
      <c r="K1573" s="45">
        <v>3</v>
      </c>
      <c r="L1573" s="45">
        <v>1</v>
      </c>
      <c r="M1573" s="45" t="str">
        <f t="shared" si="24"/>
        <v>Sev-score Access Max 8</v>
      </c>
    </row>
    <row r="1574" spans="1:13" x14ac:dyDescent="0.25">
      <c r="A1574" s="45" t="s">
        <v>1936</v>
      </c>
      <c r="B1574" s="45" t="s">
        <v>314</v>
      </c>
      <c r="C1574" s="45" t="s">
        <v>43</v>
      </c>
      <c r="D1574" s="45" t="s">
        <v>180</v>
      </c>
      <c r="E1574" s="45">
        <v>1</v>
      </c>
      <c r="F1574" s="45">
        <v>1</v>
      </c>
      <c r="G1574" s="45">
        <v>3</v>
      </c>
      <c r="H1574" s="45">
        <v>1</v>
      </c>
      <c r="I1574" s="45">
        <v>1</v>
      </c>
      <c r="J1574" s="45">
        <v>1</v>
      </c>
      <c r="K1574" s="45">
        <v>1</v>
      </c>
      <c r="L1574" s="45">
        <v>2</v>
      </c>
      <c r="M1574" s="45" t="str">
        <f t="shared" si="24"/>
        <v>Sev-score: Site capacity</v>
      </c>
    </row>
    <row r="1575" spans="1:13" x14ac:dyDescent="0.25">
      <c r="A1575" s="45" t="s">
        <v>1937</v>
      </c>
      <c r="B1575" s="45" t="s">
        <v>314</v>
      </c>
      <c r="C1575" s="45" t="s">
        <v>43</v>
      </c>
      <c r="D1575" s="45" t="s">
        <v>180</v>
      </c>
      <c r="E1575" s="45">
        <v>1</v>
      </c>
      <c r="F1575" s="45">
        <v>3</v>
      </c>
      <c r="G1575" s="45">
        <v>3</v>
      </c>
      <c r="H1575" s="45">
        <v>1</v>
      </c>
      <c r="I1575" s="45">
        <v>1</v>
      </c>
      <c r="J1575" s="45">
        <v>1</v>
      </c>
      <c r="K1575" s="45">
        <v>1</v>
      </c>
      <c r="L1575" s="45">
        <v>3</v>
      </c>
      <c r="M1575" s="45" t="str">
        <f t="shared" si="24"/>
        <v>Sev-score: AAP feedback mechanism</v>
      </c>
    </row>
    <row r="1576" spans="1:13" x14ac:dyDescent="0.25">
      <c r="A1576" s="45" t="s">
        <v>1938</v>
      </c>
      <c r="B1576" s="45" t="s">
        <v>314</v>
      </c>
      <c r="C1576" s="45" t="s">
        <v>43</v>
      </c>
      <c r="D1576" s="45" t="s">
        <v>180</v>
      </c>
      <c r="E1576" s="45">
        <v>1</v>
      </c>
      <c r="F1576" s="45">
        <v>3</v>
      </c>
      <c r="G1576" s="45">
        <v>3</v>
      </c>
      <c r="H1576" s="45">
        <v>1</v>
      </c>
      <c r="I1576" s="45">
        <v>3</v>
      </c>
      <c r="J1576" s="45">
        <v>1</v>
      </c>
      <c r="K1576" s="45">
        <v>1</v>
      </c>
      <c r="L1576" s="45">
        <v>2</v>
      </c>
      <c r="M1576" s="45" t="str">
        <f t="shared" si="24"/>
        <v>Sev-score: AAP feedback mechanism</v>
      </c>
    </row>
    <row r="1577" spans="1:13" x14ac:dyDescent="0.25">
      <c r="A1577" s="45" t="s">
        <v>1939</v>
      </c>
      <c r="B1577" s="45" t="s">
        <v>314</v>
      </c>
      <c r="C1577" s="45" t="s">
        <v>43</v>
      </c>
      <c r="D1577" s="45" t="s">
        <v>180</v>
      </c>
      <c r="E1577" s="45">
        <v>1</v>
      </c>
      <c r="F1577" s="45">
        <v>3</v>
      </c>
      <c r="G1577" s="45">
        <v>3</v>
      </c>
      <c r="H1577" s="45">
        <v>3</v>
      </c>
      <c r="I1577" s="45">
        <v>3</v>
      </c>
      <c r="J1577" s="45">
        <v>1</v>
      </c>
      <c r="K1577" s="45">
        <v>1</v>
      </c>
      <c r="L1577" s="45">
        <v>2</v>
      </c>
      <c r="M1577" s="45" t="str">
        <f t="shared" si="24"/>
        <v>Sev-score: AAP feedback mechanism</v>
      </c>
    </row>
    <row r="1578" spans="1:13" x14ac:dyDescent="0.25">
      <c r="A1578" s="45" t="s">
        <v>1940</v>
      </c>
      <c r="B1578" s="45" t="s">
        <v>314</v>
      </c>
      <c r="C1578" s="45" t="s">
        <v>43</v>
      </c>
      <c r="D1578" s="45" t="s">
        <v>180</v>
      </c>
      <c r="E1578" s="45">
        <v>1</v>
      </c>
      <c r="F1578" s="45">
        <v>3</v>
      </c>
      <c r="G1578" s="45">
        <v>1</v>
      </c>
      <c r="H1578" s="45">
        <v>2</v>
      </c>
      <c r="I1578" s="45">
        <v>1</v>
      </c>
      <c r="J1578" s="45">
        <v>1</v>
      </c>
      <c r="K1578" s="45">
        <v>1</v>
      </c>
      <c r="L1578" s="45">
        <v>2</v>
      </c>
      <c r="M1578" s="45" t="str">
        <f t="shared" si="24"/>
        <v>Sev-score: AAP feedback mechanism</v>
      </c>
    </row>
    <row r="1579" spans="1:13" x14ac:dyDescent="0.25">
      <c r="A1579" s="45" t="s">
        <v>1941</v>
      </c>
      <c r="B1579" s="45" t="s">
        <v>314</v>
      </c>
      <c r="C1579" s="45" t="s">
        <v>43</v>
      </c>
      <c r="D1579" s="45" t="s">
        <v>180</v>
      </c>
      <c r="E1579" s="45">
        <v>1</v>
      </c>
      <c r="F1579" s="45">
        <v>3</v>
      </c>
      <c r="G1579" s="45">
        <v>1</v>
      </c>
      <c r="H1579" s="45">
        <v>1</v>
      </c>
      <c r="I1579" s="45">
        <v>1</v>
      </c>
      <c r="J1579" s="45">
        <v>1</v>
      </c>
      <c r="K1579" s="45">
        <v>3</v>
      </c>
      <c r="L1579" s="45">
        <v>2</v>
      </c>
      <c r="M1579" s="45" t="str">
        <f t="shared" si="24"/>
        <v>Sev-score: AAP feedback mechanism</v>
      </c>
    </row>
    <row r="1580" spans="1:13" x14ac:dyDescent="0.25">
      <c r="A1580" s="45" t="s">
        <v>1942</v>
      </c>
      <c r="B1580" s="45" t="s">
        <v>314</v>
      </c>
      <c r="C1580" s="45" t="s">
        <v>43</v>
      </c>
      <c r="D1580" s="45" t="s">
        <v>180</v>
      </c>
      <c r="E1580" s="45">
        <v>1</v>
      </c>
      <c r="F1580" s="45">
        <v>3</v>
      </c>
      <c r="G1580" s="45">
        <v>1</v>
      </c>
      <c r="H1580" s="45">
        <v>2</v>
      </c>
      <c r="I1580" s="45">
        <v>3</v>
      </c>
      <c r="J1580" s="45">
        <v>1</v>
      </c>
      <c r="K1580" s="45">
        <v>1</v>
      </c>
      <c r="L1580" s="45">
        <v>2</v>
      </c>
      <c r="M1580" s="45" t="str">
        <f t="shared" si="24"/>
        <v>Sev-score: AAP feedback mechanism</v>
      </c>
    </row>
    <row r="1581" spans="1:13" x14ac:dyDescent="0.25">
      <c r="A1581" s="45" t="s">
        <v>1943</v>
      </c>
      <c r="B1581" s="45" t="s">
        <v>314</v>
      </c>
      <c r="C1581" s="45" t="s">
        <v>43</v>
      </c>
      <c r="D1581" s="45" t="s">
        <v>180</v>
      </c>
      <c r="E1581" s="45">
        <v>1</v>
      </c>
      <c r="F1581" s="45">
        <v>3</v>
      </c>
      <c r="G1581" s="45">
        <v>1</v>
      </c>
      <c r="H1581" s="45">
        <v>1</v>
      </c>
      <c r="I1581" s="45">
        <v>3</v>
      </c>
      <c r="J1581" s="45">
        <v>1</v>
      </c>
      <c r="K1581" s="45">
        <v>1</v>
      </c>
      <c r="L1581" s="45">
        <v>2</v>
      </c>
      <c r="M1581" s="45" t="str">
        <f t="shared" si="24"/>
        <v>Sev-score: AAP feedback mechanism</v>
      </c>
    </row>
    <row r="1582" spans="1:13" x14ac:dyDescent="0.25">
      <c r="A1582" s="45" t="s">
        <v>1944</v>
      </c>
      <c r="B1582" s="45" t="s">
        <v>314</v>
      </c>
      <c r="C1582" s="45" t="s">
        <v>43</v>
      </c>
      <c r="D1582" s="45" t="s">
        <v>180</v>
      </c>
      <c r="E1582" s="45">
        <v>1</v>
      </c>
      <c r="F1582" s="45">
        <v>3</v>
      </c>
      <c r="G1582" s="45">
        <v>3</v>
      </c>
      <c r="H1582" s="45">
        <v>1</v>
      </c>
      <c r="I1582" s="45">
        <v>3</v>
      </c>
      <c r="J1582" s="45">
        <v>1</v>
      </c>
      <c r="K1582" s="45">
        <v>1</v>
      </c>
      <c r="L1582" s="45">
        <v>2</v>
      </c>
      <c r="M1582" s="45" t="str">
        <f t="shared" si="24"/>
        <v>Sev-score: AAP feedback mechanism</v>
      </c>
    </row>
    <row r="1583" spans="1:13" x14ac:dyDescent="0.25">
      <c r="A1583" s="45" t="s">
        <v>1945</v>
      </c>
      <c r="B1583" s="45" t="s">
        <v>314</v>
      </c>
      <c r="C1583" s="45" t="s">
        <v>43</v>
      </c>
      <c r="D1583" s="45" t="s">
        <v>180</v>
      </c>
      <c r="E1583" s="45">
        <v>1</v>
      </c>
      <c r="F1583" s="45">
        <v>1</v>
      </c>
      <c r="G1583" s="45">
        <v>3</v>
      </c>
      <c r="H1583" s="45">
        <v>2</v>
      </c>
      <c r="I1583" s="45">
        <v>3</v>
      </c>
      <c r="J1583" s="45">
        <v>1</v>
      </c>
      <c r="K1583" s="45">
        <v>3</v>
      </c>
      <c r="L1583" s="45">
        <v>2</v>
      </c>
      <c r="M1583" s="45" t="str">
        <f t="shared" si="24"/>
        <v>Sev-score: Site capacity</v>
      </c>
    </row>
    <row r="1584" spans="1:13" x14ac:dyDescent="0.25">
      <c r="A1584" s="45" t="s">
        <v>1946</v>
      </c>
      <c r="B1584" s="45" t="s">
        <v>314</v>
      </c>
      <c r="C1584" s="45" t="s">
        <v>43</v>
      </c>
      <c r="D1584" s="45" t="s">
        <v>180</v>
      </c>
      <c r="E1584" s="45">
        <v>1</v>
      </c>
      <c r="F1584" s="45">
        <v>3</v>
      </c>
      <c r="G1584" s="45">
        <v>3</v>
      </c>
      <c r="H1584" s="45">
        <v>2</v>
      </c>
      <c r="I1584" s="45">
        <v>3</v>
      </c>
      <c r="J1584" s="45">
        <v>1</v>
      </c>
      <c r="K1584" s="45">
        <v>1</v>
      </c>
      <c r="L1584" s="45">
        <v>2</v>
      </c>
      <c r="M1584" s="45" t="str">
        <f t="shared" si="24"/>
        <v>Sev-score: AAP feedback mechanism</v>
      </c>
    </row>
    <row r="1585" spans="1:13" x14ac:dyDescent="0.25">
      <c r="A1585" s="45" t="s">
        <v>1947</v>
      </c>
      <c r="B1585" s="45" t="s">
        <v>314</v>
      </c>
      <c r="C1585" s="45" t="s">
        <v>43</v>
      </c>
      <c r="D1585" s="45" t="s">
        <v>180</v>
      </c>
      <c r="E1585" s="45">
        <v>1</v>
      </c>
      <c r="F1585" s="45">
        <v>3</v>
      </c>
      <c r="G1585" s="45">
        <v>1</v>
      </c>
      <c r="H1585" s="45">
        <v>1</v>
      </c>
      <c r="I1585" s="45">
        <v>3</v>
      </c>
      <c r="J1585" s="45">
        <v>1</v>
      </c>
      <c r="K1585" s="45">
        <v>3</v>
      </c>
      <c r="L1585" s="45">
        <v>2</v>
      </c>
      <c r="M1585" s="45" t="str">
        <f t="shared" si="24"/>
        <v>Sev-score: AAP feedback mechanism</v>
      </c>
    </row>
    <row r="1586" spans="1:13" x14ac:dyDescent="0.25">
      <c r="A1586" s="45" t="s">
        <v>1948</v>
      </c>
      <c r="B1586" s="45" t="s">
        <v>314</v>
      </c>
      <c r="C1586" s="45" t="s">
        <v>43</v>
      </c>
      <c r="D1586" s="45" t="s">
        <v>180</v>
      </c>
      <c r="E1586" s="45">
        <v>3</v>
      </c>
      <c r="F1586" s="45">
        <v>1</v>
      </c>
      <c r="G1586" s="45">
        <v>3</v>
      </c>
      <c r="H1586" s="45">
        <v>1</v>
      </c>
      <c r="I1586" s="45">
        <v>1</v>
      </c>
      <c r="J1586" s="45">
        <v>1</v>
      </c>
      <c r="K1586" s="45">
        <v>1</v>
      </c>
      <c r="L1586" s="45">
        <v>2</v>
      </c>
      <c r="M1586" s="45" t="str">
        <f t="shared" si="24"/>
        <v>Sev-score: Camp Committees</v>
      </c>
    </row>
    <row r="1587" spans="1:13" x14ac:dyDescent="0.25">
      <c r="A1587" s="45" t="s">
        <v>1949</v>
      </c>
      <c r="B1587" s="45" t="s">
        <v>314</v>
      </c>
      <c r="C1587" s="45" t="s">
        <v>43</v>
      </c>
      <c r="D1587" s="45" t="s">
        <v>180</v>
      </c>
      <c r="E1587" s="45">
        <v>1</v>
      </c>
      <c r="F1587" s="45">
        <v>1</v>
      </c>
      <c r="G1587" s="45">
        <v>3</v>
      </c>
      <c r="H1587" s="45">
        <v>1</v>
      </c>
      <c r="I1587" s="45">
        <v>3</v>
      </c>
      <c r="J1587" s="45">
        <v>1</v>
      </c>
      <c r="K1587" s="45">
        <v>3</v>
      </c>
      <c r="L1587" s="45">
        <v>2</v>
      </c>
      <c r="M1587" s="45" t="str">
        <f t="shared" si="24"/>
        <v>Sev-score: Site capacity</v>
      </c>
    </row>
    <row r="1588" spans="1:13" x14ac:dyDescent="0.25">
      <c r="A1588" s="45" t="s">
        <v>1950</v>
      </c>
      <c r="B1588" s="45" t="s">
        <v>314</v>
      </c>
      <c r="C1588" s="45" t="s">
        <v>43</v>
      </c>
      <c r="D1588" s="45" t="s">
        <v>180</v>
      </c>
      <c r="E1588" s="45">
        <v>1</v>
      </c>
      <c r="F1588" s="45">
        <v>1</v>
      </c>
      <c r="G1588" s="45">
        <v>1</v>
      </c>
      <c r="H1588" s="45">
        <v>3</v>
      </c>
      <c r="I1588" s="45">
        <v>3</v>
      </c>
      <c r="J1588" s="45">
        <v>1</v>
      </c>
      <c r="K1588" s="45">
        <v>1</v>
      </c>
      <c r="L1588" s="45">
        <v>2</v>
      </c>
      <c r="M1588" s="45" t="str">
        <f t="shared" si="24"/>
        <v>Sev-score: Floods</v>
      </c>
    </row>
    <row r="1589" spans="1:13" x14ac:dyDescent="0.25">
      <c r="A1589" s="45" t="s">
        <v>1951</v>
      </c>
      <c r="B1589" s="45" t="s">
        <v>314</v>
      </c>
      <c r="C1589" s="45" t="s">
        <v>43</v>
      </c>
      <c r="D1589" s="45" t="s">
        <v>180</v>
      </c>
      <c r="E1589" s="45">
        <v>1</v>
      </c>
      <c r="F1589" s="45">
        <v>3</v>
      </c>
      <c r="G1589" s="45">
        <v>3</v>
      </c>
      <c r="H1589" s="45">
        <v>3</v>
      </c>
      <c r="I1589" s="45">
        <v>1</v>
      </c>
      <c r="J1589" s="45">
        <v>1</v>
      </c>
      <c r="K1589" s="45">
        <v>1</v>
      </c>
      <c r="L1589" s="45">
        <v>5</v>
      </c>
      <c r="M1589" s="45" t="str">
        <f t="shared" si="24"/>
        <v>Sev-score: AAP feedback mechanism</v>
      </c>
    </row>
    <row r="1590" spans="1:13" x14ac:dyDescent="0.25">
      <c r="A1590" s="45" t="s">
        <v>1952</v>
      </c>
      <c r="B1590" s="45" t="s">
        <v>314</v>
      </c>
      <c r="C1590" s="45" t="s">
        <v>43</v>
      </c>
      <c r="D1590" s="45" t="s">
        <v>180</v>
      </c>
      <c r="E1590" s="45">
        <v>1</v>
      </c>
      <c r="F1590" s="45">
        <v>3</v>
      </c>
      <c r="G1590" s="45">
        <v>3</v>
      </c>
      <c r="H1590" s="45">
        <v>3</v>
      </c>
      <c r="I1590" s="45">
        <v>3</v>
      </c>
      <c r="J1590" s="45">
        <v>1</v>
      </c>
      <c r="K1590" s="45">
        <v>3</v>
      </c>
      <c r="L1590" s="45">
        <v>2</v>
      </c>
      <c r="M1590" s="45" t="str">
        <f t="shared" si="24"/>
        <v>Sev-score: AAP feedback mechanism</v>
      </c>
    </row>
    <row r="1591" spans="1:13" x14ac:dyDescent="0.25">
      <c r="A1591" s="45" t="s">
        <v>1953</v>
      </c>
      <c r="B1591" s="45" t="s">
        <v>314</v>
      </c>
      <c r="C1591" s="45" t="s">
        <v>43</v>
      </c>
      <c r="D1591" s="45" t="s">
        <v>180</v>
      </c>
      <c r="E1591" s="45">
        <v>1</v>
      </c>
      <c r="F1591" s="45">
        <v>1</v>
      </c>
      <c r="G1591" s="45">
        <v>3</v>
      </c>
      <c r="H1591" s="45">
        <v>2</v>
      </c>
      <c r="I1591" s="45">
        <v>3</v>
      </c>
      <c r="J1591" s="45">
        <v>1</v>
      </c>
      <c r="K1591" s="45">
        <v>1</v>
      </c>
      <c r="L1591" s="45">
        <v>2</v>
      </c>
      <c r="M1591" s="45" t="str">
        <f t="shared" si="24"/>
        <v>Sev-score: Site capacity</v>
      </c>
    </row>
    <row r="1592" spans="1:13" x14ac:dyDescent="0.25">
      <c r="A1592" s="45" t="s">
        <v>1954</v>
      </c>
      <c r="B1592" s="45" t="s">
        <v>314</v>
      </c>
      <c r="C1592" s="45" t="s">
        <v>43</v>
      </c>
      <c r="D1592" s="45" t="s">
        <v>180</v>
      </c>
      <c r="E1592" s="45">
        <v>1</v>
      </c>
      <c r="F1592" s="45">
        <v>1</v>
      </c>
      <c r="G1592" s="45">
        <v>3</v>
      </c>
      <c r="H1592" s="45">
        <v>2</v>
      </c>
      <c r="I1592" s="45">
        <v>1</v>
      </c>
      <c r="J1592" s="45">
        <v>1</v>
      </c>
      <c r="K1592" s="45">
        <v>1</v>
      </c>
      <c r="L1592" s="45">
        <v>1</v>
      </c>
      <c r="M1592" s="45" t="str">
        <f t="shared" si="24"/>
        <v>Sev-score: Site capacity</v>
      </c>
    </row>
    <row r="1593" spans="1:13" x14ac:dyDescent="0.25">
      <c r="A1593" s="45" t="s">
        <v>1955</v>
      </c>
      <c r="B1593" s="45" t="s">
        <v>314</v>
      </c>
      <c r="C1593" s="45" t="s">
        <v>43</v>
      </c>
      <c r="D1593" s="45" t="s">
        <v>180</v>
      </c>
      <c r="E1593" s="45">
        <v>1</v>
      </c>
      <c r="F1593" s="45">
        <v>1</v>
      </c>
      <c r="G1593" s="45">
        <v>3</v>
      </c>
      <c r="H1593" s="45">
        <v>1</v>
      </c>
      <c r="I1593" s="45">
        <v>1</v>
      </c>
      <c r="J1593" s="45">
        <v>1</v>
      </c>
      <c r="K1593" s="45">
        <v>3</v>
      </c>
      <c r="L1593" s="45">
        <v>1</v>
      </c>
      <c r="M1593" s="45" t="str">
        <f t="shared" si="24"/>
        <v>Sev-score: Site capacity</v>
      </c>
    </row>
    <row r="1594" spans="1:13" x14ac:dyDescent="0.25">
      <c r="A1594" s="45" t="s">
        <v>1956</v>
      </c>
      <c r="B1594" s="45" t="s">
        <v>314</v>
      </c>
      <c r="C1594" s="45" t="s">
        <v>43</v>
      </c>
      <c r="D1594" s="45" t="s">
        <v>180</v>
      </c>
      <c r="E1594" s="45">
        <v>1</v>
      </c>
      <c r="F1594" s="45">
        <v>1</v>
      </c>
      <c r="G1594" s="45">
        <v>3</v>
      </c>
      <c r="H1594" s="45">
        <v>3</v>
      </c>
      <c r="I1594" s="45">
        <v>1</v>
      </c>
      <c r="J1594" s="45">
        <v>1</v>
      </c>
      <c r="K1594" s="45">
        <v>1</v>
      </c>
      <c r="L1594" s="45">
        <v>3</v>
      </c>
      <c r="M1594" s="45" t="str">
        <f t="shared" si="24"/>
        <v>Sev-score: Site capacity</v>
      </c>
    </row>
    <row r="1595" spans="1:13" x14ac:dyDescent="0.25">
      <c r="A1595" s="45" t="s">
        <v>1957</v>
      </c>
      <c r="B1595" s="45" t="s">
        <v>314</v>
      </c>
      <c r="C1595" s="45" t="s">
        <v>43</v>
      </c>
      <c r="D1595" s="45" t="s">
        <v>180</v>
      </c>
      <c r="E1595" s="45">
        <v>3</v>
      </c>
      <c r="F1595" s="45">
        <v>3</v>
      </c>
      <c r="G1595" s="45">
        <v>3</v>
      </c>
      <c r="H1595" s="45">
        <v>1</v>
      </c>
      <c r="I1595" s="45">
        <v>1</v>
      </c>
      <c r="J1595" s="45">
        <v>1</v>
      </c>
      <c r="K1595" s="45">
        <v>3</v>
      </c>
      <c r="L1595" s="45">
        <v>3</v>
      </c>
      <c r="M1595" s="45" t="str">
        <f t="shared" si="24"/>
        <v>Sev-score: Camp Committees</v>
      </c>
    </row>
    <row r="1596" spans="1:13" x14ac:dyDescent="0.25">
      <c r="A1596" s="45" t="s">
        <v>1958</v>
      </c>
      <c r="B1596" s="45" t="s">
        <v>314</v>
      </c>
      <c r="C1596" s="45" t="s">
        <v>43</v>
      </c>
      <c r="D1596" s="45" t="s">
        <v>180</v>
      </c>
      <c r="E1596" s="45">
        <v>1</v>
      </c>
      <c r="F1596" s="45">
        <v>1</v>
      </c>
      <c r="G1596" s="45">
        <v>3</v>
      </c>
      <c r="H1596" s="45">
        <v>1</v>
      </c>
      <c r="I1596" s="45">
        <v>1</v>
      </c>
      <c r="J1596" s="45">
        <v>1</v>
      </c>
      <c r="K1596" s="45">
        <v>1</v>
      </c>
      <c r="L1596" s="45">
        <v>1</v>
      </c>
      <c r="M1596" s="45" t="str">
        <f t="shared" si="24"/>
        <v>Sev-score: Site capacity</v>
      </c>
    </row>
    <row r="1597" spans="1:13" x14ac:dyDescent="0.25">
      <c r="A1597" s="45" t="s">
        <v>1959</v>
      </c>
      <c r="B1597" s="45" t="s">
        <v>314</v>
      </c>
      <c r="C1597" s="45" t="s">
        <v>43</v>
      </c>
      <c r="D1597" s="45" t="s">
        <v>180</v>
      </c>
      <c r="E1597" s="45">
        <v>3</v>
      </c>
      <c r="F1597" s="45">
        <v>1</v>
      </c>
      <c r="G1597" s="45">
        <v>3</v>
      </c>
      <c r="H1597" s="45">
        <v>1</v>
      </c>
      <c r="I1597" s="45">
        <v>1</v>
      </c>
      <c r="J1597" s="45">
        <v>1</v>
      </c>
      <c r="K1597" s="45">
        <v>1</v>
      </c>
      <c r="L1597" s="45">
        <v>2</v>
      </c>
      <c r="M1597" s="45" t="str">
        <f t="shared" si="24"/>
        <v>Sev-score: Camp Committees</v>
      </c>
    </row>
    <row r="1598" spans="1:13" x14ac:dyDescent="0.25">
      <c r="A1598" s="45" t="s">
        <v>1960</v>
      </c>
      <c r="B1598" s="45" t="s">
        <v>314</v>
      </c>
      <c r="C1598" s="45" t="s">
        <v>43</v>
      </c>
      <c r="D1598" s="45" t="s">
        <v>180</v>
      </c>
      <c r="E1598" s="45">
        <v>1</v>
      </c>
      <c r="F1598" s="45">
        <v>1</v>
      </c>
      <c r="G1598" s="45">
        <v>3</v>
      </c>
      <c r="H1598" s="45">
        <v>2</v>
      </c>
      <c r="I1598" s="45">
        <v>3</v>
      </c>
      <c r="J1598" s="45">
        <v>1</v>
      </c>
      <c r="K1598" s="45">
        <v>3</v>
      </c>
      <c r="L1598" s="45">
        <v>2</v>
      </c>
      <c r="M1598" s="45" t="str">
        <f t="shared" si="24"/>
        <v>Sev-score: Site capacity</v>
      </c>
    </row>
    <row r="1599" spans="1:13" x14ac:dyDescent="0.25">
      <c r="A1599" s="45" t="s">
        <v>1961</v>
      </c>
      <c r="B1599" s="45" t="s">
        <v>314</v>
      </c>
      <c r="C1599" s="45" t="s">
        <v>43</v>
      </c>
      <c r="D1599" s="45" t="s">
        <v>180</v>
      </c>
      <c r="E1599" s="45">
        <v>1</v>
      </c>
      <c r="F1599" s="45">
        <v>3</v>
      </c>
      <c r="G1599" s="45">
        <v>3</v>
      </c>
      <c r="H1599" s="45">
        <v>1</v>
      </c>
      <c r="I1599" s="45">
        <v>1</v>
      </c>
      <c r="J1599" s="45">
        <v>1</v>
      </c>
      <c r="K1599" s="45">
        <v>1</v>
      </c>
      <c r="L1599" s="45">
        <v>2</v>
      </c>
      <c r="M1599" s="45" t="str">
        <f t="shared" si="24"/>
        <v>Sev-score: AAP feedback mechanism</v>
      </c>
    </row>
    <row r="1600" spans="1:13" x14ac:dyDescent="0.25">
      <c r="A1600" s="45" t="s">
        <v>1962</v>
      </c>
      <c r="B1600" s="45" t="s">
        <v>314</v>
      </c>
      <c r="C1600" s="45" t="s">
        <v>43</v>
      </c>
      <c r="D1600" s="45" t="s">
        <v>180</v>
      </c>
      <c r="E1600" s="45">
        <v>1</v>
      </c>
      <c r="F1600" s="45">
        <v>1</v>
      </c>
      <c r="G1600" s="45">
        <v>3</v>
      </c>
      <c r="H1600" s="45">
        <v>1</v>
      </c>
      <c r="I1600" s="45">
        <v>3</v>
      </c>
      <c r="J1600" s="45">
        <v>1</v>
      </c>
      <c r="K1600" s="45">
        <v>1</v>
      </c>
      <c r="L1600" s="45">
        <v>1</v>
      </c>
      <c r="M1600" s="45" t="str">
        <f t="shared" si="24"/>
        <v>Sev-score: Site capacity</v>
      </c>
    </row>
    <row r="1601" spans="1:13" x14ac:dyDescent="0.25">
      <c r="A1601" s="45" t="s">
        <v>1963</v>
      </c>
      <c r="B1601" s="45" t="s">
        <v>314</v>
      </c>
      <c r="C1601" s="45" t="s">
        <v>43</v>
      </c>
      <c r="D1601" s="45" t="s">
        <v>180</v>
      </c>
      <c r="E1601" s="45">
        <v>1</v>
      </c>
      <c r="F1601" s="45">
        <v>3</v>
      </c>
      <c r="G1601" s="45">
        <v>3</v>
      </c>
      <c r="H1601" s="45">
        <v>3</v>
      </c>
      <c r="I1601" s="45">
        <v>1</v>
      </c>
      <c r="J1601" s="45">
        <v>1</v>
      </c>
      <c r="K1601" s="45">
        <v>1</v>
      </c>
      <c r="L1601" s="45">
        <v>1</v>
      </c>
      <c r="M1601" s="45" t="str">
        <f t="shared" si="24"/>
        <v>Sev-score: AAP feedback mechanism</v>
      </c>
    </row>
    <row r="1602" spans="1:13" x14ac:dyDescent="0.25">
      <c r="A1602" s="45" t="s">
        <v>1964</v>
      </c>
      <c r="B1602" s="45" t="s">
        <v>314</v>
      </c>
      <c r="C1602" s="45" t="s">
        <v>43</v>
      </c>
      <c r="D1602" s="45" t="s">
        <v>180</v>
      </c>
      <c r="E1602" s="45">
        <v>1</v>
      </c>
      <c r="F1602" s="45">
        <v>1</v>
      </c>
      <c r="G1602" s="45">
        <v>3</v>
      </c>
      <c r="H1602" s="45">
        <v>1</v>
      </c>
      <c r="I1602" s="45">
        <v>1</v>
      </c>
      <c r="J1602" s="45">
        <v>1</v>
      </c>
      <c r="K1602" s="45">
        <v>1</v>
      </c>
      <c r="L1602" s="45">
        <v>1</v>
      </c>
      <c r="M1602" s="45" t="str">
        <f t="shared" si="24"/>
        <v>Sev-score: Site capacity</v>
      </c>
    </row>
    <row r="1603" spans="1:13" x14ac:dyDescent="0.25">
      <c r="A1603" s="45" t="s">
        <v>1965</v>
      </c>
      <c r="B1603" s="45" t="s">
        <v>314</v>
      </c>
      <c r="C1603" s="45" t="s">
        <v>43</v>
      </c>
      <c r="D1603" s="45" t="s">
        <v>180</v>
      </c>
      <c r="E1603" s="45">
        <v>1</v>
      </c>
      <c r="F1603" s="45">
        <v>1</v>
      </c>
      <c r="G1603" s="45">
        <v>3</v>
      </c>
      <c r="H1603" s="45">
        <v>1</v>
      </c>
      <c r="I1603" s="45">
        <v>1</v>
      </c>
      <c r="J1603" s="45">
        <v>1</v>
      </c>
      <c r="K1603" s="45">
        <v>1</v>
      </c>
      <c r="L1603" s="45">
        <v>2</v>
      </c>
      <c r="M1603" s="45" t="str">
        <f t="shared" si="24"/>
        <v>Sev-score: Site capacity</v>
      </c>
    </row>
    <row r="1604" spans="1:13" x14ac:dyDescent="0.25">
      <c r="A1604" s="45" t="s">
        <v>1966</v>
      </c>
      <c r="B1604" s="45" t="s">
        <v>314</v>
      </c>
      <c r="C1604" s="45" t="s">
        <v>43</v>
      </c>
      <c r="D1604" s="45" t="s">
        <v>180</v>
      </c>
      <c r="E1604" s="45">
        <v>1</v>
      </c>
      <c r="F1604" s="45">
        <v>1</v>
      </c>
      <c r="G1604" s="45">
        <v>3</v>
      </c>
      <c r="H1604" s="45">
        <v>3</v>
      </c>
      <c r="I1604" s="45">
        <v>3</v>
      </c>
      <c r="J1604" s="45">
        <v>1</v>
      </c>
      <c r="K1604" s="45">
        <v>1</v>
      </c>
      <c r="L1604" s="45">
        <v>5</v>
      </c>
      <c r="M1604" s="45" t="str">
        <f t="shared" ref="M1604:M1667" si="25">IF(E1604=MAX(E1604:J1604),E$1,IF(F1604=MAX(E1604:J1604),F$1,IF(G1604=MAX(E1604:J1604),G$1,IF(H1604=MAX(E1604:J1604),H$1,IF(I1604=MAX(E1604:J1604),I$1,IF(J1604=MAX(E1604:J1604),J$1,0))))))</f>
        <v>Sev-score: Site capacity</v>
      </c>
    </row>
    <row r="1605" spans="1:13" x14ac:dyDescent="0.25">
      <c r="A1605" s="45" t="s">
        <v>1967</v>
      </c>
      <c r="B1605" s="45" t="s">
        <v>314</v>
      </c>
      <c r="C1605" s="45" t="s">
        <v>43</v>
      </c>
      <c r="D1605" s="45" t="s">
        <v>180</v>
      </c>
      <c r="E1605" s="45">
        <v>3</v>
      </c>
      <c r="F1605" s="45">
        <v>1</v>
      </c>
      <c r="G1605" s="45">
        <v>3</v>
      </c>
      <c r="H1605" s="45">
        <v>1</v>
      </c>
      <c r="I1605" s="45">
        <v>1</v>
      </c>
      <c r="J1605" s="45">
        <v>1</v>
      </c>
      <c r="K1605" s="45">
        <v>3</v>
      </c>
      <c r="L1605" s="45">
        <v>2</v>
      </c>
      <c r="M1605" s="45" t="str">
        <f t="shared" si="25"/>
        <v>Sev-score: Camp Committees</v>
      </c>
    </row>
    <row r="1606" spans="1:13" x14ac:dyDescent="0.25">
      <c r="A1606" s="45" t="s">
        <v>1968</v>
      </c>
      <c r="B1606" s="45" t="s">
        <v>314</v>
      </c>
      <c r="C1606" s="45" t="s">
        <v>43</v>
      </c>
      <c r="D1606" s="45" t="s">
        <v>180</v>
      </c>
      <c r="E1606" s="45">
        <v>1</v>
      </c>
      <c r="F1606" s="45">
        <v>1</v>
      </c>
      <c r="G1606" s="45">
        <v>1</v>
      </c>
      <c r="H1606" s="45">
        <v>3</v>
      </c>
      <c r="I1606" s="45">
        <v>3</v>
      </c>
      <c r="J1606" s="45">
        <v>1</v>
      </c>
      <c r="K1606" s="45">
        <v>1</v>
      </c>
      <c r="L1606" s="45">
        <v>2</v>
      </c>
      <c r="M1606" s="45" t="str">
        <f t="shared" si="25"/>
        <v>Sev-score: Floods</v>
      </c>
    </row>
    <row r="1607" spans="1:13" x14ac:dyDescent="0.25">
      <c r="A1607" s="45" t="s">
        <v>1969</v>
      </c>
      <c r="B1607" s="45" t="s">
        <v>314</v>
      </c>
      <c r="C1607" s="45" t="s">
        <v>43</v>
      </c>
      <c r="D1607" s="45" t="s">
        <v>180</v>
      </c>
      <c r="E1607" s="45">
        <v>1</v>
      </c>
      <c r="F1607" s="45">
        <v>3</v>
      </c>
      <c r="G1607" s="45">
        <v>3</v>
      </c>
      <c r="H1607" s="45">
        <v>3</v>
      </c>
      <c r="I1607" s="45">
        <v>3</v>
      </c>
      <c r="J1607" s="45">
        <v>1</v>
      </c>
      <c r="K1607" s="45">
        <v>1</v>
      </c>
      <c r="L1607" s="45">
        <v>2</v>
      </c>
      <c r="M1607" s="45" t="str">
        <f t="shared" si="25"/>
        <v>Sev-score: AAP feedback mechanism</v>
      </c>
    </row>
    <row r="1608" spans="1:13" x14ac:dyDescent="0.25">
      <c r="A1608" s="45" t="s">
        <v>1970</v>
      </c>
      <c r="B1608" s="45" t="s">
        <v>314</v>
      </c>
      <c r="C1608" s="45" t="s">
        <v>43</v>
      </c>
      <c r="D1608" s="45" t="s">
        <v>180</v>
      </c>
      <c r="E1608" s="45">
        <v>1</v>
      </c>
      <c r="F1608" s="45">
        <v>1</v>
      </c>
      <c r="G1608" s="45">
        <v>3</v>
      </c>
      <c r="H1608" s="45">
        <v>2</v>
      </c>
      <c r="I1608" s="45">
        <v>3</v>
      </c>
      <c r="J1608" s="45">
        <v>1</v>
      </c>
      <c r="K1608" s="45">
        <v>3</v>
      </c>
      <c r="L1608" s="45">
        <v>4</v>
      </c>
      <c r="M1608" s="45" t="str">
        <f t="shared" si="25"/>
        <v>Sev-score: Site capacity</v>
      </c>
    </row>
    <row r="1609" spans="1:13" x14ac:dyDescent="0.25">
      <c r="A1609" s="45" t="s">
        <v>1971</v>
      </c>
      <c r="B1609" s="45" t="s">
        <v>314</v>
      </c>
      <c r="C1609" s="45" t="s">
        <v>43</v>
      </c>
      <c r="D1609" s="45" t="s">
        <v>180</v>
      </c>
      <c r="E1609" s="45">
        <v>1</v>
      </c>
      <c r="F1609" s="45">
        <v>3</v>
      </c>
      <c r="G1609" s="45">
        <v>3</v>
      </c>
      <c r="H1609" s="45">
        <v>3</v>
      </c>
      <c r="I1609" s="45">
        <v>1</v>
      </c>
      <c r="J1609" s="45">
        <v>1</v>
      </c>
      <c r="K1609" s="45">
        <v>3</v>
      </c>
      <c r="L1609" s="45">
        <v>2</v>
      </c>
      <c r="M1609" s="45" t="str">
        <f t="shared" si="25"/>
        <v>Sev-score: AAP feedback mechanism</v>
      </c>
    </row>
    <row r="1610" spans="1:13" x14ac:dyDescent="0.25">
      <c r="A1610" s="45" t="s">
        <v>1972</v>
      </c>
      <c r="B1610" s="45" t="s">
        <v>314</v>
      </c>
      <c r="C1610" s="45" t="s">
        <v>43</v>
      </c>
      <c r="D1610" s="45" t="s">
        <v>180</v>
      </c>
      <c r="E1610" s="45">
        <v>3</v>
      </c>
      <c r="F1610" s="45">
        <v>1</v>
      </c>
      <c r="G1610" s="45">
        <v>3</v>
      </c>
      <c r="H1610" s="45">
        <v>1</v>
      </c>
      <c r="I1610" s="45">
        <v>1</v>
      </c>
      <c r="J1610" s="45">
        <v>1</v>
      </c>
      <c r="K1610" s="45">
        <v>3</v>
      </c>
      <c r="L1610" s="45">
        <v>2</v>
      </c>
      <c r="M1610" s="45" t="str">
        <f t="shared" si="25"/>
        <v>Sev-score: Camp Committees</v>
      </c>
    </row>
    <row r="1611" spans="1:13" x14ac:dyDescent="0.25">
      <c r="A1611" s="45" t="s">
        <v>1973</v>
      </c>
      <c r="B1611" s="45" t="s">
        <v>314</v>
      </c>
      <c r="C1611" s="45" t="s">
        <v>43</v>
      </c>
      <c r="D1611" s="45" t="s">
        <v>180</v>
      </c>
      <c r="E1611" s="45">
        <v>3</v>
      </c>
      <c r="F1611" s="45">
        <v>1</v>
      </c>
      <c r="G1611" s="45">
        <v>3</v>
      </c>
      <c r="H1611" s="45">
        <v>1</v>
      </c>
      <c r="I1611" s="45">
        <v>1</v>
      </c>
      <c r="J1611" s="45">
        <v>3</v>
      </c>
      <c r="K1611" s="45">
        <v>1</v>
      </c>
      <c r="L1611" s="45">
        <v>1</v>
      </c>
      <c r="M1611" s="45" t="str">
        <f t="shared" si="25"/>
        <v>Sev-score: Camp Committees</v>
      </c>
    </row>
    <row r="1612" spans="1:13" x14ac:dyDescent="0.25">
      <c r="A1612" s="45" t="s">
        <v>1974</v>
      </c>
      <c r="B1612" s="45" t="s">
        <v>314</v>
      </c>
      <c r="C1612" s="45" t="s">
        <v>43</v>
      </c>
      <c r="D1612" s="45" t="s">
        <v>180</v>
      </c>
      <c r="E1612" s="45">
        <v>1</v>
      </c>
      <c r="F1612" s="45">
        <v>1</v>
      </c>
      <c r="G1612" s="45">
        <v>1</v>
      </c>
      <c r="H1612" s="45">
        <v>1</v>
      </c>
      <c r="I1612" s="45">
        <v>3</v>
      </c>
      <c r="J1612" s="45">
        <v>1</v>
      </c>
      <c r="K1612" s="45">
        <v>1</v>
      </c>
      <c r="L1612" s="45">
        <v>3</v>
      </c>
      <c r="M1612" s="45" t="str">
        <f t="shared" si="25"/>
        <v>Sev-score Access Max 8</v>
      </c>
    </row>
    <row r="1613" spans="1:13" x14ac:dyDescent="0.25">
      <c r="A1613" s="45" t="s">
        <v>1975</v>
      </c>
      <c r="B1613" s="45" t="s">
        <v>314</v>
      </c>
      <c r="C1613" s="45" t="s">
        <v>43</v>
      </c>
      <c r="D1613" s="45" t="s">
        <v>180</v>
      </c>
      <c r="E1613" s="45">
        <v>1</v>
      </c>
      <c r="F1613" s="45">
        <v>3</v>
      </c>
      <c r="G1613" s="45">
        <v>3</v>
      </c>
      <c r="H1613" s="45">
        <v>1</v>
      </c>
      <c r="I1613" s="45">
        <v>1</v>
      </c>
      <c r="J1613" s="45">
        <v>1</v>
      </c>
      <c r="K1613" s="45">
        <v>3</v>
      </c>
      <c r="L1613" s="45">
        <v>2</v>
      </c>
      <c r="M1613" s="45" t="str">
        <f t="shared" si="25"/>
        <v>Sev-score: AAP feedback mechanism</v>
      </c>
    </row>
    <row r="1614" spans="1:13" x14ac:dyDescent="0.25">
      <c r="A1614" s="45" t="s">
        <v>1976</v>
      </c>
      <c r="B1614" s="45" t="s">
        <v>314</v>
      </c>
      <c r="C1614" s="45" t="s">
        <v>43</v>
      </c>
      <c r="D1614" s="45" t="s">
        <v>180</v>
      </c>
      <c r="E1614" s="45">
        <v>1</v>
      </c>
      <c r="F1614" s="45">
        <v>1</v>
      </c>
      <c r="G1614" s="45">
        <v>3</v>
      </c>
      <c r="H1614" s="45">
        <v>3</v>
      </c>
      <c r="I1614" s="45">
        <v>1</v>
      </c>
      <c r="J1614" s="45">
        <v>1</v>
      </c>
      <c r="K1614" s="45">
        <v>1</v>
      </c>
      <c r="L1614" s="45">
        <v>3</v>
      </c>
      <c r="M1614" s="45" t="str">
        <f t="shared" si="25"/>
        <v>Sev-score: Site capacity</v>
      </c>
    </row>
    <row r="1615" spans="1:13" x14ac:dyDescent="0.25">
      <c r="A1615" s="45" t="s">
        <v>1977</v>
      </c>
      <c r="B1615" s="45" t="s">
        <v>314</v>
      </c>
      <c r="C1615" s="45" t="s">
        <v>43</v>
      </c>
      <c r="D1615" s="45" t="s">
        <v>180</v>
      </c>
      <c r="E1615" s="45">
        <v>1</v>
      </c>
      <c r="F1615" s="45">
        <v>1</v>
      </c>
      <c r="G1615" s="45">
        <v>3</v>
      </c>
      <c r="H1615" s="45">
        <v>3</v>
      </c>
      <c r="I1615" s="45">
        <v>1</v>
      </c>
      <c r="J1615" s="45">
        <v>1</v>
      </c>
      <c r="K1615" s="45">
        <v>1</v>
      </c>
      <c r="L1615" s="45">
        <v>1</v>
      </c>
      <c r="M1615" s="45" t="str">
        <f t="shared" si="25"/>
        <v>Sev-score: Site capacity</v>
      </c>
    </row>
    <row r="1616" spans="1:13" x14ac:dyDescent="0.25">
      <c r="A1616" s="45" t="s">
        <v>1978</v>
      </c>
      <c r="B1616" s="45" t="s">
        <v>314</v>
      </c>
      <c r="C1616" s="45" t="s">
        <v>43</v>
      </c>
      <c r="D1616" s="45" t="s">
        <v>180</v>
      </c>
      <c r="E1616" s="45">
        <v>1</v>
      </c>
      <c r="F1616" s="45">
        <v>3</v>
      </c>
      <c r="G1616" s="45">
        <v>3</v>
      </c>
      <c r="H1616" s="45">
        <v>1</v>
      </c>
      <c r="I1616" s="45">
        <v>1</v>
      </c>
      <c r="J1616" s="45">
        <v>1</v>
      </c>
      <c r="K1616" s="45">
        <v>3</v>
      </c>
      <c r="L1616" s="45">
        <v>2</v>
      </c>
      <c r="M1616" s="45" t="str">
        <f t="shared" si="25"/>
        <v>Sev-score: AAP feedback mechanism</v>
      </c>
    </row>
    <row r="1617" spans="1:13" x14ac:dyDescent="0.25">
      <c r="A1617" s="45" t="s">
        <v>1979</v>
      </c>
      <c r="B1617" s="45" t="s">
        <v>314</v>
      </c>
      <c r="C1617" s="45" t="s">
        <v>43</v>
      </c>
      <c r="D1617" s="45" t="s">
        <v>180</v>
      </c>
      <c r="E1617" s="45">
        <v>1</v>
      </c>
      <c r="F1617" s="45">
        <v>1</v>
      </c>
      <c r="G1617" s="45">
        <v>3</v>
      </c>
      <c r="H1617" s="45">
        <v>1</v>
      </c>
      <c r="I1617" s="45">
        <v>1</v>
      </c>
      <c r="J1617" s="45">
        <v>1</v>
      </c>
      <c r="K1617" s="45">
        <v>3</v>
      </c>
      <c r="L1617" s="45">
        <v>2</v>
      </c>
      <c r="M1617" s="45" t="str">
        <f t="shared" si="25"/>
        <v>Sev-score: Site capacity</v>
      </c>
    </row>
    <row r="1618" spans="1:13" x14ac:dyDescent="0.25">
      <c r="A1618" s="45" t="s">
        <v>1980</v>
      </c>
      <c r="B1618" s="45" t="s">
        <v>314</v>
      </c>
      <c r="C1618" s="45" t="s">
        <v>43</v>
      </c>
      <c r="D1618" s="45" t="s">
        <v>180</v>
      </c>
      <c r="E1618" s="45">
        <v>1</v>
      </c>
      <c r="F1618" s="45">
        <v>1</v>
      </c>
      <c r="G1618" s="45">
        <v>3</v>
      </c>
      <c r="H1618" s="45">
        <v>3</v>
      </c>
      <c r="I1618" s="45">
        <v>1</v>
      </c>
      <c r="J1618" s="45">
        <v>1</v>
      </c>
      <c r="K1618" s="45">
        <v>1</v>
      </c>
      <c r="L1618" s="45">
        <v>2</v>
      </c>
      <c r="M1618" s="45" t="str">
        <f t="shared" si="25"/>
        <v>Sev-score: Site capacity</v>
      </c>
    </row>
    <row r="1619" spans="1:13" x14ac:dyDescent="0.25">
      <c r="A1619" s="45" t="s">
        <v>1981</v>
      </c>
      <c r="B1619" s="45" t="s">
        <v>314</v>
      </c>
      <c r="C1619" s="45" t="s">
        <v>43</v>
      </c>
      <c r="D1619" s="45" t="s">
        <v>180</v>
      </c>
      <c r="E1619" s="45">
        <v>1</v>
      </c>
      <c r="F1619" s="45">
        <v>1</v>
      </c>
      <c r="G1619" s="45">
        <v>3</v>
      </c>
      <c r="H1619" s="45">
        <v>1</v>
      </c>
      <c r="I1619" s="45">
        <v>1</v>
      </c>
      <c r="J1619" s="45">
        <v>1</v>
      </c>
      <c r="K1619" s="45">
        <v>3</v>
      </c>
      <c r="L1619" s="45">
        <v>1</v>
      </c>
      <c r="M1619" s="45" t="str">
        <f t="shared" si="25"/>
        <v>Sev-score: Site capacity</v>
      </c>
    </row>
    <row r="1620" spans="1:13" x14ac:dyDescent="0.25">
      <c r="A1620" s="45" t="s">
        <v>1982</v>
      </c>
      <c r="B1620" s="45" t="s">
        <v>314</v>
      </c>
      <c r="C1620" s="45" t="s">
        <v>43</v>
      </c>
      <c r="D1620" s="45" t="s">
        <v>180</v>
      </c>
      <c r="E1620" s="45">
        <v>1</v>
      </c>
      <c r="F1620" s="45">
        <v>1</v>
      </c>
      <c r="G1620" s="45">
        <v>3</v>
      </c>
      <c r="H1620" s="45">
        <v>1</v>
      </c>
      <c r="I1620" s="45">
        <v>3</v>
      </c>
      <c r="J1620" s="45">
        <v>1</v>
      </c>
      <c r="K1620" s="45">
        <v>1</v>
      </c>
      <c r="L1620" s="45">
        <v>2</v>
      </c>
      <c r="M1620" s="45" t="str">
        <f t="shared" si="25"/>
        <v>Sev-score: Site capacity</v>
      </c>
    </row>
    <row r="1621" spans="1:13" x14ac:dyDescent="0.25">
      <c r="A1621" s="45" t="s">
        <v>1983</v>
      </c>
      <c r="B1621" s="45" t="s">
        <v>314</v>
      </c>
      <c r="C1621" s="45" t="s">
        <v>43</v>
      </c>
      <c r="D1621" s="45" t="s">
        <v>180</v>
      </c>
      <c r="E1621" s="45">
        <v>3</v>
      </c>
      <c r="F1621" s="45">
        <v>1</v>
      </c>
      <c r="G1621" s="45">
        <v>1</v>
      </c>
      <c r="H1621" s="45">
        <v>2</v>
      </c>
      <c r="I1621" s="45">
        <v>3</v>
      </c>
      <c r="J1621" s="45">
        <v>1</v>
      </c>
      <c r="K1621" s="45">
        <v>3</v>
      </c>
      <c r="L1621" s="45">
        <v>2</v>
      </c>
      <c r="M1621" s="45" t="str">
        <f t="shared" si="25"/>
        <v>Sev-score: Camp Committees</v>
      </c>
    </row>
    <row r="1622" spans="1:13" x14ac:dyDescent="0.25">
      <c r="A1622" s="45" t="s">
        <v>1984</v>
      </c>
      <c r="B1622" s="45" t="s">
        <v>314</v>
      </c>
      <c r="C1622" s="45" t="s">
        <v>43</v>
      </c>
      <c r="D1622" s="45" t="s">
        <v>180</v>
      </c>
      <c r="E1622" s="45">
        <v>1</v>
      </c>
      <c r="F1622" s="45">
        <v>1</v>
      </c>
      <c r="G1622" s="45">
        <v>1</v>
      </c>
      <c r="H1622" s="45">
        <v>1</v>
      </c>
      <c r="I1622" s="45">
        <v>3</v>
      </c>
      <c r="J1622" s="45">
        <v>1</v>
      </c>
      <c r="K1622" s="45">
        <v>1</v>
      </c>
      <c r="L1622" s="45">
        <v>2</v>
      </c>
      <c r="M1622" s="45" t="str">
        <f t="shared" si="25"/>
        <v>Sev-score Access Max 8</v>
      </c>
    </row>
    <row r="1623" spans="1:13" x14ac:dyDescent="0.25">
      <c r="A1623" s="45" t="s">
        <v>1985</v>
      </c>
      <c r="B1623" s="45" t="s">
        <v>314</v>
      </c>
      <c r="C1623" s="45" t="s">
        <v>43</v>
      </c>
      <c r="D1623" s="45" t="s">
        <v>180</v>
      </c>
      <c r="E1623" s="45">
        <v>1</v>
      </c>
      <c r="F1623" s="45">
        <v>3</v>
      </c>
      <c r="G1623" s="45">
        <v>3</v>
      </c>
      <c r="H1623" s="45">
        <v>3</v>
      </c>
      <c r="I1623" s="45">
        <v>1</v>
      </c>
      <c r="J1623" s="45">
        <v>1</v>
      </c>
      <c r="K1623" s="45">
        <v>1</v>
      </c>
      <c r="L1623" s="45">
        <v>2</v>
      </c>
      <c r="M1623" s="45" t="str">
        <f t="shared" si="25"/>
        <v>Sev-score: AAP feedback mechanism</v>
      </c>
    </row>
    <row r="1624" spans="1:13" x14ac:dyDescent="0.25">
      <c r="A1624" s="45" t="s">
        <v>1986</v>
      </c>
      <c r="B1624" s="45" t="s">
        <v>314</v>
      </c>
      <c r="C1624" s="45" t="s">
        <v>43</v>
      </c>
      <c r="D1624" s="45" t="s">
        <v>180</v>
      </c>
      <c r="E1624" s="45">
        <v>1</v>
      </c>
      <c r="F1624" s="45">
        <v>3</v>
      </c>
      <c r="G1624" s="45">
        <v>3</v>
      </c>
      <c r="H1624" s="45">
        <v>3</v>
      </c>
      <c r="I1624" s="45">
        <v>3</v>
      </c>
      <c r="J1624" s="45">
        <v>1</v>
      </c>
      <c r="K1624" s="45">
        <v>3</v>
      </c>
      <c r="L1624" s="45">
        <v>3</v>
      </c>
      <c r="M1624" s="45" t="str">
        <f t="shared" si="25"/>
        <v>Sev-score: AAP feedback mechanism</v>
      </c>
    </row>
    <row r="1625" spans="1:13" x14ac:dyDescent="0.25">
      <c r="A1625" s="45" t="s">
        <v>1987</v>
      </c>
      <c r="B1625" s="45" t="s">
        <v>314</v>
      </c>
      <c r="C1625" s="45" t="s">
        <v>43</v>
      </c>
      <c r="D1625" s="45" t="s">
        <v>180</v>
      </c>
      <c r="E1625" s="45">
        <v>1</v>
      </c>
      <c r="F1625" s="45">
        <v>3</v>
      </c>
      <c r="G1625" s="45">
        <v>3</v>
      </c>
      <c r="H1625" s="45">
        <v>1</v>
      </c>
      <c r="I1625" s="45">
        <v>1</v>
      </c>
      <c r="J1625" s="45">
        <v>1</v>
      </c>
      <c r="K1625" s="45">
        <v>3</v>
      </c>
      <c r="L1625" s="45">
        <v>1</v>
      </c>
      <c r="M1625" s="45" t="str">
        <f t="shared" si="25"/>
        <v>Sev-score: AAP feedback mechanism</v>
      </c>
    </row>
    <row r="1626" spans="1:13" x14ac:dyDescent="0.25">
      <c r="A1626" s="45" t="s">
        <v>1988</v>
      </c>
      <c r="B1626" s="45" t="s">
        <v>314</v>
      </c>
      <c r="C1626" s="45" t="s">
        <v>43</v>
      </c>
      <c r="D1626" s="45" t="s">
        <v>180</v>
      </c>
      <c r="E1626" s="45">
        <v>1</v>
      </c>
      <c r="F1626" s="45">
        <v>1</v>
      </c>
      <c r="G1626" s="45">
        <v>3</v>
      </c>
      <c r="H1626" s="45">
        <v>1</v>
      </c>
      <c r="I1626" s="45">
        <v>1</v>
      </c>
      <c r="J1626" s="45">
        <v>1</v>
      </c>
      <c r="K1626" s="45">
        <v>3</v>
      </c>
      <c r="L1626" s="45">
        <v>3</v>
      </c>
      <c r="M1626" s="45" t="str">
        <f t="shared" si="25"/>
        <v>Sev-score: Site capacity</v>
      </c>
    </row>
    <row r="1627" spans="1:13" x14ac:dyDescent="0.25">
      <c r="A1627" s="45" t="s">
        <v>1989</v>
      </c>
      <c r="B1627" s="45" t="s">
        <v>314</v>
      </c>
      <c r="C1627" s="45" t="s">
        <v>43</v>
      </c>
      <c r="D1627" s="45" t="s">
        <v>180</v>
      </c>
      <c r="E1627" s="45">
        <v>1</v>
      </c>
      <c r="F1627" s="45">
        <v>3</v>
      </c>
      <c r="G1627" s="45">
        <v>3</v>
      </c>
      <c r="H1627" s="45">
        <v>1</v>
      </c>
      <c r="I1627" s="45">
        <v>1</v>
      </c>
      <c r="J1627" s="45">
        <v>1</v>
      </c>
      <c r="K1627" s="45">
        <v>3</v>
      </c>
      <c r="L1627" s="45">
        <v>2</v>
      </c>
      <c r="M1627" s="45" t="str">
        <f t="shared" si="25"/>
        <v>Sev-score: AAP feedback mechanism</v>
      </c>
    </row>
    <row r="1628" spans="1:13" x14ac:dyDescent="0.25">
      <c r="A1628" s="45" t="s">
        <v>1990</v>
      </c>
      <c r="B1628" s="45" t="s">
        <v>314</v>
      </c>
      <c r="C1628" s="45" t="s">
        <v>43</v>
      </c>
      <c r="D1628" s="45" t="s">
        <v>180</v>
      </c>
      <c r="E1628" s="45">
        <v>1</v>
      </c>
      <c r="F1628" s="45">
        <v>3</v>
      </c>
      <c r="G1628" s="45">
        <v>1</v>
      </c>
      <c r="H1628" s="45">
        <v>1</v>
      </c>
      <c r="I1628" s="45">
        <v>1</v>
      </c>
      <c r="J1628" s="45">
        <v>1</v>
      </c>
      <c r="K1628" s="45">
        <v>3</v>
      </c>
      <c r="L1628" s="45">
        <v>2</v>
      </c>
      <c r="M1628" s="45" t="str">
        <f t="shared" si="25"/>
        <v>Sev-score: AAP feedback mechanism</v>
      </c>
    </row>
    <row r="1629" spans="1:13" x14ac:dyDescent="0.25">
      <c r="A1629" s="45" t="s">
        <v>1991</v>
      </c>
      <c r="B1629" s="45" t="s">
        <v>314</v>
      </c>
      <c r="C1629" s="45" t="s">
        <v>43</v>
      </c>
      <c r="D1629" s="45" t="s">
        <v>180</v>
      </c>
      <c r="E1629" s="45">
        <v>1</v>
      </c>
      <c r="F1629" s="45">
        <v>1</v>
      </c>
      <c r="G1629" s="45">
        <v>1</v>
      </c>
      <c r="H1629" s="45">
        <v>1</v>
      </c>
      <c r="I1629" s="45">
        <v>3</v>
      </c>
      <c r="J1629" s="45">
        <v>1</v>
      </c>
      <c r="K1629" s="45">
        <v>1</v>
      </c>
      <c r="L1629" s="45">
        <v>2</v>
      </c>
      <c r="M1629" s="45" t="str">
        <f t="shared" si="25"/>
        <v>Sev-score Access Max 8</v>
      </c>
    </row>
    <row r="1630" spans="1:13" x14ac:dyDescent="0.25">
      <c r="A1630" s="45" t="s">
        <v>1992</v>
      </c>
      <c r="B1630" s="45" t="s">
        <v>314</v>
      </c>
      <c r="C1630" s="45" t="s">
        <v>43</v>
      </c>
      <c r="D1630" s="45" t="s">
        <v>180</v>
      </c>
      <c r="E1630" s="45">
        <v>1</v>
      </c>
      <c r="F1630" s="45">
        <v>3</v>
      </c>
      <c r="G1630" s="45">
        <v>3</v>
      </c>
      <c r="H1630" s="45">
        <v>1</v>
      </c>
      <c r="I1630" s="45">
        <v>1</v>
      </c>
      <c r="J1630" s="45">
        <v>1</v>
      </c>
      <c r="K1630" s="45">
        <v>1</v>
      </c>
      <c r="L1630" s="45">
        <v>2</v>
      </c>
      <c r="M1630" s="45" t="str">
        <f t="shared" si="25"/>
        <v>Sev-score: AAP feedback mechanism</v>
      </c>
    </row>
    <row r="1631" spans="1:13" x14ac:dyDescent="0.25">
      <c r="A1631" s="45" t="s">
        <v>1993</v>
      </c>
      <c r="B1631" s="45" t="s">
        <v>314</v>
      </c>
      <c r="C1631" s="45" t="s">
        <v>43</v>
      </c>
      <c r="D1631" s="45" t="s">
        <v>180</v>
      </c>
      <c r="E1631" s="45">
        <v>1</v>
      </c>
      <c r="F1631" s="45">
        <v>3</v>
      </c>
      <c r="G1631" s="45">
        <v>3</v>
      </c>
      <c r="H1631" s="45">
        <v>1</v>
      </c>
      <c r="I1631" s="45">
        <v>1</v>
      </c>
      <c r="J1631" s="45">
        <v>1</v>
      </c>
      <c r="K1631" s="45">
        <v>3</v>
      </c>
      <c r="L1631" s="45">
        <v>2</v>
      </c>
      <c r="M1631" s="45" t="str">
        <f t="shared" si="25"/>
        <v>Sev-score: AAP feedback mechanism</v>
      </c>
    </row>
    <row r="1632" spans="1:13" x14ac:dyDescent="0.25">
      <c r="A1632" s="45" t="s">
        <v>1994</v>
      </c>
      <c r="B1632" s="45" t="s">
        <v>314</v>
      </c>
      <c r="C1632" s="45" t="s">
        <v>43</v>
      </c>
      <c r="D1632" s="45" t="s">
        <v>180</v>
      </c>
      <c r="E1632" s="45">
        <v>1</v>
      </c>
      <c r="F1632" s="45">
        <v>1</v>
      </c>
      <c r="G1632" s="45">
        <v>3</v>
      </c>
      <c r="H1632" s="45">
        <v>3</v>
      </c>
      <c r="I1632" s="45">
        <v>1</v>
      </c>
      <c r="J1632" s="45">
        <v>1</v>
      </c>
      <c r="K1632" s="45">
        <v>1</v>
      </c>
      <c r="L1632" s="45">
        <v>2</v>
      </c>
      <c r="M1632" s="45" t="str">
        <f t="shared" si="25"/>
        <v>Sev-score: Site capacity</v>
      </c>
    </row>
    <row r="1633" spans="1:13" x14ac:dyDescent="0.25">
      <c r="A1633" s="45" t="s">
        <v>1995</v>
      </c>
      <c r="B1633" s="45" t="s">
        <v>314</v>
      </c>
      <c r="C1633" s="45" t="s">
        <v>43</v>
      </c>
      <c r="D1633" s="45" t="s">
        <v>180</v>
      </c>
      <c r="E1633" s="45">
        <v>1</v>
      </c>
      <c r="F1633" s="45">
        <v>1</v>
      </c>
      <c r="G1633" s="45">
        <v>1</v>
      </c>
      <c r="H1633" s="45">
        <v>2</v>
      </c>
      <c r="I1633" s="45">
        <v>3</v>
      </c>
      <c r="J1633" s="45">
        <v>1</v>
      </c>
      <c r="K1633" s="45">
        <v>1</v>
      </c>
      <c r="L1633" s="45">
        <v>2</v>
      </c>
      <c r="M1633" s="45" t="str">
        <f t="shared" si="25"/>
        <v>Sev-score Access Max 8</v>
      </c>
    </row>
    <row r="1634" spans="1:13" x14ac:dyDescent="0.25">
      <c r="A1634" s="45" t="s">
        <v>1996</v>
      </c>
      <c r="B1634" s="45" t="s">
        <v>314</v>
      </c>
      <c r="C1634" s="45" t="s">
        <v>43</v>
      </c>
      <c r="D1634" s="45" t="s">
        <v>180</v>
      </c>
      <c r="E1634" s="45">
        <v>1</v>
      </c>
      <c r="F1634" s="45">
        <v>1</v>
      </c>
      <c r="G1634" s="45">
        <v>1</v>
      </c>
      <c r="H1634" s="45">
        <v>2</v>
      </c>
      <c r="I1634" s="45">
        <v>3</v>
      </c>
      <c r="J1634" s="45">
        <v>1</v>
      </c>
      <c r="K1634" s="45">
        <v>1</v>
      </c>
      <c r="L1634" s="45">
        <v>1</v>
      </c>
      <c r="M1634" s="45" t="str">
        <f t="shared" si="25"/>
        <v>Sev-score Access Max 8</v>
      </c>
    </row>
    <row r="1635" spans="1:13" x14ac:dyDescent="0.25">
      <c r="A1635" s="45" t="s">
        <v>1997</v>
      </c>
      <c r="B1635" s="45" t="s">
        <v>314</v>
      </c>
      <c r="C1635" s="45" t="s">
        <v>43</v>
      </c>
      <c r="D1635" s="45" t="s">
        <v>180</v>
      </c>
      <c r="E1635" s="45">
        <v>1</v>
      </c>
      <c r="F1635" s="45">
        <v>1</v>
      </c>
      <c r="G1635" s="45">
        <v>3</v>
      </c>
      <c r="H1635" s="45">
        <v>3</v>
      </c>
      <c r="I1635" s="45">
        <v>1</v>
      </c>
      <c r="J1635" s="45">
        <v>1</v>
      </c>
      <c r="K1635" s="45">
        <v>1</v>
      </c>
      <c r="L1635" s="45">
        <v>2</v>
      </c>
      <c r="M1635" s="45" t="str">
        <f t="shared" si="25"/>
        <v>Sev-score: Site capacity</v>
      </c>
    </row>
    <row r="1636" spans="1:13" x14ac:dyDescent="0.25">
      <c r="A1636" s="45" t="s">
        <v>1998</v>
      </c>
      <c r="B1636" s="45" t="s">
        <v>314</v>
      </c>
      <c r="C1636" s="45" t="s">
        <v>43</v>
      </c>
      <c r="D1636" s="45" t="s">
        <v>180</v>
      </c>
      <c r="E1636" s="45">
        <v>1</v>
      </c>
      <c r="F1636" s="45">
        <v>1</v>
      </c>
      <c r="G1636" s="45">
        <v>3</v>
      </c>
      <c r="H1636" s="45">
        <v>1</v>
      </c>
      <c r="I1636" s="45">
        <v>1</v>
      </c>
      <c r="J1636" s="45">
        <v>1</v>
      </c>
      <c r="K1636" s="45">
        <v>1</v>
      </c>
      <c r="L1636" s="45">
        <v>2</v>
      </c>
      <c r="M1636" s="45" t="str">
        <f t="shared" si="25"/>
        <v>Sev-score: Site capacity</v>
      </c>
    </row>
    <row r="1637" spans="1:13" x14ac:dyDescent="0.25">
      <c r="A1637" s="45" t="s">
        <v>1999</v>
      </c>
      <c r="B1637" s="45" t="s">
        <v>314</v>
      </c>
      <c r="C1637" s="45" t="s">
        <v>43</v>
      </c>
      <c r="D1637" s="45" t="s">
        <v>180</v>
      </c>
      <c r="E1637" s="45">
        <v>1</v>
      </c>
      <c r="F1637" s="45">
        <v>1</v>
      </c>
      <c r="G1637" s="45">
        <v>3</v>
      </c>
      <c r="H1637" s="45">
        <v>1</v>
      </c>
      <c r="I1637" s="45">
        <v>3</v>
      </c>
      <c r="J1637" s="45">
        <v>1</v>
      </c>
      <c r="K1637" s="45">
        <v>3</v>
      </c>
      <c r="L1637" s="45">
        <v>1</v>
      </c>
      <c r="M1637" s="45" t="str">
        <f t="shared" si="25"/>
        <v>Sev-score: Site capacity</v>
      </c>
    </row>
    <row r="1638" spans="1:13" x14ac:dyDescent="0.25">
      <c r="A1638" s="45" t="s">
        <v>2000</v>
      </c>
      <c r="B1638" s="45" t="s">
        <v>314</v>
      </c>
      <c r="C1638" s="45" t="s">
        <v>43</v>
      </c>
      <c r="D1638" s="45" t="s">
        <v>180</v>
      </c>
      <c r="E1638" s="45">
        <v>1</v>
      </c>
      <c r="F1638" s="45">
        <v>1</v>
      </c>
      <c r="G1638" s="45">
        <v>3</v>
      </c>
      <c r="H1638" s="45">
        <v>1</v>
      </c>
      <c r="I1638" s="45">
        <v>1</v>
      </c>
      <c r="J1638" s="45">
        <v>1</v>
      </c>
      <c r="K1638" s="45">
        <v>3</v>
      </c>
      <c r="L1638" s="45">
        <v>1</v>
      </c>
      <c r="M1638" s="45" t="str">
        <f t="shared" si="25"/>
        <v>Sev-score: Site capacity</v>
      </c>
    </row>
    <row r="1639" spans="1:13" x14ac:dyDescent="0.25">
      <c r="A1639" s="45" t="s">
        <v>2001</v>
      </c>
      <c r="B1639" s="45" t="s">
        <v>314</v>
      </c>
      <c r="C1639" s="45" t="s">
        <v>43</v>
      </c>
      <c r="D1639" s="45" t="s">
        <v>180</v>
      </c>
      <c r="E1639" s="45">
        <v>1</v>
      </c>
      <c r="F1639" s="45">
        <v>1</v>
      </c>
      <c r="G1639" s="45">
        <v>3</v>
      </c>
      <c r="H1639" s="45">
        <v>1</v>
      </c>
      <c r="I1639" s="45">
        <v>3</v>
      </c>
      <c r="J1639" s="45">
        <v>1</v>
      </c>
      <c r="K1639" s="45">
        <v>3</v>
      </c>
      <c r="L1639" s="45">
        <v>1</v>
      </c>
      <c r="M1639" s="45" t="str">
        <f t="shared" si="25"/>
        <v>Sev-score: Site capacity</v>
      </c>
    </row>
    <row r="1640" spans="1:13" x14ac:dyDescent="0.25">
      <c r="A1640" s="45" t="s">
        <v>2002</v>
      </c>
      <c r="B1640" s="45" t="s">
        <v>314</v>
      </c>
      <c r="C1640" s="45" t="s">
        <v>43</v>
      </c>
      <c r="D1640" s="45" t="s">
        <v>180</v>
      </c>
      <c r="E1640" s="45">
        <v>1</v>
      </c>
      <c r="F1640" s="45">
        <v>1</v>
      </c>
      <c r="G1640" s="45">
        <v>3</v>
      </c>
      <c r="H1640" s="45">
        <v>1</v>
      </c>
      <c r="I1640" s="45">
        <v>3</v>
      </c>
      <c r="J1640" s="45">
        <v>1</v>
      </c>
      <c r="K1640" s="45">
        <v>3</v>
      </c>
      <c r="L1640" s="45">
        <v>1</v>
      </c>
      <c r="M1640" s="45" t="str">
        <f t="shared" si="25"/>
        <v>Sev-score: Site capacity</v>
      </c>
    </row>
    <row r="1641" spans="1:13" x14ac:dyDescent="0.25">
      <c r="A1641" s="45" t="s">
        <v>2003</v>
      </c>
      <c r="B1641" s="45" t="s">
        <v>314</v>
      </c>
      <c r="C1641" s="45" t="s">
        <v>43</v>
      </c>
      <c r="D1641" s="45" t="s">
        <v>180</v>
      </c>
      <c r="E1641" s="45">
        <v>1</v>
      </c>
      <c r="F1641" s="45">
        <v>3</v>
      </c>
      <c r="G1641" s="45">
        <v>1</v>
      </c>
      <c r="H1641" s="45">
        <v>3</v>
      </c>
      <c r="I1641" s="45">
        <v>1</v>
      </c>
      <c r="J1641" s="45">
        <v>1</v>
      </c>
      <c r="K1641" s="45">
        <v>1</v>
      </c>
      <c r="L1641" s="45">
        <v>2</v>
      </c>
      <c r="M1641" s="45" t="str">
        <f t="shared" si="25"/>
        <v>Sev-score: AAP feedback mechanism</v>
      </c>
    </row>
    <row r="1642" spans="1:13" x14ac:dyDescent="0.25">
      <c r="A1642" s="45" t="s">
        <v>2004</v>
      </c>
      <c r="B1642" s="45" t="s">
        <v>314</v>
      </c>
      <c r="C1642" s="45" t="s">
        <v>43</v>
      </c>
      <c r="D1642" s="45" t="s">
        <v>180</v>
      </c>
      <c r="E1642" s="45">
        <v>1</v>
      </c>
      <c r="F1642" s="45">
        <v>3</v>
      </c>
      <c r="G1642" s="45">
        <v>3</v>
      </c>
      <c r="H1642" s="45">
        <v>1</v>
      </c>
      <c r="I1642" s="45">
        <v>1</v>
      </c>
      <c r="J1642" s="45">
        <v>1</v>
      </c>
      <c r="K1642" s="45">
        <v>1</v>
      </c>
      <c r="L1642" s="45">
        <v>2</v>
      </c>
      <c r="M1642" s="45" t="str">
        <f t="shared" si="25"/>
        <v>Sev-score: AAP feedback mechanism</v>
      </c>
    </row>
    <row r="1643" spans="1:13" x14ac:dyDescent="0.25">
      <c r="A1643" s="45" t="s">
        <v>2005</v>
      </c>
      <c r="B1643" s="45" t="s">
        <v>314</v>
      </c>
      <c r="C1643" s="45" t="s">
        <v>43</v>
      </c>
      <c r="D1643" s="45" t="s">
        <v>180</v>
      </c>
      <c r="E1643" s="45">
        <v>3</v>
      </c>
      <c r="F1643" s="45">
        <v>1</v>
      </c>
      <c r="G1643" s="45">
        <v>3</v>
      </c>
      <c r="H1643" s="45">
        <v>1</v>
      </c>
      <c r="I1643" s="45">
        <v>1</v>
      </c>
      <c r="J1643" s="45">
        <v>1</v>
      </c>
      <c r="K1643" s="45">
        <v>3</v>
      </c>
      <c r="L1643" s="45">
        <v>4</v>
      </c>
      <c r="M1643" s="45" t="str">
        <f t="shared" si="25"/>
        <v>Sev-score: Camp Committees</v>
      </c>
    </row>
    <row r="1644" spans="1:13" x14ac:dyDescent="0.25">
      <c r="A1644" s="45" t="s">
        <v>2006</v>
      </c>
      <c r="B1644" s="45" t="s">
        <v>314</v>
      </c>
      <c r="C1644" s="45" t="s">
        <v>43</v>
      </c>
      <c r="D1644" s="45" t="s">
        <v>180</v>
      </c>
      <c r="E1644" s="45">
        <v>1</v>
      </c>
      <c r="F1644" s="45">
        <v>3</v>
      </c>
      <c r="G1644" s="45">
        <v>1</v>
      </c>
      <c r="H1644" s="45">
        <v>3</v>
      </c>
      <c r="I1644" s="45">
        <v>3</v>
      </c>
      <c r="J1644" s="45">
        <v>1</v>
      </c>
      <c r="K1644" s="45">
        <v>1</v>
      </c>
      <c r="L1644" s="45">
        <v>2</v>
      </c>
      <c r="M1644" s="45" t="str">
        <f t="shared" si="25"/>
        <v>Sev-score: AAP feedback mechanism</v>
      </c>
    </row>
    <row r="1645" spans="1:13" x14ac:dyDescent="0.25">
      <c r="A1645" s="45" t="s">
        <v>2007</v>
      </c>
      <c r="B1645" s="45" t="s">
        <v>314</v>
      </c>
      <c r="C1645" s="45" t="s">
        <v>43</v>
      </c>
      <c r="D1645" s="45" t="s">
        <v>180</v>
      </c>
      <c r="E1645" s="45">
        <v>1</v>
      </c>
      <c r="F1645" s="45">
        <v>1</v>
      </c>
      <c r="G1645" s="45">
        <v>3</v>
      </c>
      <c r="H1645" s="45">
        <v>3</v>
      </c>
      <c r="I1645" s="45">
        <v>3</v>
      </c>
      <c r="J1645" s="45">
        <v>1</v>
      </c>
      <c r="K1645" s="45">
        <v>1</v>
      </c>
      <c r="L1645" s="45">
        <v>2</v>
      </c>
      <c r="M1645" s="45" t="str">
        <f t="shared" si="25"/>
        <v>Sev-score: Site capacity</v>
      </c>
    </row>
    <row r="1646" spans="1:13" x14ac:dyDescent="0.25">
      <c r="A1646" s="45" t="s">
        <v>2008</v>
      </c>
      <c r="B1646" s="45" t="s">
        <v>314</v>
      </c>
      <c r="C1646" s="45" t="s">
        <v>43</v>
      </c>
      <c r="D1646" s="45" t="s">
        <v>180</v>
      </c>
      <c r="E1646" s="45">
        <v>1</v>
      </c>
      <c r="F1646" s="45">
        <v>1</v>
      </c>
      <c r="G1646" s="45">
        <v>3</v>
      </c>
      <c r="H1646" s="45">
        <v>1</v>
      </c>
      <c r="I1646" s="45">
        <v>1</v>
      </c>
      <c r="J1646" s="45">
        <v>1</v>
      </c>
      <c r="K1646" s="45">
        <v>3</v>
      </c>
      <c r="L1646" s="45">
        <v>1</v>
      </c>
      <c r="M1646" s="45" t="str">
        <f t="shared" si="25"/>
        <v>Sev-score: Site capacity</v>
      </c>
    </row>
    <row r="1647" spans="1:13" x14ac:dyDescent="0.25">
      <c r="A1647" s="45" t="s">
        <v>2009</v>
      </c>
      <c r="B1647" s="45" t="s">
        <v>314</v>
      </c>
      <c r="C1647" s="45" t="s">
        <v>43</v>
      </c>
      <c r="D1647" s="45" t="s">
        <v>180</v>
      </c>
      <c r="E1647" s="45">
        <v>1</v>
      </c>
      <c r="F1647" s="45">
        <v>1</v>
      </c>
      <c r="G1647" s="45">
        <v>1</v>
      </c>
      <c r="H1647" s="45">
        <v>1</v>
      </c>
      <c r="I1647" s="45">
        <v>1</v>
      </c>
      <c r="J1647" s="45">
        <v>1</v>
      </c>
      <c r="K1647" s="45">
        <v>1</v>
      </c>
      <c r="L1647" s="45">
        <v>2</v>
      </c>
      <c r="M1647" s="45" t="str">
        <f t="shared" si="25"/>
        <v>Sev-score: Camp Committees</v>
      </c>
    </row>
    <row r="1648" spans="1:13" x14ac:dyDescent="0.25">
      <c r="A1648" s="45" t="s">
        <v>2010</v>
      </c>
      <c r="B1648" s="45" t="s">
        <v>314</v>
      </c>
      <c r="C1648" s="45" t="s">
        <v>43</v>
      </c>
      <c r="D1648" s="45" t="s">
        <v>180</v>
      </c>
      <c r="E1648" s="45">
        <v>1</v>
      </c>
      <c r="F1648" s="45">
        <v>1</v>
      </c>
      <c r="G1648" s="45">
        <v>3</v>
      </c>
      <c r="H1648" s="45">
        <v>3</v>
      </c>
      <c r="I1648" s="45">
        <v>1</v>
      </c>
      <c r="J1648" s="45">
        <v>1</v>
      </c>
      <c r="K1648" s="45">
        <v>1</v>
      </c>
      <c r="L1648" s="45">
        <v>2</v>
      </c>
      <c r="M1648" s="45" t="str">
        <f t="shared" si="25"/>
        <v>Sev-score: Site capacity</v>
      </c>
    </row>
    <row r="1649" spans="1:13" x14ac:dyDescent="0.25">
      <c r="A1649" s="45" t="s">
        <v>2011</v>
      </c>
      <c r="B1649" s="45" t="s">
        <v>314</v>
      </c>
      <c r="C1649" s="45" t="s">
        <v>43</v>
      </c>
      <c r="D1649" s="45" t="s">
        <v>180</v>
      </c>
      <c r="E1649" s="45">
        <v>1</v>
      </c>
      <c r="F1649" s="45">
        <v>1</v>
      </c>
      <c r="G1649" s="45">
        <v>1</v>
      </c>
      <c r="H1649" s="45">
        <v>3</v>
      </c>
      <c r="I1649" s="45">
        <v>3</v>
      </c>
      <c r="J1649" s="45">
        <v>1</v>
      </c>
      <c r="K1649" s="45">
        <v>1</v>
      </c>
      <c r="L1649" s="45">
        <v>2</v>
      </c>
      <c r="M1649" s="45" t="str">
        <f t="shared" si="25"/>
        <v>Sev-score: Floods</v>
      </c>
    </row>
    <row r="1650" spans="1:13" x14ac:dyDescent="0.25">
      <c r="A1650" s="45" t="s">
        <v>2012</v>
      </c>
      <c r="B1650" s="45" t="s">
        <v>314</v>
      </c>
      <c r="C1650" s="45" t="s">
        <v>43</v>
      </c>
      <c r="D1650" s="45" t="s">
        <v>180</v>
      </c>
      <c r="E1650" s="45">
        <v>1</v>
      </c>
      <c r="F1650" s="45">
        <v>1</v>
      </c>
      <c r="G1650" s="45">
        <v>3</v>
      </c>
      <c r="H1650" s="45">
        <v>1</v>
      </c>
      <c r="I1650" s="45">
        <v>3</v>
      </c>
      <c r="J1650" s="45">
        <v>1</v>
      </c>
      <c r="K1650" s="45">
        <v>3</v>
      </c>
      <c r="L1650" s="45">
        <v>2</v>
      </c>
      <c r="M1650" s="45" t="str">
        <f t="shared" si="25"/>
        <v>Sev-score: Site capacity</v>
      </c>
    </row>
    <row r="1651" spans="1:13" x14ac:dyDescent="0.25">
      <c r="A1651" s="45" t="s">
        <v>2013</v>
      </c>
      <c r="B1651" s="45" t="s">
        <v>314</v>
      </c>
      <c r="C1651" s="45" t="s">
        <v>43</v>
      </c>
      <c r="D1651" s="45" t="s">
        <v>180</v>
      </c>
      <c r="E1651" s="45">
        <v>1</v>
      </c>
      <c r="F1651" s="45">
        <v>3</v>
      </c>
      <c r="G1651" s="45">
        <v>3</v>
      </c>
      <c r="H1651" s="45">
        <v>1</v>
      </c>
      <c r="I1651" s="45">
        <v>3</v>
      </c>
      <c r="J1651" s="45">
        <v>1</v>
      </c>
      <c r="K1651" s="45">
        <v>1</v>
      </c>
      <c r="L1651" s="45">
        <v>1</v>
      </c>
      <c r="M1651" s="45" t="str">
        <f t="shared" si="25"/>
        <v>Sev-score: AAP feedback mechanism</v>
      </c>
    </row>
    <row r="1652" spans="1:13" x14ac:dyDescent="0.25">
      <c r="A1652" s="45" t="s">
        <v>2014</v>
      </c>
      <c r="B1652" s="45" t="s">
        <v>314</v>
      </c>
      <c r="C1652" s="45" t="s">
        <v>43</v>
      </c>
      <c r="D1652" s="45" t="s">
        <v>180</v>
      </c>
      <c r="E1652" s="45">
        <v>1</v>
      </c>
      <c r="F1652" s="45">
        <v>1</v>
      </c>
      <c r="G1652" s="45">
        <v>3</v>
      </c>
      <c r="H1652" s="45">
        <v>1</v>
      </c>
      <c r="I1652" s="45">
        <v>3</v>
      </c>
      <c r="J1652" s="45">
        <v>1</v>
      </c>
      <c r="K1652" s="45">
        <v>1</v>
      </c>
      <c r="L1652" s="45">
        <v>2</v>
      </c>
      <c r="M1652" s="45" t="str">
        <f t="shared" si="25"/>
        <v>Sev-score: Site capacity</v>
      </c>
    </row>
    <row r="1653" spans="1:13" x14ac:dyDescent="0.25">
      <c r="A1653" s="45" t="s">
        <v>2015</v>
      </c>
      <c r="B1653" s="45" t="s">
        <v>314</v>
      </c>
      <c r="C1653" s="45" t="s">
        <v>43</v>
      </c>
      <c r="D1653" s="45" t="s">
        <v>180</v>
      </c>
      <c r="E1653" s="45">
        <v>1</v>
      </c>
      <c r="F1653" s="45">
        <v>1</v>
      </c>
      <c r="G1653" s="45">
        <v>3</v>
      </c>
      <c r="H1653" s="45">
        <v>3</v>
      </c>
      <c r="I1653" s="45">
        <v>1</v>
      </c>
      <c r="J1653" s="45">
        <v>1</v>
      </c>
      <c r="K1653" s="45">
        <v>3</v>
      </c>
      <c r="L1653" s="45">
        <v>2</v>
      </c>
      <c r="M1653" s="45" t="str">
        <f t="shared" si="25"/>
        <v>Sev-score: Site capacity</v>
      </c>
    </row>
    <row r="1654" spans="1:13" x14ac:dyDescent="0.25">
      <c r="A1654" s="45" t="s">
        <v>2016</v>
      </c>
      <c r="B1654" s="45" t="s">
        <v>314</v>
      </c>
      <c r="C1654" s="45" t="s">
        <v>43</v>
      </c>
      <c r="D1654" s="45" t="s">
        <v>180</v>
      </c>
      <c r="E1654" s="45">
        <v>1</v>
      </c>
      <c r="F1654" s="45">
        <v>1</v>
      </c>
      <c r="G1654" s="45">
        <v>1</v>
      </c>
      <c r="H1654" s="45">
        <v>1</v>
      </c>
      <c r="I1654" s="45">
        <v>1</v>
      </c>
      <c r="J1654" s="45">
        <v>1</v>
      </c>
      <c r="K1654" s="45">
        <v>1</v>
      </c>
      <c r="L1654" s="45">
        <v>2</v>
      </c>
      <c r="M1654" s="45" t="str">
        <f t="shared" si="25"/>
        <v>Sev-score: Camp Committees</v>
      </c>
    </row>
    <row r="1655" spans="1:13" x14ac:dyDescent="0.25">
      <c r="A1655" s="45" t="s">
        <v>2017</v>
      </c>
      <c r="B1655" s="45" t="s">
        <v>314</v>
      </c>
      <c r="C1655" s="45" t="s">
        <v>43</v>
      </c>
      <c r="D1655" s="45" t="s">
        <v>180</v>
      </c>
      <c r="E1655" s="45">
        <v>1</v>
      </c>
      <c r="F1655" s="45">
        <v>1</v>
      </c>
      <c r="G1655" s="45">
        <v>3</v>
      </c>
      <c r="H1655" s="45">
        <v>2</v>
      </c>
      <c r="I1655" s="45">
        <v>1</v>
      </c>
      <c r="J1655" s="45">
        <v>1</v>
      </c>
      <c r="K1655" s="45">
        <v>3</v>
      </c>
      <c r="L1655" s="45">
        <v>1</v>
      </c>
      <c r="M1655" s="45" t="str">
        <f t="shared" si="25"/>
        <v>Sev-score: Site capacity</v>
      </c>
    </row>
    <row r="1656" spans="1:13" x14ac:dyDescent="0.25">
      <c r="A1656" s="45" t="s">
        <v>2018</v>
      </c>
      <c r="B1656" s="45" t="s">
        <v>314</v>
      </c>
      <c r="C1656" s="45" t="s">
        <v>43</v>
      </c>
      <c r="D1656" s="45" t="s">
        <v>180</v>
      </c>
      <c r="E1656" s="45">
        <v>1</v>
      </c>
      <c r="F1656" s="45">
        <v>1</v>
      </c>
      <c r="G1656" s="45">
        <v>3</v>
      </c>
      <c r="H1656" s="45">
        <v>1</v>
      </c>
      <c r="I1656" s="45">
        <v>3</v>
      </c>
      <c r="J1656" s="45">
        <v>1</v>
      </c>
      <c r="K1656" s="45">
        <v>3</v>
      </c>
      <c r="L1656" s="45">
        <v>2</v>
      </c>
      <c r="M1656" s="45" t="str">
        <f t="shared" si="25"/>
        <v>Sev-score: Site capacity</v>
      </c>
    </row>
    <row r="1657" spans="1:13" x14ac:dyDescent="0.25">
      <c r="A1657" s="45" t="s">
        <v>2019</v>
      </c>
      <c r="B1657" s="45" t="s">
        <v>314</v>
      </c>
      <c r="C1657" s="45" t="s">
        <v>43</v>
      </c>
      <c r="D1657" s="45" t="s">
        <v>180</v>
      </c>
      <c r="E1657" s="45">
        <v>1</v>
      </c>
      <c r="F1657" s="45">
        <v>1</v>
      </c>
      <c r="G1657" s="45">
        <v>1</v>
      </c>
      <c r="H1657" s="45">
        <v>1</v>
      </c>
      <c r="I1657" s="45">
        <v>1</v>
      </c>
      <c r="J1657" s="45">
        <v>1</v>
      </c>
      <c r="K1657" s="45">
        <v>3</v>
      </c>
      <c r="L1657" s="45">
        <v>2</v>
      </c>
      <c r="M1657" s="45" t="str">
        <f t="shared" si="25"/>
        <v>Sev-score: Camp Committees</v>
      </c>
    </row>
    <row r="1658" spans="1:13" x14ac:dyDescent="0.25">
      <c r="A1658" s="45" t="s">
        <v>2020</v>
      </c>
      <c r="B1658" s="45" t="s">
        <v>314</v>
      </c>
      <c r="C1658" s="45" t="s">
        <v>43</v>
      </c>
      <c r="D1658" s="45" t="s">
        <v>180</v>
      </c>
      <c r="E1658" s="45">
        <v>1</v>
      </c>
      <c r="F1658" s="45">
        <v>1</v>
      </c>
      <c r="G1658" s="45">
        <v>3</v>
      </c>
      <c r="H1658" s="45">
        <v>3</v>
      </c>
      <c r="I1658" s="45">
        <v>1</v>
      </c>
      <c r="J1658" s="45">
        <v>1</v>
      </c>
      <c r="K1658" s="45">
        <v>1</v>
      </c>
      <c r="L1658" s="45">
        <v>2</v>
      </c>
      <c r="M1658" s="45" t="str">
        <f t="shared" si="25"/>
        <v>Sev-score: Site capacity</v>
      </c>
    </row>
    <row r="1659" spans="1:13" x14ac:dyDescent="0.25">
      <c r="A1659" s="45" t="s">
        <v>2021</v>
      </c>
      <c r="B1659" s="45" t="s">
        <v>314</v>
      </c>
      <c r="C1659" s="45" t="s">
        <v>43</v>
      </c>
      <c r="D1659" s="45" t="s">
        <v>180</v>
      </c>
      <c r="E1659" s="45">
        <v>1</v>
      </c>
      <c r="F1659" s="45">
        <v>1</v>
      </c>
      <c r="G1659" s="45">
        <v>3</v>
      </c>
      <c r="H1659" s="45">
        <v>1</v>
      </c>
      <c r="I1659" s="45">
        <v>1</v>
      </c>
      <c r="J1659" s="45">
        <v>1</v>
      </c>
      <c r="K1659" s="45">
        <v>1</v>
      </c>
      <c r="L1659" s="45">
        <v>3</v>
      </c>
      <c r="M1659" s="45" t="str">
        <f t="shared" si="25"/>
        <v>Sev-score: Site capacity</v>
      </c>
    </row>
    <row r="1660" spans="1:13" x14ac:dyDescent="0.25">
      <c r="A1660" s="45" t="s">
        <v>2022</v>
      </c>
      <c r="B1660" s="45" t="s">
        <v>314</v>
      </c>
      <c r="C1660" s="45" t="s">
        <v>43</v>
      </c>
      <c r="D1660" s="45" t="s">
        <v>180</v>
      </c>
      <c r="E1660" s="45">
        <v>1</v>
      </c>
      <c r="F1660" s="45">
        <v>3</v>
      </c>
      <c r="G1660" s="45">
        <v>3</v>
      </c>
      <c r="H1660" s="45">
        <v>1</v>
      </c>
      <c r="I1660" s="45">
        <v>3</v>
      </c>
      <c r="J1660" s="45">
        <v>1</v>
      </c>
      <c r="K1660" s="45">
        <v>1</v>
      </c>
      <c r="L1660" s="45">
        <v>2</v>
      </c>
      <c r="M1660" s="45" t="str">
        <f t="shared" si="25"/>
        <v>Sev-score: AAP feedback mechanism</v>
      </c>
    </row>
    <row r="1661" spans="1:13" x14ac:dyDescent="0.25">
      <c r="A1661" s="45" t="s">
        <v>2023</v>
      </c>
      <c r="B1661" s="45" t="s">
        <v>314</v>
      </c>
      <c r="C1661" s="45" t="s">
        <v>43</v>
      </c>
      <c r="D1661" s="45" t="s">
        <v>180</v>
      </c>
      <c r="E1661" s="45">
        <v>1</v>
      </c>
      <c r="F1661" s="45">
        <v>1</v>
      </c>
      <c r="G1661" s="45">
        <v>3</v>
      </c>
      <c r="H1661" s="45">
        <v>3</v>
      </c>
      <c r="I1661" s="45">
        <v>1</v>
      </c>
      <c r="J1661" s="45">
        <v>1</v>
      </c>
      <c r="K1661" s="45">
        <v>3</v>
      </c>
      <c r="L1661" s="45">
        <v>2</v>
      </c>
      <c r="M1661" s="45" t="str">
        <f t="shared" si="25"/>
        <v>Sev-score: Site capacity</v>
      </c>
    </row>
    <row r="1662" spans="1:13" x14ac:dyDescent="0.25">
      <c r="A1662" s="45" t="s">
        <v>2024</v>
      </c>
      <c r="B1662" s="45" t="s">
        <v>314</v>
      </c>
      <c r="C1662" s="45" t="s">
        <v>43</v>
      </c>
      <c r="D1662" s="45" t="s">
        <v>180</v>
      </c>
      <c r="E1662" s="45">
        <v>1</v>
      </c>
      <c r="F1662" s="45">
        <v>1</v>
      </c>
      <c r="G1662" s="45">
        <v>3</v>
      </c>
      <c r="H1662" s="45">
        <v>1</v>
      </c>
      <c r="I1662" s="45">
        <v>1</v>
      </c>
      <c r="J1662" s="45">
        <v>1</v>
      </c>
      <c r="K1662" s="45">
        <v>1</v>
      </c>
      <c r="L1662" s="45">
        <v>2</v>
      </c>
      <c r="M1662" s="45" t="str">
        <f t="shared" si="25"/>
        <v>Sev-score: Site capacity</v>
      </c>
    </row>
    <row r="1663" spans="1:13" x14ac:dyDescent="0.25">
      <c r="A1663" s="45" t="s">
        <v>2025</v>
      </c>
      <c r="B1663" s="45" t="s">
        <v>314</v>
      </c>
      <c r="C1663" s="45" t="s">
        <v>43</v>
      </c>
      <c r="D1663" s="45" t="s">
        <v>180</v>
      </c>
      <c r="E1663" s="45">
        <v>1</v>
      </c>
      <c r="F1663" s="45">
        <v>1</v>
      </c>
      <c r="G1663" s="45">
        <v>3</v>
      </c>
      <c r="H1663" s="45">
        <v>2</v>
      </c>
      <c r="I1663" s="45">
        <v>3</v>
      </c>
      <c r="J1663" s="45">
        <v>1</v>
      </c>
      <c r="K1663" s="45">
        <v>1</v>
      </c>
      <c r="L1663" s="45">
        <v>2</v>
      </c>
      <c r="M1663" s="45" t="str">
        <f t="shared" si="25"/>
        <v>Sev-score: Site capacity</v>
      </c>
    </row>
    <row r="1664" spans="1:13" x14ac:dyDescent="0.25">
      <c r="A1664" s="45" t="s">
        <v>2026</v>
      </c>
      <c r="B1664" s="45" t="s">
        <v>314</v>
      </c>
      <c r="C1664" s="45" t="s">
        <v>43</v>
      </c>
      <c r="D1664" s="45" t="s">
        <v>180</v>
      </c>
      <c r="E1664" s="45">
        <v>1</v>
      </c>
      <c r="F1664" s="45">
        <v>1</v>
      </c>
      <c r="G1664" s="45">
        <v>3</v>
      </c>
      <c r="H1664" s="45">
        <v>3</v>
      </c>
      <c r="I1664" s="45">
        <v>3</v>
      </c>
      <c r="J1664" s="45">
        <v>1</v>
      </c>
      <c r="K1664" s="45">
        <v>1</v>
      </c>
      <c r="L1664" s="45">
        <v>1</v>
      </c>
      <c r="M1664" s="45" t="str">
        <f t="shared" si="25"/>
        <v>Sev-score: Site capacity</v>
      </c>
    </row>
    <row r="1665" spans="1:13" x14ac:dyDescent="0.25">
      <c r="A1665" s="45" t="s">
        <v>2027</v>
      </c>
      <c r="B1665" s="45" t="s">
        <v>314</v>
      </c>
      <c r="C1665" s="45" t="s">
        <v>43</v>
      </c>
      <c r="D1665" s="45" t="s">
        <v>180</v>
      </c>
      <c r="E1665" s="45">
        <v>1</v>
      </c>
      <c r="F1665" s="45">
        <v>1</v>
      </c>
      <c r="G1665" s="45">
        <v>3</v>
      </c>
      <c r="H1665" s="45">
        <v>1</v>
      </c>
      <c r="I1665" s="45">
        <v>3</v>
      </c>
      <c r="J1665" s="45">
        <v>1</v>
      </c>
      <c r="K1665" s="45">
        <v>1</v>
      </c>
      <c r="L1665" s="45">
        <v>2</v>
      </c>
      <c r="M1665" s="45" t="str">
        <f t="shared" si="25"/>
        <v>Sev-score: Site capacity</v>
      </c>
    </row>
    <row r="1666" spans="1:13" x14ac:dyDescent="0.25">
      <c r="A1666" s="45" t="s">
        <v>2028</v>
      </c>
      <c r="B1666" s="45" t="s">
        <v>314</v>
      </c>
      <c r="C1666" s="45" t="s">
        <v>43</v>
      </c>
      <c r="D1666" s="45" t="s">
        <v>180</v>
      </c>
      <c r="E1666" s="45">
        <v>1</v>
      </c>
      <c r="F1666" s="45">
        <v>3</v>
      </c>
      <c r="G1666" s="45">
        <v>3</v>
      </c>
      <c r="H1666" s="45">
        <v>1</v>
      </c>
      <c r="I1666" s="45">
        <v>3</v>
      </c>
      <c r="J1666" s="45">
        <v>1</v>
      </c>
      <c r="K1666" s="45">
        <v>3</v>
      </c>
      <c r="L1666" s="45">
        <v>1</v>
      </c>
      <c r="M1666" s="45" t="str">
        <f t="shared" si="25"/>
        <v>Sev-score: AAP feedback mechanism</v>
      </c>
    </row>
    <row r="1667" spans="1:13" x14ac:dyDescent="0.25">
      <c r="A1667" s="45" t="s">
        <v>2029</v>
      </c>
      <c r="B1667" s="45" t="s">
        <v>314</v>
      </c>
      <c r="C1667" s="45" t="s">
        <v>43</v>
      </c>
      <c r="D1667" s="45" t="s">
        <v>180</v>
      </c>
      <c r="E1667" s="45">
        <v>1</v>
      </c>
      <c r="F1667" s="45">
        <v>1</v>
      </c>
      <c r="G1667" s="45">
        <v>1</v>
      </c>
      <c r="H1667" s="45">
        <v>3</v>
      </c>
      <c r="I1667" s="45">
        <v>1</v>
      </c>
      <c r="J1667" s="45">
        <v>1</v>
      </c>
      <c r="K1667" s="45">
        <v>1</v>
      </c>
      <c r="L1667" s="45">
        <v>2</v>
      </c>
      <c r="M1667" s="45" t="str">
        <f t="shared" si="25"/>
        <v>Sev-score: Floods</v>
      </c>
    </row>
    <row r="1668" spans="1:13" x14ac:dyDescent="0.25">
      <c r="A1668" s="45" t="s">
        <v>2030</v>
      </c>
      <c r="B1668" s="45" t="s">
        <v>314</v>
      </c>
      <c r="C1668" s="45" t="s">
        <v>43</v>
      </c>
      <c r="D1668" s="45" t="s">
        <v>180</v>
      </c>
      <c r="E1668" s="45">
        <v>1</v>
      </c>
      <c r="F1668" s="45">
        <v>3</v>
      </c>
      <c r="G1668" s="45">
        <v>3</v>
      </c>
      <c r="H1668" s="45">
        <v>1</v>
      </c>
      <c r="I1668" s="45">
        <v>1</v>
      </c>
      <c r="J1668" s="45">
        <v>1</v>
      </c>
      <c r="K1668" s="45">
        <v>3</v>
      </c>
      <c r="L1668" s="45">
        <v>1</v>
      </c>
      <c r="M1668" s="45" t="str">
        <f t="shared" ref="M1668:M1731" si="26">IF(E1668=MAX(E1668:J1668),E$1,IF(F1668=MAX(E1668:J1668),F$1,IF(G1668=MAX(E1668:J1668),G$1,IF(H1668=MAX(E1668:J1668),H$1,IF(I1668=MAX(E1668:J1668),I$1,IF(J1668=MAX(E1668:J1668),J$1,0))))))</f>
        <v>Sev-score: AAP feedback mechanism</v>
      </c>
    </row>
    <row r="1669" spans="1:13" x14ac:dyDescent="0.25">
      <c r="A1669" s="45" t="s">
        <v>2031</v>
      </c>
      <c r="B1669" s="45" t="s">
        <v>314</v>
      </c>
      <c r="C1669" s="45" t="s">
        <v>43</v>
      </c>
      <c r="D1669" s="45" t="s">
        <v>180</v>
      </c>
      <c r="E1669" s="45">
        <v>1</v>
      </c>
      <c r="F1669" s="45">
        <v>1</v>
      </c>
      <c r="G1669" s="45">
        <v>1</v>
      </c>
      <c r="H1669" s="45">
        <v>1</v>
      </c>
      <c r="I1669" s="45">
        <v>3</v>
      </c>
      <c r="J1669" s="45">
        <v>1</v>
      </c>
      <c r="K1669" s="45">
        <v>1</v>
      </c>
      <c r="L1669" s="45">
        <v>4</v>
      </c>
      <c r="M1669" s="45" t="str">
        <f t="shared" si="26"/>
        <v>Sev-score Access Max 8</v>
      </c>
    </row>
    <row r="1670" spans="1:13" x14ac:dyDescent="0.25">
      <c r="A1670" s="45" t="s">
        <v>2032</v>
      </c>
      <c r="B1670" s="45" t="s">
        <v>314</v>
      </c>
      <c r="C1670" s="45" t="s">
        <v>43</v>
      </c>
      <c r="D1670" s="45" t="s">
        <v>180</v>
      </c>
      <c r="E1670" s="45">
        <v>1</v>
      </c>
      <c r="F1670" s="45">
        <v>1</v>
      </c>
      <c r="G1670" s="45">
        <v>3</v>
      </c>
      <c r="H1670" s="45">
        <v>1</v>
      </c>
      <c r="I1670" s="45">
        <v>1</v>
      </c>
      <c r="J1670" s="45">
        <v>1</v>
      </c>
      <c r="K1670" s="45">
        <v>1</v>
      </c>
      <c r="L1670" s="45">
        <v>2</v>
      </c>
      <c r="M1670" s="45" t="str">
        <f t="shared" si="26"/>
        <v>Sev-score: Site capacity</v>
      </c>
    </row>
    <row r="1671" spans="1:13" x14ac:dyDescent="0.25">
      <c r="A1671" s="45" t="s">
        <v>2033</v>
      </c>
      <c r="B1671" s="45" t="s">
        <v>314</v>
      </c>
      <c r="C1671" s="45" t="s">
        <v>43</v>
      </c>
      <c r="D1671" s="45" t="s">
        <v>180</v>
      </c>
      <c r="E1671" s="45">
        <v>1</v>
      </c>
      <c r="F1671" s="45">
        <v>1</v>
      </c>
      <c r="G1671" s="45">
        <v>3</v>
      </c>
      <c r="H1671" s="45">
        <v>2</v>
      </c>
      <c r="I1671" s="45">
        <v>1</v>
      </c>
      <c r="J1671" s="45">
        <v>1</v>
      </c>
      <c r="K1671" s="45">
        <v>3</v>
      </c>
      <c r="L1671" s="45">
        <v>2</v>
      </c>
      <c r="M1671" s="45" t="str">
        <f t="shared" si="26"/>
        <v>Sev-score: Site capacity</v>
      </c>
    </row>
    <row r="1672" spans="1:13" x14ac:dyDescent="0.25">
      <c r="A1672" s="45" t="s">
        <v>2034</v>
      </c>
      <c r="B1672" s="45" t="s">
        <v>314</v>
      </c>
      <c r="C1672" s="45" t="s">
        <v>43</v>
      </c>
      <c r="D1672" s="45" t="s">
        <v>180</v>
      </c>
      <c r="E1672" s="45">
        <v>1</v>
      </c>
      <c r="F1672" s="45">
        <v>1</v>
      </c>
      <c r="G1672" s="45">
        <v>3</v>
      </c>
      <c r="H1672" s="45">
        <v>1</v>
      </c>
      <c r="I1672" s="45">
        <v>3</v>
      </c>
      <c r="J1672" s="45">
        <v>1</v>
      </c>
      <c r="K1672" s="45">
        <v>3</v>
      </c>
      <c r="L1672" s="45">
        <v>2</v>
      </c>
      <c r="M1672" s="45" t="str">
        <f t="shared" si="26"/>
        <v>Sev-score: Site capacity</v>
      </c>
    </row>
    <row r="1673" spans="1:13" x14ac:dyDescent="0.25">
      <c r="A1673" s="45" t="s">
        <v>2035</v>
      </c>
      <c r="B1673" s="45" t="s">
        <v>314</v>
      </c>
      <c r="C1673" s="45" t="s">
        <v>43</v>
      </c>
      <c r="D1673" s="45" t="s">
        <v>180</v>
      </c>
      <c r="E1673" s="45">
        <v>1</v>
      </c>
      <c r="F1673" s="45">
        <v>1</v>
      </c>
      <c r="G1673" s="45">
        <v>3</v>
      </c>
      <c r="H1673" s="45">
        <v>3</v>
      </c>
      <c r="I1673" s="45">
        <v>3</v>
      </c>
      <c r="J1673" s="45">
        <v>1</v>
      </c>
      <c r="K1673" s="45">
        <v>3</v>
      </c>
      <c r="L1673" s="45">
        <v>2</v>
      </c>
      <c r="M1673" s="45" t="str">
        <f t="shared" si="26"/>
        <v>Sev-score: Site capacity</v>
      </c>
    </row>
    <row r="1674" spans="1:13" x14ac:dyDescent="0.25">
      <c r="A1674" s="45" t="s">
        <v>2036</v>
      </c>
      <c r="B1674" s="45" t="s">
        <v>314</v>
      </c>
      <c r="C1674" s="45" t="s">
        <v>43</v>
      </c>
      <c r="D1674" s="45" t="s">
        <v>180</v>
      </c>
      <c r="E1674" s="45">
        <v>1</v>
      </c>
      <c r="F1674" s="45">
        <v>1</v>
      </c>
      <c r="G1674" s="45">
        <v>3</v>
      </c>
      <c r="H1674" s="45">
        <v>3</v>
      </c>
      <c r="I1674" s="45">
        <v>3</v>
      </c>
      <c r="J1674" s="45">
        <v>1</v>
      </c>
      <c r="K1674" s="45">
        <v>3</v>
      </c>
      <c r="L1674" s="45">
        <v>2</v>
      </c>
      <c r="M1674" s="45" t="str">
        <f t="shared" si="26"/>
        <v>Sev-score: Site capacity</v>
      </c>
    </row>
    <row r="1675" spans="1:13" x14ac:dyDescent="0.25">
      <c r="A1675" s="45" t="s">
        <v>2037</v>
      </c>
      <c r="B1675" s="45" t="s">
        <v>314</v>
      </c>
      <c r="C1675" s="45" t="s">
        <v>43</v>
      </c>
      <c r="D1675" s="45" t="s">
        <v>180</v>
      </c>
      <c r="E1675" s="45">
        <v>1</v>
      </c>
      <c r="F1675" s="45">
        <v>3</v>
      </c>
      <c r="G1675" s="45">
        <v>3</v>
      </c>
      <c r="H1675" s="45">
        <v>3</v>
      </c>
      <c r="I1675" s="45">
        <v>3</v>
      </c>
      <c r="J1675" s="45">
        <v>1</v>
      </c>
      <c r="K1675" s="45">
        <v>1</v>
      </c>
      <c r="L1675" s="45">
        <v>2</v>
      </c>
      <c r="M1675" s="45" t="str">
        <f t="shared" si="26"/>
        <v>Sev-score: AAP feedback mechanism</v>
      </c>
    </row>
    <row r="1676" spans="1:13" x14ac:dyDescent="0.25">
      <c r="A1676" s="45" t="s">
        <v>2038</v>
      </c>
      <c r="B1676" s="45" t="s">
        <v>314</v>
      </c>
      <c r="C1676" s="45" t="s">
        <v>43</v>
      </c>
      <c r="D1676" s="45" t="s">
        <v>180</v>
      </c>
      <c r="E1676" s="45">
        <v>1</v>
      </c>
      <c r="F1676" s="45">
        <v>1</v>
      </c>
      <c r="G1676" s="45">
        <v>3</v>
      </c>
      <c r="H1676" s="45">
        <v>1</v>
      </c>
      <c r="I1676" s="45">
        <v>1</v>
      </c>
      <c r="J1676" s="45">
        <v>1</v>
      </c>
      <c r="K1676" s="45">
        <v>1</v>
      </c>
      <c r="L1676" s="45">
        <v>3</v>
      </c>
      <c r="M1676" s="45" t="str">
        <f t="shared" si="26"/>
        <v>Sev-score: Site capacity</v>
      </c>
    </row>
    <row r="1677" spans="1:13" x14ac:dyDescent="0.25">
      <c r="A1677" s="45" t="s">
        <v>2039</v>
      </c>
      <c r="B1677" s="45" t="s">
        <v>314</v>
      </c>
      <c r="C1677" s="45" t="s">
        <v>43</v>
      </c>
      <c r="D1677" s="45" t="s">
        <v>180</v>
      </c>
      <c r="E1677" s="45">
        <v>1</v>
      </c>
      <c r="F1677" s="45">
        <v>3</v>
      </c>
      <c r="G1677" s="45">
        <v>3</v>
      </c>
      <c r="H1677" s="45">
        <v>2</v>
      </c>
      <c r="I1677" s="45">
        <v>3</v>
      </c>
      <c r="J1677" s="45">
        <v>1</v>
      </c>
      <c r="K1677" s="45">
        <v>3</v>
      </c>
      <c r="L1677" s="45">
        <v>1</v>
      </c>
      <c r="M1677" s="45" t="str">
        <f t="shared" si="26"/>
        <v>Sev-score: AAP feedback mechanism</v>
      </c>
    </row>
    <row r="1678" spans="1:13" x14ac:dyDescent="0.25">
      <c r="A1678" s="45" t="s">
        <v>2040</v>
      </c>
      <c r="B1678" s="45" t="s">
        <v>314</v>
      </c>
      <c r="C1678" s="45" t="s">
        <v>43</v>
      </c>
      <c r="D1678" s="45" t="s">
        <v>180</v>
      </c>
      <c r="E1678" s="45">
        <v>1</v>
      </c>
      <c r="F1678" s="45">
        <v>1</v>
      </c>
      <c r="G1678" s="45">
        <v>3</v>
      </c>
      <c r="H1678" s="45">
        <v>3</v>
      </c>
      <c r="I1678" s="45">
        <v>3</v>
      </c>
      <c r="J1678" s="45">
        <v>1</v>
      </c>
      <c r="K1678" s="45">
        <v>1</v>
      </c>
      <c r="L1678" s="45">
        <v>2</v>
      </c>
      <c r="M1678" s="45" t="str">
        <f t="shared" si="26"/>
        <v>Sev-score: Site capacity</v>
      </c>
    </row>
    <row r="1679" spans="1:13" x14ac:dyDescent="0.25">
      <c r="A1679" s="45" t="s">
        <v>2041</v>
      </c>
      <c r="B1679" s="45" t="s">
        <v>314</v>
      </c>
      <c r="C1679" s="45" t="s">
        <v>43</v>
      </c>
      <c r="D1679" s="45" t="s">
        <v>180</v>
      </c>
      <c r="E1679" s="45">
        <v>1</v>
      </c>
      <c r="F1679" s="45">
        <v>1</v>
      </c>
      <c r="G1679" s="45">
        <v>3</v>
      </c>
      <c r="H1679" s="45">
        <v>1</v>
      </c>
      <c r="I1679" s="45">
        <v>1</v>
      </c>
      <c r="J1679" s="45">
        <v>3</v>
      </c>
      <c r="K1679" s="45">
        <v>1</v>
      </c>
      <c r="L1679" s="45">
        <v>2</v>
      </c>
      <c r="M1679" s="45" t="str">
        <f t="shared" si="26"/>
        <v>Sev-score: Site capacity</v>
      </c>
    </row>
    <row r="1680" spans="1:13" x14ac:dyDescent="0.25">
      <c r="A1680" s="45" t="s">
        <v>2042</v>
      </c>
      <c r="B1680" s="45" t="s">
        <v>314</v>
      </c>
      <c r="C1680" s="45" t="s">
        <v>43</v>
      </c>
      <c r="D1680" s="45" t="s">
        <v>180</v>
      </c>
      <c r="E1680" s="45">
        <v>1</v>
      </c>
      <c r="F1680" s="45">
        <v>1</v>
      </c>
      <c r="G1680" s="45">
        <v>3</v>
      </c>
      <c r="H1680" s="45">
        <v>1</v>
      </c>
      <c r="I1680" s="45">
        <v>1</v>
      </c>
      <c r="J1680" s="45">
        <v>1</v>
      </c>
      <c r="K1680" s="45">
        <v>3</v>
      </c>
      <c r="L1680" s="45">
        <v>2</v>
      </c>
      <c r="M1680" s="45" t="str">
        <f t="shared" si="26"/>
        <v>Sev-score: Site capacity</v>
      </c>
    </row>
    <row r="1681" spans="1:13" x14ac:dyDescent="0.25">
      <c r="A1681" s="45" t="s">
        <v>2043</v>
      </c>
      <c r="B1681" s="45" t="s">
        <v>314</v>
      </c>
      <c r="C1681" s="45" t="s">
        <v>43</v>
      </c>
      <c r="D1681" s="45" t="s">
        <v>180</v>
      </c>
      <c r="E1681" s="45">
        <v>1</v>
      </c>
      <c r="F1681" s="45">
        <v>3</v>
      </c>
      <c r="G1681" s="45">
        <v>3</v>
      </c>
      <c r="H1681" s="45">
        <v>3</v>
      </c>
      <c r="I1681" s="45">
        <v>1</v>
      </c>
      <c r="J1681" s="45">
        <v>1</v>
      </c>
      <c r="K1681" s="45">
        <v>1</v>
      </c>
      <c r="L1681" s="45">
        <v>3</v>
      </c>
      <c r="M1681" s="45" t="str">
        <f t="shared" si="26"/>
        <v>Sev-score: AAP feedback mechanism</v>
      </c>
    </row>
    <row r="1682" spans="1:13" x14ac:dyDescent="0.25">
      <c r="A1682" s="45" t="s">
        <v>2044</v>
      </c>
      <c r="B1682" s="45" t="s">
        <v>314</v>
      </c>
      <c r="C1682" s="45" t="s">
        <v>43</v>
      </c>
      <c r="D1682" s="45" t="s">
        <v>180</v>
      </c>
      <c r="E1682" s="45">
        <v>1</v>
      </c>
      <c r="F1682" s="45">
        <v>1</v>
      </c>
      <c r="G1682" s="45">
        <v>3</v>
      </c>
      <c r="H1682" s="45">
        <v>3</v>
      </c>
      <c r="I1682" s="45">
        <v>1</v>
      </c>
      <c r="J1682" s="45">
        <v>1</v>
      </c>
      <c r="K1682" s="45">
        <v>1</v>
      </c>
      <c r="L1682" s="45">
        <v>2</v>
      </c>
      <c r="M1682" s="45" t="str">
        <f t="shared" si="26"/>
        <v>Sev-score: Site capacity</v>
      </c>
    </row>
    <row r="1683" spans="1:13" x14ac:dyDescent="0.25">
      <c r="A1683" s="45" t="s">
        <v>2045</v>
      </c>
      <c r="B1683" s="45" t="s">
        <v>314</v>
      </c>
      <c r="C1683" s="45" t="s">
        <v>43</v>
      </c>
      <c r="D1683" s="45" t="s">
        <v>180</v>
      </c>
      <c r="E1683" s="45">
        <v>1</v>
      </c>
      <c r="F1683" s="45">
        <v>1</v>
      </c>
      <c r="G1683" s="45">
        <v>3</v>
      </c>
      <c r="H1683" s="45">
        <v>2</v>
      </c>
      <c r="I1683" s="45">
        <v>1</v>
      </c>
      <c r="J1683" s="45">
        <v>1</v>
      </c>
      <c r="K1683" s="45">
        <v>3</v>
      </c>
      <c r="L1683" s="45">
        <v>1</v>
      </c>
      <c r="M1683" s="45" t="str">
        <f t="shared" si="26"/>
        <v>Sev-score: Site capacity</v>
      </c>
    </row>
    <row r="1684" spans="1:13" x14ac:dyDescent="0.25">
      <c r="A1684" s="45" t="s">
        <v>2046</v>
      </c>
      <c r="B1684" s="45" t="s">
        <v>314</v>
      </c>
      <c r="C1684" s="45" t="s">
        <v>43</v>
      </c>
      <c r="D1684" s="45" t="s">
        <v>180</v>
      </c>
      <c r="E1684" s="45">
        <v>3</v>
      </c>
      <c r="F1684" s="45">
        <v>1</v>
      </c>
      <c r="G1684" s="45">
        <v>3</v>
      </c>
      <c r="H1684" s="45">
        <v>1</v>
      </c>
      <c r="I1684" s="45">
        <v>1</v>
      </c>
      <c r="J1684" s="45">
        <v>1</v>
      </c>
      <c r="K1684" s="45">
        <v>1</v>
      </c>
      <c r="L1684" s="45">
        <v>2</v>
      </c>
      <c r="M1684" s="45" t="str">
        <f t="shared" si="26"/>
        <v>Sev-score: Camp Committees</v>
      </c>
    </row>
    <row r="1685" spans="1:13" x14ac:dyDescent="0.25">
      <c r="A1685" s="45" t="s">
        <v>2047</v>
      </c>
      <c r="B1685" s="45" t="s">
        <v>314</v>
      </c>
      <c r="C1685" s="45" t="s">
        <v>43</v>
      </c>
      <c r="D1685" s="45" t="s">
        <v>180</v>
      </c>
      <c r="E1685" s="45">
        <v>1</v>
      </c>
      <c r="F1685" s="45">
        <v>3</v>
      </c>
      <c r="G1685" s="45">
        <v>3</v>
      </c>
      <c r="H1685" s="45">
        <v>1</v>
      </c>
      <c r="I1685" s="45">
        <v>1</v>
      </c>
      <c r="J1685" s="45">
        <v>1</v>
      </c>
      <c r="K1685" s="45">
        <v>1</v>
      </c>
      <c r="L1685" s="45">
        <v>1</v>
      </c>
      <c r="M1685" s="45" t="str">
        <f t="shared" si="26"/>
        <v>Sev-score: AAP feedback mechanism</v>
      </c>
    </row>
    <row r="1686" spans="1:13" x14ac:dyDescent="0.25">
      <c r="A1686" s="45" t="s">
        <v>2048</v>
      </c>
      <c r="B1686" s="45" t="s">
        <v>314</v>
      </c>
      <c r="C1686" s="45" t="s">
        <v>43</v>
      </c>
      <c r="D1686" s="45" t="s">
        <v>180</v>
      </c>
      <c r="E1686" s="45">
        <v>1</v>
      </c>
      <c r="F1686" s="45">
        <v>1</v>
      </c>
      <c r="G1686" s="45">
        <v>3</v>
      </c>
      <c r="H1686" s="45">
        <v>2</v>
      </c>
      <c r="I1686" s="45">
        <v>3</v>
      </c>
      <c r="J1686" s="45">
        <v>1</v>
      </c>
      <c r="K1686" s="45">
        <v>1</v>
      </c>
      <c r="L1686" s="45">
        <v>2</v>
      </c>
      <c r="M1686" s="45" t="str">
        <f t="shared" si="26"/>
        <v>Sev-score: Site capacity</v>
      </c>
    </row>
    <row r="1687" spans="1:13" x14ac:dyDescent="0.25">
      <c r="A1687" s="45" t="s">
        <v>2049</v>
      </c>
      <c r="B1687" s="45" t="s">
        <v>314</v>
      </c>
      <c r="C1687" s="45" t="s">
        <v>43</v>
      </c>
      <c r="D1687" s="45" t="s">
        <v>180</v>
      </c>
      <c r="E1687" s="45">
        <v>1</v>
      </c>
      <c r="F1687" s="45">
        <v>3</v>
      </c>
      <c r="G1687" s="45">
        <v>3</v>
      </c>
      <c r="H1687" s="45">
        <v>1</v>
      </c>
      <c r="I1687" s="45">
        <v>1</v>
      </c>
      <c r="J1687" s="45">
        <v>1</v>
      </c>
      <c r="K1687" s="45">
        <v>1</v>
      </c>
      <c r="L1687" s="45">
        <v>2</v>
      </c>
      <c r="M1687" s="45" t="str">
        <f t="shared" si="26"/>
        <v>Sev-score: AAP feedback mechanism</v>
      </c>
    </row>
    <row r="1688" spans="1:13" x14ac:dyDescent="0.25">
      <c r="A1688" s="45" t="s">
        <v>2050</v>
      </c>
      <c r="B1688" s="45" t="s">
        <v>314</v>
      </c>
      <c r="C1688" s="45" t="s">
        <v>43</v>
      </c>
      <c r="D1688" s="45" t="s">
        <v>180</v>
      </c>
      <c r="E1688" s="45">
        <v>1</v>
      </c>
      <c r="F1688" s="45">
        <v>3</v>
      </c>
      <c r="G1688" s="45">
        <v>3</v>
      </c>
      <c r="H1688" s="45">
        <v>1</v>
      </c>
      <c r="I1688" s="45">
        <v>1</v>
      </c>
      <c r="J1688" s="45">
        <v>1</v>
      </c>
      <c r="K1688" s="45">
        <v>1</v>
      </c>
      <c r="L1688" s="45">
        <v>1</v>
      </c>
      <c r="M1688" s="45" t="str">
        <f t="shared" si="26"/>
        <v>Sev-score: AAP feedback mechanism</v>
      </c>
    </row>
    <row r="1689" spans="1:13" x14ac:dyDescent="0.25">
      <c r="A1689" s="45" t="s">
        <v>2051</v>
      </c>
      <c r="B1689" s="45" t="s">
        <v>314</v>
      </c>
      <c r="C1689" s="45" t="s">
        <v>43</v>
      </c>
      <c r="D1689" s="45" t="s">
        <v>180</v>
      </c>
      <c r="E1689" s="45">
        <v>1</v>
      </c>
      <c r="F1689" s="45">
        <v>1</v>
      </c>
      <c r="G1689" s="45">
        <v>3</v>
      </c>
      <c r="H1689" s="45">
        <v>3</v>
      </c>
      <c r="I1689" s="45">
        <v>1</v>
      </c>
      <c r="J1689" s="45">
        <v>1</v>
      </c>
      <c r="K1689" s="45">
        <v>1</v>
      </c>
      <c r="L1689" s="45">
        <v>3</v>
      </c>
      <c r="M1689" s="45" t="str">
        <f t="shared" si="26"/>
        <v>Sev-score: Site capacity</v>
      </c>
    </row>
    <row r="1690" spans="1:13" x14ac:dyDescent="0.25">
      <c r="A1690" s="45" t="s">
        <v>2052</v>
      </c>
      <c r="B1690" s="45" t="s">
        <v>314</v>
      </c>
      <c r="C1690" s="45" t="s">
        <v>43</v>
      </c>
      <c r="D1690" s="45" t="s">
        <v>180</v>
      </c>
      <c r="E1690" s="45">
        <v>1</v>
      </c>
      <c r="F1690" s="45">
        <v>3</v>
      </c>
      <c r="G1690" s="45">
        <v>3</v>
      </c>
      <c r="H1690" s="45">
        <v>1</v>
      </c>
      <c r="I1690" s="45">
        <v>1</v>
      </c>
      <c r="J1690" s="45">
        <v>1</v>
      </c>
      <c r="K1690" s="45">
        <v>1</v>
      </c>
      <c r="L1690" s="45">
        <v>2</v>
      </c>
      <c r="M1690" s="45" t="str">
        <f t="shared" si="26"/>
        <v>Sev-score: AAP feedback mechanism</v>
      </c>
    </row>
    <row r="1691" spans="1:13" x14ac:dyDescent="0.25">
      <c r="A1691" s="45" t="s">
        <v>2053</v>
      </c>
      <c r="B1691" s="45" t="s">
        <v>314</v>
      </c>
      <c r="C1691" s="45" t="s">
        <v>43</v>
      </c>
      <c r="D1691" s="45" t="s">
        <v>180</v>
      </c>
      <c r="E1691" s="45">
        <v>1</v>
      </c>
      <c r="F1691" s="45">
        <v>1</v>
      </c>
      <c r="G1691" s="45">
        <v>3</v>
      </c>
      <c r="H1691" s="45">
        <v>3</v>
      </c>
      <c r="I1691" s="45">
        <v>3</v>
      </c>
      <c r="J1691" s="45">
        <v>1</v>
      </c>
      <c r="K1691" s="45">
        <v>1</v>
      </c>
      <c r="L1691" s="45">
        <v>3</v>
      </c>
      <c r="M1691" s="45" t="str">
        <f t="shared" si="26"/>
        <v>Sev-score: Site capacity</v>
      </c>
    </row>
    <row r="1692" spans="1:13" x14ac:dyDescent="0.25">
      <c r="A1692" s="45" t="s">
        <v>2054</v>
      </c>
      <c r="B1692" s="45" t="s">
        <v>314</v>
      </c>
      <c r="C1692" s="45" t="s">
        <v>43</v>
      </c>
      <c r="D1692" s="45" t="s">
        <v>180</v>
      </c>
      <c r="E1692" s="45">
        <v>1</v>
      </c>
      <c r="F1692" s="45">
        <v>3</v>
      </c>
      <c r="G1692" s="45">
        <v>3</v>
      </c>
      <c r="H1692" s="45">
        <v>1</v>
      </c>
      <c r="I1692" s="45">
        <v>1</v>
      </c>
      <c r="J1692" s="45">
        <v>1</v>
      </c>
      <c r="K1692" s="45">
        <v>1</v>
      </c>
      <c r="L1692" s="45">
        <v>2</v>
      </c>
      <c r="M1692" s="45" t="str">
        <f t="shared" si="26"/>
        <v>Sev-score: AAP feedback mechanism</v>
      </c>
    </row>
    <row r="1693" spans="1:13" x14ac:dyDescent="0.25">
      <c r="A1693" s="45" t="s">
        <v>2055</v>
      </c>
      <c r="B1693" s="45" t="s">
        <v>314</v>
      </c>
      <c r="C1693" s="45" t="s">
        <v>43</v>
      </c>
      <c r="D1693" s="45" t="s">
        <v>180</v>
      </c>
      <c r="E1693" s="45">
        <v>1</v>
      </c>
      <c r="F1693" s="45">
        <v>1</v>
      </c>
      <c r="G1693" s="45">
        <v>1</v>
      </c>
      <c r="H1693" s="45">
        <v>3</v>
      </c>
      <c r="I1693" s="45">
        <v>3</v>
      </c>
      <c r="J1693" s="45">
        <v>1</v>
      </c>
      <c r="K1693" s="45">
        <v>1</v>
      </c>
      <c r="L1693" s="45">
        <v>1</v>
      </c>
      <c r="M1693" s="45" t="str">
        <f t="shared" si="26"/>
        <v>Sev-score: Floods</v>
      </c>
    </row>
    <row r="1694" spans="1:13" x14ac:dyDescent="0.25">
      <c r="A1694" s="45" t="s">
        <v>2056</v>
      </c>
      <c r="B1694" s="45" t="s">
        <v>314</v>
      </c>
      <c r="C1694" s="45" t="s">
        <v>43</v>
      </c>
      <c r="D1694" s="45" t="s">
        <v>180</v>
      </c>
      <c r="E1694" s="45">
        <v>1</v>
      </c>
      <c r="F1694" s="45">
        <v>3</v>
      </c>
      <c r="G1694" s="45">
        <v>3</v>
      </c>
      <c r="H1694" s="45">
        <v>1</v>
      </c>
      <c r="I1694" s="45">
        <v>1</v>
      </c>
      <c r="J1694" s="45">
        <v>1</v>
      </c>
      <c r="K1694" s="45">
        <v>1</v>
      </c>
      <c r="L1694" s="45">
        <v>2</v>
      </c>
      <c r="M1694" s="45" t="str">
        <f t="shared" si="26"/>
        <v>Sev-score: AAP feedback mechanism</v>
      </c>
    </row>
    <row r="1695" spans="1:13" x14ac:dyDescent="0.25">
      <c r="A1695" s="45" t="s">
        <v>2057</v>
      </c>
      <c r="B1695" s="45" t="s">
        <v>314</v>
      </c>
      <c r="C1695" s="45" t="s">
        <v>43</v>
      </c>
      <c r="D1695" s="45" t="s">
        <v>180</v>
      </c>
      <c r="E1695" s="45">
        <v>1</v>
      </c>
      <c r="F1695" s="45">
        <v>1</v>
      </c>
      <c r="G1695" s="45">
        <v>3</v>
      </c>
      <c r="H1695" s="45">
        <v>1</v>
      </c>
      <c r="I1695" s="45">
        <v>1</v>
      </c>
      <c r="J1695" s="45">
        <v>1</v>
      </c>
      <c r="K1695" s="45">
        <v>1</v>
      </c>
      <c r="L1695" s="45">
        <v>2</v>
      </c>
      <c r="M1695" s="45" t="str">
        <f t="shared" si="26"/>
        <v>Sev-score: Site capacity</v>
      </c>
    </row>
    <row r="1696" spans="1:13" x14ac:dyDescent="0.25">
      <c r="A1696" s="45" t="s">
        <v>2058</v>
      </c>
      <c r="B1696" s="45" t="s">
        <v>314</v>
      </c>
      <c r="C1696" s="45" t="s">
        <v>43</v>
      </c>
      <c r="D1696" s="45" t="s">
        <v>180</v>
      </c>
      <c r="E1696" s="45">
        <v>1</v>
      </c>
      <c r="F1696" s="45">
        <v>1</v>
      </c>
      <c r="G1696" s="45">
        <v>1</v>
      </c>
      <c r="H1696" s="45">
        <v>3</v>
      </c>
      <c r="I1696" s="45">
        <v>3</v>
      </c>
      <c r="J1696" s="45">
        <v>1</v>
      </c>
      <c r="K1696" s="45">
        <v>1</v>
      </c>
      <c r="L1696" s="45">
        <v>1</v>
      </c>
      <c r="M1696" s="45" t="str">
        <f t="shared" si="26"/>
        <v>Sev-score: Floods</v>
      </c>
    </row>
    <row r="1697" spans="1:13" x14ac:dyDescent="0.25">
      <c r="A1697" s="45" t="s">
        <v>2059</v>
      </c>
      <c r="B1697" s="45" t="s">
        <v>314</v>
      </c>
      <c r="C1697" s="45" t="s">
        <v>43</v>
      </c>
      <c r="D1697" s="45" t="s">
        <v>180</v>
      </c>
      <c r="E1697" s="45">
        <v>1</v>
      </c>
      <c r="F1697" s="45">
        <v>1</v>
      </c>
      <c r="G1697" s="45">
        <v>3</v>
      </c>
      <c r="H1697" s="45">
        <v>1</v>
      </c>
      <c r="I1697" s="45">
        <v>1</v>
      </c>
      <c r="J1697" s="45">
        <v>1</v>
      </c>
      <c r="K1697" s="45">
        <v>1</v>
      </c>
      <c r="L1697" s="45">
        <v>1</v>
      </c>
      <c r="M1697" s="45" t="str">
        <f t="shared" si="26"/>
        <v>Sev-score: Site capacity</v>
      </c>
    </row>
    <row r="1698" spans="1:13" x14ac:dyDescent="0.25">
      <c r="A1698" s="45" t="s">
        <v>2060</v>
      </c>
      <c r="B1698" s="45" t="s">
        <v>314</v>
      </c>
      <c r="C1698" s="45" t="s">
        <v>43</v>
      </c>
      <c r="D1698" s="45" t="s">
        <v>180</v>
      </c>
      <c r="E1698" s="45">
        <v>1</v>
      </c>
      <c r="F1698" s="45">
        <v>1</v>
      </c>
      <c r="G1698" s="45">
        <v>3</v>
      </c>
      <c r="H1698" s="45">
        <v>1</v>
      </c>
      <c r="I1698" s="45">
        <v>1</v>
      </c>
      <c r="J1698" s="45">
        <v>1</v>
      </c>
      <c r="K1698" s="45">
        <v>1</v>
      </c>
      <c r="L1698" s="45">
        <v>2</v>
      </c>
      <c r="M1698" s="45" t="str">
        <f t="shared" si="26"/>
        <v>Sev-score: Site capacity</v>
      </c>
    </row>
    <row r="1699" spans="1:13" x14ac:dyDescent="0.25">
      <c r="A1699" s="45" t="s">
        <v>2061</v>
      </c>
      <c r="B1699" s="45" t="s">
        <v>314</v>
      </c>
      <c r="C1699" s="45" t="s">
        <v>43</v>
      </c>
      <c r="D1699" s="45" t="s">
        <v>180</v>
      </c>
      <c r="E1699" s="45">
        <v>1</v>
      </c>
      <c r="F1699" s="45">
        <v>1</v>
      </c>
      <c r="G1699" s="45">
        <v>3</v>
      </c>
      <c r="H1699" s="45">
        <v>1</v>
      </c>
      <c r="I1699" s="45">
        <v>3</v>
      </c>
      <c r="J1699" s="45">
        <v>1</v>
      </c>
      <c r="K1699" s="45">
        <v>1</v>
      </c>
      <c r="L1699" s="45">
        <v>2</v>
      </c>
      <c r="M1699" s="45" t="str">
        <f t="shared" si="26"/>
        <v>Sev-score: Site capacity</v>
      </c>
    </row>
    <row r="1700" spans="1:13" x14ac:dyDescent="0.25">
      <c r="A1700" s="45" t="s">
        <v>2062</v>
      </c>
      <c r="B1700" s="45" t="s">
        <v>314</v>
      </c>
      <c r="C1700" s="45" t="s">
        <v>43</v>
      </c>
      <c r="D1700" s="45" t="s">
        <v>180</v>
      </c>
      <c r="E1700" s="45">
        <v>1</v>
      </c>
      <c r="F1700" s="45">
        <v>1</v>
      </c>
      <c r="G1700" s="45">
        <v>3</v>
      </c>
      <c r="H1700" s="45">
        <v>1</v>
      </c>
      <c r="I1700" s="45">
        <v>3</v>
      </c>
      <c r="J1700" s="45">
        <v>1</v>
      </c>
      <c r="K1700" s="45">
        <v>3</v>
      </c>
      <c r="L1700" s="45">
        <v>2</v>
      </c>
      <c r="M1700" s="45" t="str">
        <f t="shared" si="26"/>
        <v>Sev-score: Site capacity</v>
      </c>
    </row>
    <row r="1701" spans="1:13" x14ac:dyDescent="0.25">
      <c r="A1701" s="45" t="s">
        <v>2063</v>
      </c>
      <c r="B1701" s="45" t="s">
        <v>314</v>
      </c>
      <c r="C1701" s="45" t="s">
        <v>43</v>
      </c>
      <c r="D1701" s="45" t="s">
        <v>180</v>
      </c>
      <c r="E1701" s="45">
        <v>1</v>
      </c>
      <c r="F1701" s="45">
        <v>1</v>
      </c>
      <c r="G1701" s="45">
        <v>3</v>
      </c>
      <c r="H1701" s="45">
        <v>3</v>
      </c>
      <c r="I1701" s="45">
        <v>3</v>
      </c>
      <c r="J1701" s="45">
        <v>1</v>
      </c>
      <c r="K1701" s="45">
        <v>3</v>
      </c>
      <c r="L1701" s="45">
        <v>2</v>
      </c>
      <c r="M1701" s="45" t="str">
        <f t="shared" si="26"/>
        <v>Sev-score: Site capacity</v>
      </c>
    </row>
    <row r="1702" spans="1:13" x14ac:dyDescent="0.25">
      <c r="A1702" s="45" t="s">
        <v>2064</v>
      </c>
      <c r="B1702" s="45" t="s">
        <v>314</v>
      </c>
      <c r="C1702" s="45" t="s">
        <v>43</v>
      </c>
      <c r="D1702" s="45" t="s">
        <v>180</v>
      </c>
      <c r="E1702" s="45">
        <v>3</v>
      </c>
      <c r="F1702" s="45">
        <v>1</v>
      </c>
      <c r="G1702" s="45">
        <v>3</v>
      </c>
      <c r="H1702" s="45">
        <v>1</v>
      </c>
      <c r="I1702" s="45">
        <v>1</v>
      </c>
      <c r="J1702" s="45">
        <v>1</v>
      </c>
      <c r="K1702" s="45">
        <v>3</v>
      </c>
      <c r="L1702" s="45">
        <v>1</v>
      </c>
      <c r="M1702" s="45" t="str">
        <f t="shared" si="26"/>
        <v>Sev-score: Camp Committees</v>
      </c>
    </row>
    <row r="1703" spans="1:13" x14ac:dyDescent="0.25">
      <c r="A1703" s="45" t="s">
        <v>2065</v>
      </c>
      <c r="B1703" s="45" t="s">
        <v>314</v>
      </c>
      <c r="C1703" s="45" t="s">
        <v>43</v>
      </c>
      <c r="D1703" s="45" t="s">
        <v>180</v>
      </c>
      <c r="E1703" s="45">
        <v>1</v>
      </c>
      <c r="F1703" s="45">
        <v>1</v>
      </c>
      <c r="G1703" s="45">
        <v>3</v>
      </c>
      <c r="H1703" s="45">
        <v>3</v>
      </c>
      <c r="I1703" s="45">
        <v>1</v>
      </c>
      <c r="J1703" s="45">
        <v>1</v>
      </c>
      <c r="K1703" s="45">
        <v>3</v>
      </c>
      <c r="L1703" s="45">
        <v>2</v>
      </c>
      <c r="M1703" s="45" t="str">
        <f t="shared" si="26"/>
        <v>Sev-score: Site capacity</v>
      </c>
    </row>
    <row r="1704" spans="1:13" x14ac:dyDescent="0.25">
      <c r="A1704" s="45" t="s">
        <v>2066</v>
      </c>
      <c r="B1704" s="45" t="s">
        <v>314</v>
      </c>
      <c r="C1704" s="45" t="s">
        <v>43</v>
      </c>
      <c r="D1704" s="45" t="s">
        <v>180</v>
      </c>
      <c r="E1704" s="45">
        <v>1</v>
      </c>
      <c r="F1704" s="45">
        <v>1</v>
      </c>
      <c r="G1704" s="45">
        <v>3</v>
      </c>
      <c r="H1704" s="45">
        <v>1</v>
      </c>
      <c r="I1704" s="45">
        <v>3</v>
      </c>
      <c r="J1704" s="45">
        <v>1</v>
      </c>
      <c r="K1704" s="45">
        <v>3</v>
      </c>
      <c r="L1704" s="45">
        <v>2</v>
      </c>
      <c r="M1704" s="45" t="str">
        <f t="shared" si="26"/>
        <v>Sev-score: Site capacity</v>
      </c>
    </row>
    <row r="1705" spans="1:13" x14ac:dyDescent="0.25">
      <c r="A1705" s="45" t="s">
        <v>2067</v>
      </c>
      <c r="B1705" s="45" t="s">
        <v>314</v>
      </c>
      <c r="C1705" s="45" t="s">
        <v>43</v>
      </c>
      <c r="D1705" s="45" t="s">
        <v>180</v>
      </c>
      <c r="E1705" s="45">
        <v>3</v>
      </c>
      <c r="F1705" s="45">
        <v>1</v>
      </c>
      <c r="G1705" s="45">
        <v>3</v>
      </c>
      <c r="H1705" s="45">
        <v>1</v>
      </c>
      <c r="I1705" s="45">
        <v>1</v>
      </c>
      <c r="J1705" s="45">
        <v>1</v>
      </c>
      <c r="K1705" s="45">
        <v>1</v>
      </c>
      <c r="L1705" s="45">
        <v>1</v>
      </c>
      <c r="M1705" s="45" t="str">
        <f t="shared" si="26"/>
        <v>Sev-score: Camp Committees</v>
      </c>
    </row>
    <row r="1706" spans="1:13" x14ac:dyDescent="0.25">
      <c r="A1706" s="45" t="s">
        <v>2068</v>
      </c>
      <c r="B1706" s="45" t="s">
        <v>314</v>
      </c>
      <c r="C1706" s="45" t="s">
        <v>43</v>
      </c>
      <c r="D1706" s="45" t="s">
        <v>180</v>
      </c>
      <c r="E1706" s="45">
        <v>1</v>
      </c>
      <c r="F1706" s="45">
        <v>3</v>
      </c>
      <c r="G1706" s="45">
        <v>3</v>
      </c>
      <c r="H1706" s="45">
        <v>3</v>
      </c>
      <c r="I1706" s="45">
        <v>1</v>
      </c>
      <c r="J1706" s="45">
        <v>1</v>
      </c>
      <c r="K1706" s="45">
        <v>1</v>
      </c>
      <c r="L1706" s="45">
        <v>2</v>
      </c>
      <c r="M1706" s="45" t="str">
        <f t="shared" si="26"/>
        <v>Sev-score: AAP feedback mechanism</v>
      </c>
    </row>
    <row r="1707" spans="1:13" x14ac:dyDescent="0.25">
      <c r="A1707" s="45" t="s">
        <v>2069</v>
      </c>
      <c r="B1707" s="45" t="s">
        <v>314</v>
      </c>
      <c r="C1707" s="45" t="s">
        <v>43</v>
      </c>
      <c r="D1707" s="45" t="s">
        <v>180</v>
      </c>
      <c r="E1707" s="45">
        <v>1</v>
      </c>
      <c r="F1707" s="45">
        <v>1</v>
      </c>
      <c r="G1707" s="45">
        <v>1</v>
      </c>
      <c r="H1707" s="45">
        <v>2</v>
      </c>
      <c r="I1707" s="45">
        <v>3</v>
      </c>
      <c r="J1707" s="45">
        <v>1</v>
      </c>
      <c r="K1707" s="45">
        <v>1</v>
      </c>
      <c r="L1707" s="45">
        <v>2</v>
      </c>
      <c r="M1707" s="45" t="str">
        <f t="shared" si="26"/>
        <v>Sev-score Access Max 8</v>
      </c>
    </row>
    <row r="1708" spans="1:13" x14ac:dyDescent="0.25">
      <c r="A1708" s="45" t="s">
        <v>2070</v>
      </c>
      <c r="B1708" s="45" t="s">
        <v>314</v>
      </c>
      <c r="C1708" s="45" t="s">
        <v>43</v>
      </c>
      <c r="D1708" s="45" t="s">
        <v>180</v>
      </c>
      <c r="E1708" s="45">
        <v>1</v>
      </c>
      <c r="F1708" s="45">
        <v>3</v>
      </c>
      <c r="G1708" s="45">
        <v>3</v>
      </c>
      <c r="H1708" s="45">
        <v>3</v>
      </c>
      <c r="I1708" s="45">
        <v>1</v>
      </c>
      <c r="J1708" s="45">
        <v>1</v>
      </c>
      <c r="K1708" s="45">
        <v>1</v>
      </c>
      <c r="L1708" s="45">
        <v>3</v>
      </c>
      <c r="M1708" s="45" t="str">
        <f t="shared" si="26"/>
        <v>Sev-score: AAP feedback mechanism</v>
      </c>
    </row>
    <row r="1709" spans="1:13" x14ac:dyDescent="0.25">
      <c r="A1709" s="45" t="s">
        <v>2071</v>
      </c>
      <c r="B1709" s="45" t="s">
        <v>314</v>
      </c>
      <c r="C1709" s="45" t="s">
        <v>43</v>
      </c>
      <c r="D1709" s="45" t="s">
        <v>180</v>
      </c>
      <c r="E1709" s="45">
        <v>1</v>
      </c>
      <c r="F1709" s="45">
        <v>1</v>
      </c>
      <c r="G1709" s="45">
        <v>1</v>
      </c>
      <c r="H1709" s="45">
        <v>3</v>
      </c>
      <c r="I1709" s="45">
        <v>1</v>
      </c>
      <c r="J1709" s="45">
        <v>1</v>
      </c>
      <c r="K1709" s="45">
        <v>1</v>
      </c>
      <c r="L1709" s="45">
        <v>1</v>
      </c>
      <c r="M1709" s="45" t="str">
        <f t="shared" si="26"/>
        <v>Sev-score: Floods</v>
      </c>
    </row>
    <row r="1710" spans="1:13" x14ac:dyDescent="0.25">
      <c r="A1710" s="45" t="s">
        <v>2072</v>
      </c>
      <c r="B1710" s="45" t="s">
        <v>314</v>
      </c>
      <c r="C1710" s="45" t="s">
        <v>43</v>
      </c>
      <c r="D1710" s="45" t="s">
        <v>180</v>
      </c>
      <c r="E1710" s="45">
        <v>1</v>
      </c>
      <c r="F1710" s="45">
        <v>1</v>
      </c>
      <c r="G1710" s="45">
        <v>3</v>
      </c>
      <c r="H1710" s="45">
        <v>3</v>
      </c>
      <c r="I1710" s="45">
        <v>3</v>
      </c>
      <c r="J1710" s="45">
        <v>1</v>
      </c>
      <c r="K1710" s="45">
        <v>1</v>
      </c>
      <c r="L1710" s="45">
        <v>1</v>
      </c>
      <c r="M1710" s="45" t="str">
        <f t="shared" si="26"/>
        <v>Sev-score: Site capacity</v>
      </c>
    </row>
    <row r="1711" spans="1:13" x14ac:dyDescent="0.25">
      <c r="A1711" s="45" t="s">
        <v>2073</v>
      </c>
      <c r="B1711" s="45" t="s">
        <v>314</v>
      </c>
      <c r="C1711" s="45" t="s">
        <v>43</v>
      </c>
      <c r="D1711" s="45" t="s">
        <v>180</v>
      </c>
      <c r="E1711" s="45">
        <v>1</v>
      </c>
      <c r="F1711" s="45">
        <v>1</v>
      </c>
      <c r="G1711" s="45">
        <v>3</v>
      </c>
      <c r="H1711" s="45">
        <v>3</v>
      </c>
      <c r="I1711" s="45">
        <v>3</v>
      </c>
      <c r="J1711" s="45">
        <v>1</v>
      </c>
      <c r="K1711" s="45">
        <v>3</v>
      </c>
      <c r="L1711" s="45">
        <v>2</v>
      </c>
      <c r="M1711" s="45" t="str">
        <f t="shared" si="26"/>
        <v>Sev-score: Site capacity</v>
      </c>
    </row>
    <row r="1712" spans="1:13" x14ac:dyDescent="0.25">
      <c r="A1712" s="45" t="s">
        <v>2074</v>
      </c>
      <c r="B1712" s="45" t="s">
        <v>314</v>
      </c>
      <c r="C1712" s="45" t="s">
        <v>43</v>
      </c>
      <c r="D1712" s="45" t="s">
        <v>180</v>
      </c>
      <c r="E1712" s="45">
        <v>1</v>
      </c>
      <c r="F1712" s="45">
        <v>1</v>
      </c>
      <c r="G1712" s="45">
        <v>3</v>
      </c>
      <c r="H1712" s="45">
        <v>2</v>
      </c>
      <c r="I1712" s="45">
        <v>3</v>
      </c>
      <c r="J1712" s="45">
        <v>1</v>
      </c>
      <c r="K1712" s="45">
        <v>1</v>
      </c>
      <c r="L1712" s="45">
        <v>2</v>
      </c>
      <c r="M1712" s="45" t="str">
        <f t="shared" si="26"/>
        <v>Sev-score: Site capacity</v>
      </c>
    </row>
    <row r="1713" spans="1:13" x14ac:dyDescent="0.25">
      <c r="A1713" s="45" t="s">
        <v>2075</v>
      </c>
      <c r="B1713" s="45" t="s">
        <v>314</v>
      </c>
      <c r="C1713" s="45" t="s">
        <v>43</v>
      </c>
      <c r="D1713" s="45" t="s">
        <v>180</v>
      </c>
      <c r="E1713" s="45">
        <v>1</v>
      </c>
      <c r="F1713" s="45">
        <v>1</v>
      </c>
      <c r="G1713" s="45">
        <v>3</v>
      </c>
      <c r="H1713" s="45">
        <v>1</v>
      </c>
      <c r="I1713" s="45">
        <v>3</v>
      </c>
      <c r="J1713" s="45">
        <v>1</v>
      </c>
      <c r="K1713" s="45">
        <v>3</v>
      </c>
      <c r="L1713" s="45">
        <v>2</v>
      </c>
      <c r="M1713" s="45" t="str">
        <f t="shared" si="26"/>
        <v>Sev-score: Site capacity</v>
      </c>
    </row>
    <row r="1714" spans="1:13" x14ac:dyDescent="0.25">
      <c r="A1714" s="45" t="s">
        <v>2076</v>
      </c>
      <c r="B1714" s="45" t="s">
        <v>314</v>
      </c>
      <c r="C1714" s="45" t="s">
        <v>43</v>
      </c>
      <c r="D1714" s="45" t="s">
        <v>180</v>
      </c>
      <c r="E1714" s="45">
        <v>1</v>
      </c>
      <c r="F1714" s="45">
        <v>1</v>
      </c>
      <c r="G1714" s="45">
        <v>3</v>
      </c>
      <c r="H1714" s="45">
        <v>1</v>
      </c>
      <c r="I1714" s="45">
        <v>1</v>
      </c>
      <c r="J1714" s="45">
        <v>1</v>
      </c>
      <c r="K1714" s="45">
        <v>1</v>
      </c>
      <c r="L1714" s="45">
        <v>1</v>
      </c>
      <c r="M1714" s="45" t="str">
        <f t="shared" si="26"/>
        <v>Sev-score: Site capacity</v>
      </c>
    </row>
    <row r="1715" spans="1:13" x14ac:dyDescent="0.25">
      <c r="A1715" s="45" t="s">
        <v>2077</v>
      </c>
      <c r="B1715" s="45" t="s">
        <v>314</v>
      </c>
      <c r="C1715" s="45" t="s">
        <v>43</v>
      </c>
      <c r="D1715" s="45" t="s">
        <v>180</v>
      </c>
      <c r="E1715" s="45">
        <v>1</v>
      </c>
      <c r="F1715" s="45">
        <v>3</v>
      </c>
      <c r="G1715" s="45">
        <v>3</v>
      </c>
      <c r="H1715" s="45">
        <v>2</v>
      </c>
      <c r="I1715" s="45">
        <v>3</v>
      </c>
      <c r="J1715" s="45">
        <v>1</v>
      </c>
      <c r="K1715" s="45">
        <v>3</v>
      </c>
      <c r="L1715" s="45">
        <v>2</v>
      </c>
      <c r="M1715" s="45" t="str">
        <f t="shared" si="26"/>
        <v>Sev-score: AAP feedback mechanism</v>
      </c>
    </row>
    <row r="1716" spans="1:13" x14ac:dyDescent="0.25">
      <c r="A1716" s="45" t="s">
        <v>2078</v>
      </c>
      <c r="B1716" s="45" t="s">
        <v>314</v>
      </c>
      <c r="C1716" s="45" t="s">
        <v>43</v>
      </c>
      <c r="D1716" s="45" t="s">
        <v>180</v>
      </c>
      <c r="E1716" s="45">
        <v>1</v>
      </c>
      <c r="F1716" s="45">
        <v>1</v>
      </c>
      <c r="G1716" s="45">
        <v>3</v>
      </c>
      <c r="H1716" s="45">
        <v>1</v>
      </c>
      <c r="I1716" s="45">
        <v>3</v>
      </c>
      <c r="J1716" s="45">
        <v>1</v>
      </c>
      <c r="K1716" s="45">
        <v>3</v>
      </c>
      <c r="L1716" s="45">
        <v>3</v>
      </c>
      <c r="M1716" s="45" t="str">
        <f t="shared" si="26"/>
        <v>Sev-score: Site capacity</v>
      </c>
    </row>
    <row r="1717" spans="1:13" x14ac:dyDescent="0.25">
      <c r="A1717" s="45" t="s">
        <v>2079</v>
      </c>
      <c r="B1717" s="45" t="s">
        <v>314</v>
      </c>
      <c r="C1717" s="45" t="s">
        <v>43</v>
      </c>
      <c r="D1717" s="45" t="s">
        <v>180</v>
      </c>
      <c r="E1717" s="45">
        <v>1</v>
      </c>
      <c r="F1717" s="45">
        <v>1</v>
      </c>
      <c r="G1717" s="45">
        <v>3</v>
      </c>
      <c r="H1717" s="45">
        <v>1</v>
      </c>
      <c r="I1717" s="45">
        <v>3</v>
      </c>
      <c r="J1717" s="45">
        <v>1</v>
      </c>
      <c r="K1717" s="45">
        <v>3</v>
      </c>
      <c r="L1717" s="45">
        <v>1</v>
      </c>
      <c r="M1717" s="45" t="str">
        <f t="shared" si="26"/>
        <v>Sev-score: Site capacity</v>
      </c>
    </row>
    <row r="1718" spans="1:13" x14ac:dyDescent="0.25">
      <c r="A1718" s="45" t="s">
        <v>2080</v>
      </c>
      <c r="B1718" s="45" t="s">
        <v>314</v>
      </c>
      <c r="C1718" s="45" t="s">
        <v>43</v>
      </c>
      <c r="D1718" s="45" t="s">
        <v>180</v>
      </c>
      <c r="E1718" s="45">
        <v>3</v>
      </c>
      <c r="F1718" s="45">
        <v>1</v>
      </c>
      <c r="G1718" s="45">
        <v>3</v>
      </c>
      <c r="H1718" s="45">
        <v>1</v>
      </c>
      <c r="I1718" s="45">
        <v>3</v>
      </c>
      <c r="J1718" s="45">
        <v>1</v>
      </c>
      <c r="K1718" s="45">
        <v>3</v>
      </c>
      <c r="L1718" s="45">
        <v>1</v>
      </c>
      <c r="M1718" s="45" t="str">
        <f t="shared" si="26"/>
        <v>Sev-score: Camp Committees</v>
      </c>
    </row>
    <row r="1719" spans="1:13" x14ac:dyDescent="0.25">
      <c r="A1719" s="45" t="s">
        <v>2081</v>
      </c>
      <c r="B1719" s="45" t="s">
        <v>314</v>
      </c>
      <c r="C1719" s="45" t="s">
        <v>43</v>
      </c>
      <c r="D1719" s="45" t="s">
        <v>180</v>
      </c>
      <c r="E1719" s="45">
        <v>1</v>
      </c>
      <c r="F1719" s="45">
        <v>1</v>
      </c>
      <c r="G1719" s="45">
        <v>3</v>
      </c>
      <c r="H1719" s="45">
        <v>1</v>
      </c>
      <c r="I1719" s="45">
        <v>1</v>
      </c>
      <c r="J1719" s="45">
        <v>1</v>
      </c>
      <c r="K1719" s="45">
        <v>3</v>
      </c>
      <c r="L1719" s="45">
        <v>2</v>
      </c>
      <c r="M1719" s="45" t="str">
        <f t="shared" si="26"/>
        <v>Sev-score: Site capacity</v>
      </c>
    </row>
    <row r="1720" spans="1:13" x14ac:dyDescent="0.25">
      <c r="A1720" s="45" t="s">
        <v>2082</v>
      </c>
      <c r="B1720" s="45" t="s">
        <v>314</v>
      </c>
      <c r="C1720" s="45" t="s">
        <v>43</v>
      </c>
      <c r="D1720" s="45" t="s">
        <v>180</v>
      </c>
      <c r="E1720" s="45">
        <v>1</v>
      </c>
      <c r="F1720" s="45">
        <v>3</v>
      </c>
      <c r="G1720" s="45">
        <v>3</v>
      </c>
      <c r="H1720" s="45">
        <v>1</v>
      </c>
      <c r="I1720" s="45">
        <v>1</v>
      </c>
      <c r="J1720" s="45">
        <v>1</v>
      </c>
      <c r="K1720" s="45">
        <v>3</v>
      </c>
      <c r="L1720" s="45">
        <v>2</v>
      </c>
      <c r="M1720" s="45" t="str">
        <f t="shared" si="26"/>
        <v>Sev-score: AAP feedback mechanism</v>
      </c>
    </row>
    <row r="1721" spans="1:13" x14ac:dyDescent="0.25">
      <c r="A1721" s="45" t="s">
        <v>2083</v>
      </c>
      <c r="B1721" s="45" t="s">
        <v>314</v>
      </c>
      <c r="C1721" s="45" t="s">
        <v>43</v>
      </c>
      <c r="D1721" s="45" t="s">
        <v>180</v>
      </c>
      <c r="E1721" s="45">
        <v>1</v>
      </c>
      <c r="F1721" s="45">
        <v>1</v>
      </c>
      <c r="G1721" s="45">
        <v>3</v>
      </c>
      <c r="H1721" s="45">
        <v>2</v>
      </c>
      <c r="I1721" s="45">
        <v>3</v>
      </c>
      <c r="J1721" s="45">
        <v>1</v>
      </c>
      <c r="K1721" s="45">
        <v>3</v>
      </c>
      <c r="L1721" s="45">
        <v>2</v>
      </c>
      <c r="M1721" s="45" t="str">
        <f t="shared" si="26"/>
        <v>Sev-score: Site capacity</v>
      </c>
    </row>
    <row r="1722" spans="1:13" x14ac:dyDescent="0.25">
      <c r="A1722" s="45" t="s">
        <v>2084</v>
      </c>
      <c r="B1722" s="45" t="s">
        <v>314</v>
      </c>
      <c r="C1722" s="45" t="s">
        <v>43</v>
      </c>
      <c r="D1722" s="45" t="s">
        <v>180</v>
      </c>
      <c r="E1722" s="45">
        <v>1</v>
      </c>
      <c r="F1722" s="45">
        <v>1</v>
      </c>
      <c r="G1722" s="45">
        <v>3</v>
      </c>
      <c r="H1722" s="45">
        <v>1</v>
      </c>
      <c r="I1722" s="45">
        <v>1</v>
      </c>
      <c r="J1722" s="45">
        <v>1</v>
      </c>
      <c r="K1722" s="45">
        <v>3</v>
      </c>
      <c r="L1722" s="45">
        <v>2</v>
      </c>
      <c r="M1722" s="45" t="str">
        <f t="shared" si="26"/>
        <v>Sev-score: Site capacity</v>
      </c>
    </row>
    <row r="1723" spans="1:13" x14ac:dyDescent="0.25">
      <c r="A1723" s="45" t="s">
        <v>2085</v>
      </c>
      <c r="B1723" s="45" t="s">
        <v>314</v>
      </c>
      <c r="C1723" s="45" t="s">
        <v>43</v>
      </c>
      <c r="D1723" s="45" t="s">
        <v>180</v>
      </c>
      <c r="E1723" s="45">
        <v>1</v>
      </c>
      <c r="F1723" s="45">
        <v>1</v>
      </c>
      <c r="G1723" s="45">
        <v>3</v>
      </c>
      <c r="H1723" s="45">
        <v>1</v>
      </c>
      <c r="I1723" s="45">
        <v>1</v>
      </c>
      <c r="J1723" s="45">
        <v>1</v>
      </c>
      <c r="K1723" s="45">
        <v>1</v>
      </c>
      <c r="L1723" s="45">
        <v>2</v>
      </c>
      <c r="M1723" s="45" t="str">
        <f t="shared" si="26"/>
        <v>Sev-score: Site capacity</v>
      </c>
    </row>
    <row r="1724" spans="1:13" x14ac:dyDescent="0.25">
      <c r="A1724" s="45" t="s">
        <v>2086</v>
      </c>
      <c r="B1724" s="45" t="s">
        <v>314</v>
      </c>
      <c r="C1724" s="45" t="s">
        <v>43</v>
      </c>
      <c r="D1724" s="45" t="s">
        <v>180</v>
      </c>
      <c r="E1724" s="45">
        <v>1</v>
      </c>
      <c r="F1724" s="45">
        <v>1</v>
      </c>
      <c r="G1724" s="45">
        <v>3</v>
      </c>
      <c r="H1724" s="45">
        <v>3</v>
      </c>
      <c r="I1724" s="45">
        <v>1</v>
      </c>
      <c r="J1724" s="45">
        <v>1</v>
      </c>
      <c r="K1724" s="45">
        <v>1</v>
      </c>
      <c r="L1724" s="45">
        <v>2</v>
      </c>
      <c r="M1724" s="45" t="str">
        <f t="shared" si="26"/>
        <v>Sev-score: Site capacity</v>
      </c>
    </row>
    <row r="1725" spans="1:13" x14ac:dyDescent="0.25">
      <c r="A1725" s="45" t="s">
        <v>2087</v>
      </c>
      <c r="B1725" s="45" t="s">
        <v>314</v>
      </c>
      <c r="C1725" s="45" t="s">
        <v>43</v>
      </c>
      <c r="D1725" s="45" t="s">
        <v>180</v>
      </c>
      <c r="E1725" s="45">
        <v>1</v>
      </c>
      <c r="F1725" s="45">
        <v>3</v>
      </c>
      <c r="G1725" s="45">
        <v>1</v>
      </c>
      <c r="H1725" s="45">
        <v>1</v>
      </c>
      <c r="I1725" s="45">
        <v>1</v>
      </c>
      <c r="J1725" s="45">
        <v>1</v>
      </c>
      <c r="K1725" s="45">
        <v>3</v>
      </c>
      <c r="L1725" s="45">
        <v>2</v>
      </c>
      <c r="M1725" s="45" t="str">
        <f t="shared" si="26"/>
        <v>Sev-score: AAP feedback mechanism</v>
      </c>
    </row>
    <row r="1726" spans="1:13" x14ac:dyDescent="0.25">
      <c r="A1726" s="45" t="s">
        <v>2088</v>
      </c>
      <c r="B1726" s="45" t="s">
        <v>314</v>
      </c>
      <c r="C1726" s="45" t="s">
        <v>43</v>
      </c>
      <c r="D1726" s="45" t="s">
        <v>180</v>
      </c>
      <c r="E1726" s="45">
        <v>1</v>
      </c>
      <c r="F1726" s="45">
        <v>1</v>
      </c>
      <c r="G1726" s="45">
        <v>3</v>
      </c>
      <c r="H1726" s="45">
        <v>1</v>
      </c>
      <c r="I1726" s="45">
        <v>1</v>
      </c>
      <c r="J1726" s="45">
        <v>1</v>
      </c>
      <c r="K1726" s="45">
        <v>1</v>
      </c>
      <c r="L1726" s="45">
        <v>2</v>
      </c>
      <c r="M1726" s="45" t="str">
        <f t="shared" si="26"/>
        <v>Sev-score: Site capacity</v>
      </c>
    </row>
    <row r="1727" spans="1:13" x14ac:dyDescent="0.25">
      <c r="A1727" s="45" t="s">
        <v>2089</v>
      </c>
      <c r="B1727" s="45" t="s">
        <v>314</v>
      </c>
      <c r="C1727" s="45" t="s">
        <v>43</v>
      </c>
      <c r="D1727" s="45" t="s">
        <v>180</v>
      </c>
      <c r="E1727" s="45">
        <v>1</v>
      </c>
      <c r="F1727" s="45">
        <v>3</v>
      </c>
      <c r="G1727" s="45">
        <v>1</v>
      </c>
      <c r="H1727" s="45">
        <v>3</v>
      </c>
      <c r="I1727" s="45">
        <v>3</v>
      </c>
      <c r="J1727" s="45">
        <v>1</v>
      </c>
      <c r="K1727" s="45">
        <v>3</v>
      </c>
      <c r="L1727" s="45">
        <v>3</v>
      </c>
      <c r="M1727" s="45" t="str">
        <f t="shared" si="26"/>
        <v>Sev-score: AAP feedback mechanism</v>
      </c>
    </row>
    <row r="1728" spans="1:13" x14ac:dyDescent="0.25">
      <c r="A1728" s="45" t="s">
        <v>2090</v>
      </c>
      <c r="B1728" s="45" t="s">
        <v>314</v>
      </c>
      <c r="C1728" s="45" t="s">
        <v>43</v>
      </c>
      <c r="D1728" s="45" t="s">
        <v>180</v>
      </c>
      <c r="E1728" s="45">
        <v>1</v>
      </c>
      <c r="F1728" s="45">
        <v>1</v>
      </c>
      <c r="G1728" s="45">
        <v>3</v>
      </c>
      <c r="H1728" s="45">
        <v>3</v>
      </c>
      <c r="I1728" s="45">
        <v>3</v>
      </c>
      <c r="J1728" s="45">
        <v>1</v>
      </c>
      <c r="K1728" s="45">
        <v>3</v>
      </c>
      <c r="L1728" s="45">
        <v>2</v>
      </c>
      <c r="M1728" s="45" t="str">
        <f t="shared" si="26"/>
        <v>Sev-score: Site capacity</v>
      </c>
    </row>
    <row r="1729" spans="1:13" x14ac:dyDescent="0.25">
      <c r="A1729" s="45" t="s">
        <v>2091</v>
      </c>
      <c r="B1729" s="45" t="s">
        <v>314</v>
      </c>
      <c r="C1729" s="45" t="s">
        <v>43</v>
      </c>
      <c r="D1729" s="45" t="s">
        <v>180</v>
      </c>
      <c r="E1729" s="45">
        <v>1</v>
      </c>
      <c r="F1729" s="45">
        <v>1</v>
      </c>
      <c r="G1729" s="45">
        <v>3</v>
      </c>
      <c r="H1729" s="45">
        <v>3</v>
      </c>
      <c r="I1729" s="45">
        <v>1</v>
      </c>
      <c r="J1729" s="45">
        <v>1</v>
      </c>
      <c r="K1729" s="45">
        <v>3</v>
      </c>
      <c r="L1729" s="45">
        <v>2</v>
      </c>
      <c r="M1729" s="45" t="str">
        <f t="shared" si="26"/>
        <v>Sev-score: Site capacity</v>
      </c>
    </row>
    <row r="1730" spans="1:13" x14ac:dyDescent="0.25">
      <c r="A1730" s="45" t="s">
        <v>2092</v>
      </c>
      <c r="B1730" s="45" t="s">
        <v>314</v>
      </c>
      <c r="C1730" s="45" t="s">
        <v>43</v>
      </c>
      <c r="D1730" s="45" t="s">
        <v>180</v>
      </c>
      <c r="E1730" s="45">
        <v>1</v>
      </c>
      <c r="F1730" s="45">
        <v>3</v>
      </c>
      <c r="G1730" s="45">
        <v>1</v>
      </c>
      <c r="H1730" s="45">
        <v>3</v>
      </c>
      <c r="I1730" s="45">
        <v>3</v>
      </c>
      <c r="J1730" s="45">
        <v>1</v>
      </c>
      <c r="K1730" s="45">
        <v>1</v>
      </c>
      <c r="L1730" s="45">
        <v>2</v>
      </c>
      <c r="M1730" s="45" t="str">
        <f t="shared" si="26"/>
        <v>Sev-score: AAP feedback mechanism</v>
      </c>
    </row>
    <row r="1731" spans="1:13" x14ac:dyDescent="0.25">
      <c r="A1731" s="45" t="s">
        <v>2093</v>
      </c>
      <c r="B1731" s="45" t="s">
        <v>314</v>
      </c>
      <c r="C1731" s="45" t="s">
        <v>43</v>
      </c>
      <c r="D1731" s="45" t="s">
        <v>180</v>
      </c>
      <c r="E1731" s="45">
        <v>1</v>
      </c>
      <c r="F1731" s="45">
        <v>1</v>
      </c>
      <c r="G1731" s="45">
        <v>1</v>
      </c>
      <c r="H1731" s="45">
        <v>2</v>
      </c>
      <c r="I1731" s="45">
        <v>1</v>
      </c>
      <c r="J1731" s="45">
        <v>1</v>
      </c>
      <c r="K1731" s="45">
        <v>3</v>
      </c>
      <c r="L1731" s="45">
        <v>2</v>
      </c>
      <c r="M1731" s="45" t="str">
        <f t="shared" si="26"/>
        <v>Sev-score: Floods</v>
      </c>
    </row>
    <row r="1732" spans="1:13" x14ac:dyDescent="0.25">
      <c r="A1732" s="45" t="s">
        <v>2094</v>
      </c>
      <c r="B1732" s="45" t="s">
        <v>314</v>
      </c>
      <c r="C1732" s="45" t="s">
        <v>43</v>
      </c>
      <c r="D1732" s="45" t="s">
        <v>180</v>
      </c>
      <c r="E1732" s="45">
        <v>1</v>
      </c>
      <c r="F1732" s="45">
        <v>1</v>
      </c>
      <c r="G1732" s="45">
        <v>3</v>
      </c>
      <c r="H1732" s="45">
        <v>1</v>
      </c>
      <c r="I1732" s="45">
        <v>1</v>
      </c>
      <c r="J1732" s="45">
        <v>1</v>
      </c>
      <c r="K1732" s="45">
        <v>1</v>
      </c>
      <c r="L1732" s="45">
        <v>4</v>
      </c>
      <c r="M1732" s="45" t="str">
        <f t="shared" ref="M1732:M1795" si="27">IF(E1732=MAX(E1732:J1732),E$1,IF(F1732=MAX(E1732:J1732),F$1,IF(G1732=MAX(E1732:J1732),G$1,IF(H1732=MAX(E1732:J1732),H$1,IF(I1732=MAX(E1732:J1732),I$1,IF(J1732=MAX(E1732:J1732),J$1,0))))))</f>
        <v>Sev-score: Site capacity</v>
      </c>
    </row>
    <row r="1733" spans="1:13" x14ac:dyDescent="0.25">
      <c r="A1733" s="45" t="s">
        <v>2095</v>
      </c>
      <c r="B1733" s="45" t="s">
        <v>314</v>
      </c>
      <c r="C1733" s="45" t="s">
        <v>43</v>
      </c>
      <c r="D1733" s="45" t="s">
        <v>180</v>
      </c>
      <c r="E1733" s="45">
        <v>1</v>
      </c>
      <c r="F1733" s="45">
        <v>3</v>
      </c>
      <c r="G1733" s="45">
        <v>3</v>
      </c>
      <c r="H1733" s="45">
        <v>2</v>
      </c>
      <c r="I1733" s="45">
        <v>1</v>
      </c>
      <c r="J1733" s="45">
        <v>1</v>
      </c>
      <c r="K1733" s="45">
        <v>3</v>
      </c>
      <c r="L1733" s="45">
        <v>4</v>
      </c>
      <c r="M1733" s="45" t="str">
        <f t="shared" si="27"/>
        <v>Sev-score: AAP feedback mechanism</v>
      </c>
    </row>
    <row r="1734" spans="1:13" x14ac:dyDescent="0.25">
      <c r="A1734" s="45" t="s">
        <v>2096</v>
      </c>
      <c r="B1734" s="45" t="s">
        <v>314</v>
      </c>
      <c r="C1734" s="45" t="s">
        <v>43</v>
      </c>
      <c r="D1734" s="45" t="s">
        <v>180</v>
      </c>
      <c r="E1734" s="45">
        <v>1</v>
      </c>
      <c r="F1734" s="45">
        <v>1</v>
      </c>
      <c r="G1734" s="45">
        <v>3</v>
      </c>
      <c r="H1734" s="45">
        <v>2</v>
      </c>
      <c r="I1734" s="45">
        <v>3</v>
      </c>
      <c r="J1734" s="45">
        <v>1</v>
      </c>
      <c r="K1734" s="45">
        <v>3</v>
      </c>
      <c r="L1734" s="45">
        <v>2</v>
      </c>
      <c r="M1734" s="45" t="str">
        <f t="shared" si="27"/>
        <v>Sev-score: Site capacity</v>
      </c>
    </row>
    <row r="1735" spans="1:13" x14ac:dyDescent="0.25">
      <c r="A1735" s="45" t="s">
        <v>2097</v>
      </c>
      <c r="B1735" s="45" t="s">
        <v>314</v>
      </c>
      <c r="C1735" s="45" t="s">
        <v>43</v>
      </c>
      <c r="D1735" s="45" t="s">
        <v>180</v>
      </c>
      <c r="E1735" s="45">
        <v>3</v>
      </c>
      <c r="F1735" s="45">
        <v>1</v>
      </c>
      <c r="G1735" s="45">
        <v>3</v>
      </c>
      <c r="H1735" s="45">
        <v>1</v>
      </c>
      <c r="I1735" s="45">
        <v>1</v>
      </c>
      <c r="J1735" s="45">
        <v>1</v>
      </c>
      <c r="K1735" s="45">
        <v>1</v>
      </c>
      <c r="L1735" s="45">
        <v>5</v>
      </c>
      <c r="M1735" s="45" t="str">
        <f t="shared" si="27"/>
        <v>Sev-score: Camp Committees</v>
      </c>
    </row>
    <row r="1736" spans="1:13" x14ac:dyDescent="0.25">
      <c r="A1736" s="45" t="s">
        <v>2098</v>
      </c>
      <c r="B1736" s="45" t="s">
        <v>314</v>
      </c>
      <c r="C1736" s="45" t="s">
        <v>43</v>
      </c>
      <c r="D1736" s="45" t="s">
        <v>180</v>
      </c>
      <c r="E1736" s="45">
        <v>1</v>
      </c>
      <c r="F1736" s="45">
        <v>1</v>
      </c>
      <c r="G1736" s="45">
        <v>3</v>
      </c>
      <c r="H1736" s="45">
        <v>1</v>
      </c>
      <c r="I1736" s="45">
        <v>1</v>
      </c>
      <c r="J1736" s="45">
        <v>1</v>
      </c>
      <c r="K1736" s="45">
        <v>1</v>
      </c>
      <c r="L1736" s="45">
        <v>2</v>
      </c>
      <c r="M1736" s="45" t="str">
        <f t="shared" si="27"/>
        <v>Sev-score: Site capacity</v>
      </c>
    </row>
    <row r="1737" spans="1:13" x14ac:dyDescent="0.25">
      <c r="A1737" s="45" t="s">
        <v>2099</v>
      </c>
      <c r="B1737" s="45" t="s">
        <v>314</v>
      </c>
      <c r="C1737" s="45" t="s">
        <v>43</v>
      </c>
      <c r="D1737" s="45" t="s">
        <v>180</v>
      </c>
      <c r="E1737" s="45">
        <v>1</v>
      </c>
      <c r="F1737" s="45">
        <v>1</v>
      </c>
      <c r="G1737" s="45">
        <v>3</v>
      </c>
      <c r="H1737" s="45">
        <v>3</v>
      </c>
      <c r="I1737" s="45">
        <v>1</v>
      </c>
      <c r="J1737" s="45">
        <v>1</v>
      </c>
      <c r="K1737" s="45">
        <v>1</v>
      </c>
      <c r="L1737" s="45">
        <v>2</v>
      </c>
      <c r="M1737" s="45" t="str">
        <f t="shared" si="27"/>
        <v>Sev-score: Site capacity</v>
      </c>
    </row>
    <row r="1738" spans="1:13" x14ac:dyDescent="0.25">
      <c r="A1738" s="45" t="s">
        <v>2100</v>
      </c>
      <c r="B1738" s="45" t="s">
        <v>314</v>
      </c>
      <c r="C1738" s="45" t="s">
        <v>43</v>
      </c>
      <c r="D1738" s="45" t="s">
        <v>180</v>
      </c>
      <c r="E1738" s="45">
        <v>1</v>
      </c>
      <c r="F1738" s="45">
        <v>1</v>
      </c>
      <c r="G1738" s="45">
        <v>3</v>
      </c>
      <c r="H1738" s="45">
        <v>3</v>
      </c>
      <c r="I1738" s="45">
        <v>3</v>
      </c>
      <c r="J1738" s="45">
        <v>1</v>
      </c>
      <c r="K1738" s="45">
        <v>3</v>
      </c>
      <c r="L1738" s="45">
        <v>2</v>
      </c>
      <c r="M1738" s="45" t="str">
        <f t="shared" si="27"/>
        <v>Sev-score: Site capacity</v>
      </c>
    </row>
    <row r="1739" spans="1:13" x14ac:dyDescent="0.25">
      <c r="A1739" s="45" t="s">
        <v>2101</v>
      </c>
      <c r="B1739" s="45" t="s">
        <v>314</v>
      </c>
      <c r="C1739" s="45" t="s">
        <v>43</v>
      </c>
      <c r="D1739" s="45" t="s">
        <v>180</v>
      </c>
      <c r="E1739" s="45">
        <v>1</v>
      </c>
      <c r="F1739" s="45">
        <v>3</v>
      </c>
      <c r="G1739" s="45">
        <v>3</v>
      </c>
      <c r="H1739" s="45">
        <v>1</v>
      </c>
      <c r="I1739" s="45">
        <v>3</v>
      </c>
      <c r="J1739" s="45">
        <v>1</v>
      </c>
      <c r="K1739" s="45">
        <v>1</v>
      </c>
      <c r="L1739" s="45">
        <v>3</v>
      </c>
      <c r="M1739" s="45" t="str">
        <f t="shared" si="27"/>
        <v>Sev-score: AAP feedback mechanism</v>
      </c>
    </row>
    <row r="1740" spans="1:13" x14ac:dyDescent="0.25">
      <c r="A1740" s="45" t="s">
        <v>2102</v>
      </c>
      <c r="B1740" s="45" t="s">
        <v>314</v>
      </c>
      <c r="C1740" s="45" t="s">
        <v>43</v>
      </c>
      <c r="D1740" s="45" t="s">
        <v>180</v>
      </c>
      <c r="E1740" s="45">
        <v>1</v>
      </c>
      <c r="F1740" s="45">
        <v>1</v>
      </c>
      <c r="G1740" s="45">
        <v>3</v>
      </c>
      <c r="H1740" s="45">
        <v>3</v>
      </c>
      <c r="I1740" s="45">
        <v>3</v>
      </c>
      <c r="J1740" s="45">
        <v>1</v>
      </c>
      <c r="K1740" s="45">
        <v>1</v>
      </c>
      <c r="L1740" s="45">
        <v>2</v>
      </c>
      <c r="M1740" s="45" t="str">
        <f t="shared" si="27"/>
        <v>Sev-score: Site capacity</v>
      </c>
    </row>
    <row r="1741" spans="1:13" x14ac:dyDescent="0.25">
      <c r="A1741" s="45" t="s">
        <v>2103</v>
      </c>
      <c r="B1741" s="45" t="s">
        <v>314</v>
      </c>
      <c r="C1741" s="45" t="s">
        <v>43</v>
      </c>
      <c r="D1741" s="45" t="s">
        <v>180</v>
      </c>
      <c r="E1741" s="45">
        <v>1</v>
      </c>
      <c r="F1741" s="45">
        <v>1</v>
      </c>
      <c r="G1741" s="45">
        <v>3</v>
      </c>
      <c r="H1741" s="45">
        <v>1</v>
      </c>
      <c r="I1741" s="45">
        <v>1</v>
      </c>
      <c r="J1741" s="45">
        <v>3</v>
      </c>
      <c r="K1741" s="45">
        <v>1</v>
      </c>
      <c r="L1741" s="45">
        <v>2</v>
      </c>
      <c r="M1741" s="45" t="str">
        <f t="shared" si="27"/>
        <v>Sev-score: Site capacity</v>
      </c>
    </row>
    <row r="1742" spans="1:13" x14ac:dyDescent="0.25">
      <c r="A1742" s="45" t="s">
        <v>2104</v>
      </c>
      <c r="B1742" s="45" t="s">
        <v>314</v>
      </c>
      <c r="C1742" s="45" t="s">
        <v>43</v>
      </c>
      <c r="D1742" s="45" t="s">
        <v>180</v>
      </c>
      <c r="E1742" s="45">
        <v>1</v>
      </c>
      <c r="F1742" s="45">
        <v>1</v>
      </c>
      <c r="G1742" s="45">
        <v>3</v>
      </c>
      <c r="H1742" s="45">
        <v>3</v>
      </c>
      <c r="I1742" s="45">
        <v>3</v>
      </c>
      <c r="J1742" s="45">
        <v>1</v>
      </c>
      <c r="K1742" s="45">
        <v>3</v>
      </c>
      <c r="L1742" s="45">
        <v>2</v>
      </c>
      <c r="M1742" s="45" t="str">
        <f t="shared" si="27"/>
        <v>Sev-score: Site capacity</v>
      </c>
    </row>
    <row r="1743" spans="1:13" x14ac:dyDescent="0.25">
      <c r="A1743" s="45" t="s">
        <v>2105</v>
      </c>
      <c r="B1743" s="45" t="s">
        <v>314</v>
      </c>
      <c r="C1743" s="45" t="s">
        <v>43</v>
      </c>
      <c r="D1743" s="45" t="s">
        <v>180</v>
      </c>
      <c r="E1743" s="45">
        <v>1</v>
      </c>
      <c r="F1743" s="45">
        <v>3</v>
      </c>
      <c r="G1743" s="45">
        <v>3</v>
      </c>
      <c r="H1743" s="45">
        <v>1</v>
      </c>
      <c r="I1743" s="45">
        <v>1</v>
      </c>
      <c r="J1743" s="45">
        <v>1</v>
      </c>
      <c r="K1743" s="45">
        <v>1</v>
      </c>
      <c r="L1743" s="45">
        <v>2</v>
      </c>
      <c r="M1743" s="45" t="str">
        <f t="shared" si="27"/>
        <v>Sev-score: AAP feedback mechanism</v>
      </c>
    </row>
    <row r="1744" spans="1:13" x14ac:dyDescent="0.25">
      <c r="A1744" s="45" t="s">
        <v>2106</v>
      </c>
      <c r="B1744" s="45" t="s">
        <v>314</v>
      </c>
      <c r="C1744" s="45" t="s">
        <v>43</v>
      </c>
      <c r="D1744" s="45" t="s">
        <v>180</v>
      </c>
      <c r="E1744" s="45">
        <v>1</v>
      </c>
      <c r="F1744" s="45">
        <v>1</v>
      </c>
      <c r="G1744" s="45">
        <v>3</v>
      </c>
      <c r="H1744" s="45">
        <v>1</v>
      </c>
      <c r="I1744" s="45">
        <v>1</v>
      </c>
      <c r="J1744" s="45">
        <v>1</v>
      </c>
      <c r="K1744" s="45">
        <v>3</v>
      </c>
      <c r="L1744" s="45">
        <v>2</v>
      </c>
      <c r="M1744" s="45" t="str">
        <f t="shared" si="27"/>
        <v>Sev-score: Site capacity</v>
      </c>
    </row>
    <row r="1745" spans="1:13" x14ac:dyDescent="0.25">
      <c r="A1745" s="45" t="s">
        <v>2107</v>
      </c>
      <c r="B1745" s="45" t="s">
        <v>314</v>
      </c>
      <c r="C1745" s="45" t="s">
        <v>43</v>
      </c>
      <c r="D1745" s="45" t="s">
        <v>180</v>
      </c>
      <c r="E1745" s="45">
        <v>1</v>
      </c>
      <c r="F1745" s="45">
        <v>3</v>
      </c>
      <c r="G1745" s="45">
        <v>3</v>
      </c>
      <c r="H1745" s="45">
        <v>3</v>
      </c>
      <c r="I1745" s="45">
        <v>1</v>
      </c>
      <c r="J1745" s="45">
        <v>1</v>
      </c>
      <c r="K1745" s="45">
        <v>1</v>
      </c>
      <c r="L1745" s="45">
        <v>3</v>
      </c>
      <c r="M1745" s="45" t="str">
        <f t="shared" si="27"/>
        <v>Sev-score: AAP feedback mechanism</v>
      </c>
    </row>
    <row r="1746" spans="1:13" x14ac:dyDescent="0.25">
      <c r="A1746" s="45" t="s">
        <v>2108</v>
      </c>
      <c r="B1746" s="45" t="s">
        <v>314</v>
      </c>
      <c r="C1746" s="45" t="s">
        <v>43</v>
      </c>
      <c r="D1746" s="45" t="s">
        <v>180</v>
      </c>
      <c r="E1746" s="45">
        <v>1</v>
      </c>
      <c r="F1746" s="45">
        <v>1</v>
      </c>
      <c r="G1746" s="45">
        <v>3</v>
      </c>
      <c r="H1746" s="45">
        <v>3</v>
      </c>
      <c r="I1746" s="45">
        <v>3</v>
      </c>
      <c r="J1746" s="45">
        <v>1</v>
      </c>
      <c r="K1746" s="45">
        <v>1</v>
      </c>
      <c r="L1746" s="45">
        <v>1</v>
      </c>
      <c r="M1746" s="45" t="str">
        <f t="shared" si="27"/>
        <v>Sev-score: Site capacity</v>
      </c>
    </row>
    <row r="1747" spans="1:13" x14ac:dyDescent="0.25">
      <c r="A1747" s="45" t="s">
        <v>2109</v>
      </c>
      <c r="B1747" s="45" t="s">
        <v>314</v>
      </c>
      <c r="C1747" s="45" t="s">
        <v>43</v>
      </c>
      <c r="D1747" s="45" t="s">
        <v>180</v>
      </c>
      <c r="E1747" s="45">
        <v>1</v>
      </c>
      <c r="F1747" s="45">
        <v>3</v>
      </c>
      <c r="G1747" s="45">
        <v>3</v>
      </c>
      <c r="H1747" s="45">
        <v>2</v>
      </c>
      <c r="I1747" s="45">
        <v>1</v>
      </c>
      <c r="J1747" s="45">
        <v>1</v>
      </c>
      <c r="K1747" s="45">
        <v>1</v>
      </c>
      <c r="L1747" s="45">
        <v>2</v>
      </c>
      <c r="M1747" s="45" t="str">
        <f t="shared" si="27"/>
        <v>Sev-score: AAP feedback mechanism</v>
      </c>
    </row>
    <row r="1748" spans="1:13" x14ac:dyDescent="0.25">
      <c r="A1748" s="45" t="s">
        <v>2110</v>
      </c>
      <c r="B1748" s="45" t="s">
        <v>314</v>
      </c>
      <c r="C1748" s="45" t="s">
        <v>43</v>
      </c>
      <c r="D1748" s="45" t="s">
        <v>180</v>
      </c>
      <c r="E1748" s="45">
        <v>1</v>
      </c>
      <c r="F1748" s="45">
        <v>1</v>
      </c>
      <c r="G1748" s="45">
        <v>3</v>
      </c>
      <c r="H1748" s="45">
        <v>1</v>
      </c>
      <c r="I1748" s="45">
        <v>1</v>
      </c>
      <c r="J1748" s="45">
        <v>1</v>
      </c>
      <c r="K1748" s="45">
        <v>3</v>
      </c>
      <c r="L1748" s="45">
        <v>2</v>
      </c>
      <c r="M1748" s="45" t="str">
        <f t="shared" si="27"/>
        <v>Sev-score: Site capacity</v>
      </c>
    </row>
    <row r="1749" spans="1:13" x14ac:dyDescent="0.25">
      <c r="A1749" s="45" t="s">
        <v>2111</v>
      </c>
      <c r="B1749" s="45" t="s">
        <v>314</v>
      </c>
      <c r="C1749" s="45" t="s">
        <v>43</v>
      </c>
      <c r="D1749" s="45" t="s">
        <v>180</v>
      </c>
      <c r="E1749" s="45">
        <v>1</v>
      </c>
      <c r="F1749" s="45">
        <v>3</v>
      </c>
      <c r="G1749" s="45">
        <v>3</v>
      </c>
      <c r="H1749" s="45">
        <v>1</v>
      </c>
      <c r="I1749" s="45">
        <v>1</v>
      </c>
      <c r="J1749" s="45">
        <v>1</v>
      </c>
      <c r="K1749" s="45">
        <v>1</v>
      </c>
      <c r="L1749" s="45">
        <v>1</v>
      </c>
      <c r="M1749" s="45" t="str">
        <f t="shared" si="27"/>
        <v>Sev-score: AAP feedback mechanism</v>
      </c>
    </row>
    <row r="1750" spans="1:13" x14ac:dyDescent="0.25">
      <c r="A1750" s="45" t="s">
        <v>2112</v>
      </c>
      <c r="B1750" s="45" t="s">
        <v>314</v>
      </c>
      <c r="C1750" s="45" t="s">
        <v>43</v>
      </c>
      <c r="D1750" s="45" t="s">
        <v>180</v>
      </c>
      <c r="E1750" s="45">
        <v>1</v>
      </c>
      <c r="F1750" s="45">
        <v>1</v>
      </c>
      <c r="G1750" s="45">
        <v>3</v>
      </c>
      <c r="H1750" s="45">
        <v>1</v>
      </c>
      <c r="I1750" s="45">
        <v>3</v>
      </c>
      <c r="J1750" s="45">
        <v>1</v>
      </c>
      <c r="K1750" s="45">
        <v>3</v>
      </c>
      <c r="L1750" s="45">
        <v>2</v>
      </c>
      <c r="M1750" s="45" t="str">
        <f t="shared" si="27"/>
        <v>Sev-score: Site capacity</v>
      </c>
    </row>
    <row r="1751" spans="1:13" x14ac:dyDescent="0.25">
      <c r="A1751" s="45" t="s">
        <v>2113</v>
      </c>
      <c r="B1751" s="45" t="s">
        <v>314</v>
      </c>
      <c r="C1751" s="45" t="s">
        <v>43</v>
      </c>
      <c r="D1751" s="45" t="s">
        <v>180</v>
      </c>
      <c r="E1751" s="45">
        <v>3</v>
      </c>
      <c r="F1751" s="45">
        <v>1</v>
      </c>
      <c r="G1751" s="45">
        <v>3</v>
      </c>
      <c r="H1751" s="45">
        <v>1</v>
      </c>
      <c r="I1751" s="45">
        <v>3</v>
      </c>
      <c r="J1751" s="45">
        <v>1</v>
      </c>
      <c r="K1751" s="45">
        <v>3</v>
      </c>
      <c r="L1751" s="45">
        <v>3</v>
      </c>
      <c r="M1751" s="45" t="str">
        <f t="shared" si="27"/>
        <v>Sev-score: Camp Committees</v>
      </c>
    </row>
    <row r="1752" spans="1:13" x14ac:dyDescent="0.25">
      <c r="A1752" s="45" t="s">
        <v>2114</v>
      </c>
      <c r="B1752" s="45" t="s">
        <v>314</v>
      </c>
      <c r="C1752" s="45" t="s">
        <v>43</v>
      </c>
      <c r="D1752" s="45" t="s">
        <v>180</v>
      </c>
      <c r="E1752" s="45">
        <v>1</v>
      </c>
      <c r="F1752" s="45">
        <v>1</v>
      </c>
      <c r="G1752" s="45">
        <v>3</v>
      </c>
      <c r="H1752" s="45">
        <v>1</v>
      </c>
      <c r="I1752" s="45">
        <v>3</v>
      </c>
      <c r="J1752" s="45">
        <v>1</v>
      </c>
      <c r="K1752" s="45">
        <v>1</v>
      </c>
      <c r="L1752" s="45">
        <v>1</v>
      </c>
      <c r="M1752" s="45" t="str">
        <f t="shared" si="27"/>
        <v>Sev-score: Site capacity</v>
      </c>
    </row>
    <row r="1753" spans="1:13" x14ac:dyDescent="0.25">
      <c r="A1753" s="45" t="s">
        <v>2115</v>
      </c>
      <c r="B1753" s="45" t="s">
        <v>314</v>
      </c>
      <c r="C1753" s="45" t="s">
        <v>43</v>
      </c>
      <c r="D1753" s="45" t="s">
        <v>180</v>
      </c>
      <c r="E1753" s="45">
        <v>1</v>
      </c>
      <c r="F1753" s="45">
        <v>1</v>
      </c>
      <c r="G1753" s="45">
        <v>3</v>
      </c>
      <c r="H1753" s="45">
        <v>1</v>
      </c>
      <c r="I1753" s="45">
        <v>3</v>
      </c>
      <c r="J1753" s="45">
        <v>1</v>
      </c>
      <c r="K1753" s="45">
        <v>1</v>
      </c>
      <c r="L1753" s="45">
        <v>2</v>
      </c>
      <c r="M1753" s="45" t="str">
        <f t="shared" si="27"/>
        <v>Sev-score: Site capacity</v>
      </c>
    </row>
    <row r="1754" spans="1:13" x14ac:dyDescent="0.25">
      <c r="A1754" s="45" t="s">
        <v>2116</v>
      </c>
      <c r="B1754" s="45" t="s">
        <v>314</v>
      </c>
      <c r="C1754" s="45" t="s">
        <v>43</v>
      </c>
      <c r="D1754" s="45" t="s">
        <v>180</v>
      </c>
      <c r="E1754" s="45">
        <v>1</v>
      </c>
      <c r="F1754" s="45">
        <v>1</v>
      </c>
      <c r="G1754" s="45">
        <v>3</v>
      </c>
      <c r="H1754" s="45">
        <v>1</v>
      </c>
      <c r="I1754" s="45">
        <v>1</v>
      </c>
      <c r="J1754" s="45">
        <v>1</v>
      </c>
      <c r="K1754" s="45">
        <v>3</v>
      </c>
      <c r="L1754" s="45">
        <v>2</v>
      </c>
      <c r="M1754" s="45" t="str">
        <f t="shared" si="27"/>
        <v>Sev-score: Site capacity</v>
      </c>
    </row>
    <row r="1755" spans="1:13" x14ac:dyDescent="0.25">
      <c r="A1755" s="45" t="s">
        <v>2117</v>
      </c>
      <c r="B1755" s="45" t="s">
        <v>314</v>
      </c>
      <c r="C1755" s="45" t="s">
        <v>43</v>
      </c>
      <c r="D1755" s="45" t="s">
        <v>180</v>
      </c>
      <c r="E1755" s="45">
        <v>1</v>
      </c>
      <c r="F1755" s="45">
        <v>1</v>
      </c>
      <c r="G1755" s="45">
        <v>3</v>
      </c>
      <c r="H1755" s="45">
        <v>1</v>
      </c>
      <c r="I1755" s="45">
        <v>1</v>
      </c>
      <c r="J1755" s="45">
        <v>1</v>
      </c>
      <c r="K1755" s="45">
        <v>1</v>
      </c>
      <c r="L1755" s="45">
        <v>2</v>
      </c>
      <c r="M1755" s="45" t="str">
        <f t="shared" si="27"/>
        <v>Sev-score: Site capacity</v>
      </c>
    </row>
    <row r="1756" spans="1:13" x14ac:dyDescent="0.25">
      <c r="A1756" s="45" t="s">
        <v>2118</v>
      </c>
      <c r="B1756" s="45" t="s">
        <v>314</v>
      </c>
      <c r="C1756" s="45" t="s">
        <v>43</v>
      </c>
      <c r="D1756" s="45" t="s">
        <v>180</v>
      </c>
      <c r="E1756" s="45">
        <v>1</v>
      </c>
      <c r="F1756" s="45">
        <v>1</v>
      </c>
      <c r="G1756" s="45">
        <v>1</v>
      </c>
      <c r="H1756" s="45">
        <v>3</v>
      </c>
      <c r="I1756" s="45">
        <v>3</v>
      </c>
      <c r="J1756" s="45">
        <v>1</v>
      </c>
      <c r="K1756" s="45">
        <v>3</v>
      </c>
      <c r="L1756" s="45">
        <v>3</v>
      </c>
      <c r="M1756" s="45" t="str">
        <f t="shared" si="27"/>
        <v>Sev-score: Floods</v>
      </c>
    </row>
    <row r="1757" spans="1:13" x14ac:dyDescent="0.25">
      <c r="A1757" s="45" t="s">
        <v>2119</v>
      </c>
      <c r="B1757" s="45" t="s">
        <v>314</v>
      </c>
      <c r="C1757" s="45" t="s">
        <v>43</v>
      </c>
      <c r="D1757" s="45" t="s">
        <v>180</v>
      </c>
      <c r="E1757" s="45">
        <v>1</v>
      </c>
      <c r="F1757" s="45">
        <v>1</v>
      </c>
      <c r="G1757" s="45">
        <v>3</v>
      </c>
      <c r="H1757" s="45">
        <v>1</v>
      </c>
      <c r="I1757" s="45">
        <v>3</v>
      </c>
      <c r="J1757" s="45">
        <v>1</v>
      </c>
      <c r="K1757" s="45">
        <v>3</v>
      </c>
      <c r="L1757" s="45">
        <v>2</v>
      </c>
      <c r="M1757" s="45" t="str">
        <f t="shared" si="27"/>
        <v>Sev-score: Site capacity</v>
      </c>
    </row>
    <row r="1758" spans="1:13" x14ac:dyDescent="0.25">
      <c r="A1758" s="45" t="s">
        <v>2120</v>
      </c>
      <c r="B1758" s="45" t="s">
        <v>314</v>
      </c>
      <c r="C1758" s="45" t="s">
        <v>43</v>
      </c>
      <c r="D1758" s="45" t="s">
        <v>180</v>
      </c>
      <c r="E1758" s="45">
        <v>1</v>
      </c>
      <c r="F1758" s="45">
        <v>1</v>
      </c>
      <c r="G1758" s="45">
        <v>3</v>
      </c>
      <c r="H1758" s="45">
        <v>1</v>
      </c>
      <c r="I1758" s="45">
        <v>3</v>
      </c>
      <c r="J1758" s="45">
        <v>1</v>
      </c>
      <c r="K1758" s="45">
        <v>3</v>
      </c>
      <c r="L1758" s="45">
        <v>1</v>
      </c>
      <c r="M1758" s="45" t="str">
        <f t="shared" si="27"/>
        <v>Sev-score: Site capacity</v>
      </c>
    </row>
    <row r="1759" spans="1:13" x14ac:dyDescent="0.25">
      <c r="A1759" s="45" t="s">
        <v>2121</v>
      </c>
      <c r="B1759" s="45" t="s">
        <v>314</v>
      </c>
      <c r="C1759" s="45" t="s">
        <v>43</v>
      </c>
      <c r="D1759" s="45" t="s">
        <v>180</v>
      </c>
      <c r="E1759" s="45">
        <v>1</v>
      </c>
      <c r="F1759" s="45">
        <v>1</v>
      </c>
      <c r="G1759" s="45">
        <v>3</v>
      </c>
      <c r="H1759" s="45">
        <v>1</v>
      </c>
      <c r="I1759" s="45">
        <v>1</v>
      </c>
      <c r="J1759" s="45">
        <v>1</v>
      </c>
      <c r="K1759" s="45">
        <v>3</v>
      </c>
      <c r="L1759" s="45">
        <v>2</v>
      </c>
      <c r="M1759" s="45" t="str">
        <f t="shared" si="27"/>
        <v>Sev-score: Site capacity</v>
      </c>
    </row>
    <row r="1760" spans="1:13" x14ac:dyDescent="0.25">
      <c r="A1760" s="45" t="s">
        <v>2122</v>
      </c>
      <c r="B1760" s="45" t="s">
        <v>314</v>
      </c>
      <c r="C1760" s="45" t="s">
        <v>43</v>
      </c>
      <c r="D1760" s="45" t="s">
        <v>180</v>
      </c>
      <c r="E1760" s="45">
        <v>1</v>
      </c>
      <c r="F1760" s="45">
        <v>3</v>
      </c>
      <c r="G1760" s="45">
        <v>3</v>
      </c>
      <c r="H1760" s="45">
        <v>1</v>
      </c>
      <c r="I1760" s="45">
        <v>1</v>
      </c>
      <c r="J1760" s="45">
        <v>1</v>
      </c>
      <c r="K1760" s="45">
        <v>1</v>
      </c>
      <c r="L1760" s="45">
        <v>4</v>
      </c>
      <c r="M1760" s="45" t="str">
        <f t="shared" si="27"/>
        <v>Sev-score: AAP feedback mechanism</v>
      </c>
    </row>
    <row r="1761" spans="1:13" x14ac:dyDescent="0.25">
      <c r="A1761" s="45" t="s">
        <v>2123</v>
      </c>
      <c r="B1761" s="45" t="s">
        <v>314</v>
      </c>
      <c r="C1761" s="45" t="s">
        <v>43</v>
      </c>
      <c r="D1761" s="45" t="s">
        <v>180</v>
      </c>
      <c r="E1761" s="45">
        <v>3</v>
      </c>
      <c r="F1761" s="45">
        <v>1</v>
      </c>
      <c r="G1761" s="45">
        <v>3</v>
      </c>
      <c r="H1761" s="45">
        <v>1</v>
      </c>
      <c r="I1761" s="45">
        <v>1</v>
      </c>
      <c r="J1761" s="45">
        <v>1</v>
      </c>
      <c r="K1761" s="45">
        <v>3</v>
      </c>
      <c r="L1761" s="45">
        <v>1</v>
      </c>
      <c r="M1761" s="45" t="str">
        <f t="shared" si="27"/>
        <v>Sev-score: Camp Committees</v>
      </c>
    </row>
    <row r="1762" spans="1:13" x14ac:dyDescent="0.25">
      <c r="A1762" s="45" t="s">
        <v>2124</v>
      </c>
      <c r="B1762" s="45" t="s">
        <v>314</v>
      </c>
      <c r="C1762" s="45" t="s">
        <v>43</v>
      </c>
      <c r="D1762" s="45" t="s">
        <v>180</v>
      </c>
      <c r="E1762" s="45">
        <v>1</v>
      </c>
      <c r="F1762" s="45">
        <v>3</v>
      </c>
      <c r="G1762" s="45">
        <v>3</v>
      </c>
      <c r="H1762" s="45">
        <v>1</v>
      </c>
      <c r="I1762" s="45">
        <v>1</v>
      </c>
      <c r="J1762" s="45">
        <v>1</v>
      </c>
      <c r="K1762" s="45">
        <v>1</v>
      </c>
      <c r="L1762" s="45">
        <v>3</v>
      </c>
      <c r="M1762" s="45" t="str">
        <f t="shared" si="27"/>
        <v>Sev-score: AAP feedback mechanism</v>
      </c>
    </row>
    <row r="1763" spans="1:13" x14ac:dyDescent="0.25">
      <c r="A1763" s="45" t="s">
        <v>2125</v>
      </c>
      <c r="B1763" s="45" t="s">
        <v>314</v>
      </c>
      <c r="C1763" s="45" t="s">
        <v>43</v>
      </c>
      <c r="D1763" s="45" t="s">
        <v>180</v>
      </c>
      <c r="E1763" s="45">
        <v>1</v>
      </c>
      <c r="F1763" s="45">
        <v>1</v>
      </c>
      <c r="G1763" s="45">
        <v>3</v>
      </c>
      <c r="H1763" s="45">
        <v>1</v>
      </c>
      <c r="I1763" s="45">
        <v>1</v>
      </c>
      <c r="J1763" s="45">
        <v>1</v>
      </c>
      <c r="K1763" s="45">
        <v>1</v>
      </c>
      <c r="L1763" s="45">
        <v>2</v>
      </c>
      <c r="M1763" s="45" t="str">
        <f t="shared" si="27"/>
        <v>Sev-score: Site capacity</v>
      </c>
    </row>
    <row r="1764" spans="1:13" x14ac:dyDescent="0.25">
      <c r="A1764" s="45" t="s">
        <v>2126</v>
      </c>
      <c r="B1764" s="45" t="s">
        <v>314</v>
      </c>
      <c r="C1764" s="45" t="s">
        <v>43</v>
      </c>
      <c r="D1764" s="45" t="s">
        <v>180</v>
      </c>
      <c r="E1764" s="45">
        <v>1</v>
      </c>
      <c r="F1764" s="45">
        <v>3</v>
      </c>
      <c r="G1764" s="45">
        <v>3</v>
      </c>
      <c r="H1764" s="45">
        <v>3</v>
      </c>
      <c r="I1764" s="45">
        <v>1</v>
      </c>
      <c r="J1764" s="45">
        <v>1</v>
      </c>
      <c r="K1764" s="45">
        <v>1</v>
      </c>
      <c r="L1764" s="45">
        <v>2</v>
      </c>
      <c r="M1764" s="45" t="str">
        <f t="shared" si="27"/>
        <v>Sev-score: AAP feedback mechanism</v>
      </c>
    </row>
    <row r="1765" spans="1:13" x14ac:dyDescent="0.25">
      <c r="A1765" s="45" t="s">
        <v>2127</v>
      </c>
      <c r="B1765" s="45" t="s">
        <v>314</v>
      </c>
      <c r="C1765" s="45" t="s">
        <v>43</v>
      </c>
      <c r="D1765" s="45" t="s">
        <v>180</v>
      </c>
      <c r="E1765" s="45">
        <v>1</v>
      </c>
      <c r="F1765" s="45">
        <v>1</v>
      </c>
      <c r="G1765" s="45">
        <v>3</v>
      </c>
      <c r="H1765" s="45">
        <v>3</v>
      </c>
      <c r="I1765" s="45">
        <v>3</v>
      </c>
      <c r="J1765" s="45">
        <v>1</v>
      </c>
      <c r="K1765" s="45">
        <v>1</v>
      </c>
      <c r="L1765" s="45">
        <v>3</v>
      </c>
      <c r="M1765" s="45" t="str">
        <f t="shared" si="27"/>
        <v>Sev-score: Site capacity</v>
      </c>
    </row>
    <row r="1766" spans="1:13" x14ac:dyDescent="0.25">
      <c r="A1766" s="45" t="s">
        <v>2128</v>
      </c>
      <c r="B1766" s="45" t="s">
        <v>314</v>
      </c>
      <c r="C1766" s="45" t="s">
        <v>43</v>
      </c>
      <c r="D1766" s="45" t="s">
        <v>180</v>
      </c>
      <c r="E1766" s="45">
        <v>1</v>
      </c>
      <c r="F1766" s="45">
        <v>1</v>
      </c>
      <c r="G1766" s="45">
        <v>3</v>
      </c>
      <c r="H1766" s="45">
        <v>1</v>
      </c>
      <c r="I1766" s="45">
        <v>3</v>
      </c>
      <c r="J1766" s="45">
        <v>1</v>
      </c>
      <c r="K1766" s="45">
        <v>3</v>
      </c>
      <c r="L1766" s="45">
        <v>2</v>
      </c>
      <c r="M1766" s="45" t="str">
        <f t="shared" si="27"/>
        <v>Sev-score: Site capacity</v>
      </c>
    </row>
    <row r="1767" spans="1:13" x14ac:dyDescent="0.25">
      <c r="A1767" s="45" t="s">
        <v>2129</v>
      </c>
      <c r="B1767" s="45" t="s">
        <v>314</v>
      </c>
      <c r="C1767" s="45" t="s">
        <v>43</v>
      </c>
      <c r="D1767" s="45" t="s">
        <v>180</v>
      </c>
      <c r="E1767" s="45">
        <v>1</v>
      </c>
      <c r="F1767" s="45">
        <v>1</v>
      </c>
      <c r="G1767" s="45">
        <v>3</v>
      </c>
      <c r="H1767" s="45">
        <v>1</v>
      </c>
      <c r="I1767" s="45">
        <v>1</v>
      </c>
      <c r="J1767" s="45">
        <v>1</v>
      </c>
      <c r="K1767" s="45">
        <v>3</v>
      </c>
      <c r="L1767" s="45">
        <v>2</v>
      </c>
      <c r="M1767" s="45" t="str">
        <f t="shared" si="27"/>
        <v>Sev-score: Site capacity</v>
      </c>
    </row>
    <row r="1768" spans="1:13" x14ac:dyDescent="0.25">
      <c r="A1768" s="45" t="s">
        <v>2130</v>
      </c>
      <c r="B1768" s="45" t="s">
        <v>314</v>
      </c>
      <c r="C1768" s="45" t="s">
        <v>43</v>
      </c>
      <c r="D1768" s="45" t="s">
        <v>180</v>
      </c>
      <c r="E1768" s="45">
        <v>1</v>
      </c>
      <c r="F1768" s="45">
        <v>3</v>
      </c>
      <c r="G1768" s="45">
        <v>3</v>
      </c>
      <c r="H1768" s="45">
        <v>1</v>
      </c>
      <c r="I1768" s="45">
        <v>1</v>
      </c>
      <c r="J1768" s="45">
        <v>3</v>
      </c>
      <c r="K1768" s="45">
        <v>1</v>
      </c>
      <c r="L1768" s="45">
        <v>3</v>
      </c>
      <c r="M1768" s="45" t="str">
        <f t="shared" si="27"/>
        <v>Sev-score: AAP feedback mechanism</v>
      </c>
    </row>
    <row r="1769" spans="1:13" x14ac:dyDescent="0.25">
      <c r="A1769" s="45" t="s">
        <v>2131</v>
      </c>
      <c r="B1769" s="45" t="s">
        <v>314</v>
      </c>
      <c r="C1769" s="45" t="s">
        <v>43</v>
      </c>
      <c r="D1769" s="45" t="s">
        <v>180</v>
      </c>
      <c r="E1769" s="45">
        <v>1</v>
      </c>
      <c r="F1769" s="45">
        <v>1</v>
      </c>
      <c r="G1769" s="45">
        <v>3</v>
      </c>
      <c r="H1769" s="45">
        <v>3</v>
      </c>
      <c r="I1769" s="45">
        <v>3</v>
      </c>
      <c r="J1769" s="45">
        <v>1</v>
      </c>
      <c r="K1769" s="45">
        <v>1</v>
      </c>
      <c r="L1769" s="45">
        <v>2</v>
      </c>
      <c r="M1769" s="45" t="str">
        <f t="shared" si="27"/>
        <v>Sev-score: Site capacity</v>
      </c>
    </row>
    <row r="1770" spans="1:13" x14ac:dyDescent="0.25">
      <c r="A1770" s="45" t="s">
        <v>2132</v>
      </c>
      <c r="B1770" s="45" t="s">
        <v>314</v>
      </c>
      <c r="C1770" s="45" t="s">
        <v>43</v>
      </c>
      <c r="D1770" s="45" t="s">
        <v>180</v>
      </c>
      <c r="E1770" s="45">
        <v>1</v>
      </c>
      <c r="F1770" s="45">
        <v>3</v>
      </c>
      <c r="G1770" s="45">
        <v>3</v>
      </c>
      <c r="H1770" s="45">
        <v>1</v>
      </c>
      <c r="I1770" s="45">
        <v>3</v>
      </c>
      <c r="J1770" s="45">
        <v>1</v>
      </c>
      <c r="K1770" s="45">
        <v>1</v>
      </c>
      <c r="L1770" s="45">
        <v>3</v>
      </c>
      <c r="M1770" s="45" t="str">
        <f t="shared" si="27"/>
        <v>Sev-score: AAP feedback mechanism</v>
      </c>
    </row>
    <row r="1771" spans="1:13" x14ac:dyDescent="0.25">
      <c r="A1771" s="45" t="s">
        <v>2133</v>
      </c>
      <c r="B1771" s="45" t="s">
        <v>314</v>
      </c>
      <c r="C1771" s="45" t="s">
        <v>43</v>
      </c>
      <c r="D1771" s="45" t="s">
        <v>180</v>
      </c>
      <c r="E1771" s="45">
        <v>3</v>
      </c>
      <c r="F1771" s="45">
        <v>1</v>
      </c>
      <c r="G1771" s="45">
        <v>3</v>
      </c>
      <c r="H1771" s="45">
        <v>1</v>
      </c>
      <c r="I1771" s="45">
        <v>1</v>
      </c>
      <c r="J1771" s="45">
        <v>1</v>
      </c>
      <c r="K1771" s="45">
        <v>3</v>
      </c>
      <c r="L1771" s="45">
        <v>3</v>
      </c>
      <c r="M1771" s="45" t="str">
        <f t="shared" si="27"/>
        <v>Sev-score: Camp Committees</v>
      </c>
    </row>
    <row r="1772" spans="1:13" x14ac:dyDescent="0.25">
      <c r="A1772" s="45" t="s">
        <v>2134</v>
      </c>
      <c r="B1772" s="45" t="s">
        <v>314</v>
      </c>
      <c r="C1772" s="45" t="s">
        <v>43</v>
      </c>
      <c r="D1772" s="45" t="s">
        <v>180</v>
      </c>
      <c r="E1772" s="45">
        <v>1</v>
      </c>
      <c r="F1772" s="45">
        <v>1</v>
      </c>
      <c r="G1772" s="45">
        <v>3</v>
      </c>
      <c r="H1772" s="45">
        <v>1</v>
      </c>
      <c r="I1772" s="45">
        <v>1</v>
      </c>
      <c r="J1772" s="45">
        <v>1</v>
      </c>
      <c r="K1772" s="45">
        <v>3</v>
      </c>
      <c r="L1772" s="45">
        <v>1</v>
      </c>
      <c r="M1772" s="45" t="str">
        <f t="shared" si="27"/>
        <v>Sev-score: Site capacity</v>
      </c>
    </row>
    <row r="1773" spans="1:13" x14ac:dyDescent="0.25">
      <c r="A1773" s="45" t="s">
        <v>2135</v>
      </c>
      <c r="B1773" s="45" t="s">
        <v>314</v>
      </c>
      <c r="C1773" s="45" t="s">
        <v>43</v>
      </c>
      <c r="D1773" s="45" t="s">
        <v>180</v>
      </c>
      <c r="E1773" s="45">
        <v>1</v>
      </c>
      <c r="F1773" s="45">
        <v>1</v>
      </c>
      <c r="G1773" s="45">
        <v>3</v>
      </c>
      <c r="H1773" s="45">
        <v>1</v>
      </c>
      <c r="I1773" s="45">
        <v>1</v>
      </c>
      <c r="J1773" s="45">
        <v>3</v>
      </c>
      <c r="K1773" s="45">
        <v>3</v>
      </c>
      <c r="L1773" s="45">
        <v>3</v>
      </c>
      <c r="M1773" s="45" t="str">
        <f t="shared" si="27"/>
        <v>Sev-score: Site capacity</v>
      </c>
    </row>
    <row r="1774" spans="1:13" x14ac:dyDescent="0.25">
      <c r="A1774" s="45" t="s">
        <v>2136</v>
      </c>
      <c r="B1774" s="45" t="s">
        <v>314</v>
      </c>
      <c r="C1774" s="45" t="s">
        <v>43</v>
      </c>
      <c r="D1774" s="45" t="s">
        <v>180</v>
      </c>
      <c r="E1774" s="45">
        <v>1</v>
      </c>
      <c r="F1774" s="45">
        <v>3</v>
      </c>
      <c r="G1774" s="45">
        <v>3</v>
      </c>
      <c r="H1774" s="45">
        <v>1</v>
      </c>
      <c r="I1774" s="45">
        <v>1</v>
      </c>
      <c r="J1774" s="45">
        <v>1</v>
      </c>
      <c r="K1774" s="45">
        <v>1</v>
      </c>
      <c r="L1774" s="45">
        <v>3</v>
      </c>
      <c r="M1774" s="45" t="str">
        <f t="shared" si="27"/>
        <v>Sev-score: AAP feedback mechanism</v>
      </c>
    </row>
    <row r="1775" spans="1:13" x14ac:dyDescent="0.25">
      <c r="A1775" s="45" t="s">
        <v>2137</v>
      </c>
      <c r="B1775" s="45" t="s">
        <v>314</v>
      </c>
      <c r="C1775" s="45" t="s">
        <v>43</v>
      </c>
      <c r="D1775" s="45" t="s">
        <v>180</v>
      </c>
      <c r="E1775" s="45">
        <v>3</v>
      </c>
      <c r="F1775" s="45">
        <v>1</v>
      </c>
      <c r="G1775" s="45">
        <v>3</v>
      </c>
      <c r="H1775" s="45">
        <v>1</v>
      </c>
      <c r="I1775" s="45">
        <v>1</v>
      </c>
      <c r="J1775" s="45">
        <v>1</v>
      </c>
      <c r="K1775" s="45">
        <v>1</v>
      </c>
      <c r="L1775" s="45">
        <v>2</v>
      </c>
      <c r="M1775" s="45" t="str">
        <f t="shared" si="27"/>
        <v>Sev-score: Camp Committees</v>
      </c>
    </row>
    <row r="1776" spans="1:13" x14ac:dyDescent="0.25">
      <c r="A1776" s="45" t="s">
        <v>2138</v>
      </c>
      <c r="B1776" s="45" t="s">
        <v>314</v>
      </c>
      <c r="C1776" s="45" t="s">
        <v>43</v>
      </c>
      <c r="D1776" s="45" t="s">
        <v>180</v>
      </c>
      <c r="E1776" s="45">
        <v>1</v>
      </c>
      <c r="F1776" s="45">
        <v>1</v>
      </c>
      <c r="G1776" s="45">
        <v>1</v>
      </c>
      <c r="H1776" s="45">
        <v>3</v>
      </c>
      <c r="I1776" s="45">
        <v>1</v>
      </c>
      <c r="J1776" s="45">
        <v>1</v>
      </c>
      <c r="K1776" s="45">
        <v>3</v>
      </c>
      <c r="L1776" s="45">
        <v>3</v>
      </c>
      <c r="M1776" s="45" t="str">
        <f t="shared" si="27"/>
        <v>Sev-score: Floods</v>
      </c>
    </row>
    <row r="1777" spans="1:13" x14ac:dyDescent="0.25">
      <c r="A1777" s="45" t="s">
        <v>2139</v>
      </c>
      <c r="B1777" s="45" t="s">
        <v>314</v>
      </c>
      <c r="C1777" s="45" t="s">
        <v>43</v>
      </c>
      <c r="D1777" s="45" t="s">
        <v>180</v>
      </c>
      <c r="E1777" s="45">
        <v>1</v>
      </c>
      <c r="F1777" s="45">
        <v>3</v>
      </c>
      <c r="G1777" s="45">
        <v>3</v>
      </c>
      <c r="H1777" s="45">
        <v>1</v>
      </c>
      <c r="I1777" s="45">
        <v>1</v>
      </c>
      <c r="J1777" s="45">
        <v>1</v>
      </c>
      <c r="K1777" s="45">
        <v>3</v>
      </c>
      <c r="L1777" s="45">
        <v>2</v>
      </c>
      <c r="M1777" s="45" t="str">
        <f t="shared" si="27"/>
        <v>Sev-score: AAP feedback mechanism</v>
      </c>
    </row>
    <row r="1778" spans="1:13" x14ac:dyDescent="0.25">
      <c r="A1778" s="45" t="s">
        <v>2140</v>
      </c>
      <c r="B1778" s="45" t="s">
        <v>314</v>
      </c>
      <c r="C1778" s="45" t="s">
        <v>43</v>
      </c>
      <c r="D1778" s="45" t="s">
        <v>180</v>
      </c>
      <c r="E1778" s="45">
        <v>1</v>
      </c>
      <c r="F1778" s="45">
        <v>3</v>
      </c>
      <c r="G1778" s="45">
        <v>3</v>
      </c>
      <c r="H1778" s="45">
        <v>1</v>
      </c>
      <c r="I1778" s="45">
        <v>1</v>
      </c>
      <c r="J1778" s="45">
        <v>3</v>
      </c>
      <c r="K1778" s="45">
        <v>1</v>
      </c>
      <c r="L1778" s="45">
        <v>2</v>
      </c>
      <c r="M1778" s="45" t="str">
        <f t="shared" si="27"/>
        <v>Sev-score: AAP feedback mechanism</v>
      </c>
    </row>
    <row r="1779" spans="1:13" x14ac:dyDescent="0.25">
      <c r="A1779" s="45" t="s">
        <v>2141</v>
      </c>
      <c r="B1779" s="45" t="s">
        <v>314</v>
      </c>
      <c r="C1779" s="45" t="s">
        <v>43</v>
      </c>
      <c r="D1779" s="45" t="s">
        <v>180</v>
      </c>
      <c r="E1779" s="45">
        <v>1</v>
      </c>
      <c r="F1779" s="45">
        <v>1</v>
      </c>
      <c r="G1779" s="45">
        <v>3</v>
      </c>
      <c r="H1779" s="45">
        <v>1</v>
      </c>
      <c r="I1779" s="45">
        <v>3</v>
      </c>
      <c r="J1779" s="45">
        <v>1</v>
      </c>
      <c r="K1779" s="45">
        <v>3</v>
      </c>
      <c r="L1779" s="45">
        <v>2</v>
      </c>
      <c r="M1779" s="45" t="str">
        <f t="shared" si="27"/>
        <v>Sev-score: Site capacity</v>
      </c>
    </row>
    <row r="1780" spans="1:13" x14ac:dyDescent="0.25">
      <c r="A1780" s="45" t="s">
        <v>2142</v>
      </c>
      <c r="B1780" s="45" t="s">
        <v>314</v>
      </c>
      <c r="C1780" s="45" t="s">
        <v>43</v>
      </c>
      <c r="D1780" s="45" t="s">
        <v>180</v>
      </c>
      <c r="E1780" s="45">
        <v>1</v>
      </c>
      <c r="F1780" s="45">
        <v>3</v>
      </c>
      <c r="G1780" s="45">
        <v>1</v>
      </c>
      <c r="H1780" s="45">
        <v>2</v>
      </c>
      <c r="I1780" s="45">
        <v>3</v>
      </c>
      <c r="J1780" s="45">
        <v>1</v>
      </c>
      <c r="K1780" s="45">
        <v>1</v>
      </c>
      <c r="L1780" s="45">
        <v>2</v>
      </c>
      <c r="M1780" s="45" t="str">
        <f t="shared" si="27"/>
        <v>Sev-score: AAP feedback mechanism</v>
      </c>
    </row>
    <row r="1781" spans="1:13" x14ac:dyDescent="0.25">
      <c r="A1781" s="45" t="s">
        <v>2143</v>
      </c>
      <c r="B1781" s="45" t="s">
        <v>314</v>
      </c>
      <c r="C1781" s="45" t="s">
        <v>43</v>
      </c>
      <c r="D1781" s="45" t="s">
        <v>180</v>
      </c>
      <c r="E1781" s="45">
        <v>1</v>
      </c>
      <c r="F1781" s="45">
        <v>3</v>
      </c>
      <c r="G1781" s="45">
        <v>3</v>
      </c>
      <c r="H1781" s="45">
        <v>3</v>
      </c>
      <c r="I1781" s="45">
        <v>1</v>
      </c>
      <c r="J1781" s="45">
        <v>1</v>
      </c>
      <c r="K1781" s="45">
        <v>1</v>
      </c>
      <c r="L1781" s="45">
        <v>5</v>
      </c>
      <c r="M1781" s="45" t="str">
        <f t="shared" si="27"/>
        <v>Sev-score: AAP feedback mechanism</v>
      </c>
    </row>
    <row r="1782" spans="1:13" x14ac:dyDescent="0.25">
      <c r="A1782" s="45" t="s">
        <v>2144</v>
      </c>
      <c r="B1782" s="45" t="s">
        <v>314</v>
      </c>
      <c r="C1782" s="45" t="s">
        <v>43</v>
      </c>
      <c r="D1782" s="45" t="s">
        <v>180</v>
      </c>
      <c r="E1782" s="45">
        <v>1</v>
      </c>
      <c r="F1782" s="45">
        <v>3</v>
      </c>
      <c r="G1782" s="45">
        <v>3</v>
      </c>
      <c r="H1782" s="45">
        <v>3</v>
      </c>
      <c r="I1782" s="45">
        <v>3</v>
      </c>
      <c r="J1782" s="45">
        <v>1</v>
      </c>
      <c r="K1782" s="45">
        <v>1</v>
      </c>
      <c r="L1782" s="45">
        <v>2</v>
      </c>
      <c r="M1782" s="45" t="str">
        <f t="shared" si="27"/>
        <v>Sev-score: AAP feedback mechanism</v>
      </c>
    </row>
    <row r="1783" spans="1:13" x14ac:dyDescent="0.25">
      <c r="A1783" s="45" t="s">
        <v>2145</v>
      </c>
      <c r="B1783" s="45" t="s">
        <v>314</v>
      </c>
      <c r="C1783" s="45" t="s">
        <v>43</v>
      </c>
      <c r="D1783" s="45" t="s">
        <v>180</v>
      </c>
      <c r="E1783" s="45">
        <v>1</v>
      </c>
      <c r="F1783" s="45">
        <v>3</v>
      </c>
      <c r="G1783" s="45">
        <v>1</v>
      </c>
      <c r="H1783" s="45">
        <v>1</v>
      </c>
      <c r="I1783" s="45">
        <v>1</v>
      </c>
      <c r="J1783" s="45">
        <v>1</v>
      </c>
      <c r="K1783" s="45">
        <v>3</v>
      </c>
      <c r="L1783" s="45">
        <v>2</v>
      </c>
      <c r="M1783" s="45" t="str">
        <f t="shared" si="27"/>
        <v>Sev-score: AAP feedback mechanism</v>
      </c>
    </row>
    <row r="1784" spans="1:13" x14ac:dyDescent="0.25">
      <c r="A1784" s="45" t="s">
        <v>2146</v>
      </c>
      <c r="B1784" s="45" t="s">
        <v>314</v>
      </c>
      <c r="C1784" s="45" t="s">
        <v>43</v>
      </c>
      <c r="D1784" s="45" t="s">
        <v>180</v>
      </c>
      <c r="E1784" s="45">
        <v>1</v>
      </c>
      <c r="F1784" s="45">
        <v>3</v>
      </c>
      <c r="G1784" s="45">
        <v>3</v>
      </c>
      <c r="H1784" s="45">
        <v>1</v>
      </c>
      <c r="I1784" s="45">
        <v>1</v>
      </c>
      <c r="J1784" s="45">
        <v>1</v>
      </c>
      <c r="K1784" s="45">
        <v>3</v>
      </c>
      <c r="L1784" s="45">
        <v>1</v>
      </c>
      <c r="M1784" s="45" t="str">
        <f t="shared" si="27"/>
        <v>Sev-score: AAP feedback mechanism</v>
      </c>
    </row>
    <row r="1785" spans="1:13" x14ac:dyDescent="0.25">
      <c r="A1785" s="45" t="s">
        <v>2147</v>
      </c>
      <c r="B1785" s="45" t="s">
        <v>314</v>
      </c>
      <c r="C1785" s="45" t="s">
        <v>43</v>
      </c>
      <c r="D1785" s="45" t="s">
        <v>180</v>
      </c>
      <c r="E1785" s="45">
        <v>1</v>
      </c>
      <c r="F1785" s="45">
        <v>3</v>
      </c>
      <c r="G1785" s="45">
        <v>1</v>
      </c>
      <c r="H1785" s="45">
        <v>1</v>
      </c>
      <c r="I1785" s="45">
        <v>1</v>
      </c>
      <c r="J1785" s="45">
        <v>1</v>
      </c>
      <c r="K1785" s="45">
        <v>1</v>
      </c>
      <c r="L1785" s="45">
        <v>2</v>
      </c>
      <c r="M1785" s="45" t="str">
        <f t="shared" si="27"/>
        <v>Sev-score: AAP feedback mechanism</v>
      </c>
    </row>
    <row r="1786" spans="1:13" x14ac:dyDescent="0.25">
      <c r="A1786" s="45" t="s">
        <v>2148</v>
      </c>
      <c r="B1786" s="45" t="s">
        <v>314</v>
      </c>
      <c r="C1786" s="45" t="s">
        <v>43</v>
      </c>
      <c r="D1786" s="45" t="s">
        <v>180</v>
      </c>
      <c r="E1786" s="45">
        <v>1</v>
      </c>
      <c r="F1786" s="45">
        <v>1</v>
      </c>
      <c r="G1786" s="45">
        <v>3</v>
      </c>
      <c r="H1786" s="45">
        <v>3</v>
      </c>
      <c r="I1786" s="45">
        <v>1</v>
      </c>
      <c r="J1786" s="45">
        <v>1</v>
      </c>
      <c r="K1786" s="45">
        <v>1</v>
      </c>
      <c r="L1786" s="45">
        <v>1</v>
      </c>
      <c r="M1786" s="45" t="str">
        <f t="shared" si="27"/>
        <v>Sev-score: Site capacity</v>
      </c>
    </row>
    <row r="1787" spans="1:13" x14ac:dyDescent="0.25">
      <c r="A1787" s="45" t="s">
        <v>2149</v>
      </c>
      <c r="B1787" s="45" t="s">
        <v>314</v>
      </c>
      <c r="C1787" s="45" t="s">
        <v>43</v>
      </c>
      <c r="D1787" s="45" t="s">
        <v>180</v>
      </c>
      <c r="E1787" s="45">
        <v>1</v>
      </c>
      <c r="F1787" s="45">
        <v>1</v>
      </c>
      <c r="G1787" s="45">
        <v>3</v>
      </c>
      <c r="H1787" s="45">
        <v>2</v>
      </c>
      <c r="I1787" s="45">
        <v>1</v>
      </c>
      <c r="J1787" s="45">
        <v>1</v>
      </c>
      <c r="K1787" s="45">
        <v>3</v>
      </c>
      <c r="L1787" s="45">
        <v>2</v>
      </c>
      <c r="M1787" s="45" t="str">
        <f t="shared" si="27"/>
        <v>Sev-score: Site capacity</v>
      </c>
    </row>
    <row r="1788" spans="1:13" x14ac:dyDescent="0.25">
      <c r="A1788" s="45" t="s">
        <v>2150</v>
      </c>
      <c r="B1788" s="45" t="s">
        <v>314</v>
      </c>
      <c r="C1788" s="45" t="s">
        <v>43</v>
      </c>
      <c r="D1788" s="45" t="s">
        <v>180</v>
      </c>
      <c r="E1788" s="45">
        <v>1</v>
      </c>
      <c r="F1788" s="45">
        <v>1</v>
      </c>
      <c r="G1788" s="45">
        <v>3</v>
      </c>
      <c r="H1788" s="45">
        <v>1</v>
      </c>
      <c r="I1788" s="45">
        <v>3</v>
      </c>
      <c r="J1788" s="45">
        <v>1</v>
      </c>
      <c r="K1788" s="45">
        <v>3</v>
      </c>
      <c r="L1788" s="45">
        <v>2</v>
      </c>
      <c r="M1788" s="45" t="str">
        <f t="shared" si="27"/>
        <v>Sev-score: Site capacity</v>
      </c>
    </row>
    <row r="1789" spans="1:13" x14ac:dyDescent="0.25">
      <c r="A1789" s="45" t="s">
        <v>2151</v>
      </c>
      <c r="B1789" s="45" t="s">
        <v>314</v>
      </c>
      <c r="C1789" s="45" t="s">
        <v>43</v>
      </c>
      <c r="D1789" s="45" t="s">
        <v>180</v>
      </c>
      <c r="E1789" s="45">
        <v>1</v>
      </c>
      <c r="F1789" s="45">
        <v>1</v>
      </c>
      <c r="G1789" s="45">
        <v>3</v>
      </c>
      <c r="H1789" s="45">
        <v>1</v>
      </c>
      <c r="I1789" s="45">
        <v>1</v>
      </c>
      <c r="J1789" s="45">
        <v>1</v>
      </c>
      <c r="K1789" s="45">
        <v>3</v>
      </c>
      <c r="L1789" s="45">
        <v>1</v>
      </c>
      <c r="M1789" s="45" t="str">
        <f t="shared" si="27"/>
        <v>Sev-score: Site capacity</v>
      </c>
    </row>
    <row r="1790" spans="1:13" x14ac:dyDescent="0.25">
      <c r="A1790" s="45" t="s">
        <v>2152</v>
      </c>
      <c r="B1790" s="45" t="s">
        <v>314</v>
      </c>
      <c r="C1790" s="45" t="s">
        <v>43</v>
      </c>
      <c r="D1790" s="45" t="s">
        <v>180</v>
      </c>
      <c r="E1790" s="45">
        <v>1</v>
      </c>
      <c r="F1790" s="45">
        <v>1</v>
      </c>
      <c r="G1790" s="45">
        <v>3</v>
      </c>
      <c r="H1790" s="45">
        <v>3</v>
      </c>
      <c r="I1790" s="45">
        <v>3</v>
      </c>
      <c r="J1790" s="45">
        <v>1</v>
      </c>
      <c r="K1790" s="45">
        <v>1</v>
      </c>
      <c r="L1790" s="45">
        <v>5</v>
      </c>
      <c r="M1790" s="45" t="str">
        <f t="shared" si="27"/>
        <v>Sev-score: Site capacity</v>
      </c>
    </row>
    <row r="1791" spans="1:13" x14ac:dyDescent="0.25">
      <c r="A1791" s="45" t="s">
        <v>2153</v>
      </c>
      <c r="B1791" s="45" t="s">
        <v>314</v>
      </c>
      <c r="C1791" s="45" t="s">
        <v>43</v>
      </c>
      <c r="D1791" s="45" t="s">
        <v>180</v>
      </c>
      <c r="E1791" s="45">
        <v>1</v>
      </c>
      <c r="F1791" s="45">
        <v>1</v>
      </c>
      <c r="G1791" s="45">
        <v>3</v>
      </c>
      <c r="H1791" s="45">
        <v>1</v>
      </c>
      <c r="I1791" s="45">
        <v>1</v>
      </c>
      <c r="J1791" s="45">
        <v>1</v>
      </c>
      <c r="K1791" s="45">
        <v>1</v>
      </c>
      <c r="L1791" s="45">
        <v>2</v>
      </c>
      <c r="M1791" s="45" t="str">
        <f t="shared" si="27"/>
        <v>Sev-score: Site capacity</v>
      </c>
    </row>
    <row r="1792" spans="1:13" x14ac:dyDescent="0.25">
      <c r="A1792" s="45" t="s">
        <v>2154</v>
      </c>
      <c r="B1792" s="45" t="s">
        <v>314</v>
      </c>
      <c r="C1792" s="45" t="s">
        <v>43</v>
      </c>
      <c r="D1792" s="45" t="s">
        <v>180</v>
      </c>
      <c r="E1792" s="45">
        <v>1</v>
      </c>
      <c r="F1792" s="45">
        <v>1</v>
      </c>
      <c r="G1792" s="45">
        <v>3</v>
      </c>
      <c r="H1792" s="45">
        <v>2</v>
      </c>
      <c r="I1792" s="45">
        <v>3</v>
      </c>
      <c r="J1792" s="45">
        <v>1</v>
      </c>
      <c r="K1792" s="45">
        <v>1</v>
      </c>
      <c r="L1792" s="45">
        <v>3</v>
      </c>
      <c r="M1792" s="45" t="str">
        <f t="shared" si="27"/>
        <v>Sev-score: Site capacity</v>
      </c>
    </row>
    <row r="1793" spans="1:13" x14ac:dyDescent="0.25">
      <c r="A1793" s="45" t="s">
        <v>2155</v>
      </c>
      <c r="B1793" s="45" t="s">
        <v>314</v>
      </c>
      <c r="C1793" s="45" t="s">
        <v>43</v>
      </c>
      <c r="D1793" s="45" t="s">
        <v>180</v>
      </c>
      <c r="E1793" s="45">
        <v>3</v>
      </c>
      <c r="F1793" s="45">
        <v>1</v>
      </c>
      <c r="G1793" s="45">
        <v>3</v>
      </c>
      <c r="H1793" s="45">
        <v>1</v>
      </c>
      <c r="I1793" s="45">
        <v>3</v>
      </c>
      <c r="J1793" s="45">
        <v>1</v>
      </c>
      <c r="K1793" s="45">
        <v>1</v>
      </c>
      <c r="L1793" s="45">
        <v>1</v>
      </c>
      <c r="M1793" s="45" t="str">
        <f t="shared" si="27"/>
        <v>Sev-score: Camp Committees</v>
      </c>
    </row>
    <row r="1794" spans="1:13" x14ac:dyDescent="0.25">
      <c r="A1794" s="45" t="s">
        <v>2156</v>
      </c>
      <c r="B1794" s="45" t="s">
        <v>314</v>
      </c>
      <c r="C1794" s="45" t="s">
        <v>43</v>
      </c>
      <c r="D1794" s="45" t="s">
        <v>180</v>
      </c>
      <c r="E1794" s="45">
        <v>1</v>
      </c>
      <c r="F1794" s="45">
        <v>3</v>
      </c>
      <c r="G1794" s="45">
        <v>3</v>
      </c>
      <c r="H1794" s="45">
        <v>3</v>
      </c>
      <c r="I1794" s="45">
        <v>1</v>
      </c>
      <c r="J1794" s="45">
        <v>1</v>
      </c>
      <c r="K1794" s="45">
        <v>1</v>
      </c>
      <c r="L1794" s="45">
        <v>5</v>
      </c>
      <c r="M1794" s="45" t="str">
        <f t="shared" si="27"/>
        <v>Sev-score: AAP feedback mechanism</v>
      </c>
    </row>
    <row r="1795" spans="1:13" x14ac:dyDescent="0.25">
      <c r="A1795" s="45" t="s">
        <v>2157</v>
      </c>
      <c r="B1795" s="45" t="s">
        <v>314</v>
      </c>
      <c r="C1795" s="45" t="s">
        <v>43</v>
      </c>
      <c r="D1795" s="45" t="s">
        <v>180</v>
      </c>
      <c r="E1795" s="45">
        <v>1</v>
      </c>
      <c r="F1795" s="45">
        <v>3</v>
      </c>
      <c r="G1795" s="45">
        <v>1</v>
      </c>
      <c r="H1795" s="45">
        <v>3</v>
      </c>
      <c r="I1795" s="45">
        <v>3</v>
      </c>
      <c r="J1795" s="45">
        <v>1</v>
      </c>
      <c r="K1795" s="45">
        <v>3</v>
      </c>
      <c r="L1795" s="45">
        <v>1</v>
      </c>
      <c r="M1795" s="45" t="str">
        <f t="shared" si="27"/>
        <v>Sev-score: AAP feedback mechanism</v>
      </c>
    </row>
    <row r="1796" spans="1:13" x14ac:dyDescent="0.25">
      <c r="A1796" s="45" t="s">
        <v>2158</v>
      </c>
      <c r="B1796" s="45" t="s">
        <v>314</v>
      </c>
      <c r="C1796" s="45" t="s">
        <v>43</v>
      </c>
      <c r="D1796" s="45" t="s">
        <v>180</v>
      </c>
      <c r="E1796" s="45">
        <v>1</v>
      </c>
      <c r="F1796" s="45">
        <v>1</v>
      </c>
      <c r="G1796" s="45">
        <v>1</v>
      </c>
      <c r="H1796" s="45">
        <v>3</v>
      </c>
      <c r="I1796" s="45">
        <v>3</v>
      </c>
      <c r="J1796" s="45">
        <v>1</v>
      </c>
      <c r="K1796" s="45">
        <v>1</v>
      </c>
      <c r="L1796" s="45">
        <v>2</v>
      </c>
      <c r="M1796" s="45" t="str">
        <f t="shared" ref="M1796:M1859" si="28">IF(E1796=MAX(E1796:J1796),E$1,IF(F1796=MAX(E1796:J1796),F$1,IF(G1796=MAX(E1796:J1796),G$1,IF(H1796=MAX(E1796:J1796),H$1,IF(I1796=MAX(E1796:J1796),I$1,IF(J1796=MAX(E1796:J1796),J$1,0))))))</f>
        <v>Sev-score: Floods</v>
      </c>
    </row>
    <row r="1797" spans="1:13" x14ac:dyDescent="0.25">
      <c r="A1797" s="45" t="s">
        <v>2159</v>
      </c>
      <c r="B1797" s="45" t="s">
        <v>314</v>
      </c>
      <c r="C1797" s="45" t="s">
        <v>43</v>
      </c>
      <c r="D1797" s="45" t="s">
        <v>180</v>
      </c>
      <c r="E1797" s="45">
        <v>1</v>
      </c>
      <c r="F1797" s="45">
        <v>3</v>
      </c>
      <c r="G1797" s="45">
        <v>3</v>
      </c>
      <c r="H1797" s="45">
        <v>1</v>
      </c>
      <c r="I1797" s="45">
        <v>3</v>
      </c>
      <c r="J1797" s="45">
        <v>1</v>
      </c>
      <c r="K1797" s="45">
        <v>1</v>
      </c>
      <c r="L1797" s="45">
        <v>5</v>
      </c>
      <c r="M1797" s="45" t="str">
        <f t="shared" si="28"/>
        <v>Sev-score: AAP feedback mechanism</v>
      </c>
    </row>
    <row r="1798" spans="1:13" x14ac:dyDescent="0.25">
      <c r="A1798" s="45" t="s">
        <v>2160</v>
      </c>
      <c r="B1798" s="45" t="s">
        <v>314</v>
      </c>
      <c r="C1798" s="45" t="s">
        <v>43</v>
      </c>
      <c r="D1798" s="45" t="s">
        <v>180</v>
      </c>
      <c r="E1798" s="45">
        <v>1</v>
      </c>
      <c r="F1798" s="45">
        <v>3</v>
      </c>
      <c r="G1798" s="45">
        <v>3</v>
      </c>
      <c r="H1798" s="45">
        <v>1</v>
      </c>
      <c r="I1798" s="45">
        <v>3</v>
      </c>
      <c r="J1798" s="45">
        <v>1</v>
      </c>
      <c r="K1798" s="45">
        <v>1</v>
      </c>
      <c r="L1798" s="45">
        <v>5</v>
      </c>
      <c r="M1798" s="45" t="str">
        <f t="shared" si="28"/>
        <v>Sev-score: AAP feedback mechanism</v>
      </c>
    </row>
    <row r="1799" spans="1:13" x14ac:dyDescent="0.25">
      <c r="A1799" s="45" t="s">
        <v>2161</v>
      </c>
      <c r="B1799" s="45" t="s">
        <v>314</v>
      </c>
      <c r="C1799" s="45" t="s">
        <v>43</v>
      </c>
      <c r="D1799" s="45" t="s">
        <v>180</v>
      </c>
      <c r="E1799" s="45">
        <v>1</v>
      </c>
      <c r="F1799" s="45">
        <v>3</v>
      </c>
      <c r="G1799" s="45">
        <v>3</v>
      </c>
      <c r="H1799" s="45">
        <v>1</v>
      </c>
      <c r="I1799" s="45">
        <v>3</v>
      </c>
      <c r="J1799" s="45">
        <v>1</v>
      </c>
      <c r="K1799" s="45">
        <v>3</v>
      </c>
      <c r="L1799" s="45">
        <v>2</v>
      </c>
      <c r="M1799" s="45" t="str">
        <f t="shared" si="28"/>
        <v>Sev-score: AAP feedback mechanism</v>
      </c>
    </row>
    <row r="1800" spans="1:13" x14ac:dyDescent="0.25">
      <c r="A1800" s="45" t="s">
        <v>2162</v>
      </c>
      <c r="B1800" s="45" t="s">
        <v>314</v>
      </c>
      <c r="C1800" s="45" t="s">
        <v>43</v>
      </c>
      <c r="D1800" s="45" t="s">
        <v>180</v>
      </c>
      <c r="E1800" s="45">
        <v>1</v>
      </c>
      <c r="F1800" s="45">
        <v>3</v>
      </c>
      <c r="G1800" s="45">
        <v>3</v>
      </c>
      <c r="H1800" s="45">
        <v>3</v>
      </c>
      <c r="I1800" s="45">
        <v>1</v>
      </c>
      <c r="J1800" s="45">
        <v>1</v>
      </c>
      <c r="K1800" s="45">
        <v>1</v>
      </c>
      <c r="L1800" s="45">
        <v>2</v>
      </c>
      <c r="M1800" s="45" t="str">
        <f t="shared" si="28"/>
        <v>Sev-score: AAP feedback mechanism</v>
      </c>
    </row>
    <row r="1801" spans="1:13" x14ac:dyDescent="0.25">
      <c r="A1801" s="45" t="s">
        <v>2163</v>
      </c>
      <c r="B1801" s="45" t="s">
        <v>314</v>
      </c>
      <c r="C1801" s="45" t="s">
        <v>43</v>
      </c>
      <c r="D1801" s="45" t="s">
        <v>180</v>
      </c>
      <c r="E1801" s="45">
        <v>1</v>
      </c>
      <c r="F1801" s="45">
        <v>1</v>
      </c>
      <c r="G1801" s="45">
        <v>3</v>
      </c>
      <c r="H1801" s="45">
        <v>1</v>
      </c>
      <c r="I1801" s="45">
        <v>1</v>
      </c>
      <c r="J1801" s="45">
        <v>1</v>
      </c>
      <c r="K1801" s="45">
        <v>1</v>
      </c>
      <c r="L1801" s="45">
        <v>2</v>
      </c>
      <c r="M1801" s="45" t="str">
        <f t="shared" si="28"/>
        <v>Sev-score: Site capacity</v>
      </c>
    </row>
    <row r="1802" spans="1:13" x14ac:dyDescent="0.25">
      <c r="A1802" s="45" t="s">
        <v>2164</v>
      </c>
      <c r="B1802" s="45" t="s">
        <v>314</v>
      </c>
      <c r="C1802" s="45" t="s">
        <v>43</v>
      </c>
      <c r="D1802" s="45" t="s">
        <v>180</v>
      </c>
      <c r="E1802" s="45">
        <v>1</v>
      </c>
      <c r="F1802" s="45">
        <v>1</v>
      </c>
      <c r="G1802" s="45">
        <v>3</v>
      </c>
      <c r="H1802" s="45">
        <v>3</v>
      </c>
      <c r="I1802" s="45">
        <v>3</v>
      </c>
      <c r="J1802" s="45">
        <v>1</v>
      </c>
      <c r="K1802" s="45">
        <v>1</v>
      </c>
      <c r="L1802" s="45">
        <v>2</v>
      </c>
      <c r="M1802" s="45" t="str">
        <f t="shared" si="28"/>
        <v>Sev-score: Site capacity</v>
      </c>
    </row>
    <row r="1803" spans="1:13" x14ac:dyDescent="0.25">
      <c r="A1803" s="45" t="s">
        <v>2165</v>
      </c>
      <c r="B1803" s="45" t="s">
        <v>314</v>
      </c>
      <c r="C1803" s="45" t="s">
        <v>43</v>
      </c>
      <c r="D1803" s="45" t="s">
        <v>180</v>
      </c>
      <c r="E1803" s="45">
        <v>3</v>
      </c>
      <c r="F1803" s="45">
        <v>1</v>
      </c>
      <c r="G1803" s="45">
        <v>3</v>
      </c>
      <c r="H1803" s="45">
        <v>1</v>
      </c>
      <c r="I1803" s="45">
        <v>3</v>
      </c>
      <c r="J1803" s="45">
        <v>1</v>
      </c>
      <c r="K1803" s="45">
        <v>3</v>
      </c>
      <c r="L1803" s="45">
        <v>1</v>
      </c>
      <c r="M1803" s="45" t="str">
        <f t="shared" si="28"/>
        <v>Sev-score: Camp Committees</v>
      </c>
    </row>
    <row r="1804" spans="1:13" x14ac:dyDescent="0.25">
      <c r="A1804" s="45" t="s">
        <v>2166</v>
      </c>
      <c r="B1804" s="45" t="s">
        <v>314</v>
      </c>
      <c r="C1804" s="45" t="s">
        <v>43</v>
      </c>
      <c r="D1804" s="45" t="s">
        <v>180</v>
      </c>
      <c r="E1804" s="45">
        <v>1</v>
      </c>
      <c r="F1804" s="45">
        <v>3</v>
      </c>
      <c r="G1804" s="45">
        <v>1</v>
      </c>
      <c r="H1804" s="45">
        <v>3</v>
      </c>
      <c r="I1804" s="45">
        <v>3</v>
      </c>
      <c r="J1804" s="45">
        <v>1</v>
      </c>
      <c r="K1804" s="45">
        <v>1</v>
      </c>
      <c r="L1804" s="45">
        <v>4</v>
      </c>
      <c r="M1804" s="45" t="str">
        <f t="shared" si="28"/>
        <v>Sev-score: AAP feedback mechanism</v>
      </c>
    </row>
    <row r="1805" spans="1:13" x14ac:dyDescent="0.25">
      <c r="A1805" s="45" t="s">
        <v>2167</v>
      </c>
      <c r="B1805" s="45" t="s">
        <v>314</v>
      </c>
      <c r="C1805" s="45" t="s">
        <v>43</v>
      </c>
      <c r="D1805" s="45" t="s">
        <v>180</v>
      </c>
      <c r="E1805" s="45">
        <v>1</v>
      </c>
      <c r="F1805" s="45">
        <v>1</v>
      </c>
      <c r="G1805" s="45">
        <v>3</v>
      </c>
      <c r="H1805" s="45">
        <v>1</v>
      </c>
      <c r="I1805" s="45">
        <v>1</v>
      </c>
      <c r="J1805" s="45">
        <v>1</v>
      </c>
      <c r="K1805" s="45">
        <v>3</v>
      </c>
      <c r="L1805" s="45">
        <v>2</v>
      </c>
      <c r="M1805" s="45" t="str">
        <f t="shared" si="28"/>
        <v>Sev-score: Site capacity</v>
      </c>
    </row>
    <row r="1806" spans="1:13" x14ac:dyDescent="0.25">
      <c r="A1806" s="45" t="s">
        <v>2168</v>
      </c>
      <c r="B1806" s="45" t="s">
        <v>314</v>
      </c>
      <c r="C1806" s="45" t="s">
        <v>43</v>
      </c>
      <c r="D1806" s="45" t="s">
        <v>180</v>
      </c>
      <c r="E1806" s="45">
        <v>1</v>
      </c>
      <c r="F1806" s="45">
        <v>1</v>
      </c>
      <c r="G1806" s="45">
        <v>3</v>
      </c>
      <c r="H1806" s="45">
        <v>2</v>
      </c>
      <c r="I1806" s="45">
        <v>3</v>
      </c>
      <c r="J1806" s="45">
        <v>1</v>
      </c>
      <c r="K1806" s="45">
        <v>1</v>
      </c>
      <c r="L1806" s="45">
        <v>3</v>
      </c>
      <c r="M1806" s="45" t="str">
        <f t="shared" si="28"/>
        <v>Sev-score: Site capacity</v>
      </c>
    </row>
    <row r="1807" spans="1:13" x14ac:dyDescent="0.25">
      <c r="A1807" s="45" t="s">
        <v>2169</v>
      </c>
      <c r="B1807" s="45" t="s">
        <v>314</v>
      </c>
      <c r="C1807" s="45" t="s">
        <v>43</v>
      </c>
      <c r="D1807" s="45" t="s">
        <v>180</v>
      </c>
      <c r="E1807" s="45">
        <v>1</v>
      </c>
      <c r="F1807" s="45">
        <v>1</v>
      </c>
      <c r="G1807" s="45">
        <v>3</v>
      </c>
      <c r="H1807" s="45">
        <v>2</v>
      </c>
      <c r="I1807" s="45">
        <v>3</v>
      </c>
      <c r="J1807" s="45">
        <v>1</v>
      </c>
      <c r="K1807" s="45">
        <v>1</v>
      </c>
      <c r="L1807" s="45">
        <v>3</v>
      </c>
      <c r="M1807" s="45" t="str">
        <f t="shared" si="28"/>
        <v>Sev-score: Site capacity</v>
      </c>
    </row>
    <row r="1808" spans="1:13" x14ac:dyDescent="0.25">
      <c r="A1808" s="45" t="s">
        <v>2170</v>
      </c>
      <c r="B1808" s="45" t="s">
        <v>314</v>
      </c>
      <c r="C1808" s="45" t="s">
        <v>43</v>
      </c>
      <c r="D1808" s="45" t="s">
        <v>180</v>
      </c>
      <c r="E1808" s="45">
        <v>1</v>
      </c>
      <c r="F1808" s="45">
        <v>1</v>
      </c>
      <c r="G1808" s="45">
        <v>3</v>
      </c>
      <c r="H1808" s="45">
        <v>3</v>
      </c>
      <c r="I1808" s="45">
        <v>3</v>
      </c>
      <c r="J1808" s="45">
        <v>1</v>
      </c>
      <c r="K1808" s="45">
        <v>1</v>
      </c>
      <c r="L1808" s="45">
        <v>3</v>
      </c>
      <c r="M1808" s="45" t="str">
        <f t="shared" si="28"/>
        <v>Sev-score: Site capacity</v>
      </c>
    </row>
    <row r="1809" spans="1:13" x14ac:dyDescent="0.25">
      <c r="A1809" s="45" t="s">
        <v>2171</v>
      </c>
      <c r="B1809" s="45" t="s">
        <v>314</v>
      </c>
      <c r="C1809" s="45" t="s">
        <v>43</v>
      </c>
      <c r="D1809" s="45" t="s">
        <v>180</v>
      </c>
      <c r="E1809" s="45">
        <v>1</v>
      </c>
      <c r="F1809" s="45">
        <v>3</v>
      </c>
      <c r="G1809" s="45">
        <v>3</v>
      </c>
      <c r="H1809" s="45">
        <v>1</v>
      </c>
      <c r="I1809" s="45">
        <v>3</v>
      </c>
      <c r="J1809" s="45">
        <v>1</v>
      </c>
      <c r="K1809" s="45">
        <v>1</v>
      </c>
      <c r="L1809" s="45">
        <v>2</v>
      </c>
      <c r="M1809" s="45" t="str">
        <f t="shared" si="28"/>
        <v>Sev-score: AAP feedback mechanism</v>
      </c>
    </row>
    <row r="1810" spans="1:13" x14ac:dyDescent="0.25">
      <c r="A1810" s="45" t="s">
        <v>2172</v>
      </c>
      <c r="B1810" s="45" t="s">
        <v>314</v>
      </c>
      <c r="C1810" s="45" t="s">
        <v>43</v>
      </c>
      <c r="D1810" s="45" t="s">
        <v>180</v>
      </c>
      <c r="E1810" s="45">
        <v>1</v>
      </c>
      <c r="F1810" s="45">
        <v>1</v>
      </c>
      <c r="G1810" s="45">
        <v>3</v>
      </c>
      <c r="H1810" s="45">
        <v>2</v>
      </c>
      <c r="I1810" s="45">
        <v>3</v>
      </c>
      <c r="J1810" s="45">
        <v>1</v>
      </c>
      <c r="K1810" s="45">
        <v>3</v>
      </c>
      <c r="L1810" s="45">
        <v>2</v>
      </c>
      <c r="M1810" s="45" t="str">
        <f t="shared" si="28"/>
        <v>Sev-score: Site capacity</v>
      </c>
    </row>
    <row r="1811" spans="1:13" x14ac:dyDescent="0.25">
      <c r="A1811" s="45" t="s">
        <v>2173</v>
      </c>
      <c r="B1811" s="45" t="s">
        <v>314</v>
      </c>
      <c r="C1811" s="45" t="s">
        <v>43</v>
      </c>
      <c r="D1811" s="45" t="s">
        <v>180</v>
      </c>
      <c r="E1811" s="45">
        <v>1</v>
      </c>
      <c r="F1811" s="45">
        <v>1</v>
      </c>
      <c r="G1811" s="45">
        <v>3</v>
      </c>
      <c r="H1811" s="45">
        <v>3</v>
      </c>
      <c r="I1811" s="45">
        <v>3</v>
      </c>
      <c r="J1811" s="45">
        <v>1</v>
      </c>
      <c r="K1811" s="45">
        <v>1</v>
      </c>
      <c r="L1811" s="45">
        <v>2</v>
      </c>
      <c r="M1811" s="45" t="str">
        <f t="shared" si="28"/>
        <v>Sev-score: Site capacity</v>
      </c>
    </row>
    <row r="1812" spans="1:13" x14ac:dyDescent="0.25">
      <c r="A1812" s="45" t="s">
        <v>2174</v>
      </c>
      <c r="B1812" s="45" t="s">
        <v>314</v>
      </c>
      <c r="C1812" s="45" t="s">
        <v>43</v>
      </c>
      <c r="D1812" s="45" t="s">
        <v>180</v>
      </c>
      <c r="E1812" s="45">
        <v>1</v>
      </c>
      <c r="F1812" s="45">
        <v>1</v>
      </c>
      <c r="G1812" s="45">
        <v>3</v>
      </c>
      <c r="H1812" s="45">
        <v>2</v>
      </c>
      <c r="I1812" s="45">
        <v>1</v>
      </c>
      <c r="J1812" s="45">
        <v>1</v>
      </c>
      <c r="K1812" s="45">
        <v>3</v>
      </c>
      <c r="L1812" s="45">
        <v>2</v>
      </c>
      <c r="M1812" s="45" t="str">
        <f t="shared" si="28"/>
        <v>Sev-score: Site capacity</v>
      </c>
    </row>
    <row r="1813" spans="1:13" x14ac:dyDescent="0.25">
      <c r="A1813" s="45" t="s">
        <v>2175</v>
      </c>
      <c r="B1813" s="45" t="s">
        <v>314</v>
      </c>
      <c r="C1813" s="45" t="s">
        <v>43</v>
      </c>
      <c r="D1813" s="45" t="s">
        <v>180</v>
      </c>
      <c r="E1813" s="45">
        <v>1</v>
      </c>
      <c r="F1813" s="45">
        <v>1</v>
      </c>
      <c r="G1813" s="45">
        <v>3</v>
      </c>
      <c r="H1813" s="45">
        <v>1</v>
      </c>
      <c r="I1813" s="45">
        <v>1</v>
      </c>
      <c r="J1813" s="45">
        <v>1</v>
      </c>
      <c r="K1813" s="45">
        <v>3</v>
      </c>
      <c r="L1813" s="45">
        <v>2</v>
      </c>
      <c r="M1813" s="45" t="str">
        <f t="shared" si="28"/>
        <v>Sev-score: Site capacity</v>
      </c>
    </row>
    <row r="1814" spans="1:13" x14ac:dyDescent="0.25">
      <c r="A1814" s="45" t="s">
        <v>2176</v>
      </c>
      <c r="B1814" s="45" t="s">
        <v>314</v>
      </c>
      <c r="C1814" s="45" t="s">
        <v>43</v>
      </c>
      <c r="D1814" s="45" t="s">
        <v>180</v>
      </c>
      <c r="E1814" s="45">
        <v>1</v>
      </c>
      <c r="F1814" s="45">
        <v>1</v>
      </c>
      <c r="G1814" s="45">
        <v>3</v>
      </c>
      <c r="H1814" s="45">
        <v>2</v>
      </c>
      <c r="I1814" s="45">
        <v>1</v>
      </c>
      <c r="J1814" s="45">
        <v>1</v>
      </c>
      <c r="K1814" s="45">
        <v>1</v>
      </c>
      <c r="L1814" s="45">
        <v>1</v>
      </c>
      <c r="M1814" s="45" t="str">
        <f t="shared" si="28"/>
        <v>Sev-score: Site capacity</v>
      </c>
    </row>
    <row r="1815" spans="1:13" x14ac:dyDescent="0.25">
      <c r="A1815" s="45" t="s">
        <v>2177</v>
      </c>
      <c r="B1815" s="45" t="s">
        <v>314</v>
      </c>
      <c r="C1815" s="45" t="s">
        <v>43</v>
      </c>
      <c r="D1815" s="45" t="s">
        <v>180</v>
      </c>
      <c r="E1815" s="45">
        <v>1</v>
      </c>
      <c r="F1815" s="45">
        <v>1</v>
      </c>
      <c r="G1815" s="45">
        <v>3</v>
      </c>
      <c r="H1815" s="45">
        <v>1</v>
      </c>
      <c r="I1815" s="45">
        <v>3</v>
      </c>
      <c r="J1815" s="45">
        <v>1</v>
      </c>
      <c r="K1815" s="45">
        <v>3</v>
      </c>
      <c r="L1815" s="45">
        <v>2</v>
      </c>
      <c r="M1815" s="45" t="str">
        <f t="shared" si="28"/>
        <v>Sev-score: Site capacity</v>
      </c>
    </row>
    <row r="1816" spans="1:13" x14ac:dyDescent="0.25">
      <c r="A1816" s="45" t="s">
        <v>2178</v>
      </c>
      <c r="B1816" s="45" t="s">
        <v>314</v>
      </c>
      <c r="C1816" s="45" t="s">
        <v>43</v>
      </c>
      <c r="D1816" s="45" t="s">
        <v>180</v>
      </c>
      <c r="E1816" s="45">
        <v>1</v>
      </c>
      <c r="F1816" s="45">
        <v>1</v>
      </c>
      <c r="G1816" s="45">
        <v>3</v>
      </c>
      <c r="H1816" s="45">
        <v>1</v>
      </c>
      <c r="I1816" s="45">
        <v>3</v>
      </c>
      <c r="J1816" s="45">
        <v>1</v>
      </c>
      <c r="K1816" s="45">
        <v>3</v>
      </c>
      <c r="L1816" s="45">
        <v>1</v>
      </c>
      <c r="M1816" s="45" t="str">
        <f t="shared" si="28"/>
        <v>Sev-score: Site capacity</v>
      </c>
    </row>
    <row r="1817" spans="1:13" x14ac:dyDescent="0.25">
      <c r="A1817" s="45" t="s">
        <v>2179</v>
      </c>
      <c r="B1817" s="45" t="s">
        <v>314</v>
      </c>
      <c r="C1817" s="45" t="s">
        <v>43</v>
      </c>
      <c r="D1817" s="45" t="s">
        <v>180</v>
      </c>
      <c r="E1817" s="45">
        <v>1</v>
      </c>
      <c r="F1817" s="45">
        <v>1</v>
      </c>
      <c r="G1817" s="45">
        <v>3</v>
      </c>
      <c r="H1817" s="45">
        <v>1</v>
      </c>
      <c r="I1817" s="45">
        <v>3</v>
      </c>
      <c r="J1817" s="45">
        <v>1</v>
      </c>
      <c r="K1817" s="45">
        <v>3</v>
      </c>
      <c r="L1817" s="45">
        <v>2</v>
      </c>
      <c r="M1817" s="45" t="str">
        <f t="shared" si="28"/>
        <v>Sev-score: Site capacity</v>
      </c>
    </row>
    <row r="1818" spans="1:13" x14ac:dyDescent="0.25">
      <c r="A1818" s="45" t="s">
        <v>2180</v>
      </c>
      <c r="B1818" s="45" t="s">
        <v>314</v>
      </c>
      <c r="C1818" s="45" t="s">
        <v>43</v>
      </c>
      <c r="D1818" s="45" t="s">
        <v>180</v>
      </c>
      <c r="E1818" s="45">
        <v>1</v>
      </c>
      <c r="F1818" s="45">
        <v>1</v>
      </c>
      <c r="G1818" s="45">
        <v>3</v>
      </c>
      <c r="H1818" s="45">
        <v>3</v>
      </c>
      <c r="I1818" s="45">
        <v>1</v>
      </c>
      <c r="J1818" s="45">
        <v>1</v>
      </c>
      <c r="K1818" s="45">
        <v>1</v>
      </c>
      <c r="L1818" s="45">
        <v>2</v>
      </c>
      <c r="M1818" s="45" t="str">
        <f t="shared" si="28"/>
        <v>Sev-score: Site capacity</v>
      </c>
    </row>
    <row r="1819" spans="1:13" x14ac:dyDescent="0.25">
      <c r="A1819" s="45" t="s">
        <v>2181</v>
      </c>
      <c r="B1819" s="45" t="s">
        <v>314</v>
      </c>
      <c r="C1819" s="45" t="s">
        <v>43</v>
      </c>
      <c r="D1819" s="45" t="s">
        <v>180</v>
      </c>
      <c r="E1819" s="45">
        <v>1</v>
      </c>
      <c r="F1819" s="45">
        <v>1</v>
      </c>
      <c r="G1819" s="45">
        <v>3</v>
      </c>
      <c r="H1819" s="45">
        <v>3</v>
      </c>
      <c r="I1819" s="45">
        <v>3</v>
      </c>
      <c r="J1819" s="45">
        <v>1</v>
      </c>
      <c r="K1819" s="45">
        <v>3</v>
      </c>
      <c r="L1819" s="45">
        <v>2</v>
      </c>
      <c r="M1819" s="45" t="str">
        <f t="shared" si="28"/>
        <v>Sev-score: Site capacity</v>
      </c>
    </row>
    <row r="1820" spans="1:13" x14ac:dyDescent="0.25">
      <c r="A1820" s="45" t="s">
        <v>2182</v>
      </c>
      <c r="B1820" s="45" t="s">
        <v>314</v>
      </c>
      <c r="C1820" s="45" t="s">
        <v>43</v>
      </c>
      <c r="D1820" s="45" t="s">
        <v>180</v>
      </c>
      <c r="E1820" s="45">
        <v>1</v>
      </c>
      <c r="F1820" s="45">
        <v>1</v>
      </c>
      <c r="G1820" s="45">
        <v>3</v>
      </c>
      <c r="H1820" s="45">
        <v>3</v>
      </c>
      <c r="I1820" s="45">
        <v>1</v>
      </c>
      <c r="J1820" s="45">
        <v>1</v>
      </c>
      <c r="K1820" s="45">
        <v>1</v>
      </c>
      <c r="L1820" s="45">
        <v>2</v>
      </c>
      <c r="M1820" s="45" t="str">
        <f t="shared" si="28"/>
        <v>Sev-score: Site capacity</v>
      </c>
    </row>
    <row r="1821" spans="1:13" x14ac:dyDescent="0.25">
      <c r="A1821" s="45" t="s">
        <v>2183</v>
      </c>
      <c r="B1821" s="45" t="s">
        <v>314</v>
      </c>
      <c r="C1821" s="45" t="s">
        <v>43</v>
      </c>
      <c r="D1821" s="45" t="s">
        <v>180</v>
      </c>
      <c r="E1821" s="45">
        <v>1</v>
      </c>
      <c r="F1821" s="45">
        <v>1</v>
      </c>
      <c r="G1821" s="45">
        <v>3</v>
      </c>
      <c r="H1821" s="45">
        <v>1</v>
      </c>
      <c r="I1821" s="45">
        <v>3</v>
      </c>
      <c r="J1821" s="45">
        <v>1</v>
      </c>
      <c r="K1821" s="45">
        <v>3</v>
      </c>
      <c r="L1821" s="45">
        <v>2</v>
      </c>
      <c r="M1821" s="45" t="str">
        <f t="shared" si="28"/>
        <v>Sev-score: Site capacity</v>
      </c>
    </row>
    <row r="1822" spans="1:13" x14ac:dyDescent="0.25">
      <c r="A1822" s="45" t="s">
        <v>2184</v>
      </c>
      <c r="B1822" s="45" t="s">
        <v>314</v>
      </c>
      <c r="C1822" s="45" t="s">
        <v>43</v>
      </c>
      <c r="D1822" s="45" t="s">
        <v>180</v>
      </c>
      <c r="E1822" s="45">
        <v>1</v>
      </c>
      <c r="F1822" s="45">
        <v>1</v>
      </c>
      <c r="G1822" s="45">
        <v>3</v>
      </c>
      <c r="H1822" s="45">
        <v>3</v>
      </c>
      <c r="I1822" s="45">
        <v>3</v>
      </c>
      <c r="J1822" s="45">
        <v>1</v>
      </c>
      <c r="K1822" s="45">
        <v>3</v>
      </c>
      <c r="L1822" s="45">
        <v>2</v>
      </c>
      <c r="M1822" s="45" t="str">
        <f t="shared" si="28"/>
        <v>Sev-score: Site capacity</v>
      </c>
    </row>
    <row r="1823" spans="1:13" x14ac:dyDescent="0.25">
      <c r="A1823" s="45" t="s">
        <v>2185</v>
      </c>
      <c r="B1823" s="45" t="s">
        <v>314</v>
      </c>
      <c r="C1823" s="45" t="s">
        <v>43</v>
      </c>
      <c r="D1823" s="45" t="s">
        <v>180</v>
      </c>
      <c r="E1823" s="45">
        <v>1</v>
      </c>
      <c r="F1823" s="45">
        <v>1</v>
      </c>
      <c r="G1823" s="45">
        <v>3</v>
      </c>
      <c r="H1823" s="45">
        <v>3</v>
      </c>
      <c r="I1823" s="45">
        <v>3</v>
      </c>
      <c r="J1823" s="45">
        <v>1</v>
      </c>
      <c r="K1823" s="45">
        <v>1</v>
      </c>
      <c r="L1823" s="45">
        <v>2</v>
      </c>
      <c r="M1823" s="45" t="str">
        <f t="shared" si="28"/>
        <v>Sev-score: Site capacity</v>
      </c>
    </row>
    <row r="1824" spans="1:13" x14ac:dyDescent="0.25">
      <c r="A1824" s="45" t="s">
        <v>2186</v>
      </c>
      <c r="B1824" s="45" t="s">
        <v>314</v>
      </c>
      <c r="C1824" s="45" t="s">
        <v>43</v>
      </c>
      <c r="D1824" s="45" t="s">
        <v>180</v>
      </c>
      <c r="E1824" s="45">
        <v>1</v>
      </c>
      <c r="F1824" s="45">
        <v>1</v>
      </c>
      <c r="G1824" s="45">
        <v>3</v>
      </c>
      <c r="H1824" s="45">
        <v>1</v>
      </c>
      <c r="I1824" s="45">
        <v>3</v>
      </c>
      <c r="J1824" s="45">
        <v>1</v>
      </c>
      <c r="K1824" s="45">
        <v>1</v>
      </c>
      <c r="L1824" s="45">
        <v>2</v>
      </c>
      <c r="M1824" s="45" t="str">
        <f t="shared" si="28"/>
        <v>Sev-score: Site capacity</v>
      </c>
    </row>
    <row r="1825" spans="1:13" x14ac:dyDescent="0.25">
      <c r="A1825" s="45" t="s">
        <v>2187</v>
      </c>
      <c r="B1825" s="45" t="s">
        <v>314</v>
      </c>
      <c r="C1825" s="45" t="s">
        <v>43</v>
      </c>
      <c r="D1825" s="45" t="s">
        <v>180</v>
      </c>
      <c r="E1825" s="45">
        <v>1</v>
      </c>
      <c r="F1825" s="45">
        <v>1</v>
      </c>
      <c r="G1825" s="45">
        <v>3</v>
      </c>
      <c r="H1825" s="45">
        <v>2</v>
      </c>
      <c r="I1825" s="45">
        <v>3</v>
      </c>
      <c r="J1825" s="45">
        <v>1</v>
      </c>
      <c r="K1825" s="45">
        <v>3</v>
      </c>
      <c r="L1825" s="45">
        <v>2</v>
      </c>
      <c r="M1825" s="45" t="str">
        <f t="shared" si="28"/>
        <v>Sev-score: Site capacity</v>
      </c>
    </row>
    <row r="1826" spans="1:13" x14ac:dyDescent="0.25">
      <c r="A1826" s="45" t="s">
        <v>2188</v>
      </c>
      <c r="B1826" s="45" t="s">
        <v>314</v>
      </c>
      <c r="C1826" s="45" t="s">
        <v>43</v>
      </c>
      <c r="D1826" s="45" t="s">
        <v>180</v>
      </c>
      <c r="E1826" s="45">
        <v>1</v>
      </c>
      <c r="F1826" s="45">
        <v>1</v>
      </c>
      <c r="G1826" s="45">
        <v>3</v>
      </c>
      <c r="H1826" s="45">
        <v>3</v>
      </c>
      <c r="I1826" s="45">
        <v>3</v>
      </c>
      <c r="J1826" s="45">
        <v>1</v>
      </c>
      <c r="K1826" s="45">
        <v>3</v>
      </c>
      <c r="L1826" s="45">
        <v>2</v>
      </c>
      <c r="M1826" s="45" t="str">
        <f t="shared" si="28"/>
        <v>Sev-score: Site capacity</v>
      </c>
    </row>
    <row r="1827" spans="1:13" x14ac:dyDescent="0.25">
      <c r="A1827" s="45" t="s">
        <v>2189</v>
      </c>
      <c r="B1827" s="45" t="s">
        <v>314</v>
      </c>
      <c r="C1827" s="45" t="s">
        <v>43</v>
      </c>
      <c r="D1827" s="45" t="s">
        <v>180</v>
      </c>
      <c r="E1827" s="45">
        <v>1</v>
      </c>
      <c r="F1827" s="45">
        <v>1</v>
      </c>
      <c r="G1827" s="45">
        <v>3</v>
      </c>
      <c r="H1827" s="45">
        <v>1</v>
      </c>
      <c r="I1827" s="45">
        <v>3</v>
      </c>
      <c r="J1827" s="45">
        <v>1</v>
      </c>
      <c r="K1827" s="45">
        <v>3</v>
      </c>
      <c r="L1827" s="45">
        <v>1</v>
      </c>
      <c r="M1827" s="45" t="str">
        <f t="shared" si="28"/>
        <v>Sev-score: Site capacity</v>
      </c>
    </row>
    <row r="1828" spans="1:13" x14ac:dyDescent="0.25">
      <c r="A1828" s="45" t="s">
        <v>2190</v>
      </c>
      <c r="B1828" s="45" t="s">
        <v>314</v>
      </c>
      <c r="C1828" s="45" t="s">
        <v>43</v>
      </c>
      <c r="D1828" s="45" t="s">
        <v>180</v>
      </c>
      <c r="E1828" s="45">
        <v>1</v>
      </c>
      <c r="F1828" s="45">
        <v>1</v>
      </c>
      <c r="G1828" s="45">
        <v>3</v>
      </c>
      <c r="H1828" s="45">
        <v>1</v>
      </c>
      <c r="I1828" s="45">
        <v>3</v>
      </c>
      <c r="J1828" s="45">
        <v>1</v>
      </c>
      <c r="K1828" s="45">
        <v>3</v>
      </c>
      <c r="L1828" s="45">
        <v>2</v>
      </c>
      <c r="M1828" s="45" t="str">
        <f t="shared" si="28"/>
        <v>Sev-score: Site capacity</v>
      </c>
    </row>
    <row r="1829" spans="1:13" x14ac:dyDescent="0.25">
      <c r="A1829" s="45" t="s">
        <v>2191</v>
      </c>
      <c r="B1829" s="45" t="s">
        <v>314</v>
      </c>
      <c r="C1829" s="45" t="s">
        <v>43</v>
      </c>
      <c r="D1829" s="45" t="s">
        <v>180</v>
      </c>
      <c r="E1829" s="45">
        <v>1</v>
      </c>
      <c r="F1829" s="45">
        <v>1</v>
      </c>
      <c r="G1829" s="45">
        <v>1</v>
      </c>
      <c r="H1829" s="45">
        <v>1</v>
      </c>
      <c r="I1829" s="45">
        <v>1</v>
      </c>
      <c r="J1829" s="45">
        <v>1</v>
      </c>
      <c r="K1829" s="45">
        <v>1</v>
      </c>
      <c r="L1829" s="45">
        <v>2</v>
      </c>
      <c r="M1829" s="45" t="str">
        <f t="shared" si="28"/>
        <v>Sev-score: Camp Committees</v>
      </c>
    </row>
    <row r="1830" spans="1:13" x14ac:dyDescent="0.25">
      <c r="A1830" s="45" t="s">
        <v>2192</v>
      </c>
      <c r="B1830" s="45" t="s">
        <v>314</v>
      </c>
      <c r="C1830" s="45" t="s">
        <v>43</v>
      </c>
      <c r="D1830" s="45" t="s">
        <v>180</v>
      </c>
      <c r="E1830" s="45">
        <v>1</v>
      </c>
      <c r="F1830" s="45">
        <v>1</v>
      </c>
      <c r="G1830" s="45">
        <v>3</v>
      </c>
      <c r="H1830" s="45">
        <v>1</v>
      </c>
      <c r="I1830" s="45">
        <v>3</v>
      </c>
      <c r="J1830" s="45">
        <v>1</v>
      </c>
      <c r="K1830" s="45">
        <v>3</v>
      </c>
      <c r="L1830" s="45">
        <v>2</v>
      </c>
      <c r="M1830" s="45" t="str">
        <f t="shared" si="28"/>
        <v>Sev-score: Site capacity</v>
      </c>
    </row>
    <row r="1831" spans="1:13" x14ac:dyDescent="0.25">
      <c r="A1831" s="45" t="s">
        <v>2193</v>
      </c>
      <c r="B1831" s="45" t="s">
        <v>314</v>
      </c>
      <c r="C1831" s="45" t="s">
        <v>43</v>
      </c>
      <c r="D1831" s="45" t="s">
        <v>180</v>
      </c>
      <c r="E1831" s="45">
        <v>1</v>
      </c>
      <c r="F1831" s="45">
        <v>1</v>
      </c>
      <c r="G1831" s="45">
        <v>3</v>
      </c>
      <c r="H1831" s="45">
        <v>3</v>
      </c>
      <c r="I1831" s="45">
        <v>1</v>
      </c>
      <c r="J1831" s="45">
        <v>1</v>
      </c>
      <c r="K1831" s="45">
        <v>3</v>
      </c>
      <c r="L1831" s="45">
        <v>2</v>
      </c>
      <c r="M1831" s="45" t="str">
        <f t="shared" si="28"/>
        <v>Sev-score: Site capacity</v>
      </c>
    </row>
    <row r="1832" spans="1:13" x14ac:dyDescent="0.25">
      <c r="A1832" s="45" t="s">
        <v>2194</v>
      </c>
      <c r="B1832" s="45" t="s">
        <v>314</v>
      </c>
      <c r="C1832" s="45" t="s">
        <v>43</v>
      </c>
      <c r="D1832" s="45" t="s">
        <v>180</v>
      </c>
      <c r="E1832" s="45">
        <v>1</v>
      </c>
      <c r="F1832" s="45">
        <v>1</v>
      </c>
      <c r="G1832" s="45">
        <v>3</v>
      </c>
      <c r="H1832" s="45">
        <v>1</v>
      </c>
      <c r="I1832" s="45">
        <v>3</v>
      </c>
      <c r="J1832" s="45">
        <v>1</v>
      </c>
      <c r="K1832" s="45">
        <v>1</v>
      </c>
      <c r="L1832" s="45">
        <v>2</v>
      </c>
      <c r="M1832" s="45" t="str">
        <f t="shared" si="28"/>
        <v>Sev-score: Site capacity</v>
      </c>
    </row>
    <row r="1833" spans="1:13" x14ac:dyDescent="0.25">
      <c r="A1833" s="45" t="s">
        <v>2195</v>
      </c>
      <c r="B1833" s="45" t="s">
        <v>314</v>
      </c>
      <c r="C1833" s="45" t="s">
        <v>43</v>
      </c>
      <c r="D1833" s="45" t="s">
        <v>180</v>
      </c>
      <c r="E1833" s="45">
        <v>1</v>
      </c>
      <c r="F1833" s="45">
        <v>1</v>
      </c>
      <c r="G1833" s="45">
        <v>3</v>
      </c>
      <c r="H1833" s="45">
        <v>1</v>
      </c>
      <c r="I1833" s="45">
        <v>3</v>
      </c>
      <c r="J1833" s="45">
        <v>1</v>
      </c>
      <c r="K1833" s="45">
        <v>3</v>
      </c>
      <c r="L1833" s="45">
        <v>2</v>
      </c>
      <c r="M1833" s="45" t="str">
        <f t="shared" si="28"/>
        <v>Sev-score: Site capacity</v>
      </c>
    </row>
    <row r="1834" spans="1:13" x14ac:dyDescent="0.25">
      <c r="A1834" s="45" t="s">
        <v>2196</v>
      </c>
      <c r="B1834" s="45" t="s">
        <v>314</v>
      </c>
      <c r="C1834" s="45" t="s">
        <v>43</v>
      </c>
      <c r="D1834" s="45" t="s">
        <v>180</v>
      </c>
      <c r="E1834" s="45">
        <v>1</v>
      </c>
      <c r="F1834" s="45">
        <v>3</v>
      </c>
      <c r="G1834" s="45">
        <v>3</v>
      </c>
      <c r="H1834" s="45">
        <v>2</v>
      </c>
      <c r="I1834" s="45">
        <v>1</v>
      </c>
      <c r="J1834" s="45">
        <v>1</v>
      </c>
      <c r="K1834" s="45">
        <v>1</v>
      </c>
      <c r="L1834" s="45">
        <v>2</v>
      </c>
      <c r="M1834" s="45" t="str">
        <f t="shared" si="28"/>
        <v>Sev-score: AAP feedback mechanism</v>
      </c>
    </row>
    <row r="1835" spans="1:13" x14ac:dyDescent="0.25">
      <c r="A1835" s="45" t="s">
        <v>2197</v>
      </c>
      <c r="B1835" s="45" t="s">
        <v>314</v>
      </c>
      <c r="C1835" s="45" t="s">
        <v>43</v>
      </c>
      <c r="D1835" s="45" t="s">
        <v>180</v>
      </c>
      <c r="E1835" s="45">
        <v>1</v>
      </c>
      <c r="F1835" s="45">
        <v>3</v>
      </c>
      <c r="G1835" s="45">
        <v>1</v>
      </c>
      <c r="H1835" s="45">
        <v>3</v>
      </c>
      <c r="I1835" s="45">
        <v>3</v>
      </c>
      <c r="J1835" s="45">
        <v>1</v>
      </c>
      <c r="K1835" s="45">
        <v>3</v>
      </c>
      <c r="L1835" s="45">
        <v>3</v>
      </c>
      <c r="M1835" s="45" t="str">
        <f t="shared" si="28"/>
        <v>Sev-score: AAP feedback mechanism</v>
      </c>
    </row>
    <row r="1836" spans="1:13" x14ac:dyDescent="0.25">
      <c r="A1836" s="45" t="s">
        <v>2198</v>
      </c>
      <c r="B1836" s="45" t="s">
        <v>314</v>
      </c>
      <c r="C1836" s="45" t="s">
        <v>43</v>
      </c>
      <c r="D1836" s="45" t="s">
        <v>180</v>
      </c>
      <c r="E1836" s="45">
        <v>1</v>
      </c>
      <c r="F1836" s="45">
        <v>3</v>
      </c>
      <c r="G1836" s="45">
        <v>1</v>
      </c>
      <c r="H1836" s="45">
        <v>3</v>
      </c>
      <c r="I1836" s="45">
        <v>3</v>
      </c>
      <c r="J1836" s="45">
        <v>1</v>
      </c>
      <c r="K1836" s="45">
        <v>1</v>
      </c>
      <c r="L1836" s="45">
        <v>2</v>
      </c>
      <c r="M1836" s="45" t="str">
        <f t="shared" si="28"/>
        <v>Sev-score: AAP feedback mechanism</v>
      </c>
    </row>
    <row r="1837" spans="1:13" x14ac:dyDescent="0.25">
      <c r="A1837" s="45" t="s">
        <v>2199</v>
      </c>
      <c r="B1837" s="45" t="s">
        <v>314</v>
      </c>
      <c r="C1837" s="45" t="s">
        <v>43</v>
      </c>
      <c r="D1837" s="45" t="s">
        <v>180</v>
      </c>
      <c r="E1837" s="45">
        <v>1</v>
      </c>
      <c r="F1837" s="45">
        <v>3</v>
      </c>
      <c r="G1837" s="45">
        <v>1</v>
      </c>
      <c r="H1837" s="45">
        <v>3</v>
      </c>
      <c r="I1837" s="45">
        <v>1</v>
      </c>
      <c r="J1837" s="45">
        <v>1</v>
      </c>
      <c r="K1837" s="45">
        <v>3</v>
      </c>
      <c r="L1837" s="45">
        <v>2</v>
      </c>
      <c r="M1837" s="45" t="str">
        <f t="shared" si="28"/>
        <v>Sev-score: AAP feedback mechanism</v>
      </c>
    </row>
    <row r="1838" spans="1:13" x14ac:dyDescent="0.25">
      <c r="A1838" s="45" t="s">
        <v>2200</v>
      </c>
      <c r="B1838" s="45" t="s">
        <v>314</v>
      </c>
      <c r="C1838" s="45" t="s">
        <v>43</v>
      </c>
      <c r="D1838" s="45" t="s">
        <v>180</v>
      </c>
      <c r="E1838" s="45">
        <v>1</v>
      </c>
      <c r="F1838" s="45">
        <v>3</v>
      </c>
      <c r="G1838" s="45">
        <v>1</v>
      </c>
      <c r="H1838" s="45">
        <v>3</v>
      </c>
      <c r="I1838" s="45">
        <v>1</v>
      </c>
      <c r="J1838" s="45">
        <v>1</v>
      </c>
      <c r="K1838" s="45">
        <v>1</v>
      </c>
      <c r="L1838" s="45">
        <v>1</v>
      </c>
      <c r="M1838" s="45" t="str">
        <f t="shared" si="28"/>
        <v>Sev-score: AAP feedback mechanism</v>
      </c>
    </row>
    <row r="1839" spans="1:13" x14ac:dyDescent="0.25">
      <c r="A1839" s="45" t="s">
        <v>2201</v>
      </c>
      <c r="B1839" s="45" t="s">
        <v>314</v>
      </c>
      <c r="C1839" s="45" t="s">
        <v>43</v>
      </c>
      <c r="D1839" s="45" t="s">
        <v>180</v>
      </c>
      <c r="E1839" s="45">
        <v>1</v>
      </c>
      <c r="F1839" s="45">
        <v>1</v>
      </c>
      <c r="G1839" s="45">
        <v>1</v>
      </c>
      <c r="H1839" s="45">
        <v>3</v>
      </c>
      <c r="I1839" s="45">
        <v>1</v>
      </c>
      <c r="J1839" s="45">
        <v>1</v>
      </c>
      <c r="K1839" s="45">
        <v>3</v>
      </c>
      <c r="L1839" s="45">
        <v>1</v>
      </c>
      <c r="M1839" s="45" t="str">
        <f t="shared" si="28"/>
        <v>Sev-score: Floods</v>
      </c>
    </row>
    <row r="1840" spans="1:13" x14ac:dyDescent="0.25">
      <c r="A1840" s="45" t="s">
        <v>2202</v>
      </c>
      <c r="B1840" s="45" t="s">
        <v>314</v>
      </c>
      <c r="C1840" s="45" t="s">
        <v>43</v>
      </c>
      <c r="D1840" s="45" t="s">
        <v>180</v>
      </c>
      <c r="E1840" s="45">
        <v>1</v>
      </c>
      <c r="F1840" s="45">
        <v>1</v>
      </c>
      <c r="G1840" s="45">
        <v>3</v>
      </c>
      <c r="H1840" s="45">
        <v>3</v>
      </c>
      <c r="I1840" s="45">
        <v>3</v>
      </c>
      <c r="J1840" s="45">
        <v>1</v>
      </c>
      <c r="K1840" s="45">
        <v>1</v>
      </c>
      <c r="L1840" s="45">
        <v>1</v>
      </c>
      <c r="M1840" s="45" t="str">
        <f t="shared" si="28"/>
        <v>Sev-score: Site capacity</v>
      </c>
    </row>
    <row r="1841" spans="1:13" x14ac:dyDescent="0.25">
      <c r="A1841" s="45" t="s">
        <v>2203</v>
      </c>
      <c r="B1841" s="45" t="s">
        <v>314</v>
      </c>
      <c r="C1841" s="45" t="s">
        <v>43</v>
      </c>
      <c r="D1841" s="45" t="s">
        <v>180</v>
      </c>
      <c r="E1841" s="45">
        <v>1</v>
      </c>
      <c r="F1841" s="45">
        <v>1</v>
      </c>
      <c r="G1841" s="45">
        <v>3</v>
      </c>
      <c r="H1841" s="45">
        <v>1</v>
      </c>
      <c r="I1841" s="45">
        <v>3</v>
      </c>
      <c r="J1841" s="45">
        <v>1</v>
      </c>
      <c r="K1841" s="45">
        <v>1</v>
      </c>
      <c r="L1841" s="45">
        <v>3</v>
      </c>
      <c r="M1841" s="45" t="str">
        <f t="shared" si="28"/>
        <v>Sev-score: Site capacity</v>
      </c>
    </row>
    <row r="1842" spans="1:13" x14ac:dyDescent="0.25">
      <c r="A1842" s="45" t="s">
        <v>2204</v>
      </c>
      <c r="B1842" s="45" t="s">
        <v>314</v>
      </c>
      <c r="C1842" s="45" t="s">
        <v>43</v>
      </c>
      <c r="D1842" s="45" t="s">
        <v>180</v>
      </c>
      <c r="E1842" s="45">
        <v>1</v>
      </c>
      <c r="F1842" s="45">
        <v>1</v>
      </c>
      <c r="G1842" s="45">
        <v>3</v>
      </c>
      <c r="H1842" s="45">
        <v>2</v>
      </c>
      <c r="I1842" s="45">
        <v>1</v>
      </c>
      <c r="J1842" s="45">
        <v>1</v>
      </c>
      <c r="K1842" s="45">
        <v>3</v>
      </c>
      <c r="L1842" s="45">
        <v>2</v>
      </c>
      <c r="M1842" s="45" t="str">
        <f t="shared" si="28"/>
        <v>Sev-score: Site capacity</v>
      </c>
    </row>
    <row r="1843" spans="1:13" x14ac:dyDescent="0.25">
      <c r="A1843" s="45" t="s">
        <v>2205</v>
      </c>
      <c r="B1843" s="45" t="s">
        <v>314</v>
      </c>
      <c r="C1843" s="45" t="s">
        <v>43</v>
      </c>
      <c r="D1843" s="45" t="s">
        <v>180</v>
      </c>
      <c r="E1843" s="45">
        <v>1</v>
      </c>
      <c r="F1843" s="45">
        <v>3</v>
      </c>
      <c r="G1843" s="45">
        <v>1</v>
      </c>
      <c r="H1843" s="45">
        <v>1</v>
      </c>
      <c r="I1843" s="45">
        <v>1</v>
      </c>
      <c r="J1843" s="45">
        <v>1</v>
      </c>
      <c r="K1843" s="45">
        <v>3</v>
      </c>
      <c r="L1843" s="45">
        <v>2</v>
      </c>
      <c r="M1843" s="45" t="str">
        <f t="shared" si="28"/>
        <v>Sev-score: AAP feedback mechanism</v>
      </c>
    </row>
    <row r="1844" spans="1:13" x14ac:dyDescent="0.25">
      <c r="A1844" s="45" t="s">
        <v>2206</v>
      </c>
      <c r="B1844" s="45" t="s">
        <v>314</v>
      </c>
      <c r="C1844" s="45" t="s">
        <v>43</v>
      </c>
      <c r="D1844" s="45" t="s">
        <v>180</v>
      </c>
      <c r="E1844" s="45">
        <v>1</v>
      </c>
      <c r="F1844" s="45">
        <v>1</v>
      </c>
      <c r="G1844" s="45">
        <v>3</v>
      </c>
      <c r="H1844" s="45">
        <v>1</v>
      </c>
      <c r="I1844" s="45">
        <v>1</v>
      </c>
      <c r="J1844" s="45">
        <v>1</v>
      </c>
      <c r="K1844" s="45">
        <v>3</v>
      </c>
      <c r="L1844" s="45">
        <v>1</v>
      </c>
      <c r="M1844" s="45" t="str">
        <f t="shared" si="28"/>
        <v>Sev-score: Site capacity</v>
      </c>
    </row>
    <row r="1845" spans="1:13" x14ac:dyDescent="0.25">
      <c r="A1845" s="45" t="s">
        <v>2207</v>
      </c>
      <c r="B1845" s="45" t="s">
        <v>314</v>
      </c>
      <c r="C1845" s="45" t="s">
        <v>43</v>
      </c>
      <c r="D1845" s="45" t="s">
        <v>180</v>
      </c>
      <c r="E1845" s="45">
        <v>1</v>
      </c>
      <c r="F1845" s="45">
        <v>3</v>
      </c>
      <c r="G1845" s="45">
        <v>3</v>
      </c>
      <c r="H1845" s="45">
        <v>2</v>
      </c>
      <c r="I1845" s="45">
        <v>1</v>
      </c>
      <c r="J1845" s="45">
        <v>1</v>
      </c>
      <c r="K1845" s="45">
        <v>3</v>
      </c>
      <c r="L1845" s="45">
        <v>2</v>
      </c>
      <c r="M1845" s="45" t="str">
        <f t="shared" si="28"/>
        <v>Sev-score: AAP feedback mechanism</v>
      </c>
    </row>
    <row r="1846" spans="1:13" x14ac:dyDescent="0.25">
      <c r="A1846" s="45" t="s">
        <v>2208</v>
      </c>
      <c r="B1846" s="45" t="s">
        <v>314</v>
      </c>
      <c r="C1846" s="45" t="s">
        <v>43</v>
      </c>
      <c r="D1846" s="45" t="s">
        <v>180</v>
      </c>
      <c r="E1846" s="45">
        <v>1</v>
      </c>
      <c r="F1846" s="45">
        <v>1</v>
      </c>
      <c r="G1846" s="45">
        <v>1</v>
      </c>
      <c r="H1846" s="45">
        <v>3</v>
      </c>
      <c r="I1846" s="45">
        <v>3</v>
      </c>
      <c r="J1846" s="45">
        <v>1</v>
      </c>
      <c r="K1846" s="45">
        <v>3</v>
      </c>
      <c r="L1846" s="45">
        <v>1</v>
      </c>
      <c r="M1846" s="45" t="str">
        <f t="shared" si="28"/>
        <v>Sev-score: Floods</v>
      </c>
    </row>
    <row r="1847" spans="1:13" x14ac:dyDescent="0.25">
      <c r="A1847" s="45" t="s">
        <v>2209</v>
      </c>
      <c r="B1847" s="45" t="s">
        <v>314</v>
      </c>
      <c r="C1847" s="45" t="s">
        <v>43</v>
      </c>
      <c r="D1847" s="45" t="s">
        <v>180</v>
      </c>
      <c r="E1847" s="45">
        <v>1</v>
      </c>
      <c r="F1847" s="45">
        <v>1</v>
      </c>
      <c r="G1847" s="45">
        <v>3</v>
      </c>
      <c r="H1847" s="45">
        <v>3</v>
      </c>
      <c r="I1847" s="45">
        <v>1</v>
      </c>
      <c r="J1847" s="45">
        <v>1</v>
      </c>
      <c r="K1847" s="45">
        <v>1</v>
      </c>
      <c r="L1847" s="45">
        <v>2</v>
      </c>
      <c r="M1847" s="45" t="str">
        <f t="shared" si="28"/>
        <v>Sev-score: Site capacity</v>
      </c>
    </row>
    <row r="1848" spans="1:13" x14ac:dyDescent="0.25">
      <c r="A1848" s="45" t="s">
        <v>2210</v>
      </c>
      <c r="B1848" s="45" t="s">
        <v>314</v>
      </c>
      <c r="C1848" s="45" t="s">
        <v>43</v>
      </c>
      <c r="D1848" s="45" t="s">
        <v>180</v>
      </c>
      <c r="E1848" s="45">
        <v>1</v>
      </c>
      <c r="F1848" s="45">
        <v>1</v>
      </c>
      <c r="G1848" s="45">
        <v>3</v>
      </c>
      <c r="H1848" s="45">
        <v>3</v>
      </c>
      <c r="I1848" s="45">
        <v>1</v>
      </c>
      <c r="J1848" s="45">
        <v>1</v>
      </c>
      <c r="K1848" s="45">
        <v>1</v>
      </c>
      <c r="L1848" s="45">
        <v>2</v>
      </c>
      <c r="M1848" s="45" t="str">
        <f t="shared" si="28"/>
        <v>Sev-score: Site capacity</v>
      </c>
    </row>
    <row r="1849" spans="1:13" x14ac:dyDescent="0.25">
      <c r="A1849" s="45" t="s">
        <v>2211</v>
      </c>
      <c r="B1849" s="45" t="s">
        <v>314</v>
      </c>
      <c r="C1849" s="45" t="s">
        <v>43</v>
      </c>
      <c r="D1849" s="45" t="s">
        <v>180</v>
      </c>
      <c r="E1849" s="45">
        <v>1</v>
      </c>
      <c r="F1849" s="45">
        <v>1</v>
      </c>
      <c r="G1849" s="45">
        <v>1</v>
      </c>
      <c r="H1849" s="45">
        <v>3</v>
      </c>
      <c r="I1849" s="45">
        <v>1</v>
      </c>
      <c r="J1849" s="45">
        <v>1</v>
      </c>
      <c r="K1849" s="45">
        <v>1</v>
      </c>
      <c r="L1849" s="45">
        <v>2</v>
      </c>
      <c r="M1849" s="45" t="str">
        <f t="shared" si="28"/>
        <v>Sev-score: Floods</v>
      </c>
    </row>
    <row r="1850" spans="1:13" x14ac:dyDescent="0.25">
      <c r="A1850" s="45" t="s">
        <v>2212</v>
      </c>
      <c r="B1850" s="45" t="s">
        <v>314</v>
      </c>
      <c r="C1850" s="45" t="s">
        <v>43</v>
      </c>
      <c r="D1850" s="45" t="s">
        <v>180</v>
      </c>
      <c r="E1850" s="45">
        <v>1</v>
      </c>
      <c r="F1850" s="45">
        <v>3</v>
      </c>
      <c r="G1850" s="45">
        <v>3</v>
      </c>
      <c r="H1850" s="45">
        <v>3</v>
      </c>
      <c r="I1850" s="45">
        <v>3</v>
      </c>
      <c r="J1850" s="45">
        <v>1</v>
      </c>
      <c r="K1850" s="45">
        <v>1</v>
      </c>
      <c r="L1850" s="45">
        <v>1</v>
      </c>
      <c r="M1850" s="45" t="str">
        <f t="shared" si="28"/>
        <v>Sev-score: AAP feedback mechanism</v>
      </c>
    </row>
    <row r="1851" spans="1:13" x14ac:dyDescent="0.25">
      <c r="A1851" s="45" t="s">
        <v>2213</v>
      </c>
      <c r="B1851" s="45" t="s">
        <v>314</v>
      </c>
      <c r="C1851" s="45" t="s">
        <v>43</v>
      </c>
      <c r="D1851" s="45" t="s">
        <v>180</v>
      </c>
      <c r="E1851" s="45">
        <v>1</v>
      </c>
      <c r="F1851" s="45">
        <v>3</v>
      </c>
      <c r="G1851" s="45">
        <v>3</v>
      </c>
      <c r="H1851" s="45">
        <v>1</v>
      </c>
      <c r="I1851" s="45">
        <v>1</v>
      </c>
      <c r="J1851" s="45">
        <v>1</v>
      </c>
      <c r="K1851" s="45">
        <v>3</v>
      </c>
      <c r="L1851" s="45">
        <v>2</v>
      </c>
      <c r="M1851" s="45" t="str">
        <f t="shared" si="28"/>
        <v>Sev-score: AAP feedback mechanism</v>
      </c>
    </row>
    <row r="1852" spans="1:13" x14ac:dyDescent="0.25">
      <c r="A1852" s="45" t="s">
        <v>2214</v>
      </c>
      <c r="B1852" s="45" t="s">
        <v>314</v>
      </c>
      <c r="C1852" s="45" t="s">
        <v>43</v>
      </c>
      <c r="D1852" s="45" t="s">
        <v>180</v>
      </c>
      <c r="E1852" s="45">
        <v>1</v>
      </c>
      <c r="F1852" s="45">
        <v>1</v>
      </c>
      <c r="G1852" s="45">
        <v>3</v>
      </c>
      <c r="H1852" s="45">
        <v>1</v>
      </c>
      <c r="I1852" s="45">
        <v>3</v>
      </c>
      <c r="J1852" s="45">
        <v>1</v>
      </c>
      <c r="K1852" s="45">
        <v>1</v>
      </c>
      <c r="L1852" s="45">
        <v>1</v>
      </c>
      <c r="M1852" s="45" t="str">
        <f t="shared" si="28"/>
        <v>Sev-score: Site capacity</v>
      </c>
    </row>
    <row r="1853" spans="1:13" x14ac:dyDescent="0.25">
      <c r="A1853" s="45" t="s">
        <v>2215</v>
      </c>
      <c r="B1853" s="45" t="s">
        <v>314</v>
      </c>
      <c r="C1853" s="45" t="s">
        <v>43</v>
      </c>
      <c r="D1853" s="45" t="s">
        <v>180</v>
      </c>
      <c r="E1853" s="45">
        <v>1</v>
      </c>
      <c r="F1853" s="45">
        <v>1</v>
      </c>
      <c r="G1853" s="45">
        <v>3</v>
      </c>
      <c r="H1853" s="45">
        <v>1</v>
      </c>
      <c r="I1853" s="45">
        <v>3</v>
      </c>
      <c r="J1853" s="45">
        <v>1</v>
      </c>
      <c r="K1853" s="45">
        <v>1</v>
      </c>
      <c r="L1853" s="45">
        <v>1</v>
      </c>
      <c r="M1853" s="45" t="str">
        <f t="shared" si="28"/>
        <v>Sev-score: Site capacity</v>
      </c>
    </row>
    <row r="1854" spans="1:13" x14ac:dyDescent="0.25">
      <c r="A1854" s="45" t="s">
        <v>2216</v>
      </c>
      <c r="B1854" s="45" t="s">
        <v>314</v>
      </c>
      <c r="C1854" s="45" t="s">
        <v>43</v>
      </c>
      <c r="D1854" s="45" t="s">
        <v>180</v>
      </c>
      <c r="E1854" s="45">
        <v>1</v>
      </c>
      <c r="F1854" s="45">
        <v>3</v>
      </c>
      <c r="G1854" s="45">
        <v>3</v>
      </c>
      <c r="H1854" s="45">
        <v>2</v>
      </c>
      <c r="I1854" s="45">
        <v>3</v>
      </c>
      <c r="J1854" s="45">
        <v>1</v>
      </c>
      <c r="K1854" s="45">
        <v>1</v>
      </c>
      <c r="L1854" s="45">
        <v>1</v>
      </c>
      <c r="M1854" s="45" t="str">
        <f t="shared" si="28"/>
        <v>Sev-score: AAP feedback mechanism</v>
      </c>
    </row>
    <row r="1855" spans="1:13" x14ac:dyDescent="0.25">
      <c r="A1855" s="45" t="s">
        <v>2217</v>
      </c>
      <c r="B1855" s="45" t="s">
        <v>314</v>
      </c>
      <c r="C1855" s="45" t="s">
        <v>43</v>
      </c>
      <c r="D1855" s="45" t="s">
        <v>180</v>
      </c>
      <c r="E1855" s="45">
        <v>1</v>
      </c>
      <c r="F1855" s="45">
        <v>1</v>
      </c>
      <c r="G1855" s="45">
        <v>3</v>
      </c>
      <c r="H1855" s="45">
        <v>3</v>
      </c>
      <c r="I1855" s="45">
        <v>1</v>
      </c>
      <c r="J1855" s="45">
        <v>1</v>
      </c>
      <c r="K1855" s="45">
        <v>3</v>
      </c>
      <c r="L1855" s="45">
        <v>2</v>
      </c>
      <c r="M1855" s="45" t="str">
        <f t="shared" si="28"/>
        <v>Sev-score: Site capacity</v>
      </c>
    </row>
    <row r="1856" spans="1:13" x14ac:dyDescent="0.25">
      <c r="A1856" s="45" t="s">
        <v>2218</v>
      </c>
      <c r="B1856" s="45" t="s">
        <v>314</v>
      </c>
      <c r="C1856" s="45" t="s">
        <v>43</v>
      </c>
      <c r="D1856" s="45" t="s">
        <v>180</v>
      </c>
      <c r="E1856" s="45">
        <v>1</v>
      </c>
      <c r="F1856" s="45">
        <v>1</v>
      </c>
      <c r="G1856" s="45">
        <v>3</v>
      </c>
      <c r="H1856" s="45">
        <v>3</v>
      </c>
      <c r="I1856" s="45">
        <v>1</v>
      </c>
      <c r="J1856" s="45">
        <v>1</v>
      </c>
      <c r="K1856" s="45">
        <v>3</v>
      </c>
      <c r="L1856" s="45">
        <v>2</v>
      </c>
      <c r="M1856" s="45" t="str">
        <f t="shared" si="28"/>
        <v>Sev-score: Site capacity</v>
      </c>
    </row>
    <row r="1857" spans="1:13" x14ac:dyDescent="0.25">
      <c r="A1857" s="45" t="s">
        <v>2219</v>
      </c>
      <c r="B1857" s="45" t="s">
        <v>314</v>
      </c>
      <c r="C1857" s="45" t="s">
        <v>43</v>
      </c>
      <c r="D1857" s="45" t="s">
        <v>180</v>
      </c>
      <c r="E1857" s="45">
        <v>1</v>
      </c>
      <c r="F1857" s="45">
        <v>3</v>
      </c>
      <c r="G1857" s="45">
        <v>3</v>
      </c>
      <c r="H1857" s="45">
        <v>3</v>
      </c>
      <c r="I1857" s="45">
        <v>1</v>
      </c>
      <c r="J1857" s="45">
        <v>1</v>
      </c>
      <c r="K1857" s="45">
        <v>3</v>
      </c>
      <c r="L1857" s="45">
        <v>1</v>
      </c>
      <c r="M1857" s="45" t="str">
        <f t="shared" si="28"/>
        <v>Sev-score: AAP feedback mechanism</v>
      </c>
    </row>
    <row r="1858" spans="1:13" x14ac:dyDescent="0.25">
      <c r="A1858" s="45" t="s">
        <v>2220</v>
      </c>
      <c r="B1858" s="45" t="s">
        <v>314</v>
      </c>
      <c r="C1858" s="45" t="s">
        <v>43</v>
      </c>
      <c r="D1858" s="45" t="s">
        <v>180</v>
      </c>
      <c r="E1858" s="45">
        <v>1</v>
      </c>
      <c r="F1858" s="45">
        <v>3</v>
      </c>
      <c r="G1858" s="45">
        <v>1</v>
      </c>
      <c r="H1858" s="45">
        <v>3</v>
      </c>
      <c r="I1858" s="45">
        <v>3</v>
      </c>
      <c r="J1858" s="45">
        <v>1</v>
      </c>
      <c r="K1858" s="45">
        <v>3</v>
      </c>
      <c r="L1858" s="45">
        <v>1</v>
      </c>
      <c r="M1858" s="45" t="str">
        <f t="shared" si="28"/>
        <v>Sev-score: AAP feedback mechanism</v>
      </c>
    </row>
    <row r="1859" spans="1:13" x14ac:dyDescent="0.25">
      <c r="A1859" s="45" t="s">
        <v>2221</v>
      </c>
      <c r="B1859" s="45" t="s">
        <v>314</v>
      </c>
      <c r="C1859" s="45" t="s">
        <v>43</v>
      </c>
      <c r="D1859" s="45" t="s">
        <v>180</v>
      </c>
      <c r="E1859" s="45">
        <v>1</v>
      </c>
      <c r="F1859" s="45">
        <v>3</v>
      </c>
      <c r="G1859" s="45">
        <v>3</v>
      </c>
      <c r="H1859" s="45">
        <v>3</v>
      </c>
      <c r="I1859" s="45">
        <v>3</v>
      </c>
      <c r="J1859" s="45">
        <v>1</v>
      </c>
      <c r="K1859" s="45">
        <v>3</v>
      </c>
      <c r="L1859" s="45">
        <v>1</v>
      </c>
      <c r="M1859" s="45" t="str">
        <f t="shared" si="28"/>
        <v>Sev-score: AAP feedback mechanism</v>
      </c>
    </row>
    <row r="1860" spans="1:13" x14ac:dyDescent="0.25">
      <c r="A1860" s="45" t="s">
        <v>2222</v>
      </c>
      <c r="B1860" s="45" t="s">
        <v>314</v>
      </c>
      <c r="C1860" s="45" t="s">
        <v>43</v>
      </c>
      <c r="D1860" s="45" t="s">
        <v>180</v>
      </c>
      <c r="E1860" s="45">
        <v>1</v>
      </c>
      <c r="F1860" s="45">
        <v>3</v>
      </c>
      <c r="G1860" s="45">
        <v>1</v>
      </c>
      <c r="H1860" s="45">
        <v>3</v>
      </c>
      <c r="I1860" s="45">
        <v>3</v>
      </c>
      <c r="J1860" s="45">
        <v>1</v>
      </c>
      <c r="K1860" s="45">
        <v>3</v>
      </c>
      <c r="L1860" s="45">
        <v>1</v>
      </c>
      <c r="M1860" s="45" t="str">
        <f t="shared" ref="M1860:M1923" si="29">IF(E1860=MAX(E1860:J1860),E$1,IF(F1860=MAX(E1860:J1860),F$1,IF(G1860=MAX(E1860:J1860),G$1,IF(H1860=MAX(E1860:J1860),H$1,IF(I1860=MAX(E1860:J1860),I$1,IF(J1860=MAX(E1860:J1860),J$1,0))))))</f>
        <v>Sev-score: AAP feedback mechanism</v>
      </c>
    </row>
    <row r="1861" spans="1:13" x14ac:dyDescent="0.25">
      <c r="A1861" s="45" t="s">
        <v>2223</v>
      </c>
      <c r="B1861" s="45" t="s">
        <v>314</v>
      </c>
      <c r="C1861" s="45" t="s">
        <v>43</v>
      </c>
      <c r="D1861" s="45" t="s">
        <v>180</v>
      </c>
      <c r="E1861" s="45">
        <v>1</v>
      </c>
      <c r="F1861" s="45">
        <v>1</v>
      </c>
      <c r="G1861" s="45">
        <v>3</v>
      </c>
      <c r="H1861" s="45">
        <v>3</v>
      </c>
      <c r="I1861" s="45">
        <v>3</v>
      </c>
      <c r="J1861" s="45">
        <v>1</v>
      </c>
      <c r="K1861" s="45">
        <v>3</v>
      </c>
      <c r="L1861" s="45">
        <v>2</v>
      </c>
      <c r="M1861" s="45" t="str">
        <f t="shared" si="29"/>
        <v>Sev-score: Site capacity</v>
      </c>
    </row>
    <row r="1862" spans="1:13" x14ac:dyDescent="0.25">
      <c r="A1862" s="45" t="s">
        <v>2224</v>
      </c>
      <c r="B1862" s="45" t="s">
        <v>314</v>
      </c>
      <c r="C1862" s="45" t="s">
        <v>43</v>
      </c>
      <c r="D1862" s="45" t="s">
        <v>180</v>
      </c>
      <c r="E1862" s="45">
        <v>1</v>
      </c>
      <c r="F1862" s="45">
        <v>3</v>
      </c>
      <c r="G1862" s="45">
        <v>3</v>
      </c>
      <c r="H1862" s="45">
        <v>1</v>
      </c>
      <c r="I1862" s="45">
        <v>1</v>
      </c>
      <c r="J1862" s="45">
        <v>1</v>
      </c>
      <c r="K1862" s="45">
        <v>3</v>
      </c>
      <c r="L1862" s="45">
        <v>1</v>
      </c>
      <c r="M1862" s="45" t="str">
        <f t="shared" si="29"/>
        <v>Sev-score: AAP feedback mechanism</v>
      </c>
    </row>
    <row r="1863" spans="1:13" x14ac:dyDescent="0.25">
      <c r="A1863" s="45" t="s">
        <v>2225</v>
      </c>
      <c r="B1863" s="45" t="s">
        <v>314</v>
      </c>
      <c r="C1863" s="45" t="s">
        <v>43</v>
      </c>
      <c r="D1863" s="45" t="s">
        <v>180</v>
      </c>
      <c r="E1863" s="45">
        <v>1</v>
      </c>
      <c r="F1863" s="45">
        <v>3</v>
      </c>
      <c r="G1863" s="45">
        <v>1</v>
      </c>
      <c r="H1863" s="45">
        <v>3</v>
      </c>
      <c r="I1863" s="45">
        <v>3</v>
      </c>
      <c r="J1863" s="45">
        <v>1</v>
      </c>
      <c r="K1863" s="45">
        <v>3</v>
      </c>
      <c r="L1863" s="45">
        <v>1</v>
      </c>
      <c r="M1863" s="45" t="str">
        <f t="shared" si="29"/>
        <v>Sev-score: AAP feedback mechanism</v>
      </c>
    </row>
    <row r="1864" spans="1:13" x14ac:dyDescent="0.25">
      <c r="A1864" s="45" t="s">
        <v>2226</v>
      </c>
      <c r="B1864" s="45" t="s">
        <v>314</v>
      </c>
      <c r="C1864" s="45" t="s">
        <v>43</v>
      </c>
      <c r="D1864" s="45" t="s">
        <v>180</v>
      </c>
      <c r="E1864" s="45">
        <v>1</v>
      </c>
      <c r="F1864" s="45">
        <v>3</v>
      </c>
      <c r="G1864" s="45">
        <v>3</v>
      </c>
      <c r="H1864" s="45">
        <v>3</v>
      </c>
      <c r="I1864" s="45">
        <v>3</v>
      </c>
      <c r="J1864" s="45">
        <v>1</v>
      </c>
      <c r="K1864" s="45">
        <v>3</v>
      </c>
      <c r="L1864" s="45">
        <v>1</v>
      </c>
      <c r="M1864" s="45" t="str">
        <f t="shared" si="29"/>
        <v>Sev-score: AAP feedback mechanism</v>
      </c>
    </row>
    <row r="1865" spans="1:13" x14ac:dyDescent="0.25">
      <c r="A1865" s="45" t="s">
        <v>2227</v>
      </c>
      <c r="B1865" s="45" t="s">
        <v>314</v>
      </c>
      <c r="C1865" s="45" t="s">
        <v>43</v>
      </c>
      <c r="D1865" s="45" t="s">
        <v>180</v>
      </c>
      <c r="E1865" s="45">
        <v>1</v>
      </c>
      <c r="F1865" s="45">
        <v>1</v>
      </c>
      <c r="G1865" s="45">
        <v>3</v>
      </c>
      <c r="H1865" s="45">
        <v>1</v>
      </c>
      <c r="I1865" s="45">
        <v>1</v>
      </c>
      <c r="J1865" s="45">
        <v>1</v>
      </c>
      <c r="K1865" s="45">
        <v>3</v>
      </c>
      <c r="L1865" s="45">
        <v>2</v>
      </c>
      <c r="M1865" s="45" t="str">
        <f t="shared" si="29"/>
        <v>Sev-score: Site capacity</v>
      </c>
    </row>
    <row r="1866" spans="1:13" x14ac:dyDescent="0.25">
      <c r="A1866" s="45" t="s">
        <v>2228</v>
      </c>
      <c r="B1866" s="45" t="s">
        <v>314</v>
      </c>
      <c r="C1866" s="45" t="s">
        <v>43</v>
      </c>
      <c r="D1866" s="45" t="s">
        <v>180</v>
      </c>
      <c r="E1866" s="45">
        <v>1</v>
      </c>
      <c r="F1866" s="45">
        <v>3</v>
      </c>
      <c r="G1866" s="45">
        <v>1</v>
      </c>
      <c r="H1866" s="45">
        <v>1</v>
      </c>
      <c r="I1866" s="45">
        <v>1</v>
      </c>
      <c r="J1866" s="45">
        <v>1</v>
      </c>
      <c r="K1866" s="45">
        <v>3</v>
      </c>
      <c r="L1866" s="45">
        <v>1</v>
      </c>
      <c r="M1866" s="45" t="str">
        <f t="shared" si="29"/>
        <v>Sev-score: AAP feedback mechanism</v>
      </c>
    </row>
    <row r="1867" spans="1:13" x14ac:dyDescent="0.25">
      <c r="A1867" s="45" t="s">
        <v>2229</v>
      </c>
      <c r="B1867" s="45" t="s">
        <v>314</v>
      </c>
      <c r="C1867" s="45" t="s">
        <v>43</v>
      </c>
      <c r="D1867" s="45" t="s">
        <v>180</v>
      </c>
      <c r="E1867" s="45">
        <v>1</v>
      </c>
      <c r="F1867" s="45">
        <v>1</v>
      </c>
      <c r="G1867" s="45">
        <v>3</v>
      </c>
      <c r="H1867" s="45">
        <v>1</v>
      </c>
      <c r="I1867" s="45">
        <v>1</v>
      </c>
      <c r="J1867" s="45">
        <v>1</v>
      </c>
      <c r="K1867" s="45">
        <v>3</v>
      </c>
      <c r="L1867" s="45">
        <v>2</v>
      </c>
      <c r="M1867" s="45" t="str">
        <f t="shared" si="29"/>
        <v>Sev-score: Site capacity</v>
      </c>
    </row>
    <row r="1868" spans="1:13" x14ac:dyDescent="0.25">
      <c r="A1868" s="45" t="s">
        <v>2230</v>
      </c>
      <c r="B1868" s="45" t="s">
        <v>314</v>
      </c>
      <c r="C1868" s="45" t="s">
        <v>43</v>
      </c>
      <c r="D1868" s="45" t="s">
        <v>180</v>
      </c>
      <c r="E1868" s="45">
        <v>1</v>
      </c>
      <c r="F1868" s="45">
        <v>1</v>
      </c>
      <c r="G1868" s="45">
        <v>3</v>
      </c>
      <c r="H1868" s="45">
        <v>3</v>
      </c>
      <c r="I1868" s="45">
        <v>3</v>
      </c>
      <c r="J1868" s="45">
        <v>1</v>
      </c>
      <c r="K1868" s="45">
        <v>3</v>
      </c>
      <c r="L1868" s="45">
        <v>1</v>
      </c>
      <c r="M1868" s="45" t="str">
        <f t="shared" si="29"/>
        <v>Sev-score: Site capacity</v>
      </c>
    </row>
    <row r="1869" spans="1:13" x14ac:dyDescent="0.25">
      <c r="A1869" s="45" t="s">
        <v>2231</v>
      </c>
      <c r="B1869" s="45" t="s">
        <v>314</v>
      </c>
      <c r="C1869" s="45" t="s">
        <v>43</v>
      </c>
      <c r="D1869" s="45" t="s">
        <v>180</v>
      </c>
      <c r="E1869" s="45">
        <v>1</v>
      </c>
      <c r="F1869" s="45">
        <v>1</v>
      </c>
      <c r="G1869" s="45">
        <v>1</v>
      </c>
      <c r="H1869" s="45">
        <v>2</v>
      </c>
      <c r="I1869" s="45">
        <v>3</v>
      </c>
      <c r="J1869" s="45">
        <v>1</v>
      </c>
      <c r="K1869" s="45">
        <v>3</v>
      </c>
      <c r="L1869" s="45">
        <v>1</v>
      </c>
      <c r="M1869" s="45" t="str">
        <f t="shared" si="29"/>
        <v>Sev-score Access Max 8</v>
      </c>
    </row>
    <row r="1870" spans="1:13" x14ac:dyDescent="0.25">
      <c r="A1870" s="45" t="s">
        <v>2232</v>
      </c>
      <c r="B1870" s="45" t="s">
        <v>314</v>
      </c>
      <c r="C1870" s="45" t="s">
        <v>43</v>
      </c>
      <c r="D1870" s="45" t="s">
        <v>180</v>
      </c>
      <c r="E1870" s="45">
        <v>1</v>
      </c>
      <c r="F1870" s="45">
        <v>3</v>
      </c>
      <c r="G1870" s="45">
        <v>1</v>
      </c>
      <c r="H1870" s="45">
        <v>3</v>
      </c>
      <c r="I1870" s="45">
        <v>3</v>
      </c>
      <c r="J1870" s="45">
        <v>1</v>
      </c>
      <c r="K1870" s="45">
        <v>3</v>
      </c>
      <c r="L1870" s="45">
        <v>2</v>
      </c>
      <c r="M1870" s="45" t="str">
        <f t="shared" si="29"/>
        <v>Sev-score: AAP feedback mechanism</v>
      </c>
    </row>
    <row r="1871" spans="1:13" x14ac:dyDescent="0.25">
      <c r="A1871" s="45" t="s">
        <v>2233</v>
      </c>
      <c r="B1871" s="45" t="s">
        <v>314</v>
      </c>
      <c r="C1871" s="45" t="s">
        <v>43</v>
      </c>
      <c r="D1871" s="45" t="s">
        <v>180</v>
      </c>
      <c r="E1871" s="45">
        <v>1</v>
      </c>
      <c r="F1871" s="45">
        <v>1</v>
      </c>
      <c r="G1871" s="45">
        <v>3</v>
      </c>
      <c r="H1871" s="45">
        <v>3</v>
      </c>
      <c r="I1871" s="45">
        <v>1</v>
      </c>
      <c r="J1871" s="45">
        <v>1</v>
      </c>
      <c r="K1871" s="45">
        <v>3</v>
      </c>
      <c r="L1871" s="45">
        <v>1</v>
      </c>
      <c r="M1871" s="45" t="str">
        <f t="shared" si="29"/>
        <v>Sev-score: Site capacity</v>
      </c>
    </row>
    <row r="1872" spans="1:13" x14ac:dyDescent="0.25">
      <c r="A1872" s="45" t="s">
        <v>2234</v>
      </c>
      <c r="B1872" s="45" t="s">
        <v>314</v>
      </c>
      <c r="C1872" s="45" t="s">
        <v>43</v>
      </c>
      <c r="D1872" s="45" t="s">
        <v>180</v>
      </c>
      <c r="E1872" s="45">
        <v>1</v>
      </c>
      <c r="F1872" s="45">
        <v>1</v>
      </c>
      <c r="G1872" s="45">
        <v>1</v>
      </c>
      <c r="H1872" s="45">
        <v>3</v>
      </c>
      <c r="I1872" s="45">
        <v>1</v>
      </c>
      <c r="J1872" s="45">
        <v>1</v>
      </c>
      <c r="K1872" s="45">
        <v>3</v>
      </c>
      <c r="L1872" s="45">
        <v>2</v>
      </c>
      <c r="M1872" s="45" t="str">
        <f t="shared" si="29"/>
        <v>Sev-score: Floods</v>
      </c>
    </row>
    <row r="1873" spans="1:13" x14ac:dyDescent="0.25">
      <c r="A1873" s="45" t="s">
        <v>2235</v>
      </c>
      <c r="B1873" s="45" t="s">
        <v>314</v>
      </c>
      <c r="C1873" s="45" t="s">
        <v>43</v>
      </c>
      <c r="D1873" s="45" t="s">
        <v>180</v>
      </c>
      <c r="E1873" s="45">
        <v>1</v>
      </c>
      <c r="F1873" s="45">
        <v>1</v>
      </c>
      <c r="G1873" s="45">
        <v>3</v>
      </c>
      <c r="H1873" s="45">
        <v>3</v>
      </c>
      <c r="I1873" s="45">
        <v>1</v>
      </c>
      <c r="J1873" s="45">
        <v>1</v>
      </c>
      <c r="K1873" s="45">
        <v>3</v>
      </c>
      <c r="L1873" s="45">
        <v>1</v>
      </c>
      <c r="M1873" s="45" t="str">
        <f t="shared" si="29"/>
        <v>Sev-score: Site capacity</v>
      </c>
    </row>
    <row r="1874" spans="1:13" x14ac:dyDescent="0.25">
      <c r="A1874" s="45" t="s">
        <v>2236</v>
      </c>
      <c r="B1874" s="45" t="s">
        <v>314</v>
      </c>
      <c r="C1874" s="45" t="s">
        <v>43</v>
      </c>
      <c r="D1874" s="45" t="s">
        <v>180</v>
      </c>
      <c r="E1874" s="45">
        <v>1</v>
      </c>
      <c r="F1874" s="45">
        <v>1</v>
      </c>
      <c r="G1874" s="45">
        <v>3</v>
      </c>
      <c r="H1874" s="45">
        <v>3</v>
      </c>
      <c r="I1874" s="45">
        <v>3</v>
      </c>
      <c r="J1874" s="45">
        <v>1</v>
      </c>
      <c r="K1874" s="45">
        <v>1</v>
      </c>
      <c r="L1874" s="45">
        <v>1</v>
      </c>
      <c r="M1874" s="45" t="str">
        <f t="shared" si="29"/>
        <v>Sev-score: Site capacity</v>
      </c>
    </row>
    <row r="1875" spans="1:13" x14ac:dyDescent="0.25">
      <c r="A1875" s="45" t="s">
        <v>2237</v>
      </c>
      <c r="B1875" s="45" t="s">
        <v>314</v>
      </c>
      <c r="C1875" s="45" t="s">
        <v>43</v>
      </c>
      <c r="D1875" s="45" t="s">
        <v>180</v>
      </c>
      <c r="E1875" s="45">
        <v>1</v>
      </c>
      <c r="F1875" s="45">
        <v>1</v>
      </c>
      <c r="G1875" s="45">
        <v>3</v>
      </c>
      <c r="H1875" s="45">
        <v>2</v>
      </c>
      <c r="I1875" s="45">
        <v>1</v>
      </c>
      <c r="J1875" s="45">
        <v>1</v>
      </c>
      <c r="K1875" s="45">
        <v>3</v>
      </c>
      <c r="L1875" s="45">
        <v>1</v>
      </c>
      <c r="M1875" s="45" t="str">
        <f t="shared" si="29"/>
        <v>Sev-score: Site capacity</v>
      </c>
    </row>
    <row r="1876" spans="1:13" x14ac:dyDescent="0.25">
      <c r="A1876" s="45" t="s">
        <v>2238</v>
      </c>
      <c r="B1876" s="45" t="s">
        <v>314</v>
      </c>
      <c r="C1876" s="45" t="s">
        <v>43</v>
      </c>
      <c r="D1876" s="45" t="s">
        <v>180</v>
      </c>
      <c r="E1876" s="45">
        <v>1</v>
      </c>
      <c r="F1876" s="45">
        <v>3</v>
      </c>
      <c r="G1876" s="45">
        <v>3</v>
      </c>
      <c r="H1876" s="45">
        <v>1</v>
      </c>
      <c r="I1876" s="45">
        <v>3</v>
      </c>
      <c r="J1876" s="45">
        <v>1</v>
      </c>
      <c r="K1876" s="45">
        <v>3</v>
      </c>
      <c r="L1876" s="45">
        <v>1</v>
      </c>
      <c r="M1876" s="45" t="str">
        <f t="shared" si="29"/>
        <v>Sev-score: AAP feedback mechanism</v>
      </c>
    </row>
    <row r="1877" spans="1:13" x14ac:dyDescent="0.25">
      <c r="A1877" s="45" t="s">
        <v>2239</v>
      </c>
      <c r="B1877" s="45" t="s">
        <v>314</v>
      </c>
      <c r="C1877" s="45" t="s">
        <v>43</v>
      </c>
      <c r="D1877" s="45" t="s">
        <v>180</v>
      </c>
      <c r="E1877" s="45">
        <v>1</v>
      </c>
      <c r="F1877" s="45">
        <v>1</v>
      </c>
      <c r="G1877" s="45">
        <v>3</v>
      </c>
      <c r="H1877" s="45">
        <v>3</v>
      </c>
      <c r="I1877" s="45">
        <v>1</v>
      </c>
      <c r="J1877" s="45">
        <v>1</v>
      </c>
      <c r="K1877" s="45">
        <v>3</v>
      </c>
      <c r="L1877" s="45">
        <v>1</v>
      </c>
      <c r="M1877" s="45" t="str">
        <f t="shared" si="29"/>
        <v>Sev-score: Site capacity</v>
      </c>
    </row>
    <row r="1878" spans="1:13" x14ac:dyDescent="0.25">
      <c r="A1878" s="45" t="s">
        <v>2240</v>
      </c>
      <c r="B1878" s="45" t="s">
        <v>314</v>
      </c>
      <c r="C1878" s="45" t="s">
        <v>43</v>
      </c>
      <c r="D1878" s="45" t="s">
        <v>180</v>
      </c>
      <c r="E1878" s="45">
        <v>1</v>
      </c>
      <c r="F1878" s="45">
        <v>1</v>
      </c>
      <c r="G1878" s="45">
        <v>3</v>
      </c>
      <c r="H1878" s="45">
        <v>1</v>
      </c>
      <c r="I1878" s="45">
        <v>1</v>
      </c>
      <c r="J1878" s="45">
        <v>1</v>
      </c>
      <c r="K1878" s="45">
        <v>3</v>
      </c>
      <c r="L1878" s="45">
        <v>1</v>
      </c>
      <c r="M1878" s="45" t="str">
        <f t="shared" si="29"/>
        <v>Sev-score: Site capacity</v>
      </c>
    </row>
    <row r="1879" spans="1:13" x14ac:dyDescent="0.25">
      <c r="A1879" s="45" t="s">
        <v>2241</v>
      </c>
      <c r="B1879" s="45" t="s">
        <v>314</v>
      </c>
      <c r="C1879" s="45" t="s">
        <v>43</v>
      </c>
      <c r="D1879" s="45" t="s">
        <v>180</v>
      </c>
      <c r="E1879" s="45">
        <v>1</v>
      </c>
      <c r="F1879" s="45">
        <v>1</v>
      </c>
      <c r="G1879" s="45">
        <v>3</v>
      </c>
      <c r="H1879" s="45">
        <v>1</v>
      </c>
      <c r="I1879" s="45">
        <v>1</v>
      </c>
      <c r="J1879" s="45">
        <v>1</v>
      </c>
      <c r="K1879" s="45">
        <v>3</v>
      </c>
      <c r="L1879" s="45">
        <v>3</v>
      </c>
      <c r="M1879" s="45" t="str">
        <f t="shared" si="29"/>
        <v>Sev-score: Site capacity</v>
      </c>
    </row>
    <row r="1880" spans="1:13" x14ac:dyDescent="0.25">
      <c r="A1880" s="45" t="s">
        <v>2242</v>
      </c>
      <c r="B1880" s="45" t="s">
        <v>314</v>
      </c>
      <c r="C1880" s="45" t="s">
        <v>43</v>
      </c>
      <c r="D1880" s="45" t="s">
        <v>180</v>
      </c>
      <c r="E1880" s="45">
        <v>1</v>
      </c>
      <c r="F1880" s="45">
        <v>3</v>
      </c>
      <c r="G1880" s="45">
        <v>3</v>
      </c>
      <c r="H1880" s="45">
        <v>3</v>
      </c>
      <c r="I1880" s="45">
        <v>3</v>
      </c>
      <c r="J1880" s="45">
        <v>1</v>
      </c>
      <c r="K1880" s="45">
        <v>1</v>
      </c>
      <c r="L1880" s="45">
        <v>5</v>
      </c>
      <c r="M1880" s="45" t="str">
        <f t="shared" si="29"/>
        <v>Sev-score: AAP feedback mechanism</v>
      </c>
    </row>
    <row r="1881" spans="1:13" x14ac:dyDescent="0.25">
      <c r="A1881" s="45" t="s">
        <v>2243</v>
      </c>
      <c r="B1881" s="45" t="s">
        <v>314</v>
      </c>
      <c r="C1881" s="45" t="s">
        <v>43</v>
      </c>
      <c r="D1881" s="45" t="s">
        <v>180</v>
      </c>
      <c r="E1881" s="45">
        <v>1</v>
      </c>
      <c r="F1881" s="45">
        <v>3</v>
      </c>
      <c r="G1881" s="45">
        <v>3</v>
      </c>
      <c r="H1881" s="45">
        <v>3</v>
      </c>
      <c r="I1881" s="45">
        <v>3</v>
      </c>
      <c r="J1881" s="45">
        <v>1</v>
      </c>
      <c r="K1881" s="45">
        <v>3</v>
      </c>
      <c r="L1881" s="45">
        <v>3</v>
      </c>
      <c r="M1881" s="45" t="str">
        <f t="shared" si="29"/>
        <v>Sev-score: AAP feedback mechanism</v>
      </c>
    </row>
    <row r="1882" spans="1:13" x14ac:dyDescent="0.25">
      <c r="A1882" s="45" t="s">
        <v>2244</v>
      </c>
      <c r="B1882" s="45" t="s">
        <v>314</v>
      </c>
      <c r="C1882" s="45" t="s">
        <v>43</v>
      </c>
      <c r="D1882" s="45" t="s">
        <v>180</v>
      </c>
      <c r="E1882" s="45">
        <v>1</v>
      </c>
      <c r="F1882" s="45">
        <v>3</v>
      </c>
      <c r="G1882" s="45">
        <v>1</v>
      </c>
      <c r="H1882" s="45">
        <v>3</v>
      </c>
      <c r="I1882" s="45">
        <v>3</v>
      </c>
      <c r="J1882" s="45">
        <v>1</v>
      </c>
      <c r="K1882" s="45">
        <v>3</v>
      </c>
      <c r="L1882" s="45">
        <v>2</v>
      </c>
      <c r="M1882" s="45" t="str">
        <f t="shared" si="29"/>
        <v>Sev-score: AAP feedback mechanism</v>
      </c>
    </row>
    <row r="1883" spans="1:13" x14ac:dyDescent="0.25">
      <c r="A1883" s="45" t="s">
        <v>2245</v>
      </c>
      <c r="B1883" s="45" t="s">
        <v>314</v>
      </c>
      <c r="C1883" s="45" t="s">
        <v>43</v>
      </c>
      <c r="D1883" s="45" t="s">
        <v>180</v>
      </c>
      <c r="E1883" s="45">
        <v>1</v>
      </c>
      <c r="F1883" s="45">
        <v>3</v>
      </c>
      <c r="G1883" s="45">
        <v>3</v>
      </c>
      <c r="H1883" s="45">
        <v>3</v>
      </c>
      <c r="I1883" s="45">
        <v>3</v>
      </c>
      <c r="J1883" s="45">
        <v>1</v>
      </c>
      <c r="K1883" s="45">
        <v>1</v>
      </c>
      <c r="L1883" s="45">
        <v>3</v>
      </c>
      <c r="M1883" s="45" t="str">
        <f t="shared" si="29"/>
        <v>Sev-score: AAP feedback mechanism</v>
      </c>
    </row>
    <row r="1884" spans="1:13" x14ac:dyDescent="0.25">
      <c r="A1884" s="45" t="s">
        <v>2246</v>
      </c>
      <c r="B1884" s="45" t="s">
        <v>314</v>
      </c>
      <c r="C1884" s="45" t="s">
        <v>43</v>
      </c>
      <c r="D1884" s="45" t="s">
        <v>180</v>
      </c>
      <c r="E1884" s="45">
        <v>1</v>
      </c>
      <c r="F1884" s="45">
        <v>1</v>
      </c>
      <c r="G1884" s="45">
        <v>3</v>
      </c>
      <c r="H1884" s="45">
        <v>2</v>
      </c>
      <c r="I1884" s="45">
        <v>3</v>
      </c>
      <c r="J1884" s="45">
        <v>1</v>
      </c>
      <c r="K1884" s="45">
        <v>1</v>
      </c>
      <c r="L1884" s="45">
        <v>1</v>
      </c>
      <c r="M1884" s="45" t="str">
        <f t="shared" si="29"/>
        <v>Sev-score: Site capacity</v>
      </c>
    </row>
    <row r="1885" spans="1:13" x14ac:dyDescent="0.25">
      <c r="A1885" s="45" t="s">
        <v>2247</v>
      </c>
      <c r="B1885" s="45" t="s">
        <v>314</v>
      </c>
      <c r="C1885" s="45" t="s">
        <v>43</v>
      </c>
      <c r="D1885" s="45" t="s">
        <v>180</v>
      </c>
      <c r="E1885" s="45">
        <v>1</v>
      </c>
      <c r="F1885" s="45">
        <v>1</v>
      </c>
      <c r="G1885" s="45">
        <v>3</v>
      </c>
      <c r="H1885" s="45">
        <v>3</v>
      </c>
      <c r="I1885" s="45">
        <v>1</v>
      </c>
      <c r="J1885" s="45">
        <v>1</v>
      </c>
      <c r="K1885" s="45">
        <v>3</v>
      </c>
      <c r="L1885" s="45">
        <v>1</v>
      </c>
      <c r="M1885" s="45" t="str">
        <f t="shared" si="29"/>
        <v>Sev-score: Site capacity</v>
      </c>
    </row>
    <row r="1886" spans="1:13" x14ac:dyDescent="0.25">
      <c r="A1886" s="45" t="s">
        <v>2248</v>
      </c>
      <c r="B1886" s="45" t="s">
        <v>314</v>
      </c>
      <c r="C1886" s="45" t="s">
        <v>43</v>
      </c>
      <c r="D1886" s="45" t="s">
        <v>180</v>
      </c>
      <c r="E1886" s="45">
        <v>1</v>
      </c>
      <c r="F1886" s="45">
        <v>1</v>
      </c>
      <c r="G1886" s="45">
        <v>3</v>
      </c>
      <c r="H1886" s="45">
        <v>2</v>
      </c>
      <c r="I1886" s="45">
        <v>3</v>
      </c>
      <c r="J1886" s="45">
        <v>1</v>
      </c>
      <c r="K1886" s="45">
        <v>1</v>
      </c>
      <c r="L1886" s="45">
        <v>1</v>
      </c>
      <c r="M1886" s="45" t="str">
        <f t="shared" si="29"/>
        <v>Sev-score: Site capacity</v>
      </c>
    </row>
    <row r="1887" spans="1:13" x14ac:dyDescent="0.25">
      <c r="A1887" s="45" t="s">
        <v>2249</v>
      </c>
      <c r="B1887" s="45" t="s">
        <v>314</v>
      </c>
      <c r="C1887" s="45" t="s">
        <v>43</v>
      </c>
      <c r="D1887" s="45" t="s">
        <v>180</v>
      </c>
      <c r="E1887" s="45">
        <v>1</v>
      </c>
      <c r="F1887" s="45">
        <v>3</v>
      </c>
      <c r="G1887" s="45">
        <v>3</v>
      </c>
      <c r="H1887" s="45">
        <v>1</v>
      </c>
      <c r="I1887" s="45">
        <v>1</v>
      </c>
      <c r="J1887" s="45">
        <v>1</v>
      </c>
      <c r="K1887" s="45">
        <v>3</v>
      </c>
      <c r="L1887" s="45">
        <v>1</v>
      </c>
      <c r="M1887" s="45" t="str">
        <f t="shared" si="29"/>
        <v>Sev-score: AAP feedback mechanism</v>
      </c>
    </row>
    <row r="1888" spans="1:13" x14ac:dyDescent="0.25">
      <c r="A1888" s="45" t="s">
        <v>2250</v>
      </c>
      <c r="B1888" s="45" t="s">
        <v>314</v>
      </c>
      <c r="C1888" s="45" t="s">
        <v>43</v>
      </c>
      <c r="D1888" s="45" t="s">
        <v>180</v>
      </c>
      <c r="E1888" s="45">
        <v>1</v>
      </c>
      <c r="F1888" s="45">
        <v>3</v>
      </c>
      <c r="G1888" s="45">
        <v>1</v>
      </c>
      <c r="H1888" s="45">
        <v>2</v>
      </c>
      <c r="I1888" s="45">
        <v>3</v>
      </c>
      <c r="J1888" s="45">
        <v>1</v>
      </c>
      <c r="K1888" s="45">
        <v>3</v>
      </c>
      <c r="L1888" s="45">
        <v>2</v>
      </c>
      <c r="M1888" s="45" t="str">
        <f t="shared" si="29"/>
        <v>Sev-score: AAP feedback mechanism</v>
      </c>
    </row>
    <row r="1889" spans="1:13" x14ac:dyDescent="0.25">
      <c r="A1889" s="45" t="s">
        <v>2251</v>
      </c>
      <c r="B1889" s="45" t="s">
        <v>314</v>
      </c>
      <c r="C1889" s="45" t="s">
        <v>43</v>
      </c>
      <c r="D1889" s="45" t="s">
        <v>180</v>
      </c>
      <c r="E1889" s="45">
        <v>1</v>
      </c>
      <c r="F1889" s="45">
        <v>1</v>
      </c>
      <c r="G1889" s="45">
        <v>3</v>
      </c>
      <c r="H1889" s="45">
        <v>3</v>
      </c>
      <c r="I1889" s="45">
        <v>3</v>
      </c>
      <c r="J1889" s="45">
        <v>1</v>
      </c>
      <c r="K1889" s="45">
        <v>3</v>
      </c>
      <c r="L1889" s="45">
        <v>1</v>
      </c>
      <c r="M1889" s="45" t="str">
        <f t="shared" si="29"/>
        <v>Sev-score: Site capacity</v>
      </c>
    </row>
    <row r="1890" spans="1:13" x14ac:dyDescent="0.25">
      <c r="A1890" s="45" t="s">
        <v>2252</v>
      </c>
      <c r="B1890" s="45" t="s">
        <v>314</v>
      </c>
      <c r="C1890" s="45" t="s">
        <v>43</v>
      </c>
      <c r="D1890" s="45" t="s">
        <v>180</v>
      </c>
      <c r="E1890" s="45">
        <v>1</v>
      </c>
      <c r="F1890" s="45">
        <v>3</v>
      </c>
      <c r="G1890" s="45">
        <v>3</v>
      </c>
      <c r="H1890" s="45">
        <v>2</v>
      </c>
      <c r="I1890" s="45">
        <v>1</v>
      </c>
      <c r="J1890" s="45">
        <v>1</v>
      </c>
      <c r="K1890" s="45">
        <v>3</v>
      </c>
      <c r="L1890" s="45">
        <v>4</v>
      </c>
      <c r="M1890" s="45" t="str">
        <f t="shared" si="29"/>
        <v>Sev-score: AAP feedback mechanism</v>
      </c>
    </row>
    <row r="1891" spans="1:13" x14ac:dyDescent="0.25">
      <c r="A1891" s="45" t="s">
        <v>2253</v>
      </c>
      <c r="B1891" s="45" t="s">
        <v>314</v>
      </c>
      <c r="C1891" s="45" t="s">
        <v>43</v>
      </c>
      <c r="D1891" s="45" t="s">
        <v>180</v>
      </c>
      <c r="E1891" s="45">
        <v>1</v>
      </c>
      <c r="F1891" s="45">
        <v>3</v>
      </c>
      <c r="G1891" s="45">
        <v>3</v>
      </c>
      <c r="H1891" s="45">
        <v>1</v>
      </c>
      <c r="I1891" s="45">
        <v>1</v>
      </c>
      <c r="J1891" s="45">
        <v>1</v>
      </c>
      <c r="K1891" s="45">
        <v>3</v>
      </c>
      <c r="L1891" s="45">
        <v>2</v>
      </c>
      <c r="M1891" s="45" t="str">
        <f t="shared" si="29"/>
        <v>Sev-score: AAP feedback mechanism</v>
      </c>
    </row>
    <row r="1892" spans="1:13" x14ac:dyDescent="0.25">
      <c r="A1892" s="45" t="s">
        <v>2254</v>
      </c>
      <c r="B1892" s="45" t="s">
        <v>314</v>
      </c>
      <c r="C1892" s="45" t="s">
        <v>43</v>
      </c>
      <c r="D1892" s="45" t="s">
        <v>180</v>
      </c>
      <c r="E1892" s="45">
        <v>1</v>
      </c>
      <c r="F1892" s="45">
        <v>3</v>
      </c>
      <c r="G1892" s="45">
        <v>3</v>
      </c>
      <c r="H1892" s="45">
        <v>2</v>
      </c>
      <c r="I1892" s="45">
        <v>3</v>
      </c>
      <c r="J1892" s="45">
        <v>1</v>
      </c>
      <c r="K1892" s="45">
        <v>1</v>
      </c>
      <c r="L1892" s="45">
        <v>2</v>
      </c>
      <c r="M1892" s="45" t="str">
        <f t="shared" si="29"/>
        <v>Sev-score: AAP feedback mechanism</v>
      </c>
    </row>
    <row r="1893" spans="1:13" x14ac:dyDescent="0.25">
      <c r="A1893" s="45" t="s">
        <v>2255</v>
      </c>
      <c r="B1893" s="45" t="s">
        <v>314</v>
      </c>
      <c r="C1893" s="45" t="s">
        <v>43</v>
      </c>
      <c r="D1893" s="45" t="s">
        <v>180</v>
      </c>
      <c r="E1893" s="45">
        <v>1</v>
      </c>
      <c r="F1893" s="45">
        <v>3</v>
      </c>
      <c r="G1893" s="45">
        <v>3</v>
      </c>
      <c r="H1893" s="45">
        <v>3</v>
      </c>
      <c r="I1893" s="45">
        <v>3</v>
      </c>
      <c r="J1893" s="45">
        <v>1</v>
      </c>
      <c r="K1893" s="45">
        <v>3</v>
      </c>
      <c r="L1893" s="45">
        <v>1</v>
      </c>
      <c r="M1893" s="45" t="str">
        <f t="shared" si="29"/>
        <v>Sev-score: AAP feedback mechanism</v>
      </c>
    </row>
    <row r="1894" spans="1:13" x14ac:dyDescent="0.25">
      <c r="A1894" s="45" t="s">
        <v>2256</v>
      </c>
      <c r="B1894" s="45" t="s">
        <v>314</v>
      </c>
      <c r="C1894" s="45" t="s">
        <v>43</v>
      </c>
      <c r="D1894" s="45" t="s">
        <v>180</v>
      </c>
      <c r="E1894" s="45">
        <v>1</v>
      </c>
      <c r="F1894" s="45">
        <v>3</v>
      </c>
      <c r="G1894" s="45">
        <v>3</v>
      </c>
      <c r="H1894" s="45">
        <v>3</v>
      </c>
      <c r="I1894" s="45">
        <v>3</v>
      </c>
      <c r="J1894" s="45">
        <v>1</v>
      </c>
      <c r="K1894" s="45">
        <v>3</v>
      </c>
      <c r="L1894" s="45">
        <v>1</v>
      </c>
      <c r="M1894" s="45" t="str">
        <f t="shared" si="29"/>
        <v>Sev-score: AAP feedback mechanism</v>
      </c>
    </row>
    <row r="1895" spans="1:13" x14ac:dyDescent="0.25">
      <c r="A1895" s="45" t="s">
        <v>2257</v>
      </c>
      <c r="B1895" s="45" t="s">
        <v>314</v>
      </c>
      <c r="C1895" s="45" t="s">
        <v>43</v>
      </c>
      <c r="D1895" s="45" t="s">
        <v>180</v>
      </c>
      <c r="E1895" s="45">
        <v>1</v>
      </c>
      <c r="F1895" s="45">
        <v>3</v>
      </c>
      <c r="G1895" s="45">
        <v>3</v>
      </c>
      <c r="H1895" s="45">
        <v>3</v>
      </c>
      <c r="I1895" s="45">
        <v>3</v>
      </c>
      <c r="J1895" s="45">
        <v>1</v>
      </c>
      <c r="K1895" s="45">
        <v>3</v>
      </c>
      <c r="L1895" s="45">
        <v>3</v>
      </c>
      <c r="M1895" s="45" t="str">
        <f t="shared" si="29"/>
        <v>Sev-score: AAP feedback mechanism</v>
      </c>
    </row>
    <row r="1896" spans="1:13" x14ac:dyDescent="0.25">
      <c r="A1896" s="45" t="s">
        <v>2258</v>
      </c>
      <c r="B1896" s="45" t="s">
        <v>314</v>
      </c>
      <c r="C1896" s="45" t="s">
        <v>43</v>
      </c>
      <c r="D1896" s="45" t="s">
        <v>180</v>
      </c>
      <c r="E1896" s="45">
        <v>1</v>
      </c>
      <c r="F1896" s="45">
        <v>3</v>
      </c>
      <c r="G1896" s="45">
        <v>1</v>
      </c>
      <c r="H1896" s="45">
        <v>3</v>
      </c>
      <c r="I1896" s="45">
        <v>3</v>
      </c>
      <c r="J1896" s="45">
        <v>1</v>
      </c>
      <c r="K1896" s="45">
        <v>3</v>
      </c>
      <c r="L1896" s="45">
        <v>1</v>
      </c>
      <c r="M1896" s="45" t="str">
        <f t="shared" si="29"/>
        <v>Sev-score: AAP feedback mechanism</v>
      </c>
    </row>
    <row r="1897" spans="1:13" x14ac:dyDescent="0.25">
      <c r="A1897" s="45" t="s">
        <v>2259</v>
      </c>
      <c r="B1897" s="45" t="s">
        <v>314</v>
      </c>
      <c r="C1897" s="45" t="s">
        <v>43</v>
      </c>
      <c r="D1897" s="45" t="s">
        <v>180</v>
      </c>
      <c r="E1897" s="45">
        <v>1</v>
      </c>
      <c r="F1897" s="45">
        <v>3</v>
      </c>
      <c r="G1897" s="45">
        <v>3</v>
      </c>
      <c r="H1897" s="45">
        <v>1</v>
      </c>
      <c r="I1897" s="45">
        <v>3</v>
      </c>
      <c r="J1897" s="45">
        <v>1</v>
      </c>
      <c r="K1897" s="45">
        <v>3</v>
      </c>
      <c r="L1897" s="45">
        <v>1</v>
      </c>
      <c r="M1897" s="45" t="str">
        <f t="shared" si="29"/>
        <v>Sev-score: AAP feedback mechanism</v>
      </c>
    </row>
    <row r="1898" spans="1:13" x14ac:dyDescent="0.25">
      <c r="A1898" s="45" t="s">
        <v>2260</v>
      </c>
      <c r="B1898" s="45" t="s">
        <v>314</v>
      </c>
      <c r="C1898" s="45" t="s">
        <v>43</v>
      </c>
      <c r="D1898" s="45" t="s">
        <v>180</v>
      </c>
      <c r="E1898" s="45">
        <v>1</v>
      </c>
      <c r="F1898" s="45">
        <v>3</v>
      </c>
      <c r="G1898" s="45">
        <v>3</v>
      </c>
      <c r="H1898" s="45">
        <v>1</v>
      </c>
      <c r="I1898" s="45">
        <v>3</v>
      </c>
      <c r="J1898" s="45">
        <v>1</v>
      </c>
      <c r="K1898" s="45">
        <v>3</v>
      </c>
      <c r="L1898" s="45">
        <v>1</v>
      </c>
      <c r="M1898" s="45" t="str">
        <f t="shared" si="29"/>
        <v>Sev-score: AAP feedback mechanism</v>
      </c>
    </row>
    <row r="1899" spans="1:13" x14ac:dyDescent="0.25">
      <c r="A1899" s="45" t="s">
        <v>2261</v>
      </c>
      <c r="B1899" s="45" t="s">
        <v>314</v>
      </c>
      <c r="C1899" s="45" t="s">
        <v>43</v>
      </c>
      <c r="D1899" s="45" t="s">
        <v>180</v>
      </c>
      <c r="E1899" s="45">
        <v>1</v>
      </c>
      <c r="F1899" s="45">
        <v>3</v>
      </c>
      <c r="G1899" s="45">
        <v>3</v>
      </c>
      <c r="H1899" s="45">
        <v>3</v>
      </c>
      <c r="I1899" s="45">
        <v>1</v>
      </c>
      <c r="J1899" s="45">
        <v>1</v>
      </c>
      <c r="K1899" s="45">
        <v>3</v>
      </c>
      <c r="L1899" s="45">
        <v>3</v>
      </c>
      <c r="M1899" s="45" t="str">
        <f t="shared" si="29"/>
        <v>Sev-score: AAP feedback mechanism</v>
      </c>
    </row>
    <row r="1900" spans="1:13" x14ac:dyDescent="0.25">
      <c r="A1900" s="45" t="s">
        <v>2262</v>
      </c>
      <c r="B1900" s="45" t="s">
        <v>314</v>
      </c>
      <c r="C1900" s="45" t="s">
        <v>43</v>
      </c>
      <c r="D1900" s="45" t="s">
        <v>180</v>
      </c>
      <c r="E1900" s="45">
        <v>1</v>
      </c>
      <c r="F1900" s="45">
        <v>3</v>
      </c>
      <c r="G1900" s="45">
        <v>3</v>
      </c>
      <c r="H1900" s="45">
        <v>3</v>
      </c>
      <c r="I1900" s="45">
        <v>3</v>
      </c>
      <c r="J1900" s="45">
        <v>1</v>
      </c>
      <c r="K1900" s="45">
        <v>3</v>
      </c>
      <c r="L1900" s="45">
        <v>4</v>
      </c>
      <c r="M1900" s="45" t="str">
        <f t="shared" si="29"/>
        <v>Sev-score: AAP feedback mechanism</v>
      </c>
    </row>
    <row r="1901" spans="1:13" x14ac:dyDescent="0.25">
      <c r="A1901" s="45" t="s">
        <v>2263</v>
      </c>
      <c r="B1901" s="45" t="s">
        <v>314</v>
      </c>
      <c r="C1901" s="45" t="s">
        <v>43</v>
      </c>
      <c r="D1901" s="45" t="s">
        <v>180</v>
      </c>
      <c r="E1901" s="45">
        <v>1</v>
      </c>
      <c r="F1901" s="45">
        <v>1</v>
      </c>
      <c r="G1901" s="45">
        <v>3</v>
      </c>
      <c r="H1901" s="45">
        <v>3</v>
      </c>
      <c r="I1901" s="45">
        <v>1</v>
      </c>
      <c r="J1901" s="45">
        <v>1</v>
      </c>
      <c r="K1901" s="45">
        <v>3</v>
      </c>
      <c r="L1901" s="45">
        <v>5</v>
      </c>
      <c r="M1901" s="45" t="str">
        <f t="shared" si="29"/>
        <v>Sev-score: Site capacity</v>
      </c>
    </row>
    <row r="1902" spans="1:13" x14ac:dyDescent="0.25">
      <c r="A1902" s="45" t="s">
        <v>2264</v>
      </c>
      <c r="B1902" s="45" t="s">
        <v>314</v>
      </c>
      <c r="C1902" s="45" t="s">
        <v>43</v>
      </c>
      <c r="D1902" s="45" t="s">
        <v>180</v>
      </c>
      <c r="E1902" s="45">
        <v>1</v>
      </c>
      <c r="F1902" s="45">
        <v>1</v>
      </c>
      <c r="G1902" s="45">
        <v>3</v>
      </c>
      <c r="H1902" s="45">
        <v>1</v>
      </c>
      <c r="I1902" s="45">
        <v>1</v>
      </c>
      <c r="J1902" s="45">
        <v>1</v>
      </c>
      <c r="K1902" s="45">
        <v>3</v>
      </c>
      <c r="L1902" s="45">
        <v>1</v>
      </c>
      <c r="M1902" s="45" t="str">
        <f t="shared" si="29"/>
        <v>Sev-score: Site capacity</v>
      </c>
    </row>
    <row r="1903" spans="1:13" x14ac:dyDescent="0.25">
      <c r="A1903" s="45" t="s">
        <v>2265</v>
      </c>
      <c r="B1903" s="45" t="s">
        <v>314</v>
      </c>
      <c r="C1903" s="45" t="s">
        <v>43</v>
      </c>
      <c r="D1903" s="45" t="s">
        <v>180</v>
      </c>
      <c r="E1903" s="45">
        <v>1</v>
      </c>
      <c r="F1903" s="45">
        <v>3</v>
      </c>
      <c r="G1903" s="45">
        <v>3</v>
      </c>
      <c r="H1903" s="45">
        <v>1</v>
      </c>
      <c r="I1903" s="45">
        <v>1</v>
      </c>
      <c r="J1903" s="45">
        <v>1</v>
      </c>
      <c r="K1903" s="45">
        <v>3</v>
      </c>
      <c r="L1903" s="45">
        <v>1</v>
      </c>
      <c r="M1903" s="45" t="str">
        <f t="shared" si="29"/>
        <v>Sev-score: AAP feedback mechanism</v>
      </c>
    </row>
    <row r="1904" spans="1:13" x14ac:dyDescent="0.25">
      <c r="A1904" s="45" t="s">
        <v>2266</v>
      </c>
      <c r="B1904" s="45" t="s">
        <v>314</v>
      </c>
      <c r="C1904" s="45" t="s">
        <v>43</v>
      </c>
      <c r="D1904" s="45" t="s">
        <v>180</v>
      </c>
      <c r="E1904" s="45">
        <v>1</v>
      </c>
      <c r="F1904" s="45">
        <v>1</v>
      </c>
      <c r="G1904" s="45">
        <v>3</v>
      </c>
      <c r="H1904" s="45">
        <v>1</v>
      </c>
      <c r="I1904" s="45">
        <v>1</v>
      </c>
      <c r="J1904" s="45">
        <v>1</v>
      </c>
      <c r="K1904" s="45">
        <v>1</v>
      </c>
      <c r="L1904" s="45">
        <v>3</v>
      </c>
      <c r="M1904" s="45" t="str">
        <f t="shared" si="29"/>
        <v>Sev-score: Site capacity</v>
      </c>
    </row>
    <row r="1905" spans="1:13" x14ac:dyDescent="0.25">
      <c r="A1905" s="45" t="s">
        <v>2267</v>
      </c>
      <c r="B1905" s="45" t="s">
        <v>314</v>
      </c>
      <c r="C1905" s="45" t="s">
        <v>43</v>
      </c>
      <c r="D1905" s="45" t="s">
        <v>180</v>
      </c>
      <c r="E1905" s="45">
        <v>3</v>
      </c>
      <c r="F1905" s="45">
        <v>3</v>
      </c>
      <c r="G1905" s="45">
        <v>3</v>
      </c>
      <c r="H1905" s="45">
        <v>1</v>
      </c>
      <c r="I1905" s="45">
        <v>1</v>
      </c>
      <c r="J1905" s="45">
        <v>1</v>
      </c>
      <c r="K1905" s="45">
        <v>3</v>
      </c>
      <c r="L1905" s="45">
        <v>1</v>
      </c>
      <c r="M1905" s="45" t="str">
        <f t="shared" si="29"/>
        <v>Sev-score: Camp Committees</v>
      </c>
    </row>
    <row r="1906" spans="1:13" x14ac:dyDescent="0.25">
      <c r="A1906" s="45" t="s">
        <v>2268</v>
      </c>
      <c r="B1906" s="45" t="s">
        <v>314</v>
      </c>
      <c r="C1906" s="45" t="s">
        <v>43</v>
      </c>
      <c r="D1906" s="45" t="s">
        <v>180</v>
      </c>
      <c r="E1906" s="45">
        <v>1</v>
      </c>
      <c r="F1906" s="45">
        <v>3</v>
      </c>
      <c r="G1906" s="45">
        <v>3</v>
      </c>
      <c r="H1906" s="45">
        <v>2</v>
      </c>
      <c r="I1906" s="45">
        <v>3</v>
      </c>
      <c r="J1906" s="45">
        <v>1</v>
      </c>
      <c r="K1906" s="45">
        <v>1</v>
      </c>
      <c r="L1906" s="45">
        <v>2</v>
      </c>
      <c r="M1906" s="45" t="str">
        <f t="shared" si="29"/>
        <v>Sev-score: AAP feedback mechanism</v>
      </c>
    </row>
    <row r="1907" spans="1:13" x14ac:dyDescent="0.25">
      <c r="A1907" s="45" t="s">
        <v>2269</v>
      </c>
      <c r="B1907" s="45" t="s">
        <v>314</v>
      </c>
      <c r="C1907" s="45" t="s">
        <v>43</v>
      </c>
      <c r="D1907" s="45" t="s">
        <v>180</v>
      </c>
      <c r="E1907" s="45">
        <v>1</v>
      </c>
      <c r="F1907" s="45">
        <v>3</v>
      </c>
      <c r="G1907" s="45">
        <v>1</v>
      </c>
      <c r="H1907" s="45">
        <v>1</v>
      </c>
      <c r="I1907" s="45">
        <v>1</v>
      </c>
      <c r="J1907" s="45">
        <v>1</v>
      </c>
      <c r="K1907" s="45">
        <v>3</v>
      </c>
      <c r="L1907" s="45">
        <v>3</v>
      </c>
      <c r="M1907" s="45" t="str">
        <f t="shared" si="29"/>
        <v>Sev-score: AAP feedback mechanism</v>
      </c>
    </row>
    <row r="1908" spans="1:13" x14ac:dyDescent="0.25">
      <c r="A1908" s="45" t="s">
        <v>2270</v>
      </c>
      <c r="B1908" s="45" t="s">
        <v>314</v>
      </c>
      <c r="C1908" s="45" t="s">
        <v>43</v>
      </c>
      <c r="D1908" s="45" t="s">
        <v>180</v>
      </c>
      <c r="E1908" s="45">
        <v>1</v>
      </c>
      <c r="F1908" s="45">
        <v>3</v>
      </c>
      <c r="G1908" s="45">
        <v>3</v>
      </c>
      <c r="H1908" s="45">
        <v>1</v>
      </c>
      <c r="I1908" s="45">
        <v>1</v>
      </c>
      <c r="J1908" s="45">
        <v>1</v>
      </c>
      <c r="K1908" s="45">
        <v>3</v>
      </c>
      <c r="L1908" s="45">
        <v>1</v>
      </c>
      <c r="M1908" s="45" t="str">
        <f t="shared" si="29"/>
        <v>Sev-score: AAP feedback mechanism</v>
      </c>
    </row>
    <row r="1909" spans="1:13" x14ac:dyDescent="0.25">
      <c r="A1909" s="45" t="s">
        <v>2271</v>
      </c>
      <c r="B1909" s="45" t="s">
        <v>314</v>
      </c>
      <c r="C1909" s="45" t="s">
        <v>43</v>
      </c>
      <c r="D1909" s="45" t="s">
        <v>180</v>
      </c>
      <c r="E1909" s="45">
        <v>1</v>
      </c>
      <c r="F1909" s="45">
        <v>3</v>
      </c>
      <c r="G1909" s="45">
        <v>3</v>
      </c>
      <c r="H1909" s="45">
        <v>1</v>
      </c>
      <c r="I1909" s="45">
        <v>3</v>
      </c>
      <c r="J1909" s="45">
        <v>1</v>
      </c>
      <c r="K1909" s="45">
        <v>3</v>
      </c>
      <c r="L1909" s="45">
        <v>3</v>
      </c>
      <c r="M1909" s="45" t="str">
        <f t="shared" si="29"/>
        <v>Sev-score: AAP feedback mechanism</v>
      </c>
    </row>
    <row r="1910" spans="1:13" x14ac:dyDescent="0.25">
      <c r="A1910" s="45" t="s">
        <v>2272</v>
      </c>
      <c r="B1910" s="45" t="s">
        <v>314</v>
      </c>
      <c r="C1910" s="45" t="s">
        <v>43</v>
      </c>
      <c r="D1910" s="45" t="s">
        <v>180</v>
      </c>
      <c r="E1910" s="45">
        <v>1</v>
      </c>
      <c r="F1910" s="45">
        <v>3</v>
      </c>
      <c r="G1910" s="45">
        <v>3</v>
      </c>
      <c r="H1910" s="45">
        <v>2</v>
      </c>
      <c r="I1910" s="45">
        <v>1</v>
      </c>
      <c r="J1910" s="45">
        <v>1</v>
      </c>
      <c r="K1910" s="45">
        <v>3</v>
      </c>
      <c r="L1910" s="45">
        <v>3</v>
      </c>
      <c r="M1910" s="45" t="str">
        <f t="shared" si="29"/>
        <v>Sev-score: AAP feedback mechanism</v>
      </c>
    </row>
    <row r="1911" spans="1:13" x14ac:dyDescent="0.25">
      <c r="A1911" s="45" t="s">
        <v>2273</v>
      </c>
      <c r="B1911" s="45" t="s">
        <v>314</v>
      </c>
      <c r="C1911" s="45" t="s">
        <v>43</v>
      </c>
      <c r="D1911" s="45" t="s">
        <v>180</v>
      </c>
      <c r="E1911" s="45">
        <v>3</v>
      </c>
      <c r="F1911" s="45">
        <v>1</v>
      </c>
      <c r="G1911" s="45">
        <v>3</v>
      </c>
      <c r="H1911" s="45">
        <v>1</v>
      </c>
      <c r="I1911" s="45">
        <v>3</v>
      </c>
      <c r="J1911" s="45">
        <v>1</v>
      </c>
      <c r="K1911" s="45">
        <v>3</v>
      </c>
      <c r="L1911" s="45">
        <v>1</v>
      </c>
      <c r="M1911" s="45" t="str">
        <f t="shared" si="29"/>
        <v>Sev-score: Camp Committees</v>
      </c>
    </row>
    <row r="1912" spans="1:13" x14ac:dyDescent="0.25">
      <c r="A1912" s="45" t="s">
        <v>2274</v>
      </c>
      <c r="B1912" s="45" t="s">
        <v>314</v>
      </c>
      <c r="C1912" s="45" t="s">
        <v>43</v>
      </c>
      <c r="D1912" s="45" t="s">
        <v>180</v>
      </c>
      <c r="E1912" s="45">
        <v>1</v>
      </c>
      <c r="F1912" s="45">
        <v>3</v>
      </c>
      <c r="G1912" s="45">
        <v>3</v>
      </c>
      <c r="H1912" s="45">
        <v>2</v>
      </c>
      <c r="I1912" s="45">
        <v>1</v>
      </c>
      <c r="J1912" s="45">
        <v>1</v>
      </c>
      <c r="K1912" s="45">
        <v>3</v>
      </c>
      <c r="L1912" s="45">
        <v>2</v>
      </c>
      <c r="M1912" s="45" t="str">
        <f t="shared" si="29"/>
        <v>Sev-score: AAP feedback mechanism</v>
      </c>
    </row>
    <row r="1913" spans="1:13" x14ac:dyDescent="0.25">
      <c r="A1913" s="45" t="s">
        <v>2275</v>
      </c>
      <c r="B1913" s="45" t="s">
        <v>314</v>
      </c>
      <c r="C1913" s="45" t="s">
        <v>43</v>
      </c>
      <c r="D1913" s="45" t="s">
        <v>180</v>
      </c>
      <c r="E1913" s="45">
        <v>1</v>
      </c>
      <c r="F1913" s="45">
        <v>3</v>
      </c>
      <c r="G1913" s="45">
        <v>1</v>
      </c>
      <c r="H1913" s="45">
        <v>3</v>
      </c>
      <c r="I1913" s="45">
        <v>1</v>
      </c>
      <c r="J1913" s="45">
        <v>1</v>
      </c>
      <c r="K1913" s="45">
        <v>1</v>
      </c>
      <c r="L1913" s="45">
        <v>4</v>
      </c>
      <c r="M1913" s="45" t="str">
        <f t="shared" si="29"/>
        <v>Sev-score: AAP feedback mechanism</v>
      </c>
    </row>
    <row r="1914" spans="1:13" x14ac:dyDescent="0.25">
      <c r="A1914" s="45" t="s">
        <v>2276</v>
      </c>
      <c r="B1914" s="45" t="s">
        <v>314</v>
      </c>
      <c r="C1914" s="45" t="s">
        <v>43</v>
      </c>
      <c r="D1914" s="45" t="s">
        <v>180</v>
      </c>
      <c r="E1914" s="45">
        <v>3</v>
      </c>
      <c r="F1914" s="45">
        <v>1</v>
      </c>
      <c r="G1914" s="45">
        <v>3</v>
      </c>
      <c r="H1914" s="45">
        <v>1</v>
      </c>
      <c r="I1914" s="45">
        <v>3</v>
      </c>
      <c r="J1914" s="45">
        <v>1</v>
      </c>
      <c r="K1914" s="45">
        <v>3</v>
      </c>
      <c r="L1914" s="45">
        <v>2</v>
      </c>
      <c r="M1914" s="45" t="str">
        <f t="shared" si="29"/>
        <v>Sev-score: Camp Committees</v>
      </c>
    </row>
    <row r="1915" spans="1:13" x14ac:dyDescent="0.25">
      <c r="A1915" s="45" t="s">
        <v>2277</v>
      </c>
      <c r="B1915" s="45" t="s">
        <v>314</v>
      </c>
      <c r="C1915" s="45" t="s">
        <v>43</v>
      </c>
      <c r="D1915" s="45" t="s">
        <v>180</v>
      </c>
      <c r="E1915" s="45">
        <v>1</v>
      </c>
      <c r="F1915" s="45">
        <v>1</v>
      </c>
      <c r="G1915" s="45">
        <v>3</v>
      </c>
      <c r="H1915" s="45">
        <v>1</v>
      </c>
      <c r="I1915" s="45">
        <v>1</v>
      </c>
      <c r="J1915" s="45">
        <v>1</v>
      </c>
      <c r="K1915" s="45">
        <v>3</v>
      </c>
      <c r="L1915" s="45">
        <v>2</v>
      </c>
      <c r="M1915" s="45" t="str">
        <f t="shared" si="29"/>
        <v>Sev-score: Site capacity</v>
      </c>
    </row>
    <row r="1916" spans="1:13" x14ac:dyDescent="0.25">
      <c r="A1916" s="45" t="s">
        <v>2278</v>
      </c>
      <c r="B1916" s="45" t="s">
        <v>314</v>
      </c>
      <c r="C1916" s="45" t="s">
        <v>43</v>
      </c>
      <c r="D1916" s="45" t="s">
        <v>180</v>
      </c>
      <c r="E1916" s="45">
        <v>1</v>
      </c>
      <c r="F1916" s="45">
        <v>1</v>
      </c>
      <c r="G1916" s="45">
        <v>3</v>
      </c>
      <c r="H1916" s="45">
        <v>1</v>
      </c>
      <c r="I1916" s="45">
        <v>1</v>
      </c>
      <c r="J1916" s="45">
        <v>1</v>
      </c>
      <c r="K1916" s="45">
        <v>1</v>
      </c>
      <c r="L1916" s="45">
        <v>2</v>
      </c>
      <c r="M1916" s="45" t="str">
        <f t="shared" si="29"/>
        <v>Sev-score: Site capacity</v>
      </c>
    </row>
    <row r="1917" spans="1:13" x14ac:dyDescent="0.25">
      <c r="A1917" s="45" t="s">
        <v>2279</v>
      </c>
      <c r="B1917" s="45" t="s">
        <v>314</v>
      </c>
      <c r="C1917" s="45" t="s">
        <v>43</v>
      </c>
      <c r="D1917" s="45" t="s">
        <v>180</v>
      </c>
      <c r="E1917" s="45">
        <v>1</v>
      </c>
      <c r="F1917" s="45">
        <v>1</v>
      </c>
      <c r="G1917" s="45">
        <v>3</v>
      </c>
      <c r="H1917" s="45">
        <v>2</v>
      </c>
      <c r="I1917" s="45">
        <v>1</v>
      </c>
      <c r="J1917" s="45">
        <v>1</v>
      </c>
      <c r="K1917" s="45">
        <v>3</v>
      </c>
      <c r="L1917" s="45">
        <v>1</v>
      </c>
      <c r="M1917" s="45" t="str">
        <f t="shared" si="29"/>
        <v>Sev-score: Site capacity</v>
      </c>
    </row>
    <row r="1918" spans="1:13" x14ac:dyDescent="0.25">
      <c r="A1918" s="45" t="s">
        <v>2280</v>
      </c>
      <c r="B1918" s="45" t="s">
        <v>314</v>
      </c>
      <c r="C1918" s="45" t="s">
        <v>43</v>
      </c>
      <c r="D1918" s="45" t="s">
        <v>180</v>
      </c>
      <c r="E1918" s="45">
        <v>1</v>
      </c>
      <c r="F1918" s="45">
        <v>3</v>
      </c>
      <c r="G1918" s="45">
        <v>3</v>
      </c>
      <c r="H1918" s="45">
        <v>1</v>
      </c>
      <c r="I1918" s="45">
        <v>1</v>
      </c>
      <c r="J1918" s="45">
        <v>1</v>
      </c>
      <c r="K1918" s="45">
        <v>3</v>
      </c>
      <c r="L1918" s="45">
        <v>2</v>
      </c>
      <c r="M1918" s="45" t="str">
        <f t="shared" si="29"/>
        <v>Sev-score: AAP feedback mechanism</v>
      </c>
    </row>
    <row r="1919" spans="1:13" x14ac:dyDescent="0.25">
      <c r="A1919" s="45" t="s">
        <v>2281</v>
      </c>
      <c r="B1919" s="45" t="s">
        <v>314</v>
      </c>
      <c r="C1919" s="45" t="s">
        <v>43</v>
      </c>
      <c r="D1919" s="45" t="s">
        <v>180</v>
      </c>
      <c r="E1919" s="45">
        <v>1</v>
      </c>
      <c r="F1919" s="45">
        <v>3</v>
      </c>
      <c r="G1919" s="45">
        <v>3</v>
      </c>
      <c r="H1919" s="45">
        <v>1</v>
      </c>
      <c r="I1919" s="45">
        <v>3</v>
      </c>
      <c r="J1919" s="45">
        <v>1</v>
      </c>
      <c r="K1919" s="45">
        <v>3</v>
      </c>
      <c r="L1919" s="45">
        <v>1</v>
      </c>
      <c r="M1919" s="45" t="str">
        <f t="shared" si="29"/>
        <v>Sev-score: AAP feedback mechanism</v>
      </c>
    </row>
    <row r="1920" spans="1:13" x14ac:dyDescent="0.25">
      <c r="A1920" s="45" t="s">
        <v>2282</v>
      </c>
      <c r="B1920" s="45" t="s">
        <v>314</v>
      </c>
      <c r="C1920" s="45" t="s">
        <v>43</v>
      </c>
      <c r="D1920" s="45" t="s">
        <v>180</v>
      </c>
      <c r="E1920" s="45">
        <v>1</v>
      </c>
      <c r="F1920" s="45">
        <v>1</v>
      </c>
      <c r="G1920" s="45">
        <v>3</v>
      </c>
      <c r="H1920" s="45">
        <v>1</v>
      </c>
      <c r="I1920" s="45">
        <v>1</v>
      </c>
      <c r="J1920" s="45">
        <v>1</v>
      </c>
      <c r="K1920" s="45">
        <v>3</v>
      </c>
      <c r="L1920" s="45">
        <v>1</v>
      </c>
      <c r="M1920" s="45" t="str">
        <f t="shared" si="29"/>
        <v>Sev-score: Site capacity</v>
      </c>
    </row>
    <row r="1921" spans="1:13" x14ac:dyDescent="0.25">
      <c r="A1921" s="45" t="s">
        <v>2283</v>
      </c>
      <c r="B1921" s="45" t="s">
        <v>314</v>
      </c>
      <c r="C1921" s="45" t="s">
        <v>43</v>
      </c>
      <c r="D1921" s="45" t="s">
        <v>180</v>
      </c>
      <c r="E1921" s="45">
        <v>1</v>
      </c>
      <c r="F1921" s="45">
        <v>1</v>
      </c>
      <c r="G1921" s="45">
        <v>3</v>
      </c>
      <c r="H1921" s="45">
        <v>3</v>
      </c>
      <c r="I1921" s="45">
        <v>1</v>
      </c>
      <c r="J1921" s="45">
        <v>1</v>
      </c>
      <c r="K1921" s="45">
        <v>3</v>
      </c>
      <c r="L1921" s="45">
        <v>2</v>
      </c>
      <c r="M1921" s="45" t="str">
        <f t="shared" si="29"/>
        <v>Sev-score: Site capacity</v>
      </c>
    </row>
    <row r="1922" spans="1:13" x14ac:dyDescent="0.25">
      <c r="A1922" s="45" t="s">
        <v>2284</v>
      </c>
      <c r="B1922" s="45" t="s">
        <v>314</v>
      </c>
      <c r="C1922" s="45" t="s">
        <v>43</v>
      </c>
      <c r="D1922" s="45" t="s">
        <v>180</v>
      </c>
      <c r="E1922" s="45">
        <v>1</v>
      </c>
      <c r="F1922" s="45">
        <v>1</v>
      </c>
      <c r="G1922" s="45">
        <v>3</v>
      </c>
      <c r="H1922" s="45">
        <v>1</v>
      </c>
      <c r="I1922" s="45">
        <v>1</v>
      </c>
      <c r="J1922" s="45">
        <v>1</v>
      </c>
      <c r="K1922" s="45">
        <v>3</v>
      </c>
      <c r="L1922" s="45">
        <v>2</v>
      </c>
      <c r="M1922" s="45" t="str">
        <f t="shared" si="29"/>
        <v>Sev-score: Site capacity</v>
      </c>
    </row>
    <row r="1923" spans="1:13" x14ac:dyDescent="0.25">
      <c r="A1923" s="45" t="s">
        <v>2285</v>
      </c>
      <c r="B1923" s="45" t="s">
        <v>314</v>
      </c>
      <c r="C1923" s="45" t="s">
        <v>43</v>
      </c>
      <c r="D1923" s="45" t="s">
        <v>180</v>
      </c>
      <c r="E1923" s="45">
        <v>1</v>
      </c>
      <c r="F1923" s="45">
        <v>1</v>
      </c>
      <c r="G1923" s="45">
        <v>3</v>
      </c>
      <c r="H1923" s="45">
        <v>1</v>
      </c>
      <c r="I1923" s="45">
        <v>1</v>
      </c>
      <c r="J1923" s="45">
        <v>1</v>
      </c>
      <c r="K1923" s="45">
        <v>1</v>
      </c>
      <c r="L1923" s="45">
        <v>2</v>
      </c>
      <c r="M1923" s="45" t="str">
        <f t="shared" si="29"/>
        <v>Sev-score: Site capacity</v>
      </c>
    </row>
    <row r="1924" spans="1:13" x14ac:dyDescent="0.25">
      <c r="A1924" s="45" t="s">
        <v>2286</v>
      </c>
      <c r="B1924" s="45" t="s">
        <v>314</v>
      </c>
      <c r="C1924" s="45" t="s">
        <v>43</v>
      </c>
      <c r="D1924" s="45" t="s">
        <v>180</v>
      </c>
      <c r="E1924" s="45">
        <v>3</v>
      </c>
      <c r="F1924" s="45">
        <v>1</v>
      </c>
      <c r="G1924" s="45">
        <v>3</v>
      </c>
      <c r="H1924" s="45">
        <v>1</v>
      </c>
      <c r="I1924" s="45">
        <v>3</v>
      </c>
      <c r="J1924" s="45">
        <v>1</v>
      </c>
      <c r="K1924" s="45">
        <v>3</v>
      </c>
      <c r="L1924" s="45">
        <v>2</v>
      </c>
      <c r="M1924" s="45" t="str">
        <f t="shared" ref="M1924:M1987" si="30">IF(E1924=MAX(E1924:J1924),E$1,IF(F1924=MAX(E1924:J1924),F$1,IF(G1924=MAX(E1924:J1924),G$1,IF(H1924=MAX(E1924:J1924),H$1,IF(I1924=MAX(E1924:J1924),I$1,IF(J1924=MAX(E1924:J1924),J$1,0))))))</f>
        <v>Sev-score: Camp Committees</v>
      </c>
    </row>
    <row r="1925" spans="1:13" x14ac:dyDescent="0.25">
      <c r="A1925" s="45" t="s">
        <v>2287</v>
      </c>
      <c r="B1925" s="45" t="s">
        <v>314</v>
      </c>
      <c r="C1925" s="45" t="s">
        <v>43</v>
      </c>
      <c r="D1925" s="45" t="s">
        <v>180</v>
      </c>
      <c r="E1925" s="45">
        <v>1</v>
      </c>
      <c r="F1925" s="45">
        <v>1</v>
      </c>
      <c r="G1925" s="45">
        <v>3</v>
      </c>
      <c r="H1925" s="45">
        <v>1</v>
      </c>
      <c r="I1925" s="45">
        <v>1</v>
      </c>
      <c r="J1925" s="45">
        <v>1</v>
      </c>
      <c r="K1925" s="45">
        <v>1</v>
      </c>
      <c r="L1925" s="45">
        <v>2</v>
      </c>
      <c r="M1925" s="45" t="str">
        <f t="shared" si="30"/>
        <v>Sev-score: Site capacity</v>
      </c>
    </row>
    <row r="1926" spans="1:13" x14ac:dyDescent="0.25">
      <c r="A1926" s="45" t="s">
        <v>2288</v>
      </c>
      <c r="B1926" s="45" t="s">
        <v>314</v>
      </c>
      <c r="C1926" s="45" t="s">
        <v>43</v>
      </c>
      <c r="D1926" s="45" t="s">
        <v>180</v>
      </c>
      <c r="E1926" s="45">
        <v>1</v>
      </c>
      <c r="F1926" s="45">
        <v>3</v>
      </c>
      <c r="G1926" s="45">
        <v>3</v>
      </c>
      <c r="H1926" s="45">
        <v>1</v>
      </c>
      <c r="I1926" s="45">
        <v>1</v>
      </c>
      <c r="J1926" s="45">
        <v>1</v>
      </c>
      <c r="K1926" s="45">
        <v>3</v>
      </c>
      <c r="L1926" s="45">
        <v>1</v>
      </c>
      <c r="M1926" s="45" t="str">
        <f t="shared" si="30"/>
        <v>Sev-score: AAP feedback mechanism</v>
      </c>
    </row>
    <row r="1927" spans="1:13" x14ac:dyDescent="0.25">
      <c r="A1927" s="45" t="s">
        <v>2289</v>
      </c>
      <c r="B1927" s="45" t="s">
        <v>314</v>
      </c>
      <c r="C1927" s="45" t="s">
        <v>43</v>
      </c>
      <c r="D1927" s="45" t="s">
        <v>180</v>
      </c>
      <c r="E1927" s="45">
        <v>1</v>
      </c>
      <c r="F1927" s="45">
        <v>3</v>
      </c>
      <c r="G1927" s="45">
        <v>3</v>
      </c>
      <c r="H1927" s="45">
        <v>2</v>
      </c>
      <c r="I1927" s="45">
        <v>1</v>
      </c>
      <c r="J1927" s="45">
        <v>1</v>
      </c>
      <c r="K1927" s="45">
        <v>3</v>
      </c>
      <c r="L1927" s="45">
        <v>2</v>
      </c>
      <c r="M1927" s="45" t="str">
        <f t="shared" si="30"/>
        <v>Sev-score: AAP feedback mechanism</v>
      </c>
    </row>
    <row r="1928" spans="1:13" x14ac:dyDescent="0.25">
      <c r="A1928" s="45" t="s">
        <v>2290</v>
      </c>
      <c r="B1928" s="45" t="s">
        <v>314</v>
      </c>
      <c r="C1928" s="45" t="s">
        <v>43</v>
      </c>
      <c r="D1928" s="45" t="s">
        <v>180</v>
      </c>
      <c r="E1928" s="45">
        <v>1</v>
      </c>
      <c r="F1928" s="45">
        <v>1</v>
      </c>
      <c r="G1928" s="45">
        <v>3</v>
      </c>
      <c r="H1928" s="45">
        <v>2</v>
      </c>
      <c r="I1928" s="45">
        <v>1</v>
      </c>
      <c r="J1928" s="45">
        <v>1</v>
      </c>
      <c r="K1928" s="45">
        <v>3</v>
      </c>
      <c r="L1928" s="45">
        <v>2</v>
      </c>
      <c r="M1928" s="45" t="str">
        <f t="shared" si="30"/>
        <v>Sev-score: Site capacity</v>
      </c>
    </row>
    <row r="1929" spans="1:13" x14ac:dyDescent="0.25">
      <c r="A1929" s="45" t="s">
        <v>2291</v>
      </c>
      <c r="B1929" s="45" t="s">
        <v>314</v>
      </c>
      <c r="C1929" s="45" t="s">
        <v>43</v>
      </c>
      <c r="D1929" s="45" t="s">
        <v>180</v>
      </c>
      <c r="E1929" s="45">
        <v>1</v>
      </c>
      <c r="F1929" s="45">
        <v>1</v>
      </c>
      <c r="G1929" s="45">
        <v>3</v>
      </c>
      <c r="H1929" s="45">
        <v>1</v>
      </c>
      <c r="I1929" s="45">
        <v>1</v>
      </c>
      <c r="J1929" s="45">
        <v>1</v>
      </c>
      <c r="K1929" s="45">
        <v>1</v>
      </c>
      <c r="L1929" s="45">
        <v>1</v>
      </c>
      <c r="M1929" s="45" t="str">
        <f t="shared" si="30"/>
        <v>Sev-score: Site capacity</v>
      </c>
    </row>
    <row r="1930" spans="1:13" x14ac:dyDescent="0.25">
      <c r="A1930" s="45" t="s">
        <v>2292</v>
      </c>
      <c r="B1930" s="45" t="s">
        <v>314</v>
      </c>
      <c r="C1930" s="45" t="s">
        <v>43</v>
      </c>
      <c r="D1930" s="45" t="s">
        <v>180</v>
      </c>
      <c r="E1930" s="45">
        <v>1</v>
      </c>
      <c r="F1930" s="45">
        <v>3</v>
      </c>
      <c r="G1930" s="45">
        <v>1</v>
      </c>
      <c r="H1930" s="45">
        <v>3</v>
      </c>
      <c r="I1930" s="45">
        <v>3</v>
      </c>
      <c r="J1930" s="45">
        <v>1</v>
      </c>
      <c r="K1930" s="45">
        <v>3</v>
      </c>
      <c r="L1930" s="45">
        <v>2</v>
      </c>
      <c r="M1930" s="45" t="str">
        <f t="shared" si="30"/>
        <v>Sev-score: AAP feedback mechanism</v>
      </c>
    </row>
    <row r="1931" spans="1:13" x14ac:dyDescent="0.25">
      <c r="A1931" s="45" t="s">
        <v>2293</v>
      </c>
      <c r="B1931" s="45" t="s">
        <v>314</v>
      </c>
      <c r="C1931" s="45" t="s">
        <v>43</v>
      </c>
      <c r="D1931" s="45" t="s">
        <v>180</v>
      </c>
      <c r="E1931" s="45">
        <v>1</v>
      </c>
      <c r="F1931" s="45">
        <v>3</v>
      </c>
      <c r="G1931" s="45">
        <v>3</v>
      </c>
      <c r="H1931" s="45">
        <v>1</v>
      </c>
      <c r="I1931" s="45">
        <v>1</v>
      </c>
      <c r="J1931" s="45">
        <v>1</v>
      </c>
      <c r="K1931" s="45">
        <v>3</v>
      </c>
      <c r="L1931" s="45">
        <v>1</v>
      </c>
      <c r="M1931" s="45" t="str">
        <f t="shared" si="30"/>
        <v>Sev-score: AAP feedback mechanism</v>
      </c>
    </row>
    <row r="1932" spans="1:13" x14ac:dyDescent="0.25">
      <c r="A1932" s="45" t="s">
        <v>2294</v>
      </c>
      <c r="B1932" s="45" t="s">
        <v>314</v>
      </c>
      <c r="C1932" s="45" t="s">
        <v>43</v>
      </c>
      <c r="D1932" s="45" t="s">
        <v>180</v>
      </c>
      <c r="E1932" s="45">
        <v>1</v>
      </c>
      <c r="F1932" s="45">
        <v>3</v>
      </c>
      <c r="G1932" s="45">
        <v>1</v>
      </c>
      <c r="H1932" s="45">
        <v>1</v>
      </c>
      <c r="I1932" s="45">
        <v>1</v>
      </c>
      <c r="J1932" s="45">
        <v>1</v>
      </c>
      <c r="K1932" s="45">
        <v>3</v>
      </c>
      <c r="L1932" s="45">
        <v>2</v>
      </c>
      <c r="M1932" s="45" t="str">
        <f t="shared" si="30"/>
        <v>Sev-score: AAP feedback mechanism</v>
      </c>
    </row>
    <row r="1933" spans="1:13" x14ac:dyDescent="0.25">
      <c r="A1933" s="45" t="s">
        <v>2295</v>
      </c>
      <c r="B1933" s="45" t="s">
        <v>314</v>
      </c>
      <c r="C1933" s="45" t="s">
        <v>43</v>
      </c>
      <c r="D1933" s="45" t="s">
        <v>180</v>
      </c>
      <c r="E1933" s="45">
        <v>1</v>
      </c>
      <c r="F1933" s="45">
        <v>1</v>
      </c>
      <c r="G1933" s="45">
        <v>3</v>
      </c>
      <c r="H1933" s="45">
        <v>3</v>
      </c>
      <c r="I1933" s="45">
        <v>3</v>
      </c>
      <c r="J1933" s="45">
        <v>1</v>
      </c>
      <c r="K1933" s="45">
        <v>3</v>
      </c>
      <c r="L1933" s="45">
        <v>1</v>
      </c>
      <c r="M1933" s="45" t="str">
        <f t="shared" si="30"/>
        <v>Sev-score: Site capacity</v>
      </c>
    </row>
    <row r="1934" spans="1:13" x14ac:dyDescent="0.25">
      <c r="A1934" s="45" t="s">
        <v>2296</v>
      </c>
      <c r="B1934" s="45" t="s">
        <v>314</v>
      </c>
      <c r="C1934" s="45" t="s">
        <v>43</v>
      </c>
      <c r="D1934" s="45" t="s">
        <v>180</v>
      </c>
      <c r="E1934" s="45">
        <v>1</v>
      </c>
      <c r="F1934" s="45">
        <v>3</v>
      </c>
      <c r="G1934" s="45">
        <v>3</v>
      </c>
      <c r="H1934" s="45">
        <v>1</v>
      </c>
      <c r="I1934" s="45">
        <v>1</v>
      </c>
      <c r="J1934" s="45">
        <v>1</v>
      </c>
      <c r="K1934" s="45">
        <v>3</v>
      </c>
      <c r="L1934" s="45">
        <v>2</v>
      </c>
      <c r="M1934" s="45" t="str">
        <f t="shared" si="30"/>
        <v>Sev-score: AAP feedback mechanism</v>
      </c>
    </row>
    <row r="1935" spans="1:13" x14ac:dyDescent="0.25">
      <c r="A1935" s="45" t="s">
        <v>2297</v>
      </c>
      <c r="B1935" s="45" t="s">
        <v>314</v>
      </c>
      <c r="C1935" s="45" t="s">
        <v>43</v>
      </c>
      <c r="D1935" s="45" t="s">
        <v>180</v>
      </c>
      <c r="E1935" s="45">
        <v>1</v>
      </c>
      <c r="F1935" s="45">
        <v>3</v>
      </c>
      <c r="G1935" s="45">
        <v>3</v>
      </c>
      <c r="H1935" s="45">
        <v>2</v>
      </c>
      <c r="I1935" s="45">
        <v>3</v>
      </c>
      <c r="J1935" s="45">
        <v>1</v>
      </c>
      <c r="K1935" s="45">
        <v>3</v>
      </c>
      <c r="L1935" s="45">
        <v>2</v>
      </c>
      <c r="M1935" s="45" t="str">
        <f t="shared" si="30"/>
        <v>Sev-score: AAP feedback mechanism</v>
      </c>
    </row>
    <row r="1936" spans="1:13" x14ac:dyDescent="0.25">
      <c r="A1936" s="45" t="s">
        <v>2298</v>
      </c>
      <c r="B1936" s="45" t="s">
        <v>314</v>
      </c>
      <c r="C1936" s="45" t="s">
        <v>43</v>
      </c>
      <c r="D1936" s="45" t="s">
        <v>180</v>
      </c>
      <c r="E1936" s="45">
        <v>1</v>
      </c>
      <c r="F1936" s="45">
        <v>3</v>
      </c>
      <c r="G1936" s="45">
        <v>3</v>
      </c>
      <c r="H1936" s="45">
        <v>1</v>
      </c>
      <c r="I1936" s="45">
        <v>1</v>
      </c>
      <c r="J1936" s="45">
        <v>1</v>
      </c>
      <c r="K1936" s="45">
        <v>3</v>
      </c>
      <c r="L1936" s="45">
        <v>1</v>
      </c>
      <c r="M1936" s="45" t="str">
        <f t="shared" si="30"/>
        <v>Sev-score: AAP feedback mechanism</v>
      </c>
    </row>
    <row r="1937" spans="1:13" x14ac:dyDescent="0.25">
      <c r="A1937" s="45" t="s">
        <v>2299</v>
      </c>
      <c r="B1937" s="45" t="s">
        <v>314</v>
      </c>
      <c r="C1937" s="45" t="s">
        <v>43</v>
      </c>
      <c r="D1937" s="45" t="s">
        <v>180</v>
      </c>
      <c r="E1937" s="45">
        <v>3</v>
      </c>
      <c r="F1937" s="45">
        <v>1</v>
      </c>
      <c r="G1937" s="45">
        <v>3</v>
      </c>
      <c r="H1937" s="45">
        <v>1</v>
      </c>
      <c r="I1937" s="45">
        <v>3</v>
      </c>
      <c r="J1937" s="45">
        <v>1</v>
      </c>
      <c r="K1937" s="45">
        <v>3</v>
      </c>
      <c r="L1937" s="45">
        <v>1</v>
      </c>
      <c r="M1937" s="45" t="str">
        <f t="shared" si="30"/>
        <v>Sev-score: Camp Committees</v>
      </c>
    </row>
    <row r="1938" spans="1:13" x14ac:dyDescent="0.25">
      <c r="A1938" s="45" t="s">
        <v>2300</v>
      </c>
      <c r="B1938" s="45" t="s">
        <v>314</v>
      </c>
      <c r="C1938" s="45" t="s">
        <v>43</v>
      </c>
      <c r="D1938" s="45" t="s">
        <v>180</v>
      </c>
      <c r="E1938" s="45">
        <v>1</v>
      </c>
      <c r="F1938" s="45">
        <v>3</v>
      </c>
      <c r="G1938" s="45">
        <v>3</v>
      </c>
      <c r="H1938" s="45">
        <v>1</v>
      </c>
      <c r="I1938" s="45">
        <v>1</v>
      </c>
      <c r="J1938" s="45">
        <v>1</v>
      </c>
      <c r="K1938" s="45">
        <v>3</v>
      </c>
      <c r="L1938" s="45">
        <v>3</v>
      </c>
      <c r="M1938" s="45" t="str">
        <f t="shared" si="30"/>
        <v>Sev-score: AAP feedback mechanism</v>
      </c>
    </row>
    <row r="1939" spans="1:13" x14ac:dyDescent="0.25">
      <c r="A1939" s="45" t="s">
        <v>2301</v>
      </c>
      <c r="B1939" s="45" t="s">
        <v>314</v>
      </c>
      <c r="C1939" s="45" t="s">
        <v>43</v>
      </c>
      <c r="D1939" s="45" t="s">
        <v>180</v>
      </c>
      <c r="E1939" s="45">
        <v>1</v>
      </c>
      <c r="F1939" s="45">
        <v>3</v>
      </c>
      <c r="G1939" s="45">
        <v>1</v>
      </c>
      <c r="H1939" s="45">
        <v>3</v>
      </c>
      <c r="I1939" s="45">
        <v>3</v>
      </c>
      <c r="J1939" s="45">
        <v>1</v>
      </c>
      <c r="K1939" s="45">
        <v>3</v>
      </c>
      <c r="L1939" s="45">
        <v>2</v>
      </c>
      <c r="M1939" s="45" t="str">
        <f t="shared" si="30"/>
        <v>Sev-score: AAP feedback mechanism</v>
      </c>
    </row>
    <row r="1940" spans="1:13" x14ac:dyDescent="0.25">
      <c r="A1940" s="45" t="s">
        <v>2302</v>
      </c>
      <c r="B1940" s="45" t="s">
        <v>314</v>
      </c>
      <c r="C1940" s="45" t="s">
        <v>43</v>
      </c>
      <c r="D1940" s="45" t="s">
        <v>180</v>
      </c>
      <c r="E1940" s="45">
        <v>1</v>
      </c>
      <c r="F1940" s="45">
        <v>3</v>
      </c>
      <c r="G1940" s="45">
        <v>3</v>
      </c>
      <c r="H1940" s="45">
        <v>1</v>
      </c>
      <c r="I1940" s="45">
        <v>3</v>
      </c>
      <c r="J1940" s="45">
        <v>1</v>
      </c>
      <c r="K1940" s="45">
        <v>3</v>
      </c>
      <c r="L1940" s="45">
        <v>2</v>
      </c>
      <c r="M1940" s="45" t="str">
        <f t="shared" si="30"/>
        <v>Sev-score: AAP feedback mechanism</v>
      </c>
    </row>
    <row r="1941" spans="1:13" x14ac:dyDescent="0.25">
      <c r="A1941" s="45" t="s">
        <v>2303</v>
      </c>
      <c r="B1941" s="45" t="s">
        <v>314</v>
      </c>
      <c r="C1941" s="45" t="s">
        <v>43</v>
      </c>
      <c r="D1941" s="45" t="s">
        <v>180</v>
      </c>
      <c r="E1941" s="45">
        <v>1</v>
      </c>
      <c r="F1941" s="45">
        <v>1</v>
      </c>
      <c r="G1941" s="45">
        <v>3</v>
      </c>
      <c r="H1941" s="45">
        <v>1</v>
      </c>
      <c r="I1941" s="45">
        <v>1</v>
      </c>
      <c r="J1941" s="45">
        <v>1</v>
      </c>
      <c r="K1941" s="45">
        <v>3</v>
      </c>
      <c r="L1941" s="45">
        <v>1</v>
      </c>
      <c r="M1941" s="45" t="str">
        <f t="shared" si="30"/>
        <v>Sev-score: Site capacity</v>
      </c>
    </row>
    <row r="1942" spans="1:13" x14ac:dyDescent="0.25">
      <c r="A1942" s="45" t="s">
        <v>2304</v>
      </c>
      <c r="B1942" s="45" t="s">
        <v>314</v>
      </c>
      <c r="C1942" s="45" t="s">
        <v>43</v>
      </c>
      <c r="D1942" s="45" t="s">
        <v>180</v>
      </c>
      <c r="E1942" s="45">
        <v>1</v>
      </c>
      <c r="F1942" s="45">
        <v>1</v>
      </c>
      <c r="G1942" s="45">
        <v>3</v>
      </c>
      <c r="H1942" s="45">
        <v>1</v>
      </c>
      <c r="I1942" s="45">
        <v>1</v>
      </c>
      <c r="J1942" s="45">
        <v>1</v>
      </c>
      <c r="K1942" s="45">
        <v>1</v>
      </c>
      <c r="L1942" s="45">
        <v>2</v>
      </c>
      <c r="M1942" s="45" t="str">
        <f t="shared" si="30"/>
        <v>Sev-score: Site capacity</v>
      </c>
    </row>
    <row r="1943" spans="1:13" x14ac:dyDescent="0.25">
      <c r="A1943" s="45" t="s">
        <v>2305</v>
      </c>
      <c r="B1943" s="45" t="s">
        <v>314</v>
      </c>
      <c r="C1943" s="45" t="s">
        <v>43</v>
      </c>
      <c r="D1943" s="45" t="s">
        <v>180</v>
      </c>
      <c r="E1943" s="45">
        <v>1</v>
      </c>
      <c r="F1943" s="45">
        <v>3</v>
      </c>
      <c r="G1943" s="45">
        <v>3</v>
      </c>
      <c r="H1943" s="45">
        <v>3</v>
      </c>
      <c r="I1943" s="45">
        <v>3</v>
      </c>
      <c r="J1943" s="45">
        <v>1</v>
      </c>
      <c r="K1943" s="45">
        <v>3</v>
      </c>
      <c r="L1943" s="45">
        <v>2</v>
      </c>
      <c r="M1943" s="45" t="str">
        <f t="shared" si="30"/>
        <v>Sev-score: AAP feedback mechanism</v>
      </c>
    </row>
    <row r="1944" spans="1:13" x14ac:dyDescent="0.25">
      <c r="A1944" s="45" t="s">
        <v>2306</v>
      </c>
      <c r="B1944" s="45" t="s">
        <v>314</v>
      </c>
      <c r="C1944" s="45" t="s">
        <v>43</v>
      </c>
      <c r="D1944" s="45" t="s">
        <v>180</v>
      </c>
      <c r="E1944" s="45">
        <v>1</v>
      </c>
      <c r="F1944" s="45">
        <v>1</v>
      </c>
      <c r="G1944" s="45">
        <v>3</v>
      </c>
      <c r="H1944" s="45">
        <v>1</v>
      </c>
      <c r="I1944" s="45">
        <v>1</v>
      </c>
      <c r="J1944" s="45">
        <v>1</v>
      </c>
      <c r="K1944" s="45">
        <v>1</v>
      </c>
      <c r="L1944" s="45">
        <v>1</v>
      </c>
      <c r="M1944" s="45" t="str">
        <f t="shared" si="30"/>
        <v>Sev-score: Site capacity</v>
      </c>
    </row>
    <row r="1945" spans="1:13" x14ac:dyDescent="0.25">
      <c r="A1945" s="45" t="s">
        <v>2307</v>
      </c>
      <c r="B1945" s="45" t="s">
        <v>314</v>
      </c>
      <c r="C1945" s="45" t="s">
        <v>43</v>
      </c>
      <c r="D1945" s="45" t="s">
        <v>180</v>
      </c>
      <c r="E1945" s="45">
        <v>1</v>
      </c>
      <c r="F1945" s="45">
        <v>1</v>
      </c>
      <c r="G1945" s="45">
        <v>3</v>
      </c>
      <c r="H1945" s="45">
        <v>1</v>
      </c>
      <c r="I1945" s="45">
        <v>3</v>
      </c>
      <c r="J1945" s="45">
        <v>1</v>
      </c>
      <c r="K1945" s="45">
        <v>3</v>
      </c>
      <c r="L1945" s="45">
        <v>2</v>
      </c>
      <c r="M1945" s="45" t="str">
        <f t="shared" si="30"/>
        <v>Sev-score: Site capacity</v>
      </c>
    </row>
    <row r="1946" spans="1:13" x14ac:dyDescent="0.25">
      <c r="A1946" s="45" t="s">
        <v>2308</v>
      </c>
      <c r="B1946" s="45" t="s">
        <v>314</v>
      </c>
      <c r="C1946" s="45" t="s">
        <v>43</v>
      </c>
      <c r="D1946" s="45" t="s">
        <v>180</v>
      </c>
      <c r="E1946" s="45">
        <v>1</v>
      </c>
      <c r="F1946" s="45">
        <v>3</v>
      </c>
      <c r="G1946" s="45">
        <v>3</v>
      </c>
      <c r="H1946" s="45">
        <v>1</v>
      </c>
      <c r="I1946" s="45">
        <v>3</v>
      </c>
      <c r="J1946" s="45">
        <v>1</v>
      </c>
      <c r="K1946" s="45">
        <v>3</v>
      </c>
      <c r="L1946" s="45">
        <v>2</v>
      </c>
      <c r="M1946" s="45" t="str">
        <f t="shared" si="30"/>
        <v>Sev-score: AAP feedback mechanism</v>
      </c>
    </row>
    <row r="1947" spans="1:13" x14ac:dyDescent="0.25">
      <c r="A1947" s="45" t="s">
        <v>2309</v>
      </c>
      <c r="B1947" s="45" t="s">
        <v>314</v>
      </c>
      <c r="C1947" s="45" t="s">
        <v>43</v>
      </c>
      <c r="D1947" s="45" t="s">
        <v>180</v>
      </c>
      <c r="E1947" s="45">
        <v>1</v>
      </c>
      <c r="F1947" s="45">
        <v>3</v>
      </c>
      <c r="G1947" s="45">
        <v>3</v>
      </c>
      <c r="H1947" s="45">
        <v>1</v>
      </c>
      <c r="I1947" s="45">
        <v>3</v>
      </c>
      <c r="J1947" s="45">
        <v>1</v>
      </c>
      <c r="K1947" s="45">
        <v>1</v>
      </c>
      <c r="L1947" s="45">
        <v>5</v>
      </c>
      <c r="M1947" s="45" t="str">
        <f t="shared" si="30"/>
        <v>Sev-score: AAP feedback mechanism</v>
      </c>
    </row>
    <row r="1948" spans="1:13" x14ac:dyDescent="0.25">
      <c r="A1948" s="45" t="s">
        <v>2310</v>
      </c>
      <c r="B1948" s="45" t="s">
        <v>314</v>
      </c>
      <c r="C1948" s="45" t="s">
        <v>43</v>
      </c>
      <c r="D1948" s="45" t="s">
        <v>180</v>
      </c>
      <c r="E1948" s="45">
        <v>1</v>
      </c>
      <c r="F1948" s="45">
        <v>3</v>
      </c>
      <c r="G1948" s="45">
        <v>3</v>
      </c>
      <c r="H1948" s="45">
        <v>1</v>
      </c>
      <c r="I1948" s="45">
        <v>3</v>
      </c>
      <c r="J1948" s="45">
        <v>1</v>
      </c>
      <c r="K1948" s="45">
        <v>1</v>
      </c>
      <c r="L1948" s="45">
        <v>1</v>
      </c>
      <c r="M1948" s="45" t="str">
        <f t="shared" si="30"/>
        <v>Sev-score: AAP feedback mechanism</v>
      </c>
    </row>
    <row r="1949" spans="1:13" x14ac:dyDescent="0.25">
      <c r="A1949" s="45" t="s">
        <v>2311</v>
      </c>
      <c r="B1949" s="45" t="s">
        <v>314</v>
      </c>
      <c r="C1949" s="45" t="s">
        <v>43</v>
      </c>
      <c r="D1949" s="45" t="s">
        <v>180</v>
      </c>
      <c r="E1949" s="45">
        <v>1</v>
      </c>
      <c r="F1949" s="45">
        <v>1</v>
      </c>
      <c r="G1949" s="45">
        <v>3</v>
      </c>
      <c r="H1949" s="45">
        <v>2</v>
      </c>
      <c r="I1949" s="45">
        <v>1</v>
      </c>
      <c r="J1949" s="45">
        <v>1</v>
      </c>
      <c r="K1949" s="45">
        <v>1</v>
      </c>
      <c r="L1949" s="45">
        <v>3</v>
      </c>
      <c r="M1949" s="45" t="str">
        <f t="shared" si="30"/>
        <v>Sev-score: Site capacity</v>
      </c>
    </row>
    <row r="1950" spans="1:13" x14ac:dyDescent="0.25">
      <c r="A1950" s="45" t="s">
        <v>2312</v>
      </c>
      <c r="B1950" s="45" t="s">
        <v>314</v>
      </c>
      <c r="C1950" s="45" t="s">
        <v>43</v>
      </c>
      <c r="D1950" s="45" t="s">
        <v>180</v>
      </c>
      <c r="E1950" s="45">
        <v>1</v>
      </c>
      <c r="F1950" s="45">
        <v>1</v>
      </c>
      <c r="G1950" s="45">
        <v>3</v>
      </c>
      <c r="H1950" s="45">
        <v>2</v>
      </c>
      <c r="I1950" s="45">
        <v>3</v>
      </c>
      <c r="J1950" s="45">
        <v>1</v>
      </c>
      <c r="K1950" s="45">
        <v>1</v>
      </c>
      <c r="L1950" s="45">
        <v>2</v>
      </c>
      <c r="M1950" s="45" t="str">
        <f t="shared" si="30"/>
        <v>Sev-score: Site capacity</v>
      </c>
    </row>
    <row r="1951" spans="1:13" x14ac:dyDescent="0.25">
      <c r="A1951" s="45" t="s">
        <v>2313</v>
      </c>
      <c r="B1951" s="45" t="s">
        <v>314</v>
      </c>
      <c r="C1951" s="45" t="s">
        <v>43</v>
      </c>
      <c r="D1951" s="45" t="s">
        <v>180</v>
      </c>
      <c r="E1951" s="45">
        <v>1</v>
      </c>
      <c r="F1951" s="45">
        <v>1</v>
      </c>
      <c r="G1951" s="45">
        <v>3</v>
      </c>
      <c r="H1951" s="45">
        <v>2</v>
      </c>
      <c r="I1951" s="45">
        <v>1</v>
      </c>
      <c r="J1951" s="45">
        <v>1</v>
      </c>
      <c r="K1951" s="45">
        <v>1</v>
      </c>
      <c r="L1951" s="45">
        <v>3</v>
      </c>
      <c r="M1951" s="45" t="str">
        <f t="shared" si="30"/>
        <v>Sev-score: Site capacity</v>
      </c>
    </row>
    <row r="1952" spans="1:13" x14ac:dyDescent="0.25">
      <c r="A1952" s="45" t="s">
        <v>2314</v>
      </c>
      <c r="B1952" s="45" t="s">
        <v>314</v>
      </c>
      <c r="C1952" s="45" t="s">
        <v>43</v>
      </c>
      <c r="D1952" s="45" t="s">
        <v>180</v>
      </c>
      <c r="E1952" s="45">
        <v>1</v>
      </c>
      <c r="F1952" s="45">
        <v>1</v>
      </c>
      <c r="G1952" s="45">
        <v>3</v>
      </c>
      <c r="H1952" s="45">
        <v>2</v>
      </c>
      <c r="I1952" s="45">
        <v>1</v>
      </c>
      <c r="J1952" s="45">
        <v>1</v>
      </c>
      <c r="K1952" s="45">
        <v>3</v>
      </c>
      <c r="L1952" s="45">
        <v>3</v>
      </c>
      <c r="M1952" s="45" t="str">
        <f t="shared" si="30"/>
        <v>Sev-score: Site capacity</v>
      </c>
    </row>
    <row r="1953" spans="1:13" x14ac:dyDescent="0.25">
      <c r="A1953" s="45" t="s">
        <v>2315</v>
      </c>
      <c r="B1953" s="45" t="s">
        <v>314</v>
      </c>
      <c r="C1953" s="45" t="s">
        <v>43</v>
      </c>
      <c r="D1953" s="45" t="s">
        <v>180</v>
      </c>
      <c r="E1953" s="45">
        <v>1</v>
      </c>
      <c r="F1953" s="45">
        <v>1</v>
      </c>
      <c r="G1953" s="45">
        <v>3</v>
      </c>
      <c r="H1953" s="45">
        <v>2</v>
      </c>
      <c r="I1953" s="45">
        <v>1</v>
      </c>
      <c r="J1953" s="45">
        <v>1</v>
      </c>
      <c r="K1953" s="45">
        <v>3</v>
      </c>
      <c r="L1953" s="45">
        <v>4</v>
      </c>
      <c r="M1953" s="45" t="str">
        <f t="shared" si="30"/>
        <v>Sev-score: Site capacity</v>
      </c>
    </row>
    <row r="1954" spans="1:13" x14ac:dyDescent="0.25">
      <c r="A1954" s="45" t="s">
        <v>2316</v>
      </c>
      <c r="B1954" s="45" t="s">
        <v>314</v>
      </c>
      <c r="C1954" s="45" t="s">
        <v>43</v>
      </c>
      <c r="D1954" s="45" t="s">
        <v>180</v>
      </c>
      <c r="E1954" s="45">
        <v>1</v>
      </c>
      <c r="F1954" s="45">
        <v>1</v>
      </c>
      <c r="G1954" s="45">
        <v>3</v>
      </c>
      <c r="H1954" s="45">
        <v>2</v>
      </c>
      <c r="I1954" s="45">
        <v>3</v>
      </c>
      <c r="J1954" s="45">
        <v>1</v>
      </c>
      <c r="K1954" s="45">
        <v>3</v>
      </c>
      <c r="L1954" s="45">
        <v>2</v>
      </c>
      <c r="M1954" s="45" t="str">
        <f t="shared" si="30"/>
        <v>Sev-score: Site capacity</v>
      </c>
    </row>
    <row r="1955" spans="1:13" x14ac:dyDescent="0.25">
      <c r="A1955" s="45" t="s">
        <v>2317</v>
      </c>
      <c r="B1955" s="45" t="s">
        <v>314</v>
      </c>
      <c r="C1955" s="45" t="s">
        <v>43</v>
      </c>
      <c r="D1955" s="45" t="s">
        <v>180</v>
      </c>
      <c r="E1955" s="45">
        <v>1</v>
      </c>
      <c r="F1955" s="45">
        <v>1</v>
      </c>
      <c r="G1955" s="45">
        <v>3</v>
      </c>
      <c r="H1955" s="45">
        <v>2</v>
      </c>
      <c r="I1955" s="45">
        <v>3</v>
      </c>
      <c r="J1955" s="45">
        <v>1</v>
      </c>
      <c r="K1955" s="45">
        <v>1</v>
      </c>
      <c r="L1955" s="45">
        <v>2</v>
      </c>
      <c r="M1955" s="45" t="str">
        <f t="shared" si="30"/>
        <v>Sev-score: Site capacity</v>
      </c>
    </row>
    <row r="1956" spans="1:13" x14ac:dyDescent="0.25">
      <c r="A1956" s="45" t="s">
        <v>2318</v>
      </c>
      <c r="B1956" s="45" t="s">
        <v>314</v>
      </c>
      <c r="C1956" s="45" t="s">
        <v>43</v>
      </c>
      <c r="D1956" s="45" t="s">
        <v>180</v>
      </c>
      <c r="E1956" s="45">
        <v>1</v>
      </c>
      <c r="F1956" s="45">
        <v>3</v>
      </c>
      <c r="G1956" s="45">
        <v>3</v>
      </c>
      <c r="H1956" s="45">
        <v>1</v>
      </c>
      <c r="I1956" s="45">
        <v>1</v>
      </c>
      <c r="J1956" s="45">
        <v>3</v>
      </c>
      <c r="K1956" s="45">
        <v>3</v>
      </c>
      <c r="L1956" s="45">
        <v>1</v>
      </c>
      <c r="M1956" s="45" t="str">
        <f t="shared" si="30"/>
        <v>Sev-score: AAP feedback mechanism</v>
      </c>
    </row>
    <row r="1957" spans="1:13" x14ac:dyDescent="0.25">
      <c r="A1957" s="45" t="s">
        <v>2319</v>
      </c>
      <c r="B1957" s="45" t="s">
        <v>314</v>
      </c>
      <c r="C1957" s="45" t="s">
        <v>43</v>
      </c>
      <c r="D1957" s="45" t="s">
        <v>180</v>
      </c>
      <c r="E1957" s="45">
        <v>1</v>
      </c>
      <c r="F1957" s="45">
        <v>1</v>
      </c>
      <c r="G1957" s="45">
        <v>1</v>
      </c>
      <c r="H1957" s="45">
        <v>1</v>
      </c>
      <c r="I1957" s="45">
        <v>1</v>
      </c>
      <c r="J1957" s="45">
        <v>1</v>
      </c>
      <c r="K1957" s="45">
        <v>3</v>
      </c>
      <c r="L1957" s="45">
        <v>5</v>
      </c>
      <c r="M1957" s="45" t="str">
        <f t="shared" si="30"/>
        <v>Sev-score: Camp Committees</v>
      </c>
    </row>
    <row r="1958" spans="1:13" x14ac:dyDescent="0.25">
      <c r="A1958" s="45" t="s">
        <v>2320</v>
      </c>
      <c r="B1958" s="45" t="s">
        <v>314</v>
      </c>
      <c r="C1958" s="45" t="s">
        <v>43</v>
      </c>
      <c r="D1958" s="45" t="s">
        <v>180</v>
      </c>
      <c r="E1958" s="45">
        <v>1</v>
      </c>
      <c r="F1958" s="45">
        <v>3</v>
      </c>
      <c r="G1958" s="45">
        <v>3</v>
      </c>
      <c r="H1958" s="45">
        <v>1</v>
      </c>
      <c r="I1958" s="45">
        <v>1</v>
      </c>
      <c r="J1958" s="45">
        <v>1</v>
      </c>
      <c r="K1958" s="45">
        <v>3</v>
      </c>
      <c r="L1958" s="45">
        <v>2</v>
      </c>
      <c r="M1958" s="45" t="str">
        <f t="shared" si="30"/>
        <v>Sev-score: AAP feedback mechanism</v>
      </c>
    </row>
    <row r="1959" spans="1:13" x14ac:dyDescent="0.25">
      <c r="A1959" s="45" t="s">
        <v>2321</v>
      </c>
      <c r="B1959" s="45" t="s">
        <v>314</v>
      </c>
      <c r="C1959" s="45" t="s">
        <v>43</v>
      </c>
      <c r="D1959" s="45" t="s">
        <v>180</v>
      </c>
      <c r="E1959" s="45">
        <v>1</v>
      </c>
      <c r="F1959" s="45">
        <v>3</v>
      </c>
      <c r="G1959" s="45">
        <v>1</v>
      </c>
      <c r="H1959" s="45">
        <v>2</v>
      </c>
      <c r="I1959" s="45">
        <v>3</v>
      </c>
      <c r="J1959" s="45">
        <v>1</v>
      </c>
      <c r="K1959" s="45">
        <v>3</v>
      </c>
      <c r="L1959" s="45">
        <v>2</v>
      </c>
      <c r="M1959" s="45" t="str">
        <f t="shared" si="30"/>
        <v>Sev-score: AAP feedback mechanism</v>
      </c>
    </row>
    <row r="1960" spans="1:13" x14ac:dyDescent="0.25">
      <c r="A1960" s="45" t="s">
        <v>2322</v>
      </c>
      <c r="B1960" s="45" t="s">
        <v>314</v>
      </c>
      <c r="C1960" s="45" t="s">
        <v>43</v>
      </c>
      <c r="D1960" s="45" t="s">
        <v>180</v>
      </c>
      <c r="E1960" s="45">
        <v>1</v>
      </c>
      <c r="F1960" s="45">
        <v>1</v>
      </c>
      <c r="G1960" s="45">
        <v>3</v>
      </c>
      <c r="H1960" s="45">
        <v>3</v>
      </c>
      <c r="I1960" s="45">
        <v>3</v>
      </c>
      <c r="J1960" s="45">
        <v>1</v>
      </c>
      <c r="K1960" s="45">
        <v>1</v>
      </c>
      <c r="L1960" s="45">
        <v>2</v>
      </c>
      <c r="M1960" s="45" t="str">
        <f t="shared" si="30"/>
        <v>Sev-score: Site capacity</v>
      </c>
    </row>
    <row r="1961" spans="1:13" x14ac:dyDescent="0.25">
      <c r="A1961" s="45" t="s">
        <v>2323</v>
      </c>
      <c r="B1961" s="45" t="s">
        <v>314</v>
      </c>
      <c r="C1961" s="45" t="s">
        <v>43</v>
      </c>
      <c r="D1961" s="45" t="s">
        <v>180</v>
      </c>
      <c r="E1961" s="45">
        <v>3</v>
      </c>
      <c r="F1961" s="45">
        <v>1</v>
      </c>
      <c r="G1961" s="45">
        <v>3</v>
      </c>
      <c r="H1961" s="45">
        <v>1</v>
      </c>
      <c r="I1961" s="45">
        <v>1</v>
      </c>
      <c r="J1961" s="45">
        <v>1</v>
      </c>
      <c r="K1961" s="45">
        <v>3</v>
      </c>
      <c r="L1961" s="45">
        <v>1</v>
      </c>
      <c r="M1961" s="45" t="str">
        <f t="shared" si="30"/>
        <v>Sev-score: Camp Committees</v>
      </c>
    </row>
    <row r="1962" spans="1:13" x14ac:dyDescent="0.25">
      <c r="A1962" s="45" t="s">
        <v>2324</v>
      </c>
      <c r="B1962" s="45" t="s">
        <v>314</v>
      </c>
      <c r="C1962" s="45" t="s">
        <v>43</v>
      </c>
      <c r="D1962" s="45" t="s">
        <v>180</v>
      </c>
      <c r="E1962" s="45">
        <v>1</v>
      </c>
      <c r="F1962" s="45">
        <v>1</v>
      </c>
      <c r="G1962" s="45">
        <v>3</v>
      </c>
      <c r="H1962" s="45">
        <v>3</v>
      </c>
      <c r="I1962" s="45">
        <v>3</v>
      </c>
      <c r="J1962" s="45">
        <v>1</v>
      </c>
      <c r="K1962" s="45">
        <v>1</v>
      </c>
      <c r="L1962" s="45">
        <v>2</v>
      </c>
      <c r="M1962" s="45" t="str">
        <f t="shared" si="30"/>
        <v>Sev-score: Site capacity</v>
      </c>
    </row>
    <row r="1963" spans="1:13" x14ac:dyDescent="0.25">
      <c r="A1963" s="45" t="s">
        <v>2325</v>
      </c>
      <c r="B1963" s="45" t="s">
        <v>314</v>
      </c>
      <c r="C1963" s="45" t="s">
        <v>43</v>
      </c>
      <c r="D1963" s="45" t="s">
        <v>180</v>
      </c>
      <c r="E1963" s="45">
        <v>1</v>
      </c>
      <c r="F1963" s="45">
        <v>3</v>
      </c>
      <c r="G1963" s="45">
        <v>3</v>
      </c>
      <c r="H1963" s="45">
        <v>1</v>
      </c>
      <c r="I1963" s="45">
        <v>1</v>
      </c>
      <c r="J1963" s="45">
        <v>1</v>
      </c>
      <c r="K1963" s="45">
        <v>3</v>
      </c>
      <c r="L1963" s="45">
        <v>1</v>
      </c>
      <c r="M1963" s="45" t="str">
        <f t="shared" si="30"/>
        <v>Sev-score: AAP feedback mechanism</v>
      </c>
    </row>
    <row r="1964" spans="1:13" x14ac:dyDescent="0.25">
      <c r="A1964" s="45" t="s">
        <v>2326</v>
      </c>
      <c r="B1964" s="45" t="s">
        <v>314</v>
      </c>
      <c r="C1964" s="45" t="s">
        <v>43</v>
      </c>
      <c r="D1964" s="45" t="s">
        <v>180</v>
      </c>
      <c r="E1964" s="45">
        <v>1</v>
      </c>
      <c r="F1964" s="45">
        <v>3</v>
      </c>
      <c r="G1964" s="45">
        <v>3</v>
      </c>
      <c r="H1964" s="45">
        <v>1</v>
      </c>
      <c r="I1964" s="45">
        <v>1</v>
      </c>
      <c r="J1964" s="45">
        <v>1</v>
      </c>
      <c r="K1964" s="45">
        <v>1</v>
      </c>
      <c r="L1964" s="45">
        <v>2</v>
      </c>
      <c r="M1964" s="45" t="str">
        <f t="shared" si="30"/>
        <v>Sev-score: AAP feedback mechanism</v>
      </c>
    </row>
    <row r="1965" spans="1:13" x14ac:dyDescent="0.25">
      <c r="A1965" s="45" t="s">
        <v>2327</v>
      </c>
      <c r="B1965" s="45" t="s">
        <v>314</v>
      </c>
      <c r="C1965" s="45" t="s">
        <v>43</v>
      </c>
      <c r="D1965" s="45" t="s">
        <v>180</v>
      </c>
      <c r="E1965" s="45">
        <v>1</v>
      </c>
      <c r="F1965" s="45">
        <v>1</v>
      </c>
      <c r="G1965" s="45">
        <v>3</v>
      </c>
      <c r="H1965" s="45">
        <v>1</v>
      </c>
      <c r="I1965" s="45">
        <v>1</v>
      </c>
      <c r="J1965" s="45">
        <v>1</v>
      </c>
      <c r="K1965" s="45">
        <v>1</v>
      </c>
      <c r="L1965" s="45">
        <v>1</v>
      </c>
      <c r="M1965" s="45" t="str">
        <f t="shared" si="30"/>
        <v>Sev-score: Site capacity</v>
      </c>
    </row>
    <row r="1966" spans="1:13" x14ac:dyDescent="0.25">
      <c r="A1966" s="45" t="s">
        <v>2328</v>
      </c>
      <c r="B1966" s="45" t="s">
        <v>314</v>
      </c>
      <c r="C1966" s="45" t="s">
        <v>43</v>
      </c>
      <c r="D1966" s="45" t="s">
        <v>180</v>
      </c>
      <c r="E1966" s="45">
        <v>1</v>
      </c>
      <c r="F1966" s="45">
        <v>1</v>
      </c>
      <c r="G1966" s="45">
        <v>3</v>
      </c>
      <c r="H1966" s="45">
        <v>1</v>
      </c>
      <c r="I1966" s="45">
        <v>3</v>
      </c>
      <c r="J1966" s="45">
        <v>1</v>
      </c>
      <c r="K1966" s="45">
        <v>1</v>
      </c>
      <c r="L1966" s="45">
        <v>2</v>
      </c>
      <c r="M1966" s="45" t="str">
        <f t="shared" si="30"/>
        <v>Sev-score: Site capacity</v>
      </c>
    </row>
    <row r="1967" spans="1:13" x14ac:dyDescent="0.25">
      <c r="A1967" s="45" t="s">
        <v>2329</v>
      </c>
      <c r="B1967" s="45" t="s">
        <v>314</v>
      </c>
      <c r="C1967" s="45" t="s">
        <v>43</v>
      </c>
      <c r="D1967" s="45" t="s">
        <v>180</v>
      </c>
      <c r="E1967" s="45">
        <v>1</v>
      </c>
      <c r="F1967" s="45">
        <v>1</v>
      </c>
      <c r="G1967" s="45">
        <v>3</v>
      </c>
      <c r="H1967" s="45">
        <v>2</v>
      </c>
      <c r="I1967" s="45">
        <v>3</v>
      </c>
      <c r="J1967" s="45">
        <v>1</v>
      </c>
      <c r="K1967" s="45">
        <v>1</v>
      </c>
      <c r="L1967" s="45">
        <v>3</v>
      </c>
      <c r="M1967" s="45" t="str">
        <f t="shared" si="30"/>
        <v>Sev-score: Site capacity</v>
      </c>
    </row>
    <row r="1968" spans="1:13" x14ac:dyDescent="0.25">
      <c r="A1968" s="45" t="s">
        <v>2330</v>
      </c>
      <c r="B1968" s="45" t="s">
        <v>314</v>
      </c>
      <c r="C1968" s="45" t="s">
        <v>43</v>
      </c>
      <c r="D1968" s="45" t="s">
        <v>180</v>
      </c>
      <c r="E1968" s="45">
        <v>1</v>
      </c>
      <c r="F1968" s="45">
        <v>1</v>
      </c>
      <c r="G1968" s="45">
        <v>3</v>
      </c>
      <c r="H1968" s="45">
        <v>1</v>
      </c>
      <c r="I1968" s="45">
        <v>1</v>
      </c>
      <c r="J1968" s="45">
        <v>1</v>
      </c>
      <c r="K1968" s="45">
        <v>1</v>
      </c>
      <c r="L1968" s="45">
        <v>2</v>
      </c>
      <c r="M1968" s="45" t="str">
        <f t="shared" si="30"/>
        <v>Sev-score: Site capacity</v>
      </c>
    </row>
    <row r="1969" spans="1:13" x14ac:dyDescent="0.25">
      <c r="A1969" s="45" t="s">
        <v>2331</v>
      </c>
      <c r="B1969" s="45" t="s">
        <v>314</v>
      </c>
      <c r="C1969" s="45" t="s">
        <v>43</v>
      </c>
      <c r="D1969" s="45" t="s">
        <v>180</v>
      </c>
      <c r="E1969" s="45">
        <v>1</v>
      </c>
      <c r="F1969" s="45">
        <v>1</v>
      </c>
      <c r="G1969" s="45">
        <v>3</v>
      </c>
      <c r="H1969" s="45">
        <v>3</v>
      </c>
      <c r="I1969" s="45">
        <v>1</v>
      </c>
      <c r="J1969" s="45">
        <v>1</v>
      </c>
      <c r="K1969" s="45">
        <v>1</v>
      </c>
      <c r="L1969" s="45">
        <v>1</v>
      </c>
      <c r="M1969" s="45" t="str">
        <f t="shared" si="30"/>
        <v>Sev-score: Site capacity</v>
      </c>
    </row>
    <row r="1970" spans="1:13" x14ac:dyDescent="0.25">
      <c r="A1970" s="45" t="s">
        <v>2332</v>
      </c>
      <c r="B1970" s="45" t="s">
        <v>314</v>
      </c>
      <c r="C1970" s="45" t="s">
        <v>43</v>
      </c>
      <c r="D1970" s="45" t="s">
        <v>180</v>
      </c>
      <c r="E1970" s="45">
        <v>1</v>
      </c>
      <c r="F1970" s="45">
        <v>3</v>
      </c>
      <c r="G1970" s="45">
        <v>3</v>
      </c>
      <c r="H1970" s="45">
        <v>1</v>
      </c>
      <c r="I1970" s="45">
        <v>1</v>
      </c>
      <c r="J1970" s="45">
        <v>1</v>
      </c>
      <c r="K1970" s="45">
        <v>3</v>
      </c>
      <c r="L1970" s="45">
        <v>2</v>
      </c>
      <c r="M1970" s="45" t="str">
        <f t="shared" si="30"/>
        <v>Sev-score: AAP feedback mechanism</v>
      </c>
    </row>
    <row r="1971" spans="1:13" x14ac:dyDescent="0.25">
      <c r="A1971" s="45" t="s">
        <v>2333</v>
      </c>
      <c r="B1971" s="45" t="s">
        <v>314</v>
      </c>
      <c r="C1971" s="45" t="s">
        <v>43</v>
      </c>
      <c r="D1971" s="45" t="s">
        <v>180</v>
      </c>
      <c r="E1971" s="45">
        <v>3</v>
      </c>
      <c r="F1971" s="45">
        <v>1</v>
      </c>
      <c r="G1971" s="45">
        <v>3</v>
      </c>
      <c r="H1971" s="45">
        <v>1</v>
      </c>
      <c r="I1971" s="45">
        <v>1</v>
      </c>
      <c r="J1971" s="45">
        <v>1</v>
      </c>
      <c r="K1971" s="45">
        <v>3</v>
      </c>
      <c r="L1971" s="45">
        <v>2</v>
      </c>
      <c r="M1971" s="45" t="str">
        <f t="shared" si="30"/>
        <v>Sev-score: Camp Committees</v>
      </c>
    </row>
    <row r="1972" spans="1:13" x14ac:dyDescent="0.25">
      <c r="A1972" s="45" t="s">
        <v>2334</v>
      </c>
      <c r="B1972" s="45" t="s">
        <v>314</v>
      </c>
      <c r="C1972" s="45" t="s">
        <v>43</v>
      </c>
      <c r="D1972" s="45" t="s">
        <v>180</v>
      </c>
      <c r="E1972" s="45">
        <v>1</v>
      </c>
      <c r="F1972" s="45">
        <v>3</v>
      </c>
      <c r="G1972" s="45">
        <v>3</v>
      </c>
      <c r="H1972" s="45">
        <v>3</v>
      </c>
      <c r="I1972" s="45">
        <v>1</v>
      </c>
      <c r="J1972" s="45">
        <v>1</v>
      </c>
      <c r="K1972" s="45">
        <v>1</v>
      </c>
      <c r="L1972" s="45">
        <v>2</v>
      </c>
      <c r="M1972" s="45" t="str">
        <f t="shared" si="30"/>
        <v>Sev-score: AAP feedback mechanism</v>
      </c>
    </row>
    <row r="1973" spans="1:13" x14ac:dyDescent="0.25">
      <c r="A1973" s="45" t="s">
        <v>2335</v>
      </c>
      <c r="B1973" s="45" t="s">
        <v>314</v>
      </c>
      <c r="C1973" s="45" t="s">
        <v>43</v>
      </c>
      <c r="D1973" s="45" t="s">
        <v>180</v>
      </c>
      <c r="E1973" s="45">
        <v>1</v>
      </c>
      <c r="F1973" s="45">
        <v>1</v>
      </c>
      <c r="G1973" s="45">
        <v>3</v>
      </c>
      <c r="H1973" s="45">
        <v>3</v>
      </c>
      <c r="I1973" s="45">
        <v>3</v>
      </c>
      <c r="J1973" s="45">
        <v>1</v>
      </c>
      <c r="K1973" s="45">
        <v>1</v>
      </c>
      <c r="L1973" s="45">
        <v>2</v>
      </c>
      <c r="M1973" s="45" t="str">
        <f t="shared" si="30"/>
        <v>Sev-score: Site capacity</v>
      </c>
    </row>
    <row r="1974" spans="1:13" x14ac:dyDescent="0.25">
      <c r="A1974" s="45" t="s">
        <v>2336</v>
      </c>
      <c r="B1974" s="45" t="s">
        <v>314</v>
      </c>
      <c r="C1974" s="45" t="s">
        <v>43</v>
      </c>
      <c r="D1974" s="45" t="s">
        <v>180</v>
      </c>
      <c r="E1974" s="45">
        <v>3</v>
      </c>
      <c r="F1974" s="45">
        <v>1</v>
      </c>
      <c r="G1974" s="45">
        <v>3</v>
      </c>
      <c r="H1974" s="45">
        <v>1</v>
      </c>
      <c r="I1974" s="45">
        <v>3</v>
      </c>
      <c r="J1974" s="45">
        <v>1</v>
      </c>
      <c r="K1974" s="45">
        <v>3</v>
      </c>
      <c r="L1974" s="45">
        <v>1</v>
      </c>
      <c r="M1974" s="45" t="str">
        <f t="shared" si="30"/>
        <v>Sev-score: Camp Committees</v>
      </c>
    </row>
    <row r="1975" spans="1:13" x14ac:dyDescent="0.25">
      <c r="A1975" s="45" t="s">
        <v>2337</v>
      </c>
      <c r="B1975" s="45" t="s">
        <v>314</v>
      </c>
      <c r="C1975" s="45" t="s">
        <v>43</v>
      </c>
      <c r="D1975" s="45" t="s">
        <v>180</v>
      </c>
      <c r="E1975" s="45">
        <v>1</v>
      </c>
      <c r="F1975" s="45">
        <v>1</v>
      </c>
      <c r="G1975" s="45">
        <v>3</v>
      </c>
      <c r="H1975" s="45">
        <v>1</v>
      </c>
      <c r="I1975" s="45">
        <v>1</v>
      </c>
      <c r="J1975" s="45">
        <v>1</v>
      </c>
      <c r="K1975" s="45">
        <v>1</v>
      </c>
      <c r="L1975" s="45">
        <v>1</v>
      </c>
      <c r="M1975" s="45" t="str">
        <f t="shared" si="30"/>
        <v>Sev-score: Site capacity</v>
      </c>
    </row>
    <row r="1976" spans="1:13" x14ac:dyDescent="0.25">
      <c r="A1976" s="45" t="s">
        <v>2338</v>
      </c>
      <c r="B1976" s="45" t="s">
        <v>314</v>
      </c>
      <c r="C1976" s="45" t="s">
        <v>43</v>
      </c>
      <c r="D1976" s="45" t="s">
        <v>180</v>
      </c>
      <c r="E1976" s="45">
        <v>1</v>
      </c>
      <c r="F1976" s="45">
        <v>3</v>
      </c>
      <c r="G1976" s="45">
        <v>3</v>
      </c>
      <c r="H1976" s="45">
        <v>1</v>
      </c>
      <c r="I1976" s="45">
        <v>3</v>
      </c>
      <c r="J1976" s="45">
        <v>1</v>
      </c>
      <c r="K1976" s="45">
        <v>3</v>
      </c>
      <c r="L1976" s="45">
        <v>1</v>
      </c>
      <c r="M1976" s="45" t="str">
        <f t="shared" si="30"/>
        <v>Sev-score: AAP feedback mechanism</v>
      </c>
    </row>
    <row r="1977" spans="1:13" x14ac:dyDescent="0.25">
      <c r="A1977" s="45" t="s">
        <v>2339</v>
      </c>
      <c r="B1977" s="45" t="s">
        <v>314</v>
      </c>
      <c r="C1977" s="45" t="s">
        <v>43</v>
      </c>
      <c r="D1977" s="45" t="s">
        <v>180</v>
      </c>
      <c r="E1977" s="45">
        <v>1</v>
      </c>
      <c r="F1977" s="45">
        <v>1</v>
      </c>
      <c r="G1977" s="45">
        <v>3</v>
      </c>
      <c r="H1977" s="45">
        <v>1</v>
      </c>
      <c r="I1977" s="45">
        <v>1</v>
      </c>
      <c r="J1977" s="45">
        <v>1</v>
      </c>
      <c r="K1977" s="45">
        <v>3</v>
      </c>
      <c r="L1977" s="45">
        <v>1</v>
      </c>
      <c r="M1977" s="45" t="str">
        <f t="shared" si="30"/>
        <v>Sev-score: Site capacity</v>
      </c>
    </row>
    <row r="1978" spans="1:13" x14ac:dyDescent="0.25">
      <c r="A1978" s="45" t="s">
        <v>2340</v>
      </c>
      <c r="B1978" s="45" t="s">
        <v>314</v>
      </c>
      <c r="C1978" s="45" t="s">
        <v>43</v>
      </c>
      <c r="D1978" s="45" t="s">
        <v>180</v>
      </c>
      <c r="E1978" s="45">
        <v>1</v>
      </c>
      <c r="F1978" s="45">
        <v>1</v>
      </c>
      <c r="G1978" s="45">
        <v>3</v>
      </c>
      <c r="H1978" s="45">
        <v>3</v>
      </c>
      <c r="I1978" s="45">
        <v>3</v>
      </c>
      <c r="J1978" s="45">
        <v>1</v>
      </c>
      <c r="K1978" s="45">
        <v>3</v>
      </c>
      <c r="L1978" s="45">
        <v>2</v>
      </c>
      <c r="M1978" s="45" t="str">
        <f t="shared" si="30"/>
        <v>Sev-score: Site capacity</v>
      </c>
    </row>
    <row r="1979" spans="1:13" x14ac:dyDescent="0.25">
      <c r="A1979" s="45" t="s">
        <v>2341</v>
      </c>
      <c r="B1979" s="45" t="s">
        <v>314</v>
      </c>
      <c r="C1979" s="45" t="s">
        <v>43</v>
      </c>
      <c r="D1979" s="45" t="s">
        <v>180</v>
      </c>
      <c r="E1979" s="45">
        <v>1</v>
      </c>
      <c r="F1979" s="45">
        <v>1</v>
      </c>
      <c r="G1979" s="45">
        <v>3</v>
      </c>
      <c r="H1979" s="45">
        <v>1</v>
      </c>
      <c r="I1979" s="45">
        <v>1</v>
      </c>
      <c r="J1979" s="45">
        <v>1</v>
      </c>
      <c r="K1979" s="45">
        <v>1</v>
      </c>
      <c r="L1979" s="45">
        <v>2</v>
      </c>
      <c r="M1979" s="45" t="str">
        <f t="shared" si="30"/>
        <v>Sev-score: Site capacity</v>
      </c>
    </row>
    <row r="1980" spans="1:13" x14ac:dyDescent="0.25">
      <c r="A1980" s="45" t="s">
        <v>2342</v>
      </c>
      <c r="B1980" s="45" t="s">
        <v>314</v>
      </c>
      <c r="C1980" s="45" t="s">
        <v>43</v>
      </c>
      <c r="D1980" s="45" t="s">
        <v>180</v>
      </c>
      <c r="E1980" s="45">
        <v>3</v>
      </c>
      <c r="F1980" s="45">
        <v>1</v>
      </c>
      <c r="G1980" s="45">
        <v>3</v>
      </c>
      <c r="H1980" s="45">
        <v>1</v>
      </c>
      <c r="I1980" s="45">
        <v>1</v>
      </c>
      <c r="J1980" s="45">
        <v>1</v>
      </c>
      <c r="K1980" s="45">
        <v>3</v>
      </c>
      <c r="L1980" s="45">
        <v>1</v>
      </c>
      <c r="M1980" s="45" t="str">
        <f t="shared" si="30"/>
        <v>Sev-score: Camp Committees</v>
      </c>
    </row>
    <row r="1981" spans="1:13" x14ac:dyDescent="0.25">
      <c r="A1981" s="45" t="s">
        <v>2343</v>
      </c>
      <c r="B1981" s="45" t="s">
        <v>314</v>
      </c>
      <c r="C1981" s="45" t="s">
        <v>43</v>
      </c>
      <c r="D1981" s="45" t="s">
        <v>180</v>
      </c>
      <c r="E1981" s="45">
        <v>1</v>
      </c>
      <c r="F1981" s="45">
        <v>1</v>
      </c>
      <c r="G1981" s="45">
        <v>3</v>
      </c>
      <c r="H1981" s="45">
        <v>1</v>
      </c>
      <c r="I1981" s="45">
        <v>3</v>
      </c>
      <c r="J1981" s="45">
        <v>1</v>
      </c>
      <c r="K1981" s="45">
        <v>1</v>
      </c>
      <c r="L1981" s="45">
        <v>2</v>
      </c>
      <c r="M1981" s="45" t="str">
        <f t="shared" si="30"/>
        <v>Sev-score: Site capacity</v>
      </c>
    </row>
    <row r="1982" spans="1:13" x14ac:dyDescent="0.25">
      <c r="A1982" s="45" t="s">
        <v>2344</v>
      </c>
      <c r="B1982" s="45" t="s">
        <v>314</v>
      </c>
      <c r="C1982" s="45" t="s">
        <v>43</v>
      </c>
      <c r="D1982" s="45" t="s">
        <v>180</v>
      </c>
      <c r="E1982" s="45">
        <v>1</v>
      </c>
      <c r="F1982" s="45">
        <v>3</v>
      </c>
      <c r="G1982" s="45">
        <v>3</v>
      </c>
      <c r="H1982" s="45">
        <v>3</v>
      </c>
      <c r="I1982" s="45">
        <v>3</v>
      </c>
      <c r="J1982" s="45">
        <v>1</v>
      </c>
      <c r="K1982" s="45">
        <v>1</v>
      </c>
      <c r="L1982" s="45">
        <v>3</v>
      </c>
      <c r="M1982" s="45" t="str">
        <f t="shared" si="30"/>
        <v>Sev-score: AAP feedback mechanism</v>
      </c>
    </row>
    <row r="1983" spans="1:13" x14ac:dyDescent="0.25">
      <c r="A1983" s="45" t="s">
        <v>2345</v>
      </c>
      <c r="B1983" s="45" t="s">
        <v>314</v>
      </c>
      <c r="C1983" s="45" t="s">
        <v>43</v>
      </c>
      <c r="D1983" s="45" t="s">
        <v>180</v>
      </c>
      <c r="E1983" s="45">
        <v>1</v>
      </c>
      <c r="F1983" s="45">
        <v>1</v>
      </c>
      <c r="G1983" s="45">
        <v>3</v>
      </c>
      <c r="H1983" s="45">
        <v>1</v>
      </c>
      <c r="I1983" s="45">
        <v>3</v>
      </c>
      <c r="J1983" s="45">
        <v>1</v>
      </c>
      <c r="K1983" s="45">
        <v>1</v>
      </c>
      <c r="L1983" s="45">
        <v>1</v>
      </c>
      <c r="M1983" s="45" t="str">
        <f t="shared" si="30"/>
        <v>Sev-score: Site capacity</v>
      </c>
    </row>
    <row r="1984" spans="1:13" x14ac:dyDescent="0.25">
      <c r="A1984" s="45" t="s">
        <v>2346</v>
      </c>
      <c r="B1984" s="45" t="s">
        <v>314</v>
      </c>
      <c r="C1984" s="45" t="s">
        <v>43</v>
      </c>
      <c r="D1984" s="45" t="s">
        <v>180</v>
      </c>
      <c r="E1984" s="45">
        <v>1</v>
      </c>
      <c r="F1984" s="45">
        <v>1</v>
      </c>
      <c r="G1984" s="45">
        <v>3</v>
      </c>
      <c r="H1984" s="45">
        <v>1</v>
      </c>
      <c r="I1984" s="45">
        <v>1</v>
      </c>
      <c r="J1984" s="45">
        <v>1</v>
      </c>
      <c r="K1984" s="45">
        <v>3</v>
      </c>
      <c r="L1984" s="45">
        <v>2</v>
      </c>
      <c r="M1984" s="45" t="str">
        <f t="shared" si="30"/>
        <v>Sev-score: Site capacity</v>
      </c>
    </row>
    <row r="1985" spans="1:13" x14ac:dyDescent="0.25">
      <c r="A1985" s="45" t="s">
        <v>2347</v>
      </c>
      <c r="B1985" s="45" t="s">
        <v>314</v>
      </c>
      <c r="C1985" s="45" t="s">
        <v>43</v>
      </c>
      <c r="D1985" s="45" t="s">
        <v>180</v>
      </c>
      <c r="E1985" s="45">
        <v>1</v>
      </c>
      <c r="F1985" s="45">
        <v>1</v>
      </c>
      <c r="G1985" s="45">
        <v>3</v>
      </c>
      <c r="H1985" s="45">
        <v>3</v>
      </c>
      <c r="I1985" s="45">
        <v>3</v>
      </c>
      <c r="J1985" s="45">
        <v>1</v>
      </c>
      <c r="K1985" s="45">
        <v>1</v>
      </c>
      <c r="L1985" s="45">
        <v>5</v>
      </c>
      <c r="M1985" s="45" t="str">
        <f t="shared" si="30"/>
        <v>Sev-score: Site capacity</v>
      </c>
    </row>
    <row r="1986" spans="1:13" x14ac:dyDescent="0.25">
      <c r="A1986" s="45" t="s">
        <v>2348</v>
      </c>
      <c r="B1986" s="45" t="s">
        <v>314</v>
      </c>
      <c r="C1986" s="45" t="s">
        <v>43</v>
      </c>
      <c r="D1986" s="45" t="s">
        <v>180</v>
      </c>
      <c r="E1986" s="45">
        <v>1</v>
      </c>
      <c r="F1986" s="45">
        <v>3</v>
      </c>
      <c r="G1986" s="45">
        <v>3</v>
      </c>
      <c r="H1986" s="45">
        <v>3</v>
      </c>
      <c r="I1986" s="45">
        <v>1</v>
      </c>
      <c r="J1986" s="45">
        <v>1</v>
      </c>
      <c r="K1986" s="45">
        <v>3</v>
      </c>
      <c r="L1986" s="45">
        <v>2</v>
      </c>
      <c r="M1986" s="45" t="str">
        <f t="shared" si="30"/>
        <v>Sev-score: AAP feedback mechanism</v>
      </c>
    </row>
    <row r="1987" spans="1:13" x14ac:dyDescent="0.25">
      <c r="A1987" s="45" t="s">
        <v>2349</v>
      </c>
      <c r="B1987" s="45" t="s">
        <v>314</v>
      </c>
      <c r="C1987" s="45" t="s">
        <v>43</v>
      </c>
      <c r="D1987" s="45" t="s">
        <v>180</v>
      </c>
      <c r="E1987" s="45">
        <v>1</v>
      </c>
      <c r="F1987" s="45">
        <v>1</v>
      </c>
      <c r="G1987" s="45">
        <v>3</v>
      </c>
      <c r="H1987" s="45">
        <v>3</v>
      </c>
      <c r="I1987" s="45">
        <v>1</v>
      </c>
      <c r="J1987" s="45">
        <v>1</v>
      </c>
      <c r="K1987" s="45">
        <v>1</v>
      </c>
      <c r="L1987" s="45">
        <v>1</v>
      </c>
      <c r="M1987" s="45" t="str">
        <f t="shared" si="30"/>
        <v>Sev-score: Site capacity</v>
      </c>
    </row>
    <row r="1988" spans="1:13" x14ac:dyDescent="0.25">
      <c r="A1988" s="45" t="s">
        <v>2350</v>
      </c>
      <c r="B1988" s="45" t="s">
        <v>314</v>
      </c>
      <c r="C1988" s="45" t="s">
        <v>43</v>
      </c>
      <c r="D1988" s="45" t="s">
        <v>180</v>
      </c>
      <c r="E1988" s="45">
        <v>1</v>
      </c>
      <c r="F1988" s="45">
        <v>1</v>
      </c>
      <c r="G1988" s="45">
        <v>3</v>
      </c>
      <c r="H1988" s="45">
        <v>1</v>
      </c>
      <c r="I1988" s="45">
        <v>1</v>
      </c>
      <c r="J1988" s="45">
        <v>1</v>
      </c>
      <c r="K1988" s="45">
        <v>3</v>
      </c>
      <c r="L1988" s="45">
        <v>1</v>
      </c>
      <c r="M1988" s="45" t="str">
        <f t="shared" ref="M1988:M2051" si="31">IF(E1988=MAX(E1988:J1988),E$1,IF(F1988=MAX(E1988:J1988),F$1,IF(G1988=MAX(E1988:J1988),G$1,IF(H1988=MAX(E1988:J1988),H$1,IF(I1988=MAX(E1988:J1988),I$1,IF(J1988=MAX(E1988:J1988),J$1,0))))))</f>
        <v>Sev-score: Site capacity</v>
      </c>
    </row>
    <row r="1989" spans="1:13" x14ac:dyDescent="0.25">
      <c r="A1989" s="45" t="s">
        <v>2351</v>
      </c>
      <c r="B1989" s="45" t="s">
        <v>314</v>
      </c>
      <c r="C1989" s="45" t="s">
        <v>43</v>
      </c>
      <c r="D1989" s="45" t="s">
        <v>180</v>
      </c>
      <c r="E1989" s="45">
        <v>1</v>
      </c>
      <c r="F1989" s="45">
        <v>1</v>
      </c>
      <c r="G1989" s="45">
        <v>3</v>
      </c>
      <c r="H1989" s="45">
        <v>2</v>
      </c>
      <c r="I1989" s="45">
        <v>3</v>
      </c>
      <c r="J1989" s="45">
        <v>1</v>
      </c>
      <c r="K1989" s="45">
        <v>1</v>
      </c>
      <c r="L1989" s="45">
        <v>3</v>
      </c>
      <c r="M1989" s="45" t="str">
        <f t="shared" si="31"/>
        <v>Sev-score: Site capacity</v>
      </c>
    </row>
    <row r="1990" spans="1:13" x14ac:dyDescent="0.25">
      <c r="A1990" s="45" t="s">
        <v>2352</v>
      </c>
      <c r="B1990" s="45" t="s">
        <v>314</v>
      </c>
      <c r="C1990" s="45" t="s">
        <v>43</v>
      </c>
      <c r="D1990" s="45" t="s">
        <v>180</v>
      </c>
      <c r="E1990" s="45">
        <v>1</v>
      </c>
      <c r="F1990" s="45">
        <v>1</v>
      </c>
      <c r="G1990" s="45">
        <v>3</v>
      </c>
      <c r="H1990" s="45">
        <v>1</v>
      </c>
      <c r="I1990" s="45">
        <v>1</v>
      </c>
      <c r="J1990" s="45">
        <v>1</v>
      </c>
      <c r="K1990" s="45">
        <v>3</v>
      </c>
      <c r="L1990" s="45">
        <v>2</v>
      </c>
      <c r="M1990" s="45" t="str">
        <f t="shared" si="31"/>
        <v>Sev-score: Site capacity</v>
      </c>
    </row>
    <row r="1991" spans="1:13" x14ac:dyDescent="0.25">
      <c r="A1991" s="45" t="s">
        <v>2353</v>
      </c>
      <c r="B1991" s="45" t="s">
        <v>314</v>
      </c>
      <c r="C1991" s="45" t="s">
        <v>43</v>
      </c>
      <c r="D1991" s="45" t="s">
        <v>180</v>
      </c>
      <c r="E1991" s="45">
        <v>1</v>
      </c>
      <c r="F1991" s="45">
        <v>1</v>
      </c>
      <c r="G1991" s="45">
        <v>3</v>
      </c>
      <c r="H1991" s="45">
        <v>1</v>
      </c>
      <c r="I1991" s="45">
        <v>1</v>
      </c>
      <c r="J1991" s="45">
        <v>1</v>
      </c>
      <c r="K1991" s="45">
        <v>3</v>
      </c>
      <c r="L1991" s="45">
        <v>1</v>
      </c>
      <c r="M1991" s="45" t="str">
        <f t="shared" si="31"/>
        <v>Sev-score: Site capacity</v>
      </c>
    </row>
    <row r="1992" spans="1:13" x14ac:dyDescent="0.25">
      <c r="A1992" s="45" t="s">
        <v>2354</v>
      </c>
      <c r="B1992" s="45" t="s">
        <v>314</v>
      </c>
      <c r="C1992" s="45" t="s">
        <v>43</v>
      </c>
      <c r="D1992" s="45" t="s">
        <v>180</v>
      </c>
      <c r="E1992" s="45">
        <v>1</v>
      </c>
      <c r="F1992" s="45">
        <v>1</v>
      </c>
      <c r="G1992" s="45">
        <v>3</v>
      </c>
      <c r="H1992" s="45">
        <v>1</v>
      </c>
      <c r="I1992" s="45">
        <v>1</v>
      </c>
      <c r="J1992" s="45">
        <v>3</v>
      </c>
      <c r="K1992" s="45">
        <v>1</v>
      </c>
      <c r="L1992" s="45">
        <v>1</v>
      </c>
      <c r="M1992" s="45" t="str">
        <f t="shared" si="31"/>
        <v>Sev-score: Site capacity</v>
      </c>
    </row>
    <row r="1993" spans="1:13" x14ac:dyDescent="0.25">
      <c r="A1993" s="45" t="s">
        <v>2355</v>
      </c>
      <c r="B1993" s="45" t="s">
        <v>314</v>
      </c>
      <c r="C1993" s="45" t="s">
        <v>43</v>
      </c>
      <c r="D1993" s="45" t="s">
        <v>180</v>
      </c>
      <c r="E1993" s="45">
        <v>1</v>
      </c>
      <c r="F1993" s="45">
        <v>3</v>
      </c>
      <c r="G1993" s="45">
        <v>3</v>
      </c>
      <c r="H1993" s="45">
        <v>3</v>
      </c>
      <c r="I1993" s="45">
        <v>1</v>
      </c>
      <c r="J1993" s="45">
        <v>1</v>
      </c>
      <c r="K1993" s="45">
        <v>1</v>
      </c>
      <c r="L1993" s="45">
        <v>2</v>
      </c>
      <c r="M1993" s="45" t="str">
        <f t="shared" si="31"/>
        <v>Sev-score: AAP feedback mechanism</v>
      </c>
    </row>
    <row r="1994" spans="1:13" x14ac:dyDescent="0.25">
      <c r="A1994" s="45" t="s">
        <v>2356</v>
      </c>
      <c r="B1994" s="45" t="s">
        <v>314</v>
      </c>
      <c r="C1994" s="45" t="s">
        <v>43</v>
      </c>
      <c r="D1994" s="45" t="s">
        <v>180</v>
      </c>
      <c r="E1994" s="45">
        <v>1</v>
      </c>
      <c r="F1994" s="45">
        <v>3</v>
      </c>
      <c r="G1994" s="45">
        <v>1</v>
      </c>
      <c r="H1994" s="45">
        <v>1</v>
      </c>
      <c r="I1994" s="45">
        <v>3</v>
      </c>
      <c r="J1994" s="45">
        <v>1</v>
      </c>
      <c r="K1994" s="45">
        <v>3</v>
      </c>
      <c r="L1994" s="45">
        <v>2</v>
      </c>
      <c r="M1994" s="45" t="str">
        <f t="shared" si="31"/>
        <v>Sev-score: AAP feedback mechanism</v>
      </c>
    </row>
    <row r="1995" spans="1:13" x14ac:dyDescent="0.25">
      <c r="A1995" s="45" t="s">
        <v>2357</v>
      </c>
      <c r="B1995" s="45" t="s">
        <v>314</v>
      </c>
      <c r="C1995" s="45" t="s">
        <v>43</v>
      </c>
      <c r="D1995" s="45" t="s">
        <v>180</v>
      </c>
      <c r="E1995" s="45">
        <v>1</v>
      </c>
      <c r="F1995" s="45">
        <v>1</v>
      </c>
      <c r="G1995" s="45">
        <v>3</v>
      </c>
      <c r="H1995" s="45">
        <v>1</v>
      </c>
      <c r="I1995" s="45">
        <v>1</v>
      </c>
      <c r="J1995" s="45">
        <v>3</v>
      </c>
      <c r="K1995" s="45">
        <v>3</v>
      </c>
      <c r="L1995" s="45">
        <v>1</v>
      </c>
      <c r="M1995" s="45" t="str">
        <f t="shared" si="31"/>
        <v>Sev-score: Site capacity</v>
      </c>
    </row>
    <row r="1996" spans="1:13" x14ac:dyDescent="0.25">
      <c r="A1996" s="45" t="s">
        <v>2358</v>
      </c>
      <c r="B1996" s="45" t="s">
        <v>314</v>
      </c>
      <c r="C1996" s="45" t="s">
        <v>43</v>
      </c>
      <c r="D1996" s="45" t="s">
        <v>180</v>
      </c>
      <c r="E1996" s="45">
        <v>1</v>
      </c>
      <c r="F1996" s="45">
        <v>1</v>
      </c>
      <c r="G1996" s="45">
        <v>3</v>
      </c>
      <c r="H1996" s="45">
        <v>1</v>
      </c>
      <c r="I1996" s="45">
        <v>1</v>
      </c>
      <c r="J1996" s="45">
        <v>1</v>
      </c>
      <c r="K1996" s="45">
        <v>3</v>
      </c>
      <c r="L1996" s="45">
        <v>1</v>
      </c>
      <c r="M1996" s="45" t="str">
        <f t="shared" si="31"/>
        <v>Sev-score: Site capacity</v>
      </c>
    </row>
    <row r="1997" spans="1:13" x14ac:dyDescent="0.25">
      <c r="A1997" s="45" t="s">
        <v>2359</v>
      </c>
      <c r="B1997" s="45" t="s">
        <v>314</v>
      </c>
      <c r="C1997" s="45" t="s">
        <v>43</v>
      </c>
      <c r="D1997" s="45" t="s">
        <v>180</v>
      </c>
      <c r="E1997" s="45">
        <v>1</v>
      </c>
      <c r="F1997" s="45">
        <v>1</v>
      </c>
      <c r="G1997" s="45">
        <v>3</v>
      </c>
      <c r="H1997" s="45">
        <v>3</v>
      </c>
      <c r="I1997" s="45">
        <v>3</v>
      </c>
      <c r="J1997" s="45">
        <v>1</v>
      </c>
      <c r="K1997" s="45">
        <v>1</v>
      </c>
      <c r="L1997" s="45">
        <v>2</v>
      </c>
      <c r="M1997" s="45" t="str">
        <f t="shared" si="31"/>
        <v>Sev-score: Site capacity</v>
      </c>
    </row>
    <row r="1998" spans="1:13" x14ac:dyDescent="0.25">
      <c r="A1998" s="45" t="s">
        <v>2360</v>
      </c>
      <c r="B1998" s="45" t="s">
        <v>314</v>
      </c>
      <c r="C1998" s="45" t="s">
        <v>43</v>
      </c>
      <c r="D1998" s="45" t="s">
        <v>180</v>
      </c>
      <c r="E1998" s="45">
        <v>1</v>
      </c>
      <c r="F1998" s="45">
        <v>1</v>
      </c>
      <c r="G1998" s="45">
        <v>3</v>
      </c>
      <c r="H1998" s="45">
        <v>1</v>
      </c>
      <c r="I1998" s="45">
        <v>1</v>
      </c>
      <c r="J1998" s="45">
        <v>1</v>
      </c>
      <c r="K1998" s="45">
        <v>1</v>
      </c>
      <c r="L1998" s="45">
        <v>1</v>
      </c>
      <c r="M1998" s="45" t="str">
        <f t="shared" si="31"/>
        <v>Sev-score: Site capacity</v>
      </c>
    </row>
    <row r="1999" spans="1:13" x14ac:dyDescent="0.25">
      <c r="A1999" s="45" t="s">
        <v>2361</v>
      </c>
      <c r="B1999" s="45" t="s">
        <v>314</v>
      </c>
      <c r="C1999" s="45" t="s">
        <v>43</v>
      </c>
      <c r="D1999" s="45" t="s">
        <v>180</v>
      </c>
      <c r="E1999" s="45">
        <v>1</v>
      </c>
      <c r="F1999" s="45">
        <v>3</v>
      </c>
      <c r="G1999" s="45">
        <v>3</v>
      </c>
      <c r="H1999" s="45">
        <v>3</v>
      </c>
      <c r="I1999" s="45">
        <v>3</v>
      </c>
      <c r="J1999" s="45">
        <v>1</v>
      </c>
      <c r="K1999" s="45">
        <v>1</v>
      </c>
      <c r="L1999" s="45">
        <v>2</v>
      </c>
      <c r="M1999" s="45" t="str">
        <f t="shared" si="31"/>
        <v>Sev-score: AAP feedback mechanism</v>
      </c>
    </row>
    <row r="2000" spans="1:13" x14ac:dyDescent="0.25">
      <c r="A2000" s="45" t="s">
        <v>2362</v>
      </c>
      <c r="B2000" s="45" t="s">
        <v>314</v>
      </c>
      <c r="C2000" s="45" t="s">
        <v>43</v>
      </c>
      <c r="D2000" s="45" t="s">
        <v>180</v>
      </c>
      <c r="E2000" s="45">
        <v>1</v>
      </c>
      <c r="F2000" s="45">
        <v>1</v>
      </c>
      <c r="G2000" s="45">
        <v>3</v>
      </c>
      <c r="H2000" s="45">
        <v>3</v>
      </c>
      <c r="I2000" s="45">
        <v>3</v>
      </c>
      <c r="J2000" s="45">
        <v>1</v>
      </c>
      <c r="K2000" s="45">
        <v>1</v>
      </c>
      <c r="L2000" s="45">
        <v>2</v>
      </c>
      <c r="M2000" s="45" t="str">
        <f t="shared" si="31"/>
        <v>Sev-score: Site capacity</v>
      </c>
    </row>
    <row r="2001" spans="1:13" x14ac:dyDescent="0.25">
      <c r="A2001" s="45" t="s">
        <v>2363</v>
      </c>
      <c r="B2001" s="45" t="s">
        <v>314</v>
      </c>
      <c r="C2001" s="45" t="s">
        <v>43</v>
      </c>
      <c r="D2001" s="45" t="s">
        <v>180</v>
      </c>
      <c r="E2001" s="45">
        <v>1</v>
      </c>
      <c r="F2001" s="45">
        <v>3</v>
      </c>
      <c r="G2001" s="45">
        <v>3</v>
      </c>
      <c r="H2001" s="45">
        <v>1</v>
      </c>
      <c r="I2001" s="45">
        <v>3</v>
      </c>
      <c r="J2001" s="45">
        <v>1</v>
      </c>
      <c r="K2001" s="45">
        <v>1</v>
      </c>
      <c r="L2001" s="45">
        <v>3</v>
      </c>
      <c r="M2001" s="45" t="str">
        <f t="shared" si="31"/>
        <v>Sev-score: AAP feedback mechanism</v>
      </c>
    </row>
    <row r="2002" spans="1:13" x14ac:dyDescent="0.25">
      <c r="A2002" s="45" t="s">
        <v>2364</v>
      </c>
      <c r="B2002" s="45" t="s">
        <v>314</v>
      </c>
      <c r="C2002" s="45" t="s">
        <v>43</v>
      </c>
      <c r="D2002" s="45" t="s">
        <v>180</v>
      </c>
      <c r="E2002" s="45">
        <v>1</v>
      </c>
      <c r="F2002" s="45">
        <v>3</v>
      </c>
      <c r="G2002" s="45">
        <v>3</v>
      </c>
      <c r="H2002" s="45">
        <v>1</v>
      </c>
      <c r="I2002" s="45">
        <v>1</v>
      </c>
      <c r="J2002" s="45">
        <v>1</v>
      </c>
      <c r="K2002" s="45">
        <v>1</v>
      </c>
      <c r="L2002" s="45">
        <v>2</v>
      </c>
      <c r="M2002" s="45" t="str">
        <f t="shared" si="31"/>
        <v>Sev-score: AAP feedback mechanism</v>
      </c>
    </row>
    <row r="2003" spans="1:13" x14ac:dyDescent="0.25">
      <c r="A2003" s="45" t="s">
        <v>2365</v>
      </c>
      <c r="B2003" s="45" t="s">
        <v>314</v>
      </c>
      <c r="C2003" s="45" t="s">
        <v>43</v>
      </c>
      <c r="D2003" s="45" t="s">
        <v>180</v>
      </c>
      <c r="E2003" s="45">
        <v>1</v>
      </c>
      <c r="F2003" s="45">
        <v>1</v>
      </c>
      <c r="G2003" s="45">
        <v>3</v>
      </c>
      <c r="H2003" s="45">
        <v>1</v>
      </c>
      <c r="I2003" s="45">
        <v>1</v>
      </c>
      <c r="J2003" s="45">
        <v>1</v>
      </c>
      <c r="K2003" s="45">
        <v>1</v>
      </c>
      <c r="L2003" s="45">
        <v>3</v>
      </c>
      <c r="M2003" s="45" t="str">
        <f t="shared" si="31"/>
        <v>Sev-score: Site capacity</v>
      </c>
    </row>
    <row r="2004" spans="1:13" x14ac:dyDescent="0.25">
      <c r="A2004" s="45" t="s">
        <v>2366</v>
      </c>
      <c r="B2004" s="45" t="s">
        <v>314</v>
      </c>
      <c r="C2004" s="45" t="s">
        <v>43</v>
      </c>
      <c r="D2004" s="45" t="s">
        <v>180</v>
      </c>
      <c r="E2004" s="45">
        <v>1</v>
      </c>
      <c r="F2004" s="45">
        <v>1</v>
      </c>
      <c r="G2004" s="45">
        <v>3</v>
      </c>
      <c r="H2004" s="45">
        <v>1</v>
      </c>
      <c r="I2004" s="45">
        <v>3</v>
      </c>
      <c r="J2004" s="45">
        <v>1</v>
      </c>
      <c r="K2004" s="45">
        <v>1</v>
      </c>
      <c r="L2004" s="45">
        <v>2</v>
      </c>
      <c r="M2004" s="45" t="str">
        <f t="shared" si="31"/>
        <v>Sev-score: Site capacity</v>
      </c>
    </row>
    <row r="2005" spans="1:13" x14ac:dyDescent="0.25">
      <c r="A2005" s="45" t="s">
        <v>2367</v>
      </c>
      <c r="B2005" s="45" t="s">
        <v>314</v>
      </c>
      <c r="C2005" s="45" t="s">
        <v>43</v>
      </c>
      <c r="D2005" s="45" t="s">
        <v>180</v>
      </c>
      <c r="E2005" s="45">
        <v>1</v>
      </c>
      <c r="F2005" s="45">
        <v>3</v>
      </c>
      <c r="G2005" s="45">
        <v>3</v>
      </c>
      <c r="H2005" s="45">
        <v>1</v>
      </c>
      <c r="I2005" s="45">
        <v>1</v>
      </c>
      <c r="J2005" s="45">
        <v>3</v>
      </c>
      <c r="K2005" s="45">
        <v>3</v>
      </c>
      <c r="L2005" s="45">
        <v>2</v>
      </c>
      <c r="M2005" s="45" t="str">
        <f t="shared" si="31"/>
        <v>Sev-score: AAP feedback mechanism</v>
      </c>
    </row>
    <row r="2006" spans="1:13" x14ac:dyDescent="0.25">
      <c r="A2006" s="45" t="s">
        <v>2368</v>
      </c>
      <c r="B2006" s="45" t="s">
        <v>314</v>
      </c>
      <c r="C2006" s="45" t="s">
        <v>43</v>
      </c>
      <c r="D2006" s="45" t="s">
        <v>180</v>
      </c>
      <c r="E2006" s="45">
        <v>1</v>
      </c>
      <c r="F2006" s="45">
        <v>3</v>
      </c>
      <c r="G2006" s="45">
        <v>3</v>
      </c>
      <c r="H2006" s="45">
        <v>1</v>
      </c>
      <c r="I2006" s="45">
        <v>1</v>
      </c>
      <c r="J2006" s="45">
        <v>1</v>
      </c>
      <c r="K2006" s="45">
        <v>3</v>
      </c>
      <c r="L2006" s="45">
        <v>1</v>
      </c>
      <c r="M2006" s="45" t="str">
        <f t="shared" si="31"/>
        <v>Sev-score: AAP feedback mechanism</v>
      </c>
    </row>
    <row r="2007" spans="1:13" x14ac:dyDescent="0.25">
      <c r="A2007" s="45" t="s">
        <v>2369</v>
      </c>
      <c r="B2007" s="45" t="s">
        <v>314</v>
      </c>
      <c r="C2007" s="45" t="s">
        <v>43</v>
      </c>
      <c r="D2007" s="45" t="s">
        <v>180</v>
      </c>
      <c r="E2007" s="45">
        <v>1</v>
      </c>
      <c r="F2007" s="45">
        <v>3</v>
      </c>
      <c r="G2007" s="45">
        <v>3</v>
      </c>
      <c r="H2007" s="45">
        <v>1</v>
      </c>
      <c r="I2007" s="45">
        <v>3</v>
      </c>
      <c r="J2007" s="45">
        <v>1</v>
      </c>
      <c r="K2007" s="45">
        <v>3</v>
      </c>
      <c r="L2007" s="45">
        <v>2</v>
      </c>
      <c r="M2007" s="45" t="str">
        <f t="shared" si="31"/>
        <v>Sev-score: AAP feedback mechanism</v>
      </c>
    </row>
    <row r="2008" spans="1:13" x14ac:dyDescent="0.25">
      <c r="A2008" s="45" t="s">
        <v>2370</v>
      </c>
      <c r="B2008" s="45" t="s">
        <v>314</v>
      </c>
      <c r="C2008" s="45" t="s">
        <v>43</v>
      </c>
      <c r="D2008" s="45" t="s">
        <v>180</v>
      </c>
      <c r="E2008" s="45">
        <v>1</v>
      </c>
      <c r="F2008" s="45">
        <v>1</v>
      </c>
      <c r="G2008" s="45">
        <v>3</v>
      </c>
      <c r="H2008" s="45">
        <v>1</v>
      </c>
      <c r="I2008" s="45">
        <v>3</v>
      </c>
      <c r="J2008" s="45">
        <v>1</v>
      </c>
      <c r="K2008" s="45">
        <v>1</v>
      </c>
      <c r="L2008" s="45">
        <v>2</v>
      </c>
      <c r="M2008" s="45" t="str">
        <f t="shared" si="31"/>
        <v>Sev-score: Site capacity</v>
      </c>
    </row>
    <row r="2009" spans="1:13" x14ac:dyDescent="0.25">
      <c r="A2009" s="45" t="s">
        <v>2371</v>
      </c>
      <c r="B2009" s="45" t="s">
        <v>314</v>
      </c>
      <c r="C2009" s="45" t="s">
        <v>43</v>
      </c>
      <c r="D2009" s="45" t="s">
        <v>180</v>
      </c>
      <c r="E2009" s="45">
        <v>1</v>
      </c>
      <c r="F2009" s="45">
        <v>1</v>
      </c>
      <c r="G2009" s="45">
        <v>3</v>
      </c>
      <c r="H2009" s="45">
        <v>2</v>
      </c>
      <c r="I2009" s="45">
        <v>3</v>
      </c>
      <c r="J2009" s="45">
        <v>1</v>
      </c>
      <c r="K2009" s="45">
        <v>1</v>
      </c>
      <c r="L2009" s="45">
        <v>2</v>
      </c>
      <c r="M2009" s="45" t="str">
        <f t="shared" si="31"/>
        <v>Sev-score: Site capacity</v>
      </c>
    </row>
    <row r="2010" spans="1:13" x14ac:dyDescent="0.25">
      <c r="A2010" s="45" t="s">
        <v>2372</v>
      </c>
      <c r="B2010" s="45" t="s">
        <v>314</v>
      </c>
      <c r="C2010" s="45" t="s">
        <v>43</v>
      </c>
      <c r="D2010" s="45" t="s">
        <v>180</v>
      </c>
      <c r="E2010" s="45">
        <v>1</v>
      </c>
      <c r="F2010" s="45">
        <v>3</v>
      </c>
      <c r="G2010" s="45">
        <v>3</v>
      </c>
      <c r="H2010" s="45">
        <v>3</v>
      </c>
      <c r="I2010" s="45">
        <v>3</v>
      </c>
      <c r="J2010" s="45">
        <v>1</v>
      </c>
      <c r="K2010" s="45">
        <v>1</v>
      </c>
      <c r="L2010" s="45">
        <v>2</v>
      </c>
      <c r="M2010" s="45" t="str">
        <f t="shared" si="31"/>
        <v>Sev-score: AAP feedback mechanism</v>
      </c>
    </row>
    <row r="2011" spans="1:13" x14ac:dyDescent="0.25">
      <c r="A2011" s="45" t="s">
        <v>2373</v>
      </c>
      <c r="B2011" s="45" t="s">
        <v>314</v>
      </c>
      <c r="C2011" s="45" t="s">
        <v>43</v>
      </c>
      <c r="D2011" s="45" t="s">
        <v>180</v>
      </c>
      <c r="E2011" s="45">
        <v>1</v>
      </c>
      <c r="F2011" s="45">
        <v>1</v>
      </c>
      <c r="G2011" s="45">
        <v>3</v>
      </c>
      <c r="H2011" s="45">
        <v>2</v>
      </c>
      <c r="I2011" s="45">
        <v>3</v>
      </c>
      <c r="J2011" s="45">
        <v>1</v>
      </c>
      <c r="K2011" s="45">
        <v>1</v>
      </c>
      <c r="L2011" s="45">
        <v>1</v>
      </c>
      <c r="M2011" s="45" t="str">
        <f t="shared" si="31"/>
        <v>Sev-score: Site capacity</v>
      </c>
    </row>
    <row r="2012" spans="1:13" x14ac:dyDescent="0.25">
      <c r="A2012" s="45" t="s">
        <v>2374</v>
      </c>
      <c r="B2012" s="45" t="s">
        <v>314</v>
      </c>
      <c r="C2012" s="45" t="s">
        <v>43</v>
      </c>
      <c r="D2012" s="45" t="s">
        <v>180</v>
      </c>
      <c r="E2012" s="45">
        <v>3</v>
      </c>
      <c r="F2012" s="45">
        <v>3</v>
      </c>
      <c r="G2012" s="45">
        <v>3</v>
      </c>
      <c r="H2012" s="45">
        <v>1</v>
      </c>
      <c r="I2012" s="45">
        <v>1</v>
      </c>
      <c r="J2012" s="45">
        <v>1</v>
      </c>
      <c r="K2012" s="45">
        <v>3</v>
      </c>
      <c r="L2012" s="45">
        <v>5</v>
      </c>
      <c r="M2012" s="45" t="str">
        <f t="shared" si="31"/>
        <v>Sev-score: Camp Committees</v>
      </c>
    </row>
    <row r="2013" spans="1:13" x14ac:dyDescent="0.25">
      <c r="A2013" s="45" t="s">
        <v>2375</v>
      </c>
      <c r="B2013" s="45" t="s">
        <v>314</v>
      </c>
      <c r="C2013" s="45" t="s">
        <v>43</v>
      </c>
      <c r="D2013" s="45" t="s">
        <v>180</v>
      </c>
      <c r="E2013" s="45">
        <v>1</v>
      </c>
      <c r="F2013" s="45">
        <v>1</v>
      </c>
      <c r="G2013" s="45">
        <v>3</v>
      </c>
      <c r="H2013" s="45">
        <v>3</v>
      </c>
      <c r="I2013" s="45">
        <v>1</v>
      </c>
      <c r="J2013" s="45">
        <v>1</v>
      </c>
      <c r="K2013" s="45">
        <v>1</v>
      </c>
      <c r="L2013" s="45">
        <v>2</v>
      </c>
      <c r="M2013" s="45" t="str">
        <f t="shared" si="31"/>
        <v>Sev-score: Site capacity</v>
      </c>
    </row>
    <row r="2014" spans="1:13" x14ac:dyDescent="0.25">
      <c r="A2014" s="45" t="s">
        <v>2376</v>
      </c>
      <c r="B2014" s="45" t="s">
        <v>314</v>
      </c>
      <c r="C2014" s="45" t="s">
        <v>43</v>
      </c>
      <c r="D2014" s="45" t="s">
        <v>180</v>
      </c>
      <c r="E2014" s="45">
        <v>1</v>
      </c>
      <c r="F2014" s="45">
        <v>3</v>
      </c>
      <c r="G2014" s="45">
        <v>3</v>
      </c>
      <c r="H2014" s="45">
        <v>3</v>
      </c>
      <c r="I2014" s="45">
        <v>3</v>
      </c>
      <c r="J2014" s="45">
        <v>1</v>
      </c>
      <c r="K2014" s="45">
        <v>3</v>
      </c>
      <c r="L2014" s="45">
        <v>2</v>
      </c>
      <c r="M2014" s="45" t="str">
        <f t="shared" si="31"/>
        <v>Sev-score: AAP feedback mechanism</v>
      </c>
    </row>
    <row r="2015" spans="1:13" x14ac:dyDescent="0.25">
      <c r="A2015" s="45" t="s">
        <v>2377</v>
      </c>
      <c r="B2015" s="45" t="s">
        <v>314</v>
      </c>
      <c r="C2015" s="45" t="s">
        <v>43</v>
      </c>
      <c r="D2015" s="45" t="s">
        <v>180</v>
      </c>
      <c r="E2015" s="45">
        <v>1</v>
      </c>
      <c r="F2015" s="45">
        <v>1</v>
      </c>
      <c r="G2015" s="45">
        <v>3</v>
      </c>
      <c r="H2015" s="45">
        <v>1</v>
      </c>
      <c r="I2015" s="45">
        <v>1</v>
      </c>
      <c r="J2015" s="45">
        <v>1</v>
      </c>
      <c r="K2015" s="45">
        <v>3</v>
      </c>
      <c r="L2015" s="45">
        <v>2</v>
      </c>
      <c r="M2015" s="45" t="str">
        <f t="shared" si="31"/>
        <v>Sev-score: Site capacity</v>
      </c>
    </row>
    <row r="2016" spans="1:13" x14ac:dyDescent="0.25">
      <c r="A2016" s="45" t="s">
        <v>2378</v>
      </c>
      <c r="B2016" s="45" t="s">
        <v>314</v>
      </c>
      <c r="C2016" s="45" t="s">
        <v>43</v>
      </c>
      <c r="D2016" s="45" t="s">
        <v>180</v>
      </c>
      <c r="E2016" s="45">
        <v>1</v>
      </c>
      <c r="F2016" s="45">
        <v>1</v>
      </c>
      <c r="G2016" s="45">
        <v>3</v>
      </c>
      <c r="H2016" s="45">
        <v>1</v>
      </c>
      <c r="I2016" s="45">
        <v>3</v>
      </c>
      <c r="J2016" s="45">
        <v>1</v>
      </c>
      <c r="K2016" s="45">
        <v>3</v>
      </c>
      <c r="L2016" s="45">
        <v>2</v>
      </c>
      <c r="M2016" s="45" t="str">
        <f t="shared" si="31"/>
        <v>Sev-score: Site capacity</v>
      </c>
    </row>
    <row r="2017" spans="1:13" x14ac:dyDescent="0.25">
      <c r="A2017" s="45" t="s">
        <v>2379</v>
      </c>
      <c r="B2017" s="45" t="s">
        <v>314</v>
      </c>
      <c r="C2017" s="45" t="s">
        <v>43</v>
      </c>
      <c r="D2017" s="45" t="s">
        <v>180</v>
      </c>
      <c r="E2017" s="45">
        <v>1</v>
      </c>
      <c r="F2017" s="45">
        <v>1</v>
      </c>
      <c r="G2017" s="45">
        <v>3</v>
      </c>
      <c r="H2017" s="45">
        <v>1</v>
      </c>
      <c r="I2017" s="45">
        <v>1</v>
      </c>
      <c r="J2017" s="45">
        <v>1</v>
      </c>
      <c r="K2017" s="45">
        <v>3</v>
      </c>
      <c r="L2017" s="45">
        <v>1</v>
      </c>
      <c r="M2017" s="45" t="str">
        <f t="shared" si="31"/>
        <v>Sev-score: Site capacity</v>
      </c>
    </row>
    <row r="2018" spans="1:13" x14ac:dyDescent="0.25">
      <c r="A2018" s="45" t="s">
        <v>2380</v>
      </c>
      <c r="B2018" s="45" t="s">
        <v>314</v>
      </c>
      <c r="C2018" s="45" t="s">
        <v>43</v>
      </c>
      <c r="D2018" s="45" t="s">
        <v>180</v>
      </c>
      <c r="E2018" s="45">
        <v>1</v>
      </c>
      <c r="F2018" s="45">
        <v>1</v>
      </c>
      <c r="G2018" s="45">
        <v>3</v>
      </c>
      <c r="H2018" s="45">
        <v>1</v>
      </c>
      <c r="I2018" s="45">
        <v>1</v>
      </c>
      <c r="J2018" s="45">
        <v>1</v>
      </c>
      <c r="K2018" s="45">
        <v>1</v>
      </c>
      <c r="L2018" s="45">
        <v>1</v>
      </c>
      <c r="M2018" s="45" t="str">
        <f t="shared" si="31"/>
        <v>Sev-score: Site capacity</v>
      </c>
    </row>
    <row r="2019" spans="1:13" x14ac:dyDescent="0.25">
      <c r="A2019" s="45" t="s">
        <v>2381</v>
      </c>
      <c r="B2019" s="45" t="s">
        <v>314</v>
      </c>
      <c r="C2019" s="45" t="s">
        <v>43</v>
      </c>
      <c r="D2019" s="45" t="s">
        <v>180</v>
      </c>
      <c r="E2019" s="45">
        <v>1</v>
      </c>
      <c r="F2019" s="45">
        <v>3</v>
      </c>
      <c r="G2019" s="45">
        <v>3</v>
      </c>
      <c r="H2019" s="45">
        <v>1</v>
      </c>
      <c r="I2019" s="45">
        <v>1</v>
      </c>
      <c r="J2019" s="45">
        <v>1</v>
      </c>
      <c r="K2019" s="45">
        <v>3</v>
      </c>
      <c r="L2019" s="45">
        <v>2</v>
      </c>
      <c r="M2019" s="45" t="str">
        <f t="shared" si="31"/>
        <v>Sev-score: AAP feedback mechanism</v>
      </c>
    </row>
    <row r="2020" spans="1:13" x14ac:dyDescent="0.25">
      <c r="A2020" s="45" t="s">
        <v>2382</v>
      </c>
      <c r="B2020" s="45" t="s">
        <v>314</v>
      </c>
      <c r="C2020" s="45" t="s">
        <v>43</v>
      </c>
      <c r="D2020" s="45" t="s">
        <v>180</v>
      </c>
      <c r="E2020" s="45">
        <v>3</v>
      </c>
      <c r="F2020" s="45">
        <v>1</v>
      </c>
      <c r="G2020" s="45">
        <v>3</v>
      </c>
      <c r="H2020" s="45">
        <v>1</v>
      </c>
      <c r="I2020" s="45">
        <v>3</v>
      </c>
      <c r="J2020" s="45">
        <v>1</v>
      </c>
      <c r="K2020" s="45">
        <v>3</v>
      </c>
      <c r="L2020" s="45">
        <v>1</v>
      </c>
      <c r="M2020" s="45" t="str">
        <f t="shared" si="31"/>
        <v>Sev-score: Camp Committees</v>
      </c>
    </row>
    <row r="2021" spans="1:13" x14ac:dyDescent="0.25">
      <c r="A2021" s="45" t="s">
        <v>2383</v>
      </c>
      <c r="B2021" s="45" t="s">
        <v>314</v>
      </c>
      <c r="C2021" s="45" t="s">
        <v>43</v>
      </c>
      <c r="D2021" s="45" t="s">
        <v>180</v>
      </c>
      <c r="E2021" s="45">
        <v>1</v>
      </c>
      <c r="F2021" s="45">
        <v>1</v>
      </c>
      <c r="G2021" s="45">
        <v>3</v>
      </c>
      <c r="H2021" s="45">
        <v>1</v>
      </c>
      <c r="I2021" s="45">
        <v>1</v>
      </c>
      <c r="J2021" s="45">
        <v>1</v>
      </c>
      <c r="K2021" s="45">
        <v>3</v>
      </c>
      <c r="L2021" s="45">
        <v>2</v>
      </c>
      <c r="M2021" s="45" t="str">
        <f t="shared" si="31"/>
        <v>Sev-score: Site capacity</v>
      </c>
    </row>
    <row r="2022" spans="1:13" x14ac:dyDescent="0.25">
      <c r="A2022" s="45" t="s">
        <v>2384</v>
      </c>
      <c r="B2022" s="45" t="s">
        <v>314</v>
      </c>
      <c r="C2022" s="45" t="s">
        <v>43</v>
      </c>
      <c r="D2022" s="45" t="s">
        <v>180</v>
      </c>
      <c r="E2022" s="45">
        <v>1</v>
      </c>
      <c r="F2022" s="45">
        <v>1</v>
      </c>
      <c r="G2022" s="45">
        <v>3</v>
      </c>
      <c r="H2022" s="45">
        <v>1</v>
      </c>
      <c r="I2022" s="45">
        <v>3</v>
      </c>
      <c r="J2022" s="45">
        <v>1</v>
      </c>
      <c r="K2022" s="45">
        <v>3</v>
      </c>
      <c r="L2022" s="45">
        <v>2</v>
      </c>
      <c r="M2022" s="45" t="str">
        <f t="shared" si="31"/>
        <v>Sev-score: Site capacity</v>
      </c>
    </row>
    <row r="2023" spans="1:13" x14ac:dyDescent="0.25">
      <c r="A2023" s="45" t="s">
        <v>2385</v>
      </c>
      <c r="B2023" s="45" t="s">
        <v>314</v>
      </c>
      <c r="C2023" s="45" t="s">
        <v>43</v>
      </c>
      <c r="D2023" s="45" t="s">
        <v>180</v>
      </c>
      <c r="E2023" s="45">
        <v>1</v>
      </c>
      <c r="F2023" s="45">
        <v>1</v>
      </c>
      <c r="G2023" s="45">
        <v>3</v>
      </c>
      <c r="H2023" s="45">
        <v>2</v>
      </c>
      <c r="I2023" s="45">
        <v>1</v>
      </c>
      <c r="J2023" s="45">
        <v>1</v>
      </c>
      <c r="K2023" s="45">
        <v>3</v>
      </c>
      <c r="L2023" s="45">
        <v>1</v>
      </c>
      <c r="M2023" s="45" t="str">
        <f t="shared" si="31"/>
        <v>Sev-score: Site capacity</v>
      </c>
    </row>
    <row r="2024" spans="1:13" x14ac:dyDescent="0.25">
      <c r="A2024" s="45" t="s">
        <v>2386</v>
      </c>
      <c r="B2024" s="45" t="s">
        <v>314</v>
      </c>
      <c r="C2024" s="45" t="s">
        <v>43</v>
      </c>
      <c r="D2024" s="45" t="s">
        <v>180</v>
      </c>
      <c r="E2024" s="45">
        <v>1</v>
      </c>
      <c r="F2024" s="45">
        <v>3</v>
      </c>
      <c r="G2024" s="45">
        <v>1</v>
      </c>
      <c r="H2024" s="45">
        <v>1</v>
      </c>
      <c r="I2024" s="45">
        <v>1</v>
      </c>
      <c r="J2024" s="45">
        <v>1</v>
      </c>
      <c r="K2024" s="45">
        <v>3</v>
      </c>
      <c r="L2024" s="45">
        <v>3</v>
      </c>
      <c r="M2024" s="45" t="str">
        <f t="shared" si="31"/>
        <v>Sev-score: AAP feedback mechanism</v>
      </c>
    </row>
    <row r="2025" spans="1:13" x14ac:dyDescent="0.25">
      <c r="A2025" s="45" t="s">
        <v>2387</v>
      </c>
      <c r="B2025" s="45" t="s">
        <v>314</v>
      </c>
      <c r="C2025" s="45" t="s">
        <v>43</v>
      </c>
      <c r="D2025" s="45" t="s">
        <v>180</v>
      </c>
      <c r="E2025" s="45">
        <v>1</v>
      </c>
      <c r="F2025" s="45">
        <v>1</v>
      </c>
      <c r="G2025" s="45">
        <v>3</v>
      </c>
      <c r="H2025" s="45">
        <v>1</v>
      </c>
      <c r="I2025" s="45">
        <v>1</v>
      </c>
      <c r="J2025" s="45">
        <v>1</v>
      </c>
      <c r="K2025" s="45">
        <v>3</v>
      </c>
      <c r="L2025" s="45">
        <v>1</v>
      </c>
      <c r="M2025" s="45" t="str">
        <f t="shared" si="31"/>
        <v>Sev-score: Site capacity</v>
      </c>
    </row>
    <row r="2026" spans="1:13" x14ac:dyDescent="0.25">
      <c r="A2026" s="45" t="s">
        <v>2388</v>
      </c>
      <c r="B2026" s="45" t="s">
        <v>314</v>
      </c>
      <c r="C2026" s="45" t="s">
        <v>43</v>
      </c>
      <c r="D2026" s="45" t="s">
        <v>180</v>
      </c>
      <c r="E2026" s="45">
        <v>3</v>
      </c>
      <c r="F2026" s="45">
        <v>1</v>
      </c>
      <c r="G2026" s="45">
        <v>3</v>
      </c>
      <c r="H2026" s="45">
        <v>1</v>
      </c>
      <c r="I2026" s="45">
        <v>1</v>
      </c>
      <c r="J2026" s="45">
        <v>1</v>
      </c>
      <c r="K2026" s="45">
        <v>3</v>
      </c>
      <c r="L2026" s="45">
        <v>2</v>
      </c>
      <c r="M2026" s="45" t="str">
        <f t="shared" si="31"/>
        <v>Sev-score: Camp Committees</v>
      </c>
    </row>
    <row r="2027" spans="1:13" x14ac:dyDescent="0.25">
      <c r="A2027" s="45" t="s">
        <v>2389</v>
      </c>
      <c r="B2027" s="45" t="s">
        <v>314</v>
      </c>
      <c r="C2027" s="45" t="s">
        <v>43</v>
      </c>
      <c r="D2027" s="45" t="s">
        <v>180</v>
      </c>
      <c r="E2027" s="45">
        <v>1</v>
      </c>
      <c r="F2027" s="45">
        <v>1</v>
      </c>
      <c r="G2027" s="45">
        <v>3</v>
      </c>
      <c r="H2027" s="45">
        <v>3</v>
      </c>
      <c r="I2027" s="45">
        <v>3</v>
      </c>
      <c r="J2027" s="45">
        <v>1</v>
      </c>
      <c r="K2027" s="45">
        <v>3</v>
      </c>
      <c r="L2027" s="45">
        <v>1</v>
      </c>
      <c r="M2027" s="45" t="str">
        <f t="shared" si="31"/>
        <v>Sev-score: Site capacity</v>
      </c>
    </row>
    <row r="2028" spans="1:13" x14ac:dyDescent="0.25">
      <c r="A2028" s="45" t="s">
        <v>2390</v>
      </c>
      <c r="B2028" s="45" t="s">
        <v>314</v>
      </c>
      <c r="C2028" s="45" t="s">
        <v>43</v>
      </c>
      <c r="D2028" s="45" t="s">
        <v>180</v>
      </c>
      <c r="E2028" s="45">
        <v>1</v>
      </c>
      <c r="F2028" s="45">
        <v>3</v>
      </c>
      <c r="G2028" s="45">
        <v>3</v>
      </c>
      <c r="H2028" s="45">
        <v>1</v>
      </c>
      <c r="I2028" s="45">
        <v>1</v>
      </c>
      <c r="J2028" s="45">
        <v>1</v>
      </c>
      <c r="K2028" s="45">
        <v>1</v>
      </c>
      <c r="L2028" s="45">
        <v>2</v>
      </c>
      <c r="M2028" s="45" t="str">
        <f t="shared" si="31"/>
        <v>Sev-score: AAP feedback mechanism</v>
      </c>
    </row>
    <row r="2029" spans="1:13" x14ac:dyDescent="0.25">
      <c r="A2029" s="45" t="s">
        <v>2391</v>
      </c>
      <c r="B2029" s="45" t="s">
        <v>314</v>
      </c>
      <c r="C2029" s="45" t="s">
        <v>43</v>
      </c>
      <c r="D2029" s="45" t="s">
        <v>180</v>
      </c>
      <c r="E2029" s="45">
        <v>1</v>
      </c>
      <c r="F2029" s="45">
        <v>3</v>
      </c>
      <c r="G2029" s="45">
        <v>3</v>
      </c>
      <c r="H2029" s="45">
        <v>1</v>
      </c>
      <c r="I2029" s="45">
        <v>1</v>
      </c>
      <c r="J2029" s="45">
        <v>1</v>
      </c>
      <c r="K2029" s="45">
        <v>1</v>
      </c>
      <c r="L2029" s="45">
        <v>2</v>
      </c>
      <c r="M2029" s="45" t="str">
        <f t="shared" si="31"/>
        <v>Sev-score: AAP feedback mechanism</v>
      </c>
    </row>
    <row r="2030" spans="1:13" x14ac:dyDescent="0.25">
      <c r="A2030" s="45" t="s">
        <v>2392</v>
      </c>
      <c r="B2030" s="45" t="s">
        <v>314</v>
      </c>
      <c r="C2030" s="45" t="s">
        <v>43</v>
      </c>
      <c r="D2030" s="45" t="s">
        <v>180</v>
      </c>
      <c r="E2030" s="45">
        <v>1</v>
      </c>
      <c r="F2030" s="45">
        <v>3</v>
      </c>
      <c r="G2030" s="45">
        <v>3</v>
      </c>
      <c r="H2030" s="45">
        <v>1</v>
      </c>
      <c r="I2030" s="45">
        <v>3</v>
      </c>
      <c r="J2030" s="45">
        <v>1</v>
      </c>
      <c r="K2030" s="45">
        <v>3</v>
      </c>
      <c r="L2030" s="45">
        <v>2</v>
      </c>
      <c r="M2030" s="45" t="str">
        <f t="shared" si="31"/>
        <v>Sev-score: AAP feedback mechanism</v>
      </c>
    </row>
    <row r="2031" spans="1:13" x14ac:dyDescent="0.25">
      <c r="A2031" s="45" t="s">
        <v>2393</v>
      </c>
      <c r="B2031" s="45" t="s">
        <v>314</v>
      </c>
      <c r="C2031" s="45" t="s">
        <v>43</v>
      </c>
      <c r="D2031" s="45" t="s">
        <v>180</v>
      </c>
      <c r="E2031" s="45">
        <v>1</v>
      </c>
      <c r="F2031" s="45">
        <v>3</v>
      </c>
      <c r="G2031" s="45">
        <v>3</v>
      </c>
      <c r="H2031" s="45">
        <v>3</v>
      </c>
      <c r="I2031" s="45">
        <v>3</v>
      </c>
      <c r="J2031" s="45">
        <v>1</v>
      </c>
      <c r="K2031" s="45">
        <v>1</v>
      </c>
      <c r="L2031" s="45">
        <v>3</v>
      </c>
      <c r="M2031" s="45" t="str">
        <f t="shared" si="31"/>
        <v>Sev-score: AAP feedback mechanism</v>
      </c>
    </row>
    <row r="2032" spans="1:13" x14ac:dyDescent="0.25">
      <c r="A2032" s="45" t="s">
        <v>2394</v>
      </c>
      <c r="B2032" s="45" t="s">
        <v>314</v>
      </c>
      <c r="C2032" s="45" t="s">
        <v>43</v>
      </c>
      <c r="D2032" s="45" t="s">
        <v>180</v>
      </c>
      <c r="E2032" s="45">
        <v>1</v>
      </c>
      <c r="F2032" s="45">
        <v>1</v>
      </c>
      <c r="G2032" s="45">
        <v>3</v>
      </c>
      <c r="H2032" s="45">
        <v>3</v>
      </c>
      <c r="I2032" s="45">
        <v>3</v>
      </c>
      <c r="J2032" s="45">
        <v>1</v>
      </c>
      <c r="K2032" s="45">
        <v>3</v>
      </c>
      <c r="L2032" s="45">
        <v>2</v>
      </c>
      <c r="M2032" s="45" t="str">
        <f t="shared" si="31"/>
        <v>Sev-score: Site capacity</v>
      </c>
    </row>
    <row r="2033" spans="1:13" x14ac:dyDescent="0.25">
      <c r="A2033" s="45" t="s">
        <v>2395</v>
      </c>
      <c r="B2033" s="45" t="s">
        <v>314</v>
      </c>
      <c r="C2033" s="45" t="s">
        <v>43</v>
      </c>
      <c r="D2033" s="45" t="s">
        <v>180</v>
      </c>
      <c r="E2033" s="45">
        <v>1</v>
      </c>
      <c r="F2033" s="45">
        <v>1</v>
      </c>
      <c r="G2033" s="45">
        <v>3</v>
      </c>
      <c r="H2033" s="45">
        <v>1</v>
      </c>
      <c r="I2033" s="45">
        <v>3</v>
      </c>
      <c r="J2033" s="45">
        <v>1</v>
      </c>
      <c r="K2033" s="45">
        <v>1</v>
      </c>
      <c r="L2033" s="45">
        <v>2</v>
      </c>
      <c r="M2033" s="45" t="str">
        <f t="shared" si="31"/>
        <v>Sev-score: Site capacity</v>
      </c>
    </row>
    <row r="2034" spans="1:13" x14ac:dyDescent="0.25">
      <c r="A2034" s="45" t="s">
        <v>2396</v>
      </c>
      <c r="B2034" s="45" t="s">
        <v>314</v>
      </c>
      <c r="C2034" s="45" t="s">
        <v>43</v>
      </c>
      <c r="D2034" s="45" t="s">
        <v>180</v>
      </c>
      <c r="E2034" s="45">
        <v>1</v>
      </c>
      <c r="F2034" s="45">
        <v>3</v>
      </c>
      <c r="G2034" s="45">
        <v>3</v>
      </c>
      <c r="H2034" s="45">
        <v>1</v>
      </c>
      <c r="I2034" s="45">
        <v>3</v>
      </c>
      <c r="J2034" s="45">
        <v>3</v>
      </c>
      <c r="K2034" s="45">
        <v>3</v>
      </c>
      <c r="L2034" s="45">
        <v>2</v>
      </c>
      <c r="M2034" s="45" t="str">
        <f t="shared" si="31"/>
        <v>Sev-score: AAP feedback mechanism</v>
      </c>
    </row>
    <row r="2035" spans="1:13" x14ac:dyDescent="0.25">
      <c r="A2035" s="45" t="s">
        <v>2397</v>
      </c>
      <c r="B2035" s="45" t="s">
        <v>314</v>
      </c>
      <c r="C2035" s="45" t="s">
        <v>43</v>
      </c>
      <c r="D2035" s="45" t="s">
        <v>180</v>
      </c>
      <c r="E2035" s="45">
        <v>1</v>
      </c>
      <c r="F2035" s="45">
        <v>1</v>
      </c>
      <c r="G2035" s="45">
        <v>3</v>
      </c>
      <c r="H2035" s="45">
        <v>3</v>
      </c>
      <c r="I2035" s="45">
        <v>3</v>
      </c>
      <c r="J2035" s="45">
        <v>1</v>
      </c>
      <c r="K2035" s="45">
        <v>1</v>
      </c>
      <c r="L2035" s="45">
        <v>2</v>
      </c>
      <c r="M2035" s="45" t="str">
        <f t="shared" si="31"/>
        <v>Sev-score: Site capacity</v>
      </c>
    </row>
    <row r="2036" spans="1:13" x14ac:dyDescent="0.25">
      <c r="A2036" s="45" t="s">
        <v>2398</v>
      </c>
      <c r="B2036" s="45" t="s">
        <v>314</v>
      </c>
      <c r="C2036" s="45" t="s">
        <v>43</v>
      </c>
      <c r="D2036" s="45" t="s">
        <v>180</v>
      </c>
      <c r="E2036" s="45">
        <v>1</v>
      </c>
      <c r="F2036" s="45">
        <v>1</v>
      </c>
      <c r="G2036" s="45">
        <v>3</v>
      </c>
      <c r="H2036" s="45">
        <v>1</v>
      </c>
      <c r="I2036" s="45">
        <v>3</v>
      </c>
      <c r="J2036" s="45">
        <v>1</v>
      </c>
      <c r="K2036" s="45">
        <v>1</v>
      </c>
      <c r="L2036" s="45">
        <v>2</v>
      </c>
      <c r="M2036" s="45" t="str">
        <f t="shared" si="31"/>
        <v>Sev-score: Site capacity</v>
      </c>
    </row>
    <row r="2037" spans="1:13" x14ac:dyDescent="0.25">
      <c r="A2037" s="45" t="s">
        <v>2399</v>
      </c>
      <c r="B2037" s="45" t="s">
        <v>314</v>
      </c>
      <c r="C2037" s="45" t="s">
        <v>43</v>
      </c>
      <c r="D2037" s="45" t="s">
        <v>180</v>
      </c>
      <c r="E2037" s="45">
        <v>1</v>
      </c>
      <c r="F2037" s="45">
        <v>3</v>
      </c>
      <c r="G2037" s="45">
        <v>1</v>
      </c>
      <c r="H2037" s="45">
        <v>1</v>
      </c>
      <c r="I2037" s="45">
        <v>1</v>
      </c>
      <c r="J2037" s="45">
        <v>1</v>
      </c>
      <c r="K2037" s="45">
        <v>1</v>
      </c>
      <c r="L2037" s="45">
        <v>4</v>
      </c>
      <c r="M2037" s="45" t="str">
        <f t="shared" si="31"/>
        <v>Sev-score: AAP feedback mechanism</v>
      </c>
    </row>
    <row r="2038" spans="1:13" x14ac:dyDescent="0.25">
      <c r="A2038" s="45" t="s">
        <v>2400</v>
      </c>
      <c r="B2038" s="45" t="s">
        <v>314</v>
      </c>
      <c r="C2038" s="45" t="s">
        <v>43</v>
      </c>
      <c r="D2038" s="45" t="s">
        <v>180</v>
      </c>
      <c r="E2038" s="45">
        <v>1</v>
      </c>
      <c r="F2038" s="45">
        <v>3</v>
      </c>
      <c r="G2038" s="45">
        <v>3</v>
      </c>
      <c r="H2038" s="45">
        <v>3</v>
      </c>
      <c r="I2038" s="45">
        <v>1</v>
      </c>
      <c r="J2038" s="45">
        <v>1</v>
      </c>
      <c r="K2038" s="45">
        <v>3</v>
      </c>
      <c r="L2038" s="45">
        <v>1</v>
      </c>
      <c r="M2038" s="45" t="str">
        <f t="shared" si="31"/>
        <v>Sev-score: AAP feedback mechanism</v>
      </c>
    </row>
    <row r="2039" spans="1:13" x14ac:dyDescent="0.25">
      <c r="A2039" s="45" t="s">
        <v>2401</v>
      </c>
      <c r="B2039" s="45" t="s">
        <v>314</v>
      </c>
      <c r="C2039" s="45" t="s">
        <v>43</v>
      </c>
      <c r="D2039" s="45" t="s">
        <v>180</v>
      </c>
      <c r="E2039" s="45">
        <v>3</v>
      </c>
      <c r="F2039" s="45">
        <v>1</v>
      </c>
      <c r="G2039" s="45">
        <v>1</v>
      </c>
      <c r="H2039" s="45">
        <v>3</v>
      </c>
      <c r="I2039" s="45">
        <v>3</v>
      </c>
      <c r="J2039" s="45">
        <v>1</v>
      </c>
      <c r="K2039" s="45">
        <v>3</v>
      </c>
      <c r="L2039" s="45">
        <v>1</v>
      </c>
      <c r="M2039" s="45" t="str">
        <f t="shared" si="31"/>
        <v>Sev-score: Camp Committees</v>
      </c>
    </row>
    <row r="2040" spans="1:13" x14ac:dyDescent="0.25">
      <c r="A2040" s="45" t="s">
        <v>2402</v>
      </c>
      <c r="B2040" s="45" t="s">
        <v>314</v>
      </c>
      <c r="C2040" s="45" t="s">
        <v>43</v>
      </c>
      <c r="D2040" s="45" t="s">
        <v>180</v>
      </c>
      <c r="E2040" s="45">
        <v>1</v>
      </c>
      <c r="F2040" s="45">
        <v>3</v>
      </c>
      <c r="G2040" s="45">
        <v>3</v>
      </c>
      <c r="H2040" s="45">
        <v>1</v>
      </c>
      <c r="I2040" s="45">
        <v>3</v>
      </c>
      <c r="J2040" s="45">
        <v>1</v>
      </c>
      <c r="K2040" s="45">
        <v>1</v>
      </c>
      <c r="L2040" s="45">
        <v>2</v>
      </c>
      <c r="M2040" s="45" t="str">
        <f t="shared" si="31"/>
        <v>Sev-score: AAP feedback mechanism</v>
      </c>
    </row>
    <row r="2041" spans="1:13" x14ac:dyDescent="0.25">
      <c r="A2041" s="45" t="s">
        <v>2403</v>
      </c>
      <c r="B2041" s="45" t="s">
        <v>314</v>
      </c>
      <c r="C2041" s="45" t="s">
        <v>43</v>
      </c>
      <c r="D2041" s="45" t="s">
        <v>180</v>
      </c>
      <c r="E2041" s="45">
        <v>1</v>
      </c>
      <c r="F2041" s="45">
        <v>3</v>
      </c>
      <c r="G2041" s="45">
        <v>3</v>
      </c>
      <c r="H2041" s="45">
        <v>1</v>
      </c>
      <c r="I2041" s="45">
        <v>3</v>
      </c>
      <c r="J2041" s="45">
        <v>1</v>
      </c>
      <c r="K2041" s="45">
        <v>3</v>
      </c>
      <c r="L2041" s="45">
        <v>1</v>
      </c>
      <c r="M2041" s="45" t="str">
        <f t="shared" si="31"/>
        <v>Sev-score: AAP feedback mechanism</v>
      </c>
    </row>
    <row r="2042" spans="1:13" x14ac:dyDescent="0.25">
      <c r="A2042" s="45" t="s">
        <v>2404</v>
      </c>
      <c r="B2042" s="45" t="s">
        <v>314</v>
      </c>
      <c r="C2042" s="45" t="s">
        <v>43</v>
      </c>
      <c r="D2042" s="45" t="s">
        <v>180</v>
      </c>
      <c r="E2042" s="45">
        <v>1</v>
      </c>
      <c r="F2042" s="45">
        <v>1</v>
      </c>
      <c r="G2042" s="45">
        <v>3</v>
      </c>
      <c r="H2042" s="45">
        <v>3</v>
      </c>
      <c r="I2042" s="45">
        <v>3</v>
      </c>
      <c r="J2042" s="45">
        <v>1</v>
      </c>
      <c r="K2042" s="45">
        <v>1</v>
      </c>
      <c r="L2042" s="45">
        <v>1</v>
      </c>
      <c r="M2042" s="45" t="str">
        <f t="shared" si="31"/>
        <v>Sev-score: Site capacity</v>
      </c>
    </row>
    <row r="2043" spans="1:13" x14ac:dyDescent="0.25">
      <c r="A2043" s="45" t="s">
        <v>2405</v>
      </c>
      <c r="B2043" s="45" t="s">
        <v>314</v>
      </c>
      <c r="C2043" s="45" t="s">
        <v>43</v>
      </c>
      <c r="D2043" s="45" t="s">
        <v>180</v>
      </c>
      <c r="E2043" s="45">
        <v>1</v>
      </c>
      <c r="F2043" s="45">
        <v>1</v>
      </c>
      <c r="G2043" s="45">
        <v>3</v>
      </c>
      <c r="H2043" s="45">
        <v>2</v>
      </c>
      <c r="I2043" s="45">
        <v>1</v>
      </c>
      <c r="J2043" s="45">
        <v>1</v>
      </c>
      <c r="K2043" s="45">
        <v>3</v>
      </c>
      <c r="L2043" s="45">
        <v>2</v>
      </c>
      <c r="M2043" s="45" t="str">
        <f t="shared" si="31"/>
        <v>Sev-score: Site capacity</v>
      </c>
    </row>
    <row r="2044" spans="1:13" x14ac:dyDescent="0.25">
      <c r="A2044" s="45" t="s">
        <v>2406</v>
      </c>
      <c r="B2044" s="45" t="s">
        <v>314</v>
      </c>
      <c r="C2044" s="45" t="s">
        <v>43</v>
      </c>
      <c r="D2044" s="45" t="s">
        <v>180</v>
      </c>
      <c r="E2044" s="45">
        <v>1</v>
      </c>
      <c r="F2044" s="45">
        <v>1</v>
      </c>
      <c r="G2044" s="45">
        <v>3</v>
      </c>
      <c r="H2044" s="45">
        <v>2</v>
      </c>
      <c r="I2044" s="45">
        <v>1</v>
      </c>
      <c r="J2044" s="45">
        <v>1</v>
      </c>
      <c r="K2044" s="45">
        <v>3</v>
      </c>
      <c r="L2044" s="45">
        <v>2</v>
      </c>
      <c r="M2044" s="45" t="str">
        <f t="shared" si="31"/>
        <v>Sev-score: Site capacity</v>
      </c>
    </row>
    <row r="2045" spans="1:13" x14ac:dyDescent="0.25">
      <c r="A2045" s="45" t="s">
        <v>2407</v>
      </c>
      <c r="B2045" s="45" t="s">
        <v>314</v>
      </c>
      <c r="C2045" s="45" t="s">
        <v>43</v>
      </c>
      <c r="D2045" s="45" t="s">
        <v>180</v>
      </c>
      <c r="E2045" s="45">
        <v>1</v>
      </c>
      <c r="F2045" s="45">
        <v>1</v>
      </c>
      <c r="G2045" s="45">
        <v>3</v>
      </c>
      <c r="H2045" s="45">
        <v>1</v>
      </c>
      <c r="I2045" s="45">
        <v>1</v>
      </c>
      <c r="J2045" s="45">
        <v>1</v>
      </c>
      <c r="K2045" s="45">
        <v>3</v>
      </c>
      <c r="L2045" s="45">
        <v>2</v>
      </c>
      <c r="M2045" s="45" t="str">
        <f t="shared" si="31"/>
        <v>Sev-score: Site capacity</v>
      </c>
    </row>
    <row r="2046" spans="1:13" x14ac:dyDescent="0.25">
      <c r="A2046" s="45" t="s">
        <v>2408</v>
      </c>
      <c r="B2046" s="45" t="s">
        <v>314</v>
      </c>
      <c r="C2046" s="45" t="s">
        <v>43</v>
      </c>
      <c r="D2046" s="45" t="s">
        <v>180</v>
      </c>
      <c r="E2046" s="45">
        <v>1</v>
      </c>
      <c r="F2046" s="45">
        <v>3</v>
      </c>
      <c r="G2046" s="45">
        <v>3</v>
      </c>
      <c r="H2046" s="45">
        <v>1</v>
      </c>
      <c r="I2046" s="45">
        <v>1</v>
      </c>
      <c r="J2046" s="45">
        <v>1</v>
      </c>
      <c r="K2046" s="45">
        <v>3</v>
      </c>
      <c r="L2046" s="45">
        <v>2</v>
      </c>
      <c r="M2046" s="45" t="str">
        <f t="shared" si="31"/>
        <v>Sev-score: AAP feedback mechanism</v>
      </c>
    </row>
    <row r="2047" spans="1:13" x14ac:dyDescent="0.25">
      <c r="A2047" s="45" t="s">
        <v>2409</v>
      </c>
      <c r="B2047" s="45" t="s">
        <v>314</v>
      </c>
      <c r="C2047" s="45" t="s">
        <v>43</v>
      </c>
      <c r="D2047" s="45" t="s">
        <v>180</v>
      </c>
      <c r="E2047" s="45">
        <v>1</v>
      </c>
      <c r="F2047" s="45">
        <v>3</v>
      </c>
      <c r="G2047" s="45">
        <v>3</v>
      </c>
      <c r="H2047" s="45">
        <v>1</v>
      </c>
      <c r="I2047" s="45">
        <v>1</v>
      </c>
      <c r="J2047" s="45">
        <v>3</v>
      </c>
      <c r="K2047" s="45">
        <v>3</v>
      </c>
      <c r="L2047" s="45">
        <v>2</v>
      </c>
      <c r="M2047" s="45" t="str">
        <f t="shared" si="31"/>
        <v>Sev-score: AAP feedback mechanism</v>
      </c>
    </row>
    <row r="2048" spans="1:13" x14ac:dyDescent="0.25">
      <c r="A2048" s="45" t="s">
        <v>2410</v>
      </c>
      <c r="B2048" s="45" t="s">
        <v>314</v>
      </c>
      <c r="C2048" s="45" t="s">
        <v>43</v>
      </c>
      <c r="D2048" s="45" t="s">
        <v>180</v>
      </c>
      <c r="E2048" s="45">
        <v>1</v>
      </c>
      <c r="F2048" s="45">
        <v>1</v>
      </c>
      <c r="G2048" s="45">
        <v>3</v>
      </c>
      <c r="H2048" s="45">
        <v>1</v>
      </c>
      <c r="I2048" s="45">
        <v>3</v>
      </c>
      <c r="J2048" s="45">
        <v>1</v>
      </c>
      <c r="K2048" s="45">
        <v>1</v>
      </c>
      <c r="L2048" s="45">
        <v>2</v>
      </c>
      <c r="M2048" s="45" t="str">
        <f t="shared" si="31"/>
        <v>Sev-score: Site capacity</v>
      </c>
    </row>
    <row r="2049" spans="1:13" x14ac:dyDescent="0.25">
      <c r="A2049" s="45" t="s">
        <v>2411</v>
      </c>
      <c r="B2049" s="45" t="s">
        <v>314</v>
      </c>
      <c r="C2049" s="45" t="s">
        <v>43</v>
      </c>
      <c r="D2049" s="45" t="s">
        <v>180</v>
      </c>
      <c r="E2049" s="45">
        <v>1</v>
      </c>
      <c r="F2049" s="45">
        <v>1</v>
      </c>
      <c r="G2049" s="45">
        <v>3</v>
      </c>
      <c r="H2049" s="45">
        <v>1</v>
      </c>
      <c r="I2049" s="45">
        <v>1</v>
      </c>
      <c r="J2049" s="45">
        <v>1</v>
      </c>
      <c r="K2049" s="45">
        <v>3</v>
      </c>
      <c r="L2049" s="45">
        <v>1</v>
      </c>
      <c r="M2049" s="45" t="str">
        <f t="shared" si="31"/>
        <v>Sev-score: Site capacity</v>
      </c>
    </row>
    <row r="2050" spans="1:13" x14ac:dyDescent="0.25">
      <c r="A2050" s="45" t="s">
        <v>2412</v>
      </c>
      <c r="B2050" s="45" t="s">
        <v>314</v>
      </c>
      <c r="C2050" s="45" t="s">
        <v>43</v>
      </c>
      <c r="D2050" s="45" t="s">
        <v>180</v>
      </c>
      <c r="E2050" s="45">
        <v>1</v>
      </c>
      <c r="F2050" s="45">
        <v>1</v>
      </c>
      <c r="G2050" s="45">
        <v>3</v>
      </c>
      <c r="H2050" s="45">
        <v>1</v>
      </c>
      <c r="I2050" s="45">
        <v>1</v>
      </c>
      <c r="J2050" s="45">
        <v>1</v>
      </c>
      <c r="K2050" s="45">
        <v>3</v>
      </c>
      <c r="L2050" s="45">
        <v>2</v>
      </c>
      <c r="M2050" s="45" t="str">
        <f t="shared" si="31"/>
        <v>Sev-score: Site capacity</v>
      </c>
    </row>
    <row r="2051" spans="1:13" x14ac:dyDescent="0.25">
      <c r="A2051" s="45" t="s">
        <v>2413</v>
      </c>
      <c r="B2051" s="45" t="s">
        <v>314</v>
      </c>
      <c r="C2051" s="45" t="s">
        <v>43</v>
      </c>
      <c r="D2051" s="45" t="s">
        <v>180</v>
      </c>
      <c r="E2051" s="45">
        <v>1</v>
      </c>
      <c r="F2051" s="45">
        <v>3</v>
      </c>
      <c r="G2051" s="45">
        <v>3</v>
      </c>
      <c r="H2051" s="45">
        <v>2</v>
      </c>
      <c r="I2051" s="45">
        <v>3</v>
      </c>
      <c r="J2051" s="45">
        <v>1</v>
      </c>
      <c r="K2051" s="45">
        <v>1</v>
      </c>
      <c r="L2051" s="45">
        <v>3</v>
      </c>
      <c r="M2051" s="45" t="str">
        <f t="shared" si="31"/>
        <v>Sev-score: AAP feedback mechanism</v>
      </c>
    </row>
    <row r="2052" spans="1:13" x14ac:dyDescent="0.25">
      <c r="A2052" s="45" t="s">
        <v>2414</v>
      </c>
      <c r="B2052" s="45" t="s">
        <v>314</v>
      </c>
      <c r="C2052" s="45" t="s">
        <v>43</v>
      </c>
      <c r="D2052" s="45" t="s">
        <v>180</v>
      </c>
      <c r="E2052" s="45">
        <v>3</v>
      </c>
      <c r="F2052" s="45">
        <v>1</v>
      </c>
      <c r="G2052" s="45">
        <v>3</v>
      </c>
      <c r="H2052" s="45">
        <v>1</v>
      </c>
      <c r="I2052" s="45">
        <v>3</v>
      </c>
      <c r="J2052" s="45">
        <v>1</v>
      </c>
      <c r="K2052" s="45">
        <v>3</v>
      </c>
      <c r="L2052" s="45">
        <v>1</v>
      </c>
      <c r="M2052" s="45" t="str">
        <f t="shared" ref="M2052:M2115" si="32">IF(E2052=MAX(E2052:J2052),E$1,IF(F2052=MAX(E2052:J2052),F$1,IF(G2052=MAX(E2052:J2052),G$1,IF(H2052=MAX(E2052:J2052),H$1,IF(I2052=MAX(E2052:J2052),I$1,IF(J2052=MAX(E2052:J2052),J$1,0))))))</f>
        <v>Sev-score: Camp Committees</v>
      </c>
    </row>
    <row r="2053" spans="1:13" x14ac:dyDescent="0.25">
      <c r="A2053" s="45" t="s">
        <v>2415</v>
      </c>
      <c r="B2053" s="45" t="s">
        <v>314</v>
      </c>
      <c r="C2053" s="45" t="s">
        <v>43</v>
      </c>
      <c r="D2053" s="45" t="s">
        <v>180</v>
      </c>
      <c r="E2053" s="45">
        <v>1</v>
      </c>
      <c r="F2053" s="45">
        <v>1</v>
      </c>
      <c r="G2053" s="45">
        <v>3</v>
      </c>
      <c r="H2053" s="45">
        <v>1</v>
      </c>
      <c r="I2053" s="45">
        <v>1</v>
      </c>
      <c r="J2053" s="45">
        <v>1</v>
      </c>
      <c r="K2053" s="45">
        <v>3</v>
      </c>
      <c r="L2053" s="45">
        <v>1</v>
      </c>
      <c r="M2053" s="45" t="str">
        <f t="shared" si="32"/>
        <v>Sev-score: Site capacity</v>
      </c>
    </row>
    <row r="2054" spans="1:13" x14ac:dyDescent="0.25">
      <c r="A2054" s="45" t="s">
        <v>2416</v>
      </c>
      <c r="B2054" s="45" t="s">
        <v>314</v>
      </c>
      <c r="C2054" s="45" t="s">
        <v>43</v>
      </c>
      <c r="D2054" s="45" t="s">
        <v>180</v>
      </c>
      <c r="E2054" s="45">
        <v>1</v>
      </c>
      <c r="F2054" s="45">
        <v>3</v>
      </c>
      <c r="G2054" s="45">
        <v>3</v>
      </c>
      <c r="H2054" s="45">
        <v>3</v>
      </c>
      <c r="I2054" s="45">
        <v>1</v>
      </c>
      <c r="J2054" s="45">
        <v>1</v>
      </c>
      <c r="K2054" s="45">
        <v>1</v>
      </c>
      <c r="L2054" s="45">
        <v>2</v>
      </c>
      <c r="M2054" s="45" t="str">
        <f t="shared" si="32"/>
        <v>Sev-score: AAP feedback mechanism</v>
      </c>
    </row>
    <row r="2055" spans="1:13" x14ac:dyDescent="0.25">
      <c r="A2055" s="45" t="s">
        <v>2417</v>
      </c>
      <c r="B2055" s="45" t="s">
        <v>314</v>
      </c>
      <c r="C2055" s="45" t="s">
        <v>43</v>
      </c>
      <c r="D2055" s="45" t="s">
        <v>180</v>
      </c>
      <c r="E2055" s="45">
        <v>1</v>
      </c>
      <c r="F2055" s="45">
        <v>1</v>
      </c>
      <c r="G2055" s="45">
        <v>3</v>
      </c>
      <c r="H2055" s="45">
        <v>1</v>
      </c>
      <c r="I2055" s="45">
        <v>1</v>
      </c>
      <c r="J2055" s="45">
        <v>1</v>
      </c>
      <c r="K2055" s="45">
        <v>1</v>
      </c>
      <c r="L2055" s="45">
        <v>1</v>
      </c>
      <c r="M2055" s="45" t="str">
        <f t="shared" si="32"/>
        <v>Sev-score: Site capacity</v>
      </c>
    </row>
    <row r="2056" spans="1:13" x14ac:dyDescent="0.25">
      <c r="A2056" s="45" t="s">
        <v>2418</v>
      </c>
      <c r="B2056" s="45" t="s">
        <v>314</v>
      </c>
      <c r="C2056" s="45" t="s">
        <v>43</v>
      </c>
      <c r="D2056" s="45" t="s">
        <v>180</v>
      </c>
      <c r="E2056" s="45">
        <v>1</v>
      </c>
      <c r="F2056" s="45">
        <v>3</v>
      </c>
      <c r="G2056" s="45">
        <v>3</v>
      </c>
      <c r="H2056" s="45">
        <v>1</v>
      </c>
      <c r="I2056" s="45">
        <v>3</v>
      </c>
      <c r="J2056" s="45">
        <v>1</v>
      </c>
      <c r="K2056" s="45">
        <v>3</v>
      </c>
      <c r="L2056" s="45">
        <v>2</v>
      </c>
      <c r="M2056" s="45" t="str">
        <f t="shared" si="32"/>
        <v>Sev-score: AAP feedback mechanism</v>
      </c>
    </row>
    <row r="2057" spans="1:13" x14ac:dyDescent="0.25">
      <c r="A2057" s="45" t="s">
        <v>2419</v>
      </c>
      <c r="B2057" s="45" t="s">
        <v>314</v>
      </c>
      <c r="C2057" s="45" t="s">
        <v>43</v>
      </c>
      <c r="D2057" s="45" t="s">
        <v>180</v>
      </c>
      <c r="E2057" s="45">
        <v>1</v>
      </c>
      <c r="F2057" s="45">
        <v>1</v>
      </c>
      <c r="G2057" s="45">
        <v>3</v>
      </c>
      <c r="H2057" s="45">
        <v>1</v>
      </c>
      <c r="I2057" s="45">
        <v>3</v>
      </c>
      <c r="J2057" s="45">
        <v>1</v>
      </c>
      <c r="K2057" s="45">
        <v>1</v>
      </c>
      <c r="L2057" s="45">
        <v>3</v>
      </c>
      <c r="M2057" s="45" t="str">
        <f t="shared" si="32"/>
        <v>Sev-score: Site capacity</v>
      </c>
    </row>
    <row r="2058" spans="1:13" x14ac:dyDescent="0.25">
      <c r="A2058" s="45" t="s">
        <v>2420</v>
      </c>
      <c r="B2058" s="45" t="s">
        <v>314</v>
      </c>
      <c r="C2058" s="45" t="s">
        <v>43</v>
      </c>
      <c r="D2058" s="45" t="s">
        <v>180</v>
      </c>
      <c r="E2058" s="45">
        <v>1</v>
      </c>
      <c r="F2058" s="45">
        <v>1</v>
      </c>
      <c r="G2058" s="45">
        <v>3</v>
      </c>
      <c r="H2058" s="45">
        <v>1</v>
      </c>
      <c r="I2058" s="45">
        <v>3</v>
      </c>
      <c r="J2058" s="45">
        <v>1</v>
      </c>
      <c r="K2058" s="45">
        <v>1</v>
      </c>
      <c r="L2058" s="45">
        <v>3</v>
      </c>
      <c r="M2058" s="45" t="str">
        <f t="shared" si="32"/>
        <v>Sev-score: Site capacity</v>
      </c>
    </row>
    <row r="2059" spans="1:13" x14ac:dyDescent="0.25">
      <c r="A2059" s="45" t="s">
        <v>2421</v>
      </c>
      <c r="B2059" s="45" t="s">
        <v>314</v>
      </c>
      <c r="C2059" s="45" t="s">
        <v>43</v>
      </c>
      <c r="D2059" s="45" t="s">
        <v>180</v>
      </c>
      <c r="E2059" s="45">
        <v>1</v>
      </c>
      <c r="F2059" s="45">
        <v>1</v>
      </c>
      <c r="G2059" s="45">
        <v>3</v>
      </c>
      <c r="H2059" s="45">
        <v>1</v>
      </c>
      <c r="I2059" s="45">
        <v>1</v>
      </c>
      <c r="J2059" s="45">
        <v>1</v>
      </c>
      <c r="K2059" s="45">
        <v>1</v>
      </c>
      <c r="L2059" s="45">
        <v>1</v>
      </c>
      <c r="M2059" s="45" t="str">
        <f t="shared" si="32"/>
        <v>Sev-score: Site capacity</v>
      </c>
    </row>
    <row r="2060" spans="1:13" x14ac:dyDescent="0.25">
      <c r="A2060" s="45" t="s">
        <v>2422</v>
      </c>
      <c r="B2060" s="45" t="s">
        <v>314</v>
      </c>
      <c r="C2060" s="45" t="s">
        <v>43</v>
      </c>
      <c r="D2060" s="45" t="s">
        <v>180</v>
      </c>
      <c r="E2060" s="45">
        <v>1</v>
      </c>
      <c r="F2060" s="45">
        <v>3</v>
      </c>
      <c r="G2060" s="45">
        <v>3</v>
      </c>
      <c r="H2060" s="45">
        <v>1</v>
      </c>
      <c r="I2060" s="45">
        <v>1</v>
      </c>
      <c r="J2060" s="45">
        <v>1</v>
      </c>
      <c r="K2060" s="45">
        <v>3</v>
      </c>
      <c r="L2060" s="45">
        <v>2</v>
      </c>
      <c r="M2060" s="45" t="str">
        <f t="shared" si="32"/>
        <v>Sev-score: AAP feedback mechanism</v>
      </c>
    </row>
    <row r="2061" spans="1:13" x14ac:dyDescent="0.25">
      <c r="A2061" s="45" t="s">
        <v>2423</v>
      </c>
      <c r="B2061" s="45" t="s">
        <v>314</v>
      </c>
      <c r="C2061" s="45" t="s">
        <v>43</v>
      </c>
      <c r="D2061" s="45" t="s">
        <v>180</v>
      </c>
      <c r="E2061" s="45">
        <v>1</v>
      </c>
      <c r="F2061" s="45">
        <v>1</v>
      </c>
      <c r="G2061" s="45">
        <v>3</v>
      </c>
      <c r="H2061" s="45">
        <v>3</v>
      </c>
      <c r="I2061" s="45">
        <v>3</v>
      </c>
      <c r="J2061" s="45">
        <v>1</v>
      </c>
      <c r="K2061" s="45">
        <v>3</v>
      </c>
      <c r="L2061" s="45">
        <v>2</v>
      </c>
      <c r="M2061" s="45" t="str">
        <f t="shared" si="32"/>
        <v>Sev-score: Site capacity</v>
      </c>
    </row>
    <row r="2062" spans="1:13" x14ac:dyDescent="0.25">
      <c r="A2062" s="45" t="s">
        <v>2424</v>
      </c>
      <c r="B2062" s="45" t="s">
        <v>314</v>
      </c>
      <c r="C2062" s="45" t="s">
        <v>43</v>
      </c>
      <c r="D2062" s="45" t="s">
        <v>180</v>
      </c>
      <c r="E2062" s="45">
        <v>1</v>
      </c>
      <c r="F2062" s="45">
        <v>1</v>
      </c>
      <c r="G2062" s="45">
        <v>3</v>
      </c>
      <c r="H2062" s="45">
        <v>1</v>
      </c>
      <c r="I2062" s="45">
        <v>1</v>
      </c>
      <c r="J2062" s="45">
        <v>1</v>
      </c>
      <c r="K2062" s="45">
        <v>3</v>
      </c>
      <c r="L2062" s="45">
        <v>1</v>
      </c>
      <c r="M2062" s="45" t="str">
        <f t="shared" si="32"/>
        <v>Sev-score: Site capacity</v>
      </c>
    </row>
    <row r="2063" spans="1:13" x14ac:dyDescent="0.25">
      <c r="A2063" s="45" t="s">
        <v>2425</v>
      </c>
      <c r="B2063" s="45" t="s">
        <v>314</v>
      </c>
      <c r="C2063" s="45" t="s">
        <v>43</v>
      </c>
      <c r="D2063" s="45" t="s">
        <v>180</v>
      </c>
      <c r="E2063" s="45">
        <v>1</v>
      </c>
      <c r="F2063" s="45">
        <v>1</v>
      </c>
      <c r="G2063" s="45">
        <v>3</v>
      </c>
      <c r="H2063" s="45">
        <v>1</v>
      </c>
      <c r="I2063" s="45">
        <v>1</v>
      </c>
      <c r="J2063" s="45">
        <v>3</v>
      </c>
      <c r="K2063" s="45">
        <v>3</v>
      </c>
      <c r="L2063" s="45">
        <v>2</v>
      </c>
      <c r="M2063" s="45" t="str">
        <f t="shared" si="32"/>
        <v>Sev-score: Site capacity</v>
      </c>
    </row>
    <row r="2064" spans="1:13" x14ac:dyDescent="0.25">
      <c r="A2064" s="45" t="s">
        <v>2426</v>
      </c>
      <c r="B2064" s="45" t="s">
        <v>314</v>
      </c>
      <c r="C2064" s="45" t="s">
        <v>43</v>
      </c>
      <c r="D2064" s="45" t="s">
        <v>180</v>
      </c>
      <c r="E2064" s="45">
        <v>1</v>
      </c>
      <c r="F2064" s="45">
        <v>3</v>
      </c>
      <c r="G2064" s="45">
        <v>3</v>
      </c>
      <c r="H2064" s="45">
        <v>1</v>
      </c>
      <c r="I2064" s="45">
        <v>1</v>
      </c>
      <c r="J2064" s="45">
        <v>1</v>
      </c>
      <c r="K2064" s="45">
        <v>3</v>
      </c>
      <c r="L2064" s="45">
        <v>2</v>
      </c>
      <c r="M2064" s="45" t="str">
        <f t="shared" si="32"/>
        <v>Sev-score: AAP feedback mechanism</v>
      </c>
    </row>
    <row r="2065" spans="1:13" x14ac:dyDescent="0.25">
      <c r="A2065" s="45" t="s">
        <v>2427</v>
      </c>
      <c r="B2065" s="45" t="s">
        <v>314</v>
      </c>
      <c r="C2065" s="45" t="s">
        <v>43</v>
      </c>
      <c r="D2065" s="45" t="s">
        <v>180</v>
      </c>
      <c r="E2065" s="45">
        <v>1</v>
      </c>
      <c r="F2065" s="45">
        <v>3</v>
      </c>
      <c r="G2065" s="45">
        <v>3</v>
      </c>
      <c r="H2065" s="45">
        <v>1</v>
      </c>
      <c r="I2065" s="45">
        <v>1</v>
      </c>
      <c r="J2065" s="45">
        <v>1</v>
      </c>
      <c r="K2065" s="45">
        <v>3</v>
      </c>
      <c r="L2065" s="45">
        <v>1</v>
      </c>
      <c r="M2065" s="45" t="str">
        <f t="shared" si="32"/>
        <v>Sev-score: AAP feedback mechanism</v>
      </c>
    </row>
    <row r="2066" spans="1:13" x14ac:dyDescent="0.25">
      <c r="A2066" s="45" t="s">
        <v>2428</v>
      </c>
      <c r="B2066" s="45" t="s">
        <v>314</v>
      </c>
      <c r="C2066" s="45" t="s">
        <v>43</v>
      </c>
      <c r="D2066" s="45" t="s">
        <v>180</v>
      </c>
      <c r="E2066" s="45">
        <v>1</v>
      </c>
      <c r="F2066" s="45">
        <v>1</v>
      </c>
      <c r="G2066" s="45">
        <v>3</v>
      </c>
      <c r="H2066" s="45">
        <v>2</v>
      </c>
      <c r="I2066" s="45">
        <v>1</v>
      </c>
      <c r="J2066" s="45">
        <v>1</v>
      </c>
      <c r="K2066" s="45">
        <v>3</v>
      </c>
      <c r="L2066" s="45">
        <v>1</v>
      </c>
      <c r="M2066" s="45" t="str">
        <f t="shared" si="32"/>
        <v>Sev-score: Site capacity</v>
      </c>
    </row>
    <row r="2067" spans="1:13" x14ac:dyDescent="0.25">
      <c r="A2067" s="45" t="s">
        <v>2429</v>
      </c>
      <c r="B2067" s="45" t="s">
        <v>314</v>
      </c>
      <c r="C2067" s="45" t="s">
        <v>43</v>
      </c>
      <c r="D2067" s="45" t="s">
        <v>180</v>
      </c>
      <c r="E2067" s="45">
        <v>1</v>
      </c>
      <c r="F2067" s="45">
        <v>1</v>
      </c>
      <c r="G2067" s="45">
        <v>3</v>
      </c>
      <c r="H2067" s="45">
        <v>1</v>
      </c>
      <c r="I2067" s="45">
        <v>3</v>
      </c>
      <c r="J2067" s="45">
        <v>1</v>
      </c>
      <c r="K2067" s="45">
        <v>3</v>
      </c>
      <c r="L2067" s="45">
        <v>1</v>
      </c>
      <c r="M2067" s="45" t="str">
        <f t="shared" si="32"/>
        <v>Sev-score: Site capacity</v>
      </c>
    </row>
    <row r="2068" spans="1:13" x14ac:dyDescent="0.25">
      <c r="A2068" s="45" t="s">
        <v>2430</v>
      </c>
      <c r="B2068" s="45" t="s">
        <v>314</v>
      </c>
      <c r="C2068" s="45" t="s">
        <v>43</v>
      </c>
      <c r="D2068" s="45" t="s">
        <v>180</v>
      </c>
      <c r="E2068" s="45">
        <v>1</v>
      </c>
      <c r="F2068" s="45">
        <v>1</v>
      </c>
      <c r="G2068" s="45">
        <v>3</v>
      </c>
      <c r="H2068" s="45">
        <v>1</v>
      </c>
      <c r="I2068" s="45">
        <v>1</v>
      </c>
      <c r="J2068" s="45">
        <v>1</v>
      </c>
      <c r="K2068" s="45">
        <v>3</v>
      </c>
      <c r="L2068" s="45">
        <v>1</v>
      </c>
      <c r="M2068" s="45" t="str">
        <f t="shared" si="32"/>
        <v>Sev-score: Site capacity</v>
      </c>
    </row>
    <row r="2069" spans="1:13" x14ac:dyDescent="0.25">
      <c r="A2069" s="45" t="s">
        <v>2431</v>
      </c>
      <c r="B2069" s="45" t="s">
        <v>314</v>
      </c>
      <c r="C2069" s="45" t="s">
        <v>43</v>
      </c>
      <c r="D2069" s="45" t="s">
        <v>180</v>
      </c>
      <c r="E2069" s="45">
        <v>1</v>
      </c>
      <c r="F2069" s="45">
        <v>1</v>
      </c>
      <c r="G2069" s="45">
        <v>3</v>
      </c>
      <c r="H2069" s="45">
        <v>2</v>
      </c>
      <c r="I2069" s="45">
        <v>1</v>
      </c>
      <c r="J2069" s="45">
        <v>1</v>
      </c>
      <c r="K2069" s="45">
        <v>3</v>
      </c>
      <c r="L2069" s="45">
        <v>1</v>
      </c>
      <c r="M2069" s="45" t="str">
        <f t="shared" si="32"/>
        <v>Sev-score: Site capacity</v>
      </c>
    </row>
    <row r="2070" spans="1:13" x14ac:dyDescent="0.25">
      <c r="A2070" s="45" t="s">
        <v>2432</v>
      </c>
      <c r="B2070" s="45" t="s">
        <v>314</v>
      </c>
      <c r="C2070" s="45" t="s">
        <v>43</v>
      </c>
      <c r="D2070" s="45" t="s">
        <v>180</v>
      </c>
      <c r="E2070" s="45">
        <v>1</v>
      </c>
      <c r="F2070" s="45">
        <v>3</v>
      </c>
      <c r="G2070" s="45">
        <v>3</v>
      </c>
      <c r="H2070" s="45">
        <v>1</v>
      </c>
      <c r="I2070" s="45">
        <v>1</v>
      </c>
      <c r="J2070" s="45">
        <v>1</v>
      </c>
      <c r="K2070" s="45">
        <v>3</v>
      </c>
      <c r="L2070" s="45">
        <v>2</v>
      </c>
      <c r="M2070" s="45" t="str">
        <f t="shared" si="32"/>
        <v>Sev-score: AAP feedback mechanism</v>
      </c>
    </row>
    <row r="2071" spans="1:13" x14ac:dyDescent="0.25">
      <c r="A2071" s="45" t="s">
        <v>2433</v>
      </c>
      <c r="B2071" s="45" t="s">
        <v>314</v>
      </c>
      <c r="C2071" s="45" t="s">
        <v>43</v>
      </c>
      <c r="D2071" s="45" t="s">
        <v>180</v>
      </c>
      <c r="E2071" s="45">
        <v>1</v>
      </c>
      <c r="F2071" s="45">
        <v>1</v>
      </c>
      <c r="G2071" s="45">
        <v>3</v>
      </c>
      <c r="H2071" s="45">
        <v>1</v>
      </c>
      <c r="I2071" s="45">
        <v>1</v>
      </c>
      <c r="J2071" s="45">
        <v>1</v>
      </c>
      <c r="K2071" s="45">
        <v>1</v>
      </c>
      <c r="L2071" s="45">
        <v>1</v>
      </c>
      <c r="M2071" s="45" t="str">
        <f t="shared" si="32"/>
        <v>Sev-score: Site capacity</v>
      </c>
    </row>
    <row r="2072" spans="1:13" x14ac:dyDescent="0.25">
      <c r="A2072" s="45" t="s">
        <v>2434</v>
      </c>
      <c r="B2072" s="45" t="s">
        <v>314</v>
      </c>
      <c r="C2072" s="45" t="s">
        <v>43</v>
      </c>
      <c r="D2072" s="45" t="s">
        <v>180</v>
      </c>
      <c r="E2072" s="45">
        <v>1</v>
      </c>
      <c r="F2072" s="45">
        <v>1</v>
      </c>
      <c r="G2072" s="45">
        <v>3</v>
      </c>
      <c r="H2072" s="45">
        <v>1</v>
      </c>
      <c r="I2072" s="45">
        <v>3</v>
      </c>
      <c r="J2072" s="45">
        <v>1</v>
      </c>
      <c r="K2072" s="45">
        <v>1</v>
      </c>
      <c r="L2072" s="45">
        <v>2</v>
      </c>
      <c r="M2072" s="45" t="str">
        <f t="shared" si="32"/>
        <v>Sev-score: Site capacity</v>
      </c>
    </row>
    <row r="2073" spans="1:13" x14ac:dyDescent="0.25">
      <c r="A2073" s="45" t="s">
        <v>2435</v>
      </c>
      <c r="B2073" s="45" t="s">
        <v>314</v>
      </c>
      <c r="C2073" s="45" t="s">
        <v>43</v>
      </c>
      <c r="D2073" s="45" t="s">
        <v>180</v>
      </c>
      <c r="E2073" s="45">
        <v>1</v>
      </c>
      <c r="F2073" s="45">
        <v>1</v>
      </c>
      <c r="G2073" s="45">
        <v>3</v>
      </c>
      <c r="H2073" s="45">
        <v>1</v>
      </c>
      <c r="I2073" s="45">
        <v>3</v>
      </c>
      <c r="J2073" s="45">
        <v>1</v>
      </c>
      <c r="K2073" s="45">
        <v>1</v>
      </c>
      <c r="L2073" s="45">
        <v>2</v>
      </c>
      <c r="M2073" s="45" t="str">
        <f t="shared" si="32"/>
        <v>Sev-score: Site capacity</v>
      </c>
    </row>
    <row r="2074" spans="1:13" x14ac:dyDescent="0.25">
      <c r="A2074" s="45" t="s">
        <v>2436</v>
      </c>
      <c r="B2074" s="45" t="s">
        <v>314</v>
      </c>
      <c r="C2074" s="45" t="s">
        <v>43</v>
      </c>
      <c r="D2074" s="45" t="s">
        <v>180</v>
      </c>
      <c r="E2074" s="45">
        <v>1</v>
      </c>
      <c r="F2074" s="45">
        <v>1</v>
      </c>
      <c r="G2074" s="45">
        <v>3</v>
      </c>
      <c r="H2074" s="45">
        <v>1</v>
      </c>
      <c r="I2074" s="45">
        <v>3</v>
      </c>
      <c r="J2074" s="45">
        <v>1</v>
      </c>
      <c r="K2074" s="45">
        <v>1</v>
      </c>
      <c r="L2074" s="45">
        <v>3</v>
      </c>
      <c r="M2074" s="45" t="str">
        <f t="shared" si="32"/>
        <v>Sev-score: Site capacity</v>
      </c>
    </row>
    <row r="2075" spans="1:13" x14ac:dyDescent="0.25">
      <c r="A2075" s="45" t="s">
        <v>2437</v>
      </c>
      <c r="B2075" s="45" t="s">
        <v>314</v>
      </c>
      <c r="C2075" s="45" t="s">
        <v>43</v>
      </c>
      <c r="D2075" s="45" t="s">
        <v>180</v>
      </c>
      <c r="E2075" s="45">
        <v>3</v>
      </c>
      <c r="F2075" s="45">
        <v>1</v>
      </c>
      <c r="G2075" s="45">
        <v>3</v>
      </c>
      <c r="H2075" s="45">
        <v>1</v>
      </c>
      <c r="I2075" s="45">
        <v>3</v>
      </c>
      <c r="J2075" s="45">
        <v>1</v>
      </c>
      <c r="K2075" s="45">
        <v>3</v>
      </c>
      <c r="L2075" s="45">
        <v>2</v>
      </c>
      <c r="M2075" s="45" t="str">
        <f t="shared" si="32"/>
        <v>Sev-score: Camp Committees</v>
      </c>
    </row>
    <row r="2076" spans="1:13" x14ac:dyDescent="0.25">
      <c r="A2076" s="45" t="s">
        <v>2438</v>
      </c>
      <c r="B2076" s="45" t="s">
        <v>314</v>
      </c>
      <c r="C2076" s="45" t="s">
        <v>43</v>
      </c>
      <c r="D2076" s="45" t="s">
        <v>180</v>
      </c>
      <c r="E2076" s="45">
        <v>1</v>
      </c>
      <c r="F2076" s="45">
        <v>3</v>
      </c>
      <c r="G2076" s="45">
        <v>3</v>
      </c>
      <c r="H2076" s="45">
        <v>1</v>
      </c>
      <c r="I2076" s="45">
        <v>1</v>
      </c>
      <c r="J2076" s="45">
        <v>1</v>
      </c>
      <c r="K2076" s="45">
        <v>3</v>
      </c>
      <c r="L2076" s="45">
        <v>2</v>
      </c>
      <c r="M2076" s="45" t="str">
        <f t="shared" si="32"/>
        <v>Sev-score: AAP feedback mechanism</v>
      </c>
    </row>
    <row r="2077" spans="1:13" x14ac:dyDescent="0.25">
      <c r="A2077" s="45" t="s">
        <v>2439</v>
      </c>
      <c r="B2077" s="45" t="s">
        <v>314</v>
      </c>
      <c r="C2077" s="45" t="s">
        <v>43</v>
      </c>
      <c r="D2077" s="45" t="s">
        <v>180</v>
      </c>
      <c r="E2077" s="45">
        <v>1</v>
      </c>
      <c r="F2077" s="45">
        <v>1</v>
      </c>
      <c r="G2077" s="45">
        <v>3</v>
      </c>
      <c r="H2077" s="45">
        <v>1</v>
      </c>
      <c r="I2077" s="45">
        <v>3</v>
      </c>
      <c r="J2077" s="45">
        <v>1</v>
      </c>
      <c r="K2077" s="45">
        <v>1</v>
      </c>
      <c r="L2077" s="45">
        <v>2</v>
      </c>
      <c r="M2077" s="45" t="str">
        <f t="shared" si="32"/>
        <v>Sev-score: Site capacity</v>
      </c>
    </row>
    <row r="2078" spans="1:13" x14ac:dyDescent="0.25">
      <c r="A2078" s="45" t="s">
        <v>2440</v>
      </c>
      <c r="B2078" s="45" t="s">
        <v>314</v>
      </c>
      <c r="C2078" s="45" t="s">
        <v>43</v>
      </c>
      <c r="D2078" s="45" t="s">
        <v>180</v>
      </c>
      <c r="E2078" s="45">
        <v>1</v>
      </c>
      <c r="F2078" s="45">
        <v>1</v>
      </c>
      <c r="G2078" s="45">
        <v>3</v>
      </c>
      <c r="H2078" s="45">
        <v>3</v>
      </c>
      <c r="I2078" s="45">
        <v>3</v>
      </c>
      <c r="J2078" s="45">
        <v>1</v>
      </c>
      <c r="K2078" s="45">
        <v>3</v>
      </c>
      <c r="L2078" s="45">
        <v>2</v>
      </c>
      <c r="M2078" s="45" t="str">
        <f t="shared" si="32"/>
        <v>Sev-score: Site capacity</v>
      </c>
    </row>
    <row r="2079" spans="1:13" x14ac:dyDescent="0.25">
      <c r="A2079" s="45" t="s">
        <v>2441</v>
      </c>
      <c r="B2079" s="45" t="s">
        <v>314</v>
      </c>
      <c r="C2079" s="45" t="s">
        <v>43</v>
      </c>
      <c r="D2079" s="45" t="s">
        <v>180</v>
      </c>
      <c r="E2079" s="45">
        <v>1</v>
      </c>
      <c r="F2079" s="45">
        <v>1</v>
      </c>
      <c r="G2079" s="45">
        <v>3</v>
      </c>
      <c r="H2079" s="45">
        <v>1</v>
      </c>
      <c r="I2079" s="45">
        <v>1</v>
      </c>
      <c r="J2079" s="45">
        <v>3</v>
      </c>
      <c r="K2079" s="45">
        <v>3</v>
      </c>
      <c r="L2079" s="45">
        <v>2</v>
      </c>
      <c r="M2079" s="45" t="str">
        <f t="shared" si="32"/>
        <v>Sev-score: Site capacity</v>
      </c>
    </row>
    <row r="2080" spans="1:13" x14ac:dyDescent="0.25">
      <c r="A2080" s="45" t="s">
        <v>2442</v>
      </c>
      <c r="B2080" s="45" t="s">
        <v>314</v>
      </c>
      <c r="C2080" s="45" t="s">
        <v>43</v>
      </c>
      <c r="D2080" s="45" t="s">
        <v>180</v>
      </c>
      <c r="E2080" s="45">
        <v>1</v>
      </c>
      <c r="F2080" s="45">
        <v>1</v>
      </c>
      <c r="G2080" s="45">
        <v>3</v>
      </c>
      <c r="H2080" s="45">
        <v>1</v>
      </c>
      <c r="I2080" s="45">
        <v>1</v>
      </c>
      <c r="J2080" s="45">
        <v>1</v>
      </c>
      <c r="K2080" s="45">
        <v>3</v>
      </c>
      <c r="L2080" s="45">
        <v>3</v>
      </c>
      <c r="M2080" s="45" t="str">
        <f t="shared" si="32"/>
        <v>Sev-score: Site capacity</v>
      </c>
    </row>
    <row r="2081" spans="1:13" x14ac:dyDescent="0.25">
      <c r="A2081" s="45" t="s">
        <v>2443</v>
      </c>
      <c r="B2081" s="45" t="s">
        <v>314</v>
      </c>
      <c r="C2081" s="45" t="s">
        <v>43</v>
      </c>
      <c r="D2081" s="45" t="s">
        <v>180</v>
      </c>
      <c r="E2081" s="45">
        <v>1</v>
      </c>
      <c r="F2081" s="45">
        <v>1</v>
      </c>
      <c r="G2081" s="45">
        <v>3</v>
      </c>
      <c r="H2081" s="45">
        <v>1</v>
      </c>
      <c r="I2081" s="45">
        <v>1</v>
      </c>
      <c r="J2081" s="45">
        <v>1</v>
      </c>
      <c r="K2081" s="45">
        <v>3</v>
      </c>
      <c r="L2081" s="45">
        <v>1</v>
      </c>
      <c r="M2081" s="45" t="str">
        <f t="shared" si="32"/>
        <v>Sev-score: Site capacity</v>
      </c>
    </row>
    <row r="2082" spans="1:13" x14ac:dyDescent="0.25">
      <c r="A2082" s="45" t="s">
        <v>2444</v>
      </c>
      <c r="B2082" s="45" t="s">
        <v>314</v>
      </c>
      <c r="C2082" s="45" t="s">
        <v>43</v>
      </c>
      <c r="D2082" s="45" t="s">
        <v>180</v>
      </c>
      <c r="E2082" s="45">
        <v>1</v>
      </c>
      <c r="F2082" s="45">
        <v>3</v>
      </c>
      <c r="G2082" s="45">
        <v>3</v>
      </c>
      <c r="H2082" s="45">
        <v>1</v>
      </c>
      <c r="I2082" s="45">
        <v>1</v>
      </c>
      <c r="J2082" s="45">
        <v>1</v>
      </c>
      <c r="K2082" s="45">
        <v>3</v>
      </c>
      <c r="L2082" s="45">
        <v>1</v>
      </c>
      <c r="M2082" s="45" t="str">
        <f t="shared" si="32"/>
        <v>Sev-score: AAP feedback mechanism</v>
      </c>
    </row>
    <row r="2083" spans="1:13" x14ac:dyDescent="0.25">
      <c r="A2083" s="45" t="s">
        <v>2445</v>
      </c>
      <c r="B2083" s="45" t="s">
        <v>314</v>
      </c>
      <c r="C2083" s="45" t="s">
        <v>43</v>
      </c>
      <c r="D2083" s="45" t="s">
        <v>180</v>
      </c>
      <c r="E2083" s="45">
        <v>1</v>
      </c>
      <c r="F2083" s="45">
        <v>3</v>
      </c>
      <c r="G2083" s="45">
        <v>1</v>
      </c>
      <c r="H2083" s="45">
        <v>3</v>
      </c>
      <c r="I2083" s="45">
        <v>3</v>
      </c>
      <c r="J2083" s="45">
        <v>1</v>
      </c>
      <c r="K2083" s="45">
        <v>1</v>
      </c>
      <c r="L2083" s="45">
        <v>2</v>
      </c>
      <c r="M2083" s="45" t="str">
        <f t="shared" si="32"/>
        <v>Sev-score: AAP feedback mechanism</v>
      </c>
    </row>
    <row r="2084" spans="1:13" x14ac:dyDescent="0.25">
      <c r="A2084" s="45" t="s">
        <v>2446</v>
      </c>
      <c r="B2084" s="45" t="s">
        <v>314</v>
      </c>
      <c r="C2084" s="45" t="s">
        <v>43</v>
      </c>
      <c r="D2084" s="45" t="s">
        <v>180</v>
      </c>
      <c r="E2084" s="45">
        <v>1</v>
      </c>
      <c r="F2084" s="45">
        <v>1</v>
      </c>
      <c r="G2084" s="45">
        <v>3</v>
      </c>
      <c r="H2084" s="45">
        <v>1</v>
      </c>
      <c r="I2084" s="45">
        <v>1</v>
      </c>
      <c r="J2084" s="45">
        <v>1</v>
      </c>
      <c r="K2084" s="45">
        <v>3</v>
      </c>
      <c r="L2084" s="45">
        <v>2</v>
      </c>
      <c r="M2084" s="45" t="str">
        <f t="shared" si="32"/>
        <v>Sev-score: Site capacity</v>
      </c>
    </row>
    <row r="2085" spans="1:13" x14ac:dyDescent="0.25">
      <c r="A2085" s="45" t="s">
        <v>2447</v>
      </c>
      <c r="B2085" s="45" t="s">
        <v>314</v>
      </c>
      <c r="C2085" s="45" t="s">
        <v>43</v>
      </c>
      <c r="D2085" s="45" t="s">
        <v>180</v>
      </c>
      <c r="E2085" s="45">
        <v>1</v>
      </c>
      <c r="F2085" s="45">
        <v>1</v>
      </c>
      <c r="G2085" s="45">
        <v>1</v>
      </c>
      <c r="H2085" s="45">
        <v>3</v>
      </c>
      <c r="I2085" s="45">
        <v>3</v>
      </c>
      <c r="J2085" s="45">
        <v>1</v>
      </c>
      <c r="K2085" s="45">
        <v>1</v>
      </c>
      <c r="L2085" s="45">
        <v>2</v>
      </c>
      <c r="M2085" s="45" t="str">
        <f t="shared" si="32"/>
        <v>Sev-score: Floods</v>
      </c>
    </row>
    <row r="2086" spans="1:13" x14ac:dyDescent="0.25">
      <c r="A2086" s="45" t="s">
        <v>2448</v>
      </c>
      <c r="B2086" s="45" t="s">
        <v>314</v>
      </c>
      <c r="C2086" s="45" t="s">
        <v>43</v>
      </c>
      <c r="D2086" s="45" t="s">
        <v>180</v>
      </c>
      <c r="E2086" s="45">
        <v>1</v>
      </c>
      <c r="F2086" s="45">
        <v>3</v>
      </c>
      <c r="G2086" s="45">
        <v>3</v>
      </c>
      <c r="H2086" s="45">
        <v>1</v>
      </c>
      <c r="I2086" s="45">
        <v>1</v>
      </c>
      <c r="J2086" s="45">
        <v>1</v>
      </c>
      <c r="K2086" s="45">
        <v>3</v>
      </c>
      <c r="L2086" s="45">
        <v>1</v>
      </c>
      <c r="M2086" s="45" t="str">
        <f t="shared" si="32"/>
        <v>Sev-score: AAP feedback mechanism</v>
      </c>
    </row>
    <row r="2087" spans="1:13" x14ac:dyDescent="0.25">
      <c r="A2087" s="45" t="s">
        <v>2449</v>
      </c>
      <c r="B2087" s="45" t="s">
        <v>314</v>
      </c>
      <c r="C2087" s="45" t="s">
        <v>43</v>
      </c>
      <c r="D2087" s="45" t="s">
        <v>180</v>
      </c>
      <c r="E2087" s="45">
        <v>3</v>
      </c>
      <c r="F2087" s="45">
        <v>3</v>
      </c>
      <c r="G2087" s="45">
        <v>1</v>
      </c>
      <c r="H2087" s="45">
        <v>1</v>
      </c>
      <c r="I2087" s="45">
        <v>1</v>
      </c>
      <c r="J2087" s="45">
        <v>1</v>
      </c>
      <c r="K2087" s="45">
        <v>3</v>
      </c>
      <c r="L2087" s="45">
        <v>2</v>
      </c>
      <c r="M2087" s="45" t="str">
        <f t="shared" si="32"/>
        <v>Sev-score: Camp Committees</v>
      </c>
    </row>
    <row r="2088" spans="1:13" x14ac:dyDescent="0.25">
      <c r="A2088" s="45" t="s">
        <v>2450</v>
      </c>
      <c r="B2088" s="45" t="s">
        <v>314</v>
      </c>
      <c r="C2088" s="45" t="s">
        <v>43</v>
      </c>
      <c r="D2088" s="45" t="s">
        <v>180</v>
      </c>
      <c r="E2088" s="45">
        <v>1</v>
      </c>
      <c r="F2088" s="45">
        <v>3</v>
      </c>
      <c r="G2088" s="45">
        <v>3</v>
      </c>
      <c r="H2088" s="45">
        <v>1</v>
      </c>
      <c r="I2088" s="45">
        <v>1</v>
      </c>
      <c r="J2088" s="45">
        <v>1</v>
      </c>
      <c r="K2088" s="45">
        <v>3</v>
      </c>
      <c r="L2088" s="45">
        <v>2</v>
      </c>
      <c r="M2088" s="45" t="str">
        <f t="shared" si="32"/>
        <v>Sev-score: AAP feedback mechanism</v>
      </c>
    </row>
    <row r="2089" spans="1:13" x14ac:dyDescent="0.25">
      <c r="A2089" s="45" t="s">
        <v>2451</v>
      </c>
      <c r="B2089" s="45" t="s">
        <v>314</v>
      </c>
      <c r="C2089" s="45" t="s">
        <v>43</v>
      </c>
      <c r="D2089" s="45" t="s">
        <v>180</v>
      </c>
      <c r="E2089" s="45">
        <v>1</v>
      </c>
      <c r="F2089" s="45">
        <v>3</v>
      </c>
      <c r="G2089" s="45">
        <v>3</v>
      </c>
      <c r="H2089" s="45">
        <v>1</v>
      </c>
      <c r="I2089" s="45">
        <v>1</v>
      </c>
      <c r="J2089" s="45">
        <v>1</v>
      </c>
      <c r="K2089" s="45">
        <v>3</v>
      </c>
      <c r="L2089" s="45">
        <v>2</v>
      </c>
      <c r="M2089" s="45" t="str">
        <f t="shared" si="32"/>
        <v>Sev-score: AAP feedback mechanism</v>
      </c>
    </row>
    <row r="2090" spans="1:13" x14ac:dyDescent="0.25">
      <c r="A2090" s="45" t="s">
        <v>2452</v>
      </c>
      <c r="B2090" s="45" t="s">
        <v>314</v>
      </c>
      <c r="C2090" s="45" t="s">
        <v>43</v>
      </c>
      <c r="D2090" s="45" t="s">
        <v>180</v>
      </c>
      <c r="E2090" s="45">
        <v>1</v>
      </c>
      <c r="F2090" s="45">
        <v>3</v>
      </c>
      <c r="G2090" s="45">
        <v>3</v>
      </c>
      <c r="H2090" s="45">
        <v>3</v>
      </c>
      <c r="I2090" s="45">
        <v>1</v>
      </c>
      <c r="J2090" s="45">
        <v>1</v>
      </c>
      <c r="K2090" s="45">
        <v>3</v>
      </c>
      <c r="L2090" s="45">
        <v>1</v>
      </c>
      <c r="M2090" s="45" t="str">
        <f t="shared" si="32"/>
        <v>Sev-score: AAP feedback mechanism</v>
      </c>
    </row>
    <row r="2091" spans="1:13" x14ac:dyDescent="0.25">
      <c r="A2091" s="45" t="s">
        <v>2453</v>
      </c>
      <c r="B2091" s="45" t="s">
        <v>314</v>
      </c>
      <c r="C2091" s="45" t="s">
        <v>43</v>
      </c>
      <c r="D2091" s="45" t="s">
        <v>180</v>
      </c>
      <c r="E2091" s="45">
        <v>1</v>
      </c>
      <c r="F2091" s="45">
        <v>1</v>
      </c>
      <c r="G2091" s="45">
        <v>3</v>
      </c>
      <c r="H2091" s="45">
        <v>1</v>
      </c>
      <c r="I2091" s="45">
        <v>3</v>
      </c>
      <c r="J2091" s="45">
        <v>1</v>
      </c>
      <c r="K2091" s="45">
        <v>1</v>
      </c>
      <c r="L2091" s="45">
        <v>2</v>
      </c>
      <c r="M2091" s="45" t="str">
        <f t="shared" si="32"/>
        <v>Sev-score: Site capacity</v>
      </c>
    </row>
    <row r="2092" spans="1:13" x14ac:dyDescent="0.25">
      <c r="A2092" s="45" t="s">
        <v>2454</v>
      </c>
      <c r="B2092" s="45" t="s">
        <v>314</v>
      </c>
      <c r="C2092" s="45" t="s">
        <v>43</v>
      </c>
      <c r="D2092" s="45" t="s">
        <v>180</v>
      </c>
      <c r="E2092" s="45">
        <v>1</v>
      </c>
      <c r="F2092" s="45">
        <v>3</v>
      </c>
      <c r="G2092" s="45">
        <v>3</v>
      </c>
      <c r="H2092" s="45">
        <v>1</v>
      </c>
      <c r="I2092" s="45">
        <v>1</v>
      </c>
      <c r="J2092" s="45">
        <v>1</v>
      </c>
      <c r="K2092" s="45">
        <v>3</v>
      </c>
      <c r="L2092" s="45">
        <v>2</v>
      </c>
      <c r="M2092" s="45" t="str">
        <f t="shared" si="32"/>
        <v>Sev-score: AAP feedback mechanism</v>
      </c>
    </row>
    <row r="2093" spans="1:13" x14ac:dyDescent="0.25">
      <c r="A2093" s="45" t="s">
        <v>2455</v>
      </c>
      <c r="B2093" s="45" t="s">
        <v>314</v>
      </c>
      <c r="C2093" s="45" t="s">
        <v>43</v>
      </c>
      <c r="D2093" s="45" t="s">
        <v>180</v>
      </c>
      <c r="E2093" s="45">
        <v>1</v>
      </c>
      <c r="F2093" s="45">
        <v>1</v>
      </c>
      <c r="G2093" s="45">
        <v>3</v>
      </c>
      <c r="H2093" s="45">
        <v>1</v>
      </c>
      <c r="I2093" s="45">
        <v>1</v>
      </c>
      <c r="J2093" s="45">
        <v>1</v>
      </c>
      <c r="K2093" s="45">
        <v>3</v>
      </c>
      <c r="L2093" s="45">
        <v>2</v>
      </c>
      <c r="M2093" s="45" t="str">
        <f t="shared" si="32"/>
        <v>Sev-score: Site capacity</v>
      </c>
    </row>
    <row r="2094" spans="1:13" x14ac:dyDescent="0.25">
      <c r="A2094" s="45" t="s">
        <v>2456</v>
      </c>
      <c r="B2094" s="45" t="s">
        <v>314</v>
      </c>
      <c r="C2094" s="45" t="s">
        <v>43</v>
      </c>
      <c r="D2094" s="45" t="s">
        <v>180</v>
      </c>
      <c r="E2094" s="45">
        <v>1</v>
      </c>
      <c r="F2094" s="45">
        <v>3</v>
      </c>
      <c r="G2094" s="45">
        <v>3</v>
      </c>
      <c r="H2094" s="45">
        <v>3</v>
      </c>
      <c r="I2094" s="45">
        <v>3</v>
      </c>
      <c r="J2094" s="45">
        <v>1</v>
      </c>
      <c r="K2094" s="45">
        <v>1</v>
      </c>
      <c r="L2094" s="45">
        <v>2</v>
      </c>
      <c r="M2094" s="45" t="str">
        <f t="shared" si="32"/>
        <v>Sev-score: AAP feedback mechanism</v>
      </c>
    </row>
    <row r="2095" spans="1:13" x14ac:dyDescent="0.25">
      <c r="A2095" s="45" t="s">
        <v>2457</v>
      </c>
      <c r="B2095" s="45" t="s">
        <v>314</v>
      </c>
      <c r="C2095" s="45" t="s">
        <v>43</v>
      </c>
      <c r="D2095" s="45" t="s">
        <v>180</v>
      </c>
      <c r="E2095" s="45">
        <v>3</v>
      </c>
      <c r="F2095" s="45">
        <v>1</v>
      </c>
      <c r="G2095" s="45">
        <v>3</v>
      </c>
      <c r="H2095" s="45">
        <v>1</v>
      </c>
      <c r="I2095" s="45">
        <v>1</v>
      </c>
      <c r="J2095" s="45">
        <v>1</v>
      </c>
      <c r="K2095" s="45">
        <v>3</v>
      </c>
      <c r="L2095" s="45">
        <v>2</v>
      </c>
      <c r="M2095" s="45" t="str">
        <f t="shared" si="32"/>
        <v>Sev-score: Camp Committees</v>
      </c>
    </row>
    <row r="2096" spans="1:13" x14ac:dyDescent="0.25">
      <c r="A2096" s="45" t="s">
        <v>2458</v>
      </c>
      <c r="B2096" s="45" t="s">
        <v>314</v>
      </c>
      <c r="C2096" s="45" t="s">
        <v>43</v>
      </c>
      <c r="D2096" s="45" t="s">
        <v>180</v>
      </c>
      <c r="E2096" s="45">
        <v>1</v>
      </c>
      <c r="F2096" s="45">
        <v>1</v>
      </c>
      <c r="G2096" s="45">
        <v>3</v>
      </c>
      <c r="H2096" s="45">
        <v>3</v>
      </c>
      <c r="I2096" s="45">
        <v>3</v>
      </c>
      <c r="J2096" s="45">
        <v>1</v>
      </c>
      <c r="K2096" s="45">
        <v>1</v>
      </c>
      <c r="L2096" s="45">
        <v>2</v>
      </c>
      <c r="M2096" s="45" t="str">
        <f t="shared" si="32"/>
        <v>Sev-score: Site capacity</v>
      </c>
    </row>
    <row r="2097" spans="1:13" x14ac:dyDescent="0.25">
      <c r="A2097" s="45" t="s">
        <v>2459</v>
      </c>
      <c r="B2097" s="45" t="s">
        <v>314</v>
      </c>
      <c r="C2097" s="45" t="s">
        <v>43</v>
      </c>
      <c r="D2097" s="45" t="s">
        <v>180</v>
      </c>
      <c r="E2097" s="45">
        <v>1</v>
      </c>
      <c r="F2097" s="45">
        <v>3</v>
      </c>
      <c r="G2097" s="45">
        <v>3</v>
      </c>
      <c r="H2097" s="45">
        <v>1</v>
      </c>
      <c r="I2097" s="45">
        <v>1</v>
      </c>
      <c r="J2097" s="45">
        <v>1</v>
      </c>
      <c r="K2097" s="45">
        <v>1</v>
      </c>
      <c r="L2097" s="45">
        <v>1</v>
      </c>
      <c r="M2097" s="45" t="str">
        <f t="shared" si="32"/>
        <v>Sev-score: AAP feedback mechanism</v>
      </c>
    </row>
    <row r="2098" spans="1:13" x14ac:dyDescent="0.25">
      <c r="A2098" s="45" t="s">
        <v>2460</v>
      </c>
      <c r="B2098" s="45" t="s">
        <v>314</v>
      </c>
      <c r="C2098" s="45" t="s">
        <v>43</v>
      </c>
      <c r="D2098" s="45" t="s">
        <v>180</v>
      </c>
      <c r="E2098" s="45">
        <v>1</v>
      </c>
      <c r="F2098" s="45">
        <v>1</v>
      </c>
      <c r="G2098" s="45">
        <v>3</v>
      </c>
      <c r="H2098" s="45">
        <v>2</v>
      </c>
      <c r="I2098" s="45">
        <v>3</v>
      </c>
      <c r="J2098" s="45">
        <v>1</v>
      </c>
      <c r="K2098" s="45">
        <v>3</v>
      </c>
      <c r="L2098" s="45">
        <v>2</v>
      </c>
      <c r="M2098" s="45" t="str">
        <f t="shared" si="32"/>
        <v>Sev-score: Site capacity</v>
      </c>
    </row>
    <row r="2099" spans="1:13" x14ac:dyDescent="0.25">
      <c r="A2099" s="45" t="s">
        <v>2461</v>
      </c>
      <c r="B2099" s="45" t="s">
        <v>314</v>
      </c>
      <c r="C2099" s="45" t="s">
        <v>43</v>
      </c>
      <c r="D2099" s="45" t="s">
        <v>180</v>
      </c>
      <c r="E2099" s="45">
        <v>1</v>
      </c>
      <c r="F2099" s="45">
        <v>1</v>
      </c>
      <c r="G2099" s="45">
        <v>3</v>
      </c>
      <c r="H2099" s="45">
        <v>3</v>
      </c>
      <c r="I2099" s="45">
        <v>3</v>
      </c>
      <c r="J2099" s="45">
        <v>1</v>
      </c>
      <c r="K2099" s="45">
        <v>1</v>
      </c>
      <c r="L2099" s="45">
        <v>1</v>
      </c>
      <c r="M2099" s="45" t="str">
        <f t="shared" si="32"/>
        <v>Sev-score: Site capacity</v>
      </c>
    </row>
    <row r="2100" spans="1:13" x14ac:dyDescent="0.25">
      <c r="A2100" s="45" t="s">
        <v>2462</v>
      </c>
      <c r="B2100" s="45" t="s">
        <v>314</v>
      </c>
      <c r="C2100" s="45" t="s">
        <v>43</v>
      </c>
      <c r="D2100" s="45" t="s">
        <v>180</v>
      </c>
      <c r="E2100" s="45">
        <v>1</v>
      </c>
      <c r="F2100" s="45">
        <v>3</v>
      </c>
      <c r="G2100" s="45">
        <v>3</v>
      </c>
      <c r="H2100" s="45">
        <v>1</v>
      </c>
      <c r="I2100" s="45">
        <v>1</v>
      </c>
      <c r="J2100" s="45">
        <v>1</v>
      </c>
      <c r="K2100" s="45">
        <v>3</v>
      </c>
      <c r="L2100" s="45">
        <v>2</v>
      </c>
      <c r="M2100" s="45" t="str">
        <f t="shared" si="32"/>
        <v>Sev-score: AAP feedback mechanism</v>
      </c>
    </row>
    <row r="2101" spans="1:13" x14ac:dyDescent="0.25">
      <c r="A2101" s="45" t="s">
        <v>2463</v>
      </c>
      <c r="B2101" s="45" t="s">
        <v>314</v>
      </c>
      <c r="C2101" s="45" t="s">
        <v>43</v>
      </c>
      <c r="D2101" s="45" t="s">
        <v>180</v>
      </c>
      <c r="E2101" s="45">
        <v>1</v>
      </c>
      <c r="F2101" s="45">
        <v>3</v>
      </c>
      <c r="G2101" s="45">
        <v>3</v>
      </c>
      <c r="H2101" s="45">
        <v>2</v>
      </c>
      <c r="I2101" s="45">
        <v>3</v>
      </c>
      <c r="J2101" s="45">
        <v>1</v>
      </c>
      <c r="K2101" s="45">
        <v>3</v>
      </c>
      <c r="L2101" s="45">
        <v>2</v>
      </c>
      <c r="M2101" s="45" t="str">
        <f t="shared" si="32"/>
        <v>Sev-score: AAP feedback mechanism</v>
      </c>
    </row>
    <row r="2102" spans="1:13" x14ac:dyDescent="0.25">
      <c r="A2102" s="45" t="s">
        <v>2464</v>
      </c>
      <c r="B2102" s="45" t="s">
        <v>314</v>
      </c>
      <c r="C2102" s="45" t="s">
        <v>43</v>
      </c>
      <c r="D2102" s="45" t="s">
        <v>180</v>
      </c>
      <c r="E2102" s="45">
        <v>1</v>
      </c>
      <c r="F2102" s="45">
        <v>1</v>
      </c>
      <c r="G2102" s="45">
        <v>3</v>
      </c>
      <c r="H2102" s="45">
        <v>1</v>
      </c>
      <c r="I2102" s="45">
        <v>1</v>
      </c>
      <c r="J2102" s="45">
        <v>1</v>
      </c>
      <c r="K2102" s="45">
        <v>1</v>
      </c>
      <c r="L2102" s="45">
        <v>4</v>
      </c>
      <c r="M2102" s="45" t="str">
        <f t="shared" si="32"/>
        <v>Sev-score: Site capacity</v>
      </c>
    </row>
    <row r="2103" spans="1:13" x14ac:dyDescent="0.25">
      <c r="A2103" s="45" t="s">
        <v>2465</v>
      </c>
      <c r="B2103" s="45" t="s">
        <v>314</v>
      </c>
      <c r="C2103" s="45" t="s">
        <v>43</v>
      </c>
      <c r="D2103" s="45" t="s">
        <v>180</v>
      </c>
      <c r="E2103" s="45">
        <v>1</v>
      </c>
      <c r="F2103" s="45">
        <v>1</v>
      </c>
      <c r="G2103" s="45">
        <v>3</v>
      </c>
      <c r="H2103" s="45">
        <v>2</v>
      </c>
      <c r="I2103" s="45">
        <v>1</v>
      </c>
      <c r="J2103" s="45">
        <v>1</v>
      </c>
      <c r="K2103" s="45">
        <v>1</v>
      </c>
      <c r="L2103" s="45">
        <v>3</v>
      </c>
      <c r="M2103" s="45" t="str">
        <f t="shared" si="32"/>
        <v>Sev-score: Site capacity</v>
      </c>
    </row>
    <row r="2104" spans="1:13" x14ac:dyDescent="0.25">
      <c r="A2104" s="45" t="s">
        <v>2466</v>
      </c>
      <c r="B2104" s="45" t="s">
        <v>314</v>
      </c>
      <c r="C2104" s="45" t="s">
        <v>43</v>
      </c>
      <c r="D2104" s="45" t="s">
        <v>180</v>
      </c>
      <c r="E2104" s="45">
        <v>1</v>
      </c>
      <c r="F2104" s="45">
        <v>3</v>
      </c>
      <c r="G2104" s="45">
        <v>3</v>
      </c>
      <c r="H2104" s="45">
        <v>1</v>
      </c>
      <c r="I2104" s="45">
        <v>3</v>
      </c>
      <c r="J2104" s="45">
        <v>1</v>
      </c>
      <c r="K2104" s="45">
        <v>3</v>
      </c>
      <c r="L2104" s="45">
        <v>1</v>
      </c>
      <c r="M2104" s="45" t="str">
        <f t="shared" si="32"/>
        <v>Sev-score: AAP feedback mechanism</v>
      </c>
    </row>
    <row r="2105" spans="1:13" x14ac:dyDescent="0.25">
      <c r="A2105" s="45" t="s">
        <v>2467</v>
      </c>
      <c r="B2105" s="45" t="s">
        <v>314</v>
      </c>
      <c r="C2105" s="45" t="s">
        <v>43</v>
      </c>
      <c r="D2105" s="45" t="s">
        <v>180</v>
      </c>
      <c r="E2105" s="45">
        <v>1</v>
      </c>
      <c r="F2105" s="45">
        <v>1</v>
      </c>
      <c r="G2105" s="45">
        <v>3</v>
      </c>
      <c r="H2105" s="45">
        <v>3</v>
      </c>
      <c r="I2105" s="45">
        <v>3</v>
      </c>
      <c r="J2105" s="45">
        <v>1</v>
      </c>
      <c r="K2105" s="45">
        <v>3</v>
      </c>
      <c r="L2105" s="45">
        <v>2</v>
      </c>
      <c r="M2105" s="45" t="str">
        <f t="shared" si="32"/>
        <v>Sev-score: Site capacity</v>
      </c>
    </row>
    <row r="2106" spans="1:13" x14ac:dyDescent="0.25">
      <c r="A2106" s="45" t="s">
        <v>2468</v>
      </c>
      <c r="B2106" s="45" t="s">
        <v>314</v>
      </c>
      <c r="C2106" s="45" t="s">
        <v>43</v>
      </c>
      <c r="D2106" s="45" t="s">
        <v>180</v>
      </c>
      <c r="E2106" s="45">
        <v>1</v>
      </c>
      <c r="F2106" s="45">
        <v>1</v>
      </c>
      <c r="G2106" s="45">
        <v>3</v>
      </c>
      <c r="H2106" s="45">
        <v>1</v>
      </c>
      <c r="I2106" s="45">
        <v>3</v>
      </c>
      <c r="J2106" s="45">
        <v>1</v>
      </c>
      <c r="K2106" s="45">
        <v>1</v>
      </c>
      <c r="L2106" s="45">
        <v>2</v>
      </c>
      <c r="M2106" s="45" t="str">
        <f t="shared" si="32"/>
        <v>Sev-score: Site capacity</v>
      </c>
    </row>
    <row r="2107" spans="1:13" x14ac:dyDescent="0.25">
      <c r="A2107" s="45" t="s">
        <v>2469</v>
      </c>
      <c r="B2107" s="45" t="s">
        <v>314</v>
      </c>
      <c r="C2107" s="45" t="s">
        <v>43</v>
      </c>
      <c r="D2107" s="45" t="s">
        <v>180</v>
      </c>
      <c r="E2107" s="45">
        <v>3</v>
      </c>
      <c r="F2107" s="45">
        <v>1</v>
      </c>
      <c r="G2107" s="45">
        <v>3</v>
      </c>
      <c r="H2107" s="45">
        <v>1</v>
      </c>
      <c r="I2107" s="45">
        <v>1</v>
      </c>
      <c r="J2107" s="45">
        <v>1</v>
      </c>
      <c r="K2107" s="45">
        <v>3</v>
      </c>
      <c r="L2107" s="45">
        <v>2</v>
      </c>
      <c r="M2107" s="45" t="str">
        <f t="shared" si="32"/>
        <v>Sev-score: Camp Committees</v>
      </c>
    </row>
    <row r="2108" spans="1:13" x14ac:dyDescent="0.25">
      <c r="A2108" s="45" t="s">
        <v>2470</v>
      </c>
      <c r="B2108" s="45" t="s">
        <v>314</v>
      </c>
      <c r="C2108" s="45" t="s">
        <v>43</v>
      </c>
      <c r="D2108" s="45" t="s">
        <v>180</v>
      </c>
      <c r="E2108" s="45">
        <v>1</v>
      </c>
      <c r="F2108" s="45">
        <v>1</v>
      </c>
      <c r="G2108" s="45">
        <v>3</v>
      </c>
      <c r="H2108" s="45">
        <v>1</v>
      </c>
      <c r="I2108" s="45">
        <v>1</v>
      </c>
      <c r="J2108" s="45">
        <v>3</v>
      </c>
      <c r="K2108" s="45">
        <v>3</v>
      </c>
      <c r="L2108" s="45">
        <v>2</v>
      </c>
      <c r="M2108" s="45" t="str">
        <f t="shared" si="32"/>
        <v>Sev-score: Site capacity</v>
      </c>
    </row>
    <row r="2109" spans="1:13" x14ac:dyDescent="0.25">
      <c r="A2109" s="45" t="s">
        <v>2471</v>
      </c>
      <c r="B2109" s="45" t="s">
        <v>314</v>
      </c>
      <c r="C2109" s="45" t="s">
        <v>43</v>
      </c>
      <c r="D2109" s="45" t="s">
        <v>180</v>
      </c>
      <c r="E2109" s="45">
        <v>1</v>
      </c>
      <c r="F2109" s="45">
        <v>1</v>
      </c>
      <c r="G2109" s="45">
        <v>3</v>
      </c>
      <c r="H2109" s="45">
        <v>3</v>
      </c>
      <c r="I2109" s="45">
        <v>3</v>
      </c>
      <c r="J2109" s="45">
        <v>1</v>
      </c>
      <c r="K2109" s="45">
        <v>3</v>
      </c>
      <c r="L2109" s="45">
        <v>1</v>
      </c>
      <c r="M2109" s="45" t="str">
        <f t="shared" si="32"/>
        <v>Sev-score: Site capacity</v>
      </c>
    </row>
    <row r="2110" spans="1:13" x14ac:dyDescent="0.25">
      <c r="A2110" s="45" t="s">
        <v>2472</v>
      </c>
      <c r="B2110" s="45" t="s">
        <v>314</v>
      </c>
      <c r="C2110" s="45" t="s">
        <v>43</v>
      </c>
      <c r="D2110" s="45" t="s">
        <v>180</v>
      </c>
      <c r="E2110" s="45">
        <v>1</v>
      </c>
      <c r="F2110" s="45">
        <v>3</v>
      </c>
      <c r="G2110" s="45">
        <v>3</v>
      </c>
      <c r="H2110" s="45">
        <v>1</v>
      </c>
      <c r="I2110" s="45">
        <v>3</v>
      </c>
      <c r="J2110" s="45">
        <v>1</v>
      </c>
      <c r="K2110" s="45">
        <v>3</v>
      </c>
      <c r="L2110" s="45">
        <v>2</v>
      </c>
      <c r="M2110" s="45" t="str">
        <f t="shared" si="32"/>
        <v>Sev-score: AAP feedback mechanism</v>
      </c>
    </row>
    <row r="2111" spans="1:13" x14ac:dyDescent="0.25">
      <c r="A2111" s="45" t="s">
        <v>2473</v>
      </c>
      <c r="B2111" s="45" t="s">
        <v>314</v>
      </c>
      <c r="C2111" s="45" t="s">
        <v>43</v>
      </c>
      <c r="D2111" s="45" t="s">
        <v>180</v>
      </c>
      <c r="E2111" s="45">
        <v>1</v>
      </c>
      <c r="F2111" s="45">
        <v>1</v>
      </c>
      <c r="G2111" s="45">
        <v>3</v>
      </c>
      <c r="H2111" s="45">
        <v>1</v>
      </c>
      <c r="I2111" s="45">
        <v>1</v>
      </c>
      <c r="J2111" s="45">
        <v>1</v>
      </c>
      <c r="K2111" s="45">
        <v>1</v>
      </c>
      <c r="L2111" s="45">
        <v>1</v>
      </c>
      <c r="M2111" s="45" t="str">
        <f t="shared" si="32"/>
        <v>Sev-score: Site capacity</v>
      </c>
    </row>
    <row r="2112" spans="1:13" x14ac:dyDescent="0.25">
      <c r="A2112" s="45" t="s">
        <v>2474</v>
      </c>
      <c r="B2112" s="45" t="s">
        <v>314</v>
      </c>
      <c r="C2112" s="45" t="s">
        <v>43</v>
      </c>
      <c r="D2112" s="45" t="s">
        <v>180</v>
      </c>
      <c r="E2112" s="45">
        <v>1</v>
      </c>
      <c r="F2112" s="45">
        <v>1</v>
      </c>
      <c r="G2112" s="45">
        <v>3</v>
      </c>
      <c r="H2112" s="45">
        <v>1</v>
      </c>
      <c r="I2112" s="45">
        <v>1</v>
      </c>
      <c r="J2112" s="45">
        <v>1</v>
      </c>
      <c r="K2112" s="45">
        <v>1</v>
      </c>
      <c r="L2112" s="45">
        <v>1</v>
      </c>
      <c r="M2112" s="45" t="str">
        <f t="shared" si="32"/>
        <v>Sev-score: Site capacity</v>
      </c>
    </row>
    <row r="2113" spans="1:13" x14ac:dyDescent="0.25">
      <c r="A2113" s="45" t="s">
        <v>2475</v>
      </c>
      <c r="B2113" s="45" t="s">
        <v>314</v>
      </c>
      <c r="C2113" s="45" t="s">
        <v>43</v>
      </c>
      <c r="D2113" s="45" t="s">
        <v>180</v>
      </c>
      <c r="E2113" s="45">
        <v>1</v>
      </c>
      <c r="F2113" s="45">
        <v>1</v>
      </c>
      <c r="G2113" s="45">
        <v>3</v>
      </c>
      <c r="H2113" s="45">
        <v>1</v>
      </c>
      <c r="I2113" s="45">
        <v>3</v>
      </c>
      <c r="J2113" s="45">
        <v>1</v>
      </c>
      <c r="K2113" s="45">
        <v>1</v>
      </c>
      <c r="L2113" s="45">
        <v>1</v>
      </c>
      <c r="M2113" s="45" t="str">
        <f t="shared" si="32"/>
        <v>Sev-score: Site capacity</v>
      </c>
    </row>
    <row r="2114" spans="1:13" x14ac:dyDescent="0.25">
      <c r="A2114" s="45" t="s">
        <v>2476</v>
      </c>
      <c r="B2114" s="45" t="s">
        <v>314</v>
      </c>
      <c r="C2114" s="45" t="s">
        <v>43</v>
      </c>
      <c r="D2114" s="45" t="s">
        <v>180</v>
      </c>
      <c r="E2114" s="45">
        <v>1</v>
      </c>
      <c r="F2114" s="45">
        <v>1</v>
      </c>
      <c r="G2114" s="45">
        <v>3</v>
      </c>
      <c r="H2114" s="45">
        <v>1</v>
      </c>
      <c r="I2114" s="45">
        <v>1</v>
      </c>
      <c r="J2114" s="45">
        <v>1</v>
      </c>
      <c r="K2114" s="45">
        <v>1</v>
      </c>
      <c r="L2114" s="45">
        <v>3</v>
      </c>
      <c r="M2114" s="45" t="str">
        <f t="shared" si="32"/>
        <v>Sev-score: Site capacity</v>
      </c>
    </row>
    <row r="2115" spans="1:13" x14ac:dyDescent="0.25">
      <c r="A2115" s="45" t="s">
        <v>2477</v>
      </c>
      <c r="B2115" s="45" t="s">
        <v>314</v>
      </c>
      <c r="C2115" s="45" t="s">
        <v>43</v>
      </c>
      <c r="D2115" s="45" t="s">
        <v>180</v>
      </c>
      <c r="E2115" s="45">
        <v>1</v>
      </c>
      <c r="F2115" s="45">
        <v>1</v>
      </c>
      <c r="G2115" s="45">
        <v>3</v>
      </c>
      <c r="H2115" s="45">
        <v>1</v>
      </c>
      <c r="I2115" s="45">
        <v>1</v>
      </c>
      <c r="J2115" s="45">
        <v>1</v>
      </c>
      <c r="K2115" s="45">
        <v>3</v>
      </c>
      <c r="L2115" s="45">
        <v>1</v>
      </c>
      <c r="M2115" s="45" t="str">
        <f t="shared" si="32"/>
        <v>Sev-score: Site capacity</v>
      </c>
    </row>
    <row r="2116" spans="1:13" x14ac:dyDescent="0.25">
      <c r="A2116" s="45" t="s">
        <v>2478</v>
      </c>
      <c r="B2116" s="45" t="s">
        <v>314</v>
      </c>
      <c r="C2116" s="45" t="s">
        <v>43</v>
      </c>
      <c r="D2116" s="45" t="s">
        <v>180</v>
      </c>
      <c r="E2116" s="45">
        <v>1</v>
      </c>
      <c r="F2116" s="45">
        <v>1</v>
      </c>
      <c r="G2116" s="45">
        <v>3</v>
      </c>
      <c r="H2116" s="45">
        <v>1</v>
      </c>
      <c r="I2116" s="45">
        <v>1</v>
      </c>
      <c r="J2116" s="45">
        <v>1</v>
      </c>
      <c r="K2116" s="45">
        <v>3</v>
      </c>
      <c r="L2116" s="45">
        <v>2</v>
      </c>
      <c r="M2116" s="45" t="str">
        <f t="shared" ref="M2116:M2179" si="33">IF(E2116=MAX(E2116:J2116),E$1,IF(F2116=MAX(E2116:J2116),F$1,IF(G2116=MAX(E2116:J2116),G$1,IF(H2116=MAX(E2116:J2116),H$1,IF(I2116=MAX(E2116:J2116),I$1,IF(J2116=MAX(E2116:J2116),J$1,0))))))</f>
        <v>Sev-score: Site capacity</v>
      </c>
    </row>
    <row r="2117" spans="1:13" x14ac:dyDescent="0.25">
      <c r="A2117" s="45" t="s">
        <v>2479</v>
      </c>
      <c r="B2117" s="45" t="s">
        <v>314</v>
      </c>
      <c r="C2117" s="45" t="s">
        <v>43</v>
      </c>
      <c r="D2117" s="45" t="s">
        <v>180</v>
      </c>
      <c r="E2117" s="45">
        <v>1</v>
      </c>
      <c r="F2117" s="45">
        <v>1</v>
      </c>
      <c r="G2117" s="45">
        <v>3</v>
      </c>
      <c r="H2117" s="45">
        <v>1</v>
      </c>
      <c r="I2117" s="45">
        <v>1</v>
      </c>
      <c r="J2117" s="45">
        <v>1</v>
      </c>
      <c r="K2117" s="45">
        <v>3</v>
      </c>
      <c r="L2117" s="45">
        <v>1</v>
      </c>
      <c r="M2117" s="45" t="str">
        <f t="shared" si="33"/>
        <v>Sev-score: Site capacity</v>
      </c>
    </row>
    <row r="2118" spans="1:13" x14ac:dyDescent="0.25">
      <c r="A2118" s="45" t="s">
        <v>2480</v>
      </c>
      <c r="B2118" s="45" t="s">
        <v>314</v>
      </c>
      <c r="C2118" s="45" t="s">
        <v>43</v>
      </c>
      <c r="D2118" s="45" t="s">
        <v>180</v>
      </c>
      <c r="E2118" s="45">
        <v>1</v>
      </c>
      <c r="F2118" s="45">
        <v>3</v>
      </c>
      <c r="G2118" s="45">
        <v>3</v>
      </c>
      <c r="H2118" s="45">
        <v>3</v>
      </c>
      <c r="I2118" s="45">
        <v>1</v>
      </c>
      <c r="J2118" s="45">
        <v>1</v>
      </c>
      <c r="K2118" s="45">
        <v>3</v>
      </c>
      <c r="L2118" s="45">
        <v>2</v>
      </c>
      <c r="M2118" s="45" t="str">
        <f t="shared" si="33"/>
        <v>Sev-score: AAP feedback mechanism</v>
      </c>
    </row>
    <row r="2119" spans="1:13" x14ac:dyDescent="0.25">
      <c r="A2119" s="45" t="s">
        <v>2481</v>
      </c>
      <c r="B2119" s="45" t="s">
        <v>314</v>
      </c>
      <c r="C2119" s="45" t="s">
        <v>43</v>
      </c>
      <c r="D2119" s="45" t="s">
        <v>180</v>
      </c>
      <c r="E2119" s="45">
        <v>1</v>
      </c>
      <c r="F2119" s="45">
        <v>1</v>
      </c>
      <c r="G2119" s="45">
        <v>3</v>
      </c>
      <c r="H2119" s="45">
        <v>3</v>
      </c>
      <c r="I2119" s="45">
        <v>3</v>
      </c>
      <c r="J2119" s="45">
        <v>1</v>
      </c>
      <c r="K2119" s="45">
        <v>1</v>
      </c>
      <c r="L2119" s="45">
        <v>3</v>
      </c>
      <c r="M2119" s="45" t="str">
        <f t="shared" si="33"/>
        <v>Sev-score: Site capacity</v>
      </c>
    </row>
    <row r="2120" spans="1:13" x14ac:dyDescent="0.25">
      <c r="A2120" s="45" t="s">
        <v>2482</v>
      </c>
      <c r="B2120" s="45" t="s">
        <v>314</v>
      </c>
      <c r="C2120" s="45" t="s">
        <v>43</v>
      </c>
      <c r="D2120" s="45" t="s">
        <v>180</v>
      </c>
      <c r="E2120" s="45">
        <v>1</v>
      </c>
      <c r="F2120" s="45">
        <v>3</v>
      </c>
      <c r="G2120" s="45">
        <v>3</v>
      </c>
      <c r="H2120" s="45">
        <v>1</v>
      </c>
      <c r="I2120" s="45">
        <v>3</v>
      </c>
      <c r="J2120" s="45">
        <v>1</v>
      </c>
      <c r="K2120" s="45">
        <v>3</v>
      </c>
      <c r="L2120" s="45">
        <v>2</v>
      </c>
      <c r="M2120" s="45" t="str">
        <f t="shared" si="33"/>
        <v>Sev-score: AAP feedback mechanism</v>
      </c>
    </row>
    <row r="2121" spans="1:13" x14ac:dyDescent="0.25">
      <c r="A2121" s="45" t="s">
        <v>2483</v>
      </c>
      <c r="B2121" s="45" t="s">
        <v>314</v>
      </c>
      <c r="C2121" s="45" t="s">
        <v>43</v>
      </c>
      <c r="D2121" s="45" t="s">
        <v>180</v>
      </c>
      <c r="E2121" s="45">
        <v>1</v>
      </c>
      <c r="F2121" s="45">
        <v>1</v>
      </c>
      <c r="G2121" s="45">
        <v>3</v>
      </c>
      <c r="H2121" s="45">
        <v>1</v>
      </c>
      <c r="I2121" s="45">
        <v>1</v>
      </c>
      <c r="J2121" s="45">
        <v>1</v>
      </c>
      <c r="K2121" s="45">
        <v>3</v>
      </c>
      <c r="L2121" s="45">
        <v>1</v>
      </c>
      <c r="M2121" s="45" t="str">
        <f t="shared" si="33"/>
        <v>Sev-score: Site capacity</v>
      </c>
    </row>
    <row r="2122" spans="1:13" x14ac:dyDescent="0.25">
      <c r="A2122" s="45" t="s">
        <v>2484</v>
      </c>
      <c r="B2122" s="45" t="s">
        <v>314</v>
      </c>
      <c r="C2122" s="45" t="s">
        <v>43</v>
      </c>
      <c r="D2122" s="45" t="s">
        <v>180</v>
      </c>
      <c r="E2122" s="45">
        <v>1</v>
      </c>
      <c r="F2122" s="45">
        <v>3</v>
      </c>
      <c r="G2122" s="45">
        <v>3</v>
      </c>
      <c r="H2122" s="45">
        <v>3</v>
      </c>
      <c r="I2122" s="45">
        <v>3</v>
      </c>
      <c r="J2122" s="45">
        <v>1</v>
      </c>
      <c r="K2122" s="45">
        <v>3</v>
      </c>
      <c r="L2122" s="45">
        <v>2</v>
      </c>
      <c r="M2122" s="45" t="str">
        <f t="shared" si="33"/>
        <v>Sev-score: AAP feedback mechanism</v>
      </c>
    </row>
    <row r="2123" spans="1:13" x14ac:dyDescent="0.25">
      <c r="A2123" s="45" t="s">
        <v>2485</v>
      </c>
      <c r="B2123" s="45" t="s">
        <v>314</v>
      </c>
      <c r="C2123" s="45" t="s">
        <v>43</v>
      </c>
      <c r="D2123" s="45" t="s">
        <v>180</v>
      </c>
      <c r="E2123" s="45">
        <v>1</v>
      </c>
      <c r="F2123" s="45">
        <v>3</v>
      </c>
      <c r="G2123" s="45">
        <v>3</v>
      </c>
      <c r="H2123" s="45">
        <v>3</v>
      </c>
      <c r="I2123" s="45">
        <v>3</v>
      </c>
      <c r="J2123" s="45">
        <v>1</v>
      </c>
      <c r="K2123" s="45">
        <v>1</v>
      </c>
      <c r="L2123" s="45">
        <v>2</v>
      </c>
      <c r="M2123" s="45" t="str">
        <f t="shared" si="33"/>
        <v>Sev-score: AAP feedback mechanism</v>
      </c>
    </row>
    <row r="2124" spans="1:13" x14ac:dyDescent="0.25">
      <c r="A2124" s="45" t="s">
        <v>2486</v>
      </c>
      <c r="B2124" s="45" t="s">
        <v>314</v>
      </c>
      <c r="C2124" s="45" t="s">
        <v>43</v>
      </c>
      <c r="D2124" s="45" t="s">
        <v>180</v>
      </c>
      <c r="E2124" s="45">
        <v>1</v>
      </c>
      <c r="F2124" s="45">
        <v>1</v>
      </c>
      <c r="G2124" s="45">
        <v>3</v>
      </c>
      <c r="H2124" s="45">
        <v>1</v>
      </c>
      <c r="I2124" s="45">
        <v>1</v>
      </c>
      <c r="J2124" s="45">
        <v>1</v>
      </c>
      <c r="K2124" s="45">
        <v>3</v>
      </c>
      <c r="L2124" s="45">
        <v>1</v>
      </c>
      <c r="M2124" s="45" t="str">
        <f t="shared" si="33"/>
        <v>Sev-score: Site capacity</v>
      </c>
    </row>
    <row r="2125" spans="1:13" x14ac:dyDescent="0.25">
      <c r="A2125" s="45" t="s">
        <v>2487</v>
      </c>
      <c r="B2125" s="45" t="s">
        <v>314</v>
      </c>
      <c r="C2125" s="45" t="s">
        <v>43</v>
      </c>
      <c r="D2125" s="45" t="s">
        <v>180</v>
      </c>
      <c r="E2125" s="45">
        <v>1</v>
      </c>
      <c r="F2125" s="45">
        <v>1</v>
      </c>
      <c r="G2125" s="45">
        <v>3</v>
      </c>
      <c r="H2125" s="45">
        <v>2</v>
      </c>
      <c r="I2125" s="45">
        <v>3</v>
      </c>
      <c r="J2125" s="45">
        <v>1</v>
      </c>
      <c r="K2125" s="45">
        <v>1</v>
      </c>
      <c r="L2125" s="45">
        <v>4</v>
      </c>
      <c r="M2125" s="45" t="str">
        <f t="shared" si="33"/>
        <v>Sev-score: Site capacity</v>
      </c>
    </row>
    <row r="2126" spans="1:13" x14ac:dyDescent="0.25">
      <c r="A2126" s="45" t="s">
        <v>2488</v>
      </c>
      <c r="B2126" s="45" t="s">
        <v>314</v>
      </c>
      <c r="C2126" s="45" t="s">
        <v>43</v>
      </c>
      <c r="D2126" s="45" t="s">
        <v>180</v>
      </c>
      <c r="E2126" s="45">
        <v>3</v>
      </c>
      <c r="F2126" s="45">
        <v>1</v>
      </c>
      <c r="G2126" s="45">
        <v>3</v>
      </c>
      <c r="H2126" s="45">
        <v>1</v>
      </c>
      <c r="I2126" s="45">
        <v>3</v>
      </c>
      <c r="J2126" s="45">
        <v>1</v>
      </c>
      <c r="K2126" s="45">
        <v>3</v>
      </c>
      <c r="L2126" s="45">
        <v>1</v>
      </c>
      <c r="M2126" s="45" t="str">
        <f t="shared" si="33"/>
        <v>Sev-score: Camp Committees</v>
      </c>
    </row>
    <row r="2127" spans="1:13" x14ac:dyDescent="0.25">
      <c r="A2127" s="45" t="s">
        <v>2489</v>
      </c>
      <c r="B2127" s="45" t="s">
        <v>314</v>
      </c>
      <c r="C2127" s="45" t="s">
        <v>43</v>
      </c>
      <c r="D2127" s="45" t="s">
        <v>180</v>
      </c>
      <c r="E2127" s="45">
        <v>1</v>
      </c>
      <c r="F2127" s="45">
        <v>3</v>
      </c>
      <c r="G2127" s="45">
        <v>3</v>
      </c>
      <c r="H2127" s="45">
        <v>3</v>
      </c>
      <c r="I2127" s="45">
        <v>3</v>
      </c>
      <c r="J2127" s="45">
        <v>1</v>
      </c>
      <c r="K2127" s="45">
        <v>3</v>
      </c>
      <c r="L2127" s="45">
        <v>2</v>
      </c>
      <c r="M2127" s="45" t="str">
        <f t="shared" si="33"/>
        <v>Sev-score: AAP feedback mechanism</v>
      </c>
    </row>
    <row r="2128" spans="1:13" x14ac:dyDescent="0.25">
      <c r="A2128" s="45" t="s">
        <v>2490</v>
      </c>
      <c r="B2128" s="45" t="s">
        <v>314</v>
      </c>
      <c r="C2128" s="45" t="s">
        <v>43</v>
      </c>
      <c r="D2128" s="45" t="s">
        <v>180</v>
      </c>
      <c r="E2128" s="45">
        <v>1</v>
      </c>
      <c r="F2128" s="45">
        <v>1</v>
      </c>
      <c r="G2128" s="45">
        <v>3</v>
      </c>
      <c r="H2128" s="45">
        <v>1</v>
      </c>
      <c r="I2128" s="45">
        <v>1</v>
      </c>
      <c r="J2128" s="45">
        <v>3</v>
      </c>
      <c r="K2128" s="45">
        <v>1</v>
      </c>
      <c r="L2128" s="45">
        <v>2</v>
      </c>
      <c r="M2128" s="45" t="str">
        <f t="shared" si="33"/>
        <v>Sev-score: Site capacity</v>
      </c>
    </row>
    <row r="2129" spans="1:13" x14ac:dyDescent="0.25">
      <c r="A2129" s="45" t="s">
        <v>2491</v>
      </c>
      <c r="B2129" s="45" t="s">
        <v>314</v>
      </c>
      <c r="C2129" s="45" t="s">
        <v>43</v>
      </c>
      <c r="D2129" s="45" t="s">
        <v>180</v>
      </c>
      <c r="E2129" s="45">
        <v>1</v>
      </c>
      <c r="F2129" s="45">
        <v>3</v>
      </c>
      <c r="G2129" s="45">
        <v>3</v>
      </c>
      <c r="H2129" s="45">
        <v>1</v>
      </c>
      <c r="I2129" s="45">
        <v>1</v>
      </c>
      <c r="J2129" s="45">
        <v>1</v>
      </c>
      <c r="K2129" s="45">
        <v>3</v>
      </c>
      <c r="L2129" s="45">
        <v>2</v>
      </c>
      <c r="M2129" s="45" t="str">
        <f t="shared" si="33"/>
        <v>Sev-score: AAP feedback mechanism</v>
      </c>
    </row>
    <row r="2130" spans="1:13" x14ac:dyDescent="0.25">
      <c r="A2130" s="45" t="s">
        <v>2492</v>
      </c>
      <c r="B2130" s="45" t="s">
        <v>314</v>
      </c>
      <c r="C2130" s="45" t="s">
        <v>43</v>
      </c>
      <c r="D2130" s="45" t="s">
        <v>180</v>
      </c>
      <c r="E2130" s="45">
        <v>1</v>
      </c>
      <c r="F2130" s="45">
        <v>1</v>
      </c>
      <c r="G2130" s="45">
        <v>3</v>
      </c>
      <c r="H2130" s="45">
        <v>1</v>
      </c>
      <c r="I2130" s="45">
        <v>1</v>
      </c>
      <c r="J2130" s="45">
        <v>1</v>
      </c>
      <c r="K2130" s="45">
        <v>3</v>
      </c>
      <c r="L2130" s="45">
        <v>1</v>
      </c>
      <c r="M2130" s="45" t="str">
        <f t="shared" si="33"/>
        <v>Sev-score: Site capacity</v>
      </c>
    </row>
    <row r="2131" spans="1:13" x14ac:dyDescent="0.25">
      <c r="A2131" s="45" t="s">
        <v>2493</v>
      </c>
      <c r="B2131" s="45" t="s">
        <v>314</v>
      </c>
      <c r="C2131" s="45" t="s">
        <v>43</v>
      </c>
      <c r="D2131" s="45" t="s">
        <v>180</v>
      </c>
      <c r="E2131" s="45">
        <v>1</v>
      </c>
      <c r="F2131" s="45">
        <v>1</v>
      </c>
      <c r="G2131" s="45">
        <v>3</v>
      </c>
      <c r="H2131" s="45">
        <v>1</v>
      </c>
      <c r="I2131" s="45">
        <v>3</v>
      </c>
      <c r="J2131" s="45">
        <v>1</v>
      </c>
      <c r="K2131" s="45">
        <v>1</v>
      </c>
      <c r="L2131" s="45">
        <v>2</v>
      </c>
      <c r="M2131" s="45" t="str">
        <f t="shared" si="33"/>
        <v>Sev-score: Site capacity</v>
      </c>
    </row>
    <row r="2132" spans="1:13" x14ac:dyDescent="0.25">
      <c r="A2132" s="45" t="s">
        <v>2494</v>
      </c>
      <c r="B2132" s="45" t="s">
        <v>314</v>
      </c>
      <c r="C2132" s="45" t="s">
        <v>43</v>
      </c>
      <c r="D2132" s="45" t="s">
        <v>180</v>
      </c>
      <c r="E2132" s="45">
        <v>1</v>
      </c>
      <c r="F2132" s="45">
        <v>1</v>
      </c>
      <c r="G2132" s="45">
        <v>3</v>
      </c>
      <c r="H2132" s="45">
        <v>2</v>
      </c>
      <c r="I2132" s="45">
        <v>3</v>
      </c>
      <c r="J2132" s="45">
        <v>1</v>
      </c>
      <c r="K2132" s="45">
        <v>1</v>
      </c>
      <c r="L2132" s="45">
        <v>2</v>
      </c>
      <c r="M2132" s="45" t="str">
        <f t="shared" si="33"/>
        <v>Sev-score: Site capacity</v>
      </c>
    </row>
    <row r="2133" spans="1:13" x14ac:dyDescent="0.25">
      <c r="A2133" s="45" t="s">
        <v>2495</v>
      </c>
      <c r="B2133" s="45" t="s">
        <v>314</v>
      </c>
      <c r="C2133" s="45" t="s">
        <v>43</v>
      </c>
      <c r="D2133" s="45" t="s">
        <v>180</v>
      </c>
      <c r="E2133" s="45">
        <v>1</v>
      </c>
      <c r="F2133" s="45">
        <v>1</v>
      </c>
      <c r="G2133" s="45">
        <v>3</v>
      </c>
      <c r="H2133" s="45">
        <v>1</v>
      </c>
      <c r="I2133" s="45">
        <v>1</v>
      </c>
      <c r="J2133" s="45">
        <v>1</v>
      </c>
      <c r="K2133" s="45">
        <v>3</v>
      </c>
      <c r="L2133" s="45">
        <v>2</v>
      </c>
      <c r="M2133" s="45" t="str">
        <f t="shared" si="33"/>
        <v>Sev-score: Site capacity</v>
      </c>
    </row>
    <row r="2134" spans="1:13" x14ac:dyDescent="0.25">
      <c r="A2134" s="45" t="s">
        <v>2496</v>
      </c>
      <c r="B2134" s="45" t="s">
        <v>314</v>
      </c>
      <c r="C2134" s="45" t="s">
        <v>43</v>
      </c>
      <c r="D2134" s="45" t="s">
        <v>180</v>
      </c>
      <c r="E2134" s="45">
        <v>1</v>
      </c>
      <c r="F2134" s="45">
        <v>3</v>
      </c>
      <c r="G2134" s="45">
        <v>3</v>
      </c>
      <c r="H2134" s="45">
        <v>1</v>
      </c>
      <c r="I2134" s="45">
        <v>3</v>
      </c>
      <c r="J2134" s="45">
        <v>1</v>
      </c>
      <c r="K2134" s="45">
        <v>1</v>
      </c>
      <c r="L2134" s="45">
        <v>2</v>
      </c>
      <c r="M2134" s="45" t="str">
        <f t="shared" si="33"/>
        <v>Sev-score: AAP feedback mechanism</v>
      </c>
    </row>
    <row r="2135" spans="1:13" x14ac:dyDescent="0.25">
      <c r="A2135" s="45" t="s">
        <v>2497</v>
      </c>
      <c r="B2135" s="45" t="s">
        <v>314</v>
      </c>
      <c r="C2135" s="45" t="s">
        <v>43</v>
      </c>
      <c r="D2135" s="45" t="s">
        <v>180</v>
      </c>
      <c r="E2135" s="45">
        <v>1</v>
      </c>
      <c r="F2135" s="45">
        <v>1</v>
      </c>
      <c r="G2135" s="45">
        <v>3</v>
      </c>
      <c r="H2135" s="45">
        <v>3</v>
      </c>
      <c r="I2135" s="45">
        <v>3</v>
      </c>
      <c r="J2135" s="45">
        <v>1</v>
      </c>
      <c r="K2135" s="45">
        <v>1</v>
      </c>
      <c r="L2135" s="45">
        <v>2</v>
      </c>
      <c r="M2135" s="45" t="str">
        <f t="shared" si="33"/>
        <v>Sev-score: Site capacity</v>
      </c>
    </row>
    <row r="2136" spans="1:13" x14ac:dyDescent="0.25">
      <c r="A2136" s="45" t="s">
        <v>2498</v>
      </c>
      <c r="B2136" s="45" t="s">
        <v>314</v>
      </c>
      <c r="C2136" s="45" t="s">
        <v>43</v>
      </c>
      <c r="D2136" s="45" t="s">
        <v>180</v>
      </c>
      <c r="E2136" s="45">
        <v>1</v>
      </c>
      <c r="F2136" s="45">
        <v>1</v>
      </c>
      <c r="G2136" s="45">
        <v>3</v>
      </c>
      <c r="H2136" s="45">
        <v>3</v>
      </c>
      <c r="I2136" s="45">
        <v>1</v>
      </c>
      <c r="J2136" s="45">
        <v>1</v>
      </c>
      <c r="K2136" s="45">
        <v>1</v>
      </c>
      <c r="L2136" s="45">
        <v>2</v>
      </c>
      <c r="M2136" s="45" t="str">
        <f t="shared" si="33"/>
        <v>Sev-score: Site capacity</v>
      </c>
    </row>
    <row r="2137" spans="1:13" x14ac:dyDescent="0.25">
      <c r="A2137" s="45" t="s">
        <v>2499</v>
      </c>
      <c r="B2137" s="45" t="s">
        <v>314</v>
      </c>
      <c r="C2137" s="45" t="s">
        <v>43</v>
      </c>
      <c r="D2137" s="45" t="s">
        <v>180</v>
      </c>
      <c r="E2137" s="45">
        <v>1</v>
      </c>
      <c r="F2137" s="45">
        <v>1</v>
      </c>
      <c r="G2137" s="45">
        <v>3</v>
      </c>
      <c r="H2137" s="45">
        <v>2</v>
      </c>
      <c r="I2137" s="45">
        <v>3</v>
      </c>
      <c r="J2137" s="45">
        <v>1</v>
      </c>
      <c r="K2137" s="45">
        <v>1</v>
      </c>
      <c r="L2137" s="45">
        <v>3</v>
      </c>
      <c r="M2137" s="45" t="str">
        <f t="shared" si="33"/>
        <v>Sev-score: Site capacity</v>
      </c>
    </row>
    <row r="2138" spans="1:13" x14ac:dyDescent="0.25">
      <c r="A2138" s="45" t="s">
        <v>2500</v>
      </c>
      <c r="B2138" s="45" t="s">
        <v>314</v>
      </c>
      <c r="C2138" s="45" t="s">
        <v>43</v>
      </c>
      <c r="D2138" s="45" t="s">
        <v>180</v>
      </c>
      <c r="E2138" s="45">
        <v>1</v>
      </c>
      <c r="F2138" s="45">
        <v>1</v>
      </c>
      <c r="G2138" s="45">
        <v>3</v>
      </c>
      <c r="H2138" s="45">
        <v>1</v>
      </c>
      <c r="I2138" s="45">
        <v>1</v>
      </c>
      <c r="J2138" s="45">
        <v>1</v>
      </c>
      <c r="K2138" s="45">
        <v>1</v>
      </c>
      <c r="L2138" s="45">
        <v>1</v>
      </c>
      <c r="M2138" s="45" t="str">
        <f t="shared" si="33"/>
        <v>Sev-score: Site capacity</v>
      </c>
    </row>
    <row r="2139" spans="1:13" x14ac:dyDescent="0.25">
      <c r="A2139" s="45" t="s">
        <v>2501</v>
      </c>
      <c r="B2139" s="45" t="s">
        <v>314</v>
      </c>
      <c r="C2139" s="45" t="s">
        <v>43</v>
      </c>
      <c r="D2139" s="45" t="s">
        <v>180</v>
      </c>
      <c r="E2139" s="45">
        <v>3</v>
      </c>
      <c r="F2139" s="45">
        <v>3</v>
      </c>
      <c r="G2139" s="45">
        <v>3</v>
      </c>
      <c r="H2139" s="45">
        <v>1</v>
      </c>
      <c r="I2139" s="45">
        <v>3</v>
      </c>
      <c r="J2139" s="45">
        <v>1</v>
      </c>
      <c r="K2139" s="45">
        <v>1</v>
      </c>
      <c r="L2139" s="45">
        <v>4</v>
      </c>
      <c r="M2139" s="45" t="str">
        <f t="shared" si="33"/>
        <v>Sev-score: Camp Committees</v>
      </c>
    </row>
    <row r="2140" spans="1:13" x14ac:dyDescent="0.25">
      <c r="A2140" s="45" t="s">
        <v>2502</v>
      </c>
      <c r="B2140" s="45" t="s">
        <v>314</v>
      </c>
      <c r="C2140" s="45" t="s">
        <v>43</v>
      </c>
      <c r="D2140" s="45" t="s">
        <v>180</v>
      </c>
      <c r="E2140" s="45">
        <v>1</v>
      </c>
      <c r="F2140" s="45">
        <v>1</v>
      </c>
      <c r="G2140" s="45">
        <v>3</v>
      </c>
      <c r="H2140" s="45">
        <v>1</v>
      </c>
      <c r="I2140" s="45">
        <v>1</v>
      </c>
      <c r="J2140" s="45">
        <v>1</v>
      </c>
      <c r="K2140" s="45">
        <v>3</v>
      </c>
      <c r="L2140" s="45">
        <v>2</v>
      </c>
      <c r="M2140" s="45" t="str">
        <f t="shared" si="33"/>
        <v>Sev-score: Site capacity</v>
      </c>
    </row>
    <row r="2141" spans="1:13" x14ac:dyDescent="0.25">
      <c r="A2141" s="45" t="s">
        <v>2503</v>
      </c>
      <c r="B2141" s="45" t="s">
        <v>314</v>
      </c>
      <c r="C2141" s="45" t="s">
        <v>43</v>
      </c>
      <c r="D2141" s="45" t="s">
        <v>180</v>
      </c>
      <c r="E2141" s="45">
        <v>1</v>
      </c>
      <c r="F2141" s="45">
        <v>1</v>
      </c>
      <c r="G2141" s="45">
        <v>3</v>
      </c>
      <c r="H2141" s="45">
        <v>3</v>
      </c>
      <c r="I2141" s="45">
        <v>3</v>
      </c>
      <c r="J2141" s="45">
        <v>1</v>
      </c>
      <c r="K2141" s="45">
        <v>1</v>
      </c>
      <c r="L2141" s="45">
        <v>2</v>
      </c>
      <c r="M2141" s="45" t="str">
        <f t="shared" si="33"/>
        <v>Sev-score: Site capacity</v>
      </c>
    </row>
    <row r="2142" spans="1:13" x14ac:dyDescent="0.25">
      <c r="A2142" s="45" t="s">
        <v>2504</v>
      </c>
      <c r="B2142" s="45" t="s">
        <v>314</v>
      </c>
      <c r="C2142" s="45" t="s">
        <v>43</v>
      </c>
      <c r="D2142" s="45" t="s">
        <v>180</v>
      </c>
      <c r="E2142" s="45">
        <v>1</v>
      </c>
      <c r="F2142" s="45">
        <v>1</v>
      </c>
      <c r="G2142" s="45">
        <v>3</v>
      </c>
      <c r="H2142" s="45">
        <v>1</v>
      </c>
      <c r="I2142" s="45">
        <v>1</v>
      </c>
      <c r="J2142" s="45">
        <v>1</v>
      </c>
      <c r="K2142" s="45">
        <v>3</v>
      </c>
      <c r="L2142" s="45">
        <v>2</v>
      </c>
      <c r="M2142" s="45" t="str">
        <f t="shared" si="33"/>
        <v>Sev-score: Site capacity</v>
      </c>
    </row>
    <row r="2143" spans="1:13" x14ac:dyDescent="0.25">
      <c r="A2143" s="45" t="s">
        <v>2505</v>
      </c>
      <c r="B2143" s="45" t="s">
        <v>314</v>
      </c>
      <c r="C2143" s="45" t="s">
        <v>43</v>
      </c>
      <c r="D2143" s="45" t="s">
        <v>180</v>
      </c>
      <c r="E2143" s="45">
        <v>1</v>
      </c>
      <c r="F2143" s="45">
        <v>1</v>
      </c>
      <c r="G2143" s="45">
        <v>3</v>
      </c>
      <c r="H2143" s="45">
        <v>1</v>
      </c>
      <c r="I2143" s="45">
        <v>1</v>
      </c>
      <c r="J2143" s="45">
        <v>3</v>
      </c>
      <c r="K2143" s="45">
        <v>3</v>
      </c>
      <c r="L2143" s="45">
        <v>2</v>
      </c>
      <c r="M2143" s="45" t="str">
        <f t="shared" si="33"/>
        <v>Sev-score: Site capacity</v>
      </c>
    </row>
    <row r="2144" spans="1:13" x14ac:dyDescent="0.25">
      <c r="A2144" s="45" t="s">
        <v>2506</v>
      </c>
      <c r="B2144" s="45" t="s">
        <v>314</v>
      </c>
      <c r="C2144" s="45" t="s">
        <v>43</v>
      </c>
      <c r="D2144" s="45" t="s">
        <v>180</v>
      </c>
      <c r="E2144" s="45">
        <v>1</v>
      </c>
      <c r="F2144" s="45">
        <v>1</v>
      </c>
      <c r="G2144" s="45">
        <v>3</v>
      </c>
      <c r="H2144" s="45">
        <v>1</v>
      </c>
      <c r="I2144" s="45">
        <v>1</v>
      </c>
      <c r="J2144" s="45">
        <v>1</v>
      </c>
      <c r="K2144" s="45">
        <v>1</v>
      </c>
      <c r="L2144" s="45">
        <v>2</v>
      </c>
      <c r="M2144" s="45" t="str">
        <f t="shared" si="33"/>
        <v>Sev-score: Site capacity</v>
      </c>
    </row>
    <row r="2145" spans="1:13" x14ac:dyDescent="0.25">
      <c r="A2145" s="45" t="s">
        <v>2507</v>
      </c>
      <c r="B2145" s="45" t="s">
        <v>314</v>
      </c>
      <c r="C2145" s="45" t="s">
        <v>43</v>
      </c>
      <c r="D2145" s="45" t="s">
        <v>180</v>
      </c>
      <c r="E2145" s="45">
        <v>1</v>
      </c>
      <c r="F2145" s="45">
        <v>3</v>
      </c>
      <c r="G2145" s="45">
        <v>1</v>
      </c>
      <c r="H2145" s="45">
        <v>3</v>
      </c>
      <c r="I2145" s="45">
        <v>3</v>
      </c>
      <c r="J2145" s="45">
        <v>1</v>
      </c>
      <c r="K2145" s="45">
        <v>1</v>
      </c>
      <c r="L2145" s="45">
        <v>2</v>
      </c>
      <c r="M2145" s="45" t="str">
        <f t="shared" si="33"/>
        <v>Sev-score: AAP feedback mechanism</v>
      </c>
    </row>
    <row r="2146" spans="1:13" x14ac:dyDescent="0.25">
      <c r="A2146" s="45" t="s">
        <v>2508</v>
      </c>
      <c r="B2146" s="45" t="s">
        <v>314</v>
      </c>
      <c r="C2146" s="45" t="s">
        <v>43</v>
      </c>
      <c r="D2146" s="45" t="s">
        <v>180</v>
      </c>
      <c r="E2146" s="45">
        <v>1</v>
      </c>
      <c r="F2146" s="45">
        <v>3</v>
      </c>
      <c r="G2146" s="45">
        <v>3</v>
      </c>
      <c r="H2146" s="45">
        <v>1</v>
      </c>
      <c r="I2146" s="45">
        <v>3</v>
      </c>
      <c r="J2146" s="45">
        <v>1</v>
      </c>
      <c r="K2146" s="45">
        <v>3</v>
      </c>
      <c r="L2146" s="45">
        <v>2</v>
      </c>
      <c r="M2146" s="45" t="str">
        <f t="shared" si="33"/>
        <v>Sev-score: AAP feedback mechanism</v>
      </c>
    </row>
    <row r="2147" spans="1:13" x14ac:dyDescent="0.25">
      <c r="A2147" s="45" t="s">
        <v>2509</v>
      </c>
      <c r="B2147" s="45" t="s">
        <v>314</v>
      </c>
      <c r="C2147" s="45" t="s">
        <v>43</v>
      </c>
      <c r="D2147" s="45" t="s">
        <v>180</v>
      </c>
      <c r="E2147" s="45">
        <v>1</v>
      </c>
      <c r="F2147" s="45">
        <v>1</v>
      </c>
      <c r="G2147" s="45">
        <v>3</v>
      </c>
      <c r="H2147" s="45">
        <v>1</v>
      </c>
      <c r="I2147" s="45">
        <v>3</v>
      </c>
      <c r="J2147" s="45">
        <v>1</v>
      </c>
      <c r="K2147" s="45">
        <v>3</v>
      </c>
      <c r="L2147" s="45">
        <v>2</v>
      </c>
      <c r="M2147" s="45" t="str">
        <f t="shared" si="33"/>
        <v>Sev-score: Site capacity</v>
      </c>
    </row>
    <row r="2148" spans="1:13" x14ac:dyDescent="0.25">
      <c r="A2148" s="45" t="s">
        <v>2510</v>
      </c>
      <c r="B2148" s="45" t="s">
        <v>314</v>
      </c>
      <c r="C2148" s="45" t="s">
        <v>43</v>
      </c>
      <c r="D2148" s="45" t="s">
        <v>180</v>
      </c>
      <c r="E2148" s="45">
        <v>1</v>
      </c>
      <c r="F2148" s="45">
        <v>3</v>
      </c>
      <c r="G2148" s="45">
        <v>3</v>
      </c>
      <c r="H2148" s="45">
        <v>1</v>
      </c>
      <c r="I2148" s="45">
        <v>3</v>
      </c>
      <c r="J2148" s="45">
        <v>1</v>
      </c>
      <c r="K2148" s="45">
        <v>3</v>
      </c>
      <c r="L2148" s="45">
        <v>2</v>
      </c>
      <c r="M2148" s="45" t="str">
        <f t="shared" si="33"/>
        <v>Sev-score: AAP feedback mechanism</v>
      </c>
    </row>
    <row r="2149" spans="1:13" x14ac:dyDescent="0.25">
      <c r="A2149" s="45" t="s">
        <v>2511</v>
      </c>
      <c r="B2149" s="45" t="s">
        <v>314</v>
      </c>
      <c r="C2149" s="45" t="s">
        <v>43</v>
      </c>
      <c r="D2149" s="45" t="s">
        <v>180</v>
      </c>
      <c r="E2149" s="45">
        <v>1</v>
      </c>
      <c r="F2149" s="45">
        <v>1</v>
      </c>
      <c r="G2149" s="45">
        <v>3</v>
      </c>
      <c r="H2149" s="45">
        <v>1</v>
      </c>
      <c r="I2149" s="45">
        <v>1</v>
      </c>
      <c r="J2149" s="45">
        <v>1</v>
      </c>
      <c r="K2149" s="45">
        <v>3</v>
      </c>
      <c r="L2149" s="45">
        <v>2</v>
      </c>
      <c r="M2149" s="45" t="str">
        <f t="shared" si="33"/>
        <v>Sev-score: Site capacity</v>
      </c>
    </row>
    <row r="2150" spans="1:13" x14ac:dyDescent="0.25">
      <c r="A2150" s="45" t="s">
        <v>2512</v>
      </c>
      <c r="B2150" s="45" t="s">
        <v>314</v>
      </c>
      <c r="C2150" s="45" t="s">
        <v>43</v>
      </c>
      <c r="D2150" s="45" t="s">
        <v>180</v>
      </c>
      <c r="E2150" s="45">
        <v>1</v>
      </c>
      <c r="F2150" s="45">
        <v>3</v>
      </c>
      <c r="G2150" s="45">
        <v>1</v>
      </c>
      <c r="H2150" s="45">
        <v>3</v>
      </c>
      <c r="I2150" s="45">
        <v>1</v>
      </c>
      <c r="J2150" s="45">
        <v>1</v>
      </c>
      <c r="K2150" s="45">
        <v>3</v>
      </c>
      <c r="L2150" s="45">
        <v>2</v>
      </c>
      <c r="M2150" s="45" t="str">
        <f t="shared" si="33"/>
        <v>Sev-score: AAP feedback mechanism</v>
      </c>
    </row>
    <row r="2151" spans="1:13" x14ac:dyDescent="0.25">
      <c r="A2151" s="45" t="s">
        <v>2513</v>
      </c>
      <c r="B2151" s="45" t="s">
        <v>314</v>
      </c>
      <c r="C2151" s="45" t="s">
        <v>43</v>
      </c>
      <c r="D2151" s="45" t="s">
        <v>180</v>
      </c>
      <c r="E2151" s="45">
        <v>1</v>
      </c>
      <c r="F2151" s="45">
        <v>1</v>
      </c>
      <c r="G2151" s="45">
        <v>3</v>
      </c>
      <c r="H2151" s="45">
        <v>2</v>
      </c>
      <c r="I2151" s="45">
        <v>3</v>
      </c>
      <c r="J2151" s="45">
        <v>1</v>
      </c>
      <c r="K2151" s="45">
        <v>3</v>
      </c>
      <c r="L2151" s="45">
        <v>2</v>
      </c>
      <c r="M2151" s="45" t="str">
        <f t="shared" si="33"/>
        <v>Sev-score: Site capacity</v>
      </c>
    </row>
    <row r="2152" spans="1:13" x14ac:dyDescent="0.25">
      <c r="A2152" s="45" t="s">
        <v>2514</v>
      </c>
      <c r="B2152" s="45" t="s">
        <v>314</v>
      </c>
      <c r="C2152" s="45" t="s">
        <v>43</v>
      </c>
      <c r="D2152" s="45" t="s">
        <v>180</v>
      </c>
      <c r="E2152" s="45">
        <v>1</v>
      </c>
      <c r="F2152" s="45">
        <v>3</v>
      </c>
      <c r="G2152" s="45">
        <v>3</v>
      </c>
      <c r="H2152" s="45">
        <v>1</v>
      </c>
      <c r="I2152" s="45">
        <v>1</v>
      </c>
      <c r="J2152" s="45">
        <v>1</v>
      </c>
      <c r="K2152" s="45">
        <v>1</v>
      </c>
      <c r="L2152" s="45">
        <v>2</v>
      </c>
      <c r="M2152" s="45" t="str">
        <f t="shared" si="33"/>
        <v>Sev-score: AAP feedback mechanism</v>
      </c>
    </row>
    <row r="2153" spans="1:13" x14ac:dyDescent="0.25">
      <c r="A2153" s="45" t="s">
        <v>2515</v>
      </c>
      <c r="B2153" s="45" t="s">
        <v>314</v>
      </c>
      <c r="C2153" s="45" t="s">
        <v>43</v>
      </c>
      <c r="D2153" s="45" t="s">
        <v>180</v>
      </c>
      <c r="E2153" s="45">
        <v>1</v>
      </c>
      <c r="F2153" s="45">
        <v>3</v>
      </c>
      <c r="G2153" s="45">
        <v>3</v>
      </c>
      <c r="H2153" s="45">
        <v>1</v>
      </c>
      <c r="I2153" s="45">
        <v>3</v>
      </c>
      <c r="J2153" s="45">
        <v>1</v>
      </c>
      <c r="K2153" s="45">
        <v>3</v>
      </c>
      <c r="L2153" s="45">
        <v>3</v>
      </c>
      <c r="M2153" s="45" t="str">
        <f t="shared" si="33"/>
        <v>Sev-score: AAP feedback mechanism</v>
      </c>
    </row>
    <row r="2154" spans="1:13" x14ac:dyDescent="0.25">
      <c r="A2154" s="45" t="s">
        <v>2516</v>
      </c>
      <c r="B2154" s="45" t="s">
        <v>314</v>
      </c>
      <c r="C2154" s="45" t="s">
        <v>43</v>
      </c>
      <c r="D2154" s="45" t="s">
        <v>180</v>
      </c>
      <c r="E2154" s="45">
        <v>1</v>
      </c>
      <c r="F2154" s="45">
        <v>1</v>
      </c>
      <c r="G2154" s="45">
        <v>3</v>
      </c>
      <c r="H2154" s="45">
        <v>1</v>
      </c>
      <c r="I2154" s="45">
        <v>1</v>
      </c>
      <c r="J2154" s="45">
        <v>1</v>
      </c>
      <c r="K2154" s="45">
        <v>3</v>
      </c>
      <c r="L2154" s="45">
        <v>2</v>
      </c>
      <c r="M2154" s="45" t="str">
        <f t="shared" si="33"/>
        <v>Sev-score: Site capacity</v>
      </c>
    </row>
    <row r="2155" spans="1:13" x14ac:dyDescent="0.25">
      <c r="A2155" s="45" t="s">
        <v>2517</v>
      </c>
      <c r="B2155" s="45" t="s">
        <v>314</v>
      </c>
      <c r="C2155" s="45" t="s">
        <v>43</v>
      </c>
      <c r="D2155" s="45" t="s">
        <v>180</v>
      </c>
      <c r="E2155" s="45">
        <v>1</v>
      </c>
      <c r="F2155" s="45">
        <v>3</v>
      </c>
      <c r="G2155" s="45">
        <v>3</v>
      </c>
      <c r="H2155" s="45">
        <v>1</v>
      </c>
      <c r="I2155" s="45">
        <v>1</v>
      </c>
      <c r="J2155" s="45">
        <v>1</v>
      </c>
      <c r="K2155" s="45">
        <v>3</v>
      </c>
      <c r="L2155" s="45">
        <v>2</v>
      </c>
      <c r="M2155" s="45" t="str">
        <f t="shared" si="33"/>
        <v>Sev-score: AAP feedback mechanism</v>
      </c>
    </row>
    <row r="2156" spans="1:13" x14ac:dyDescent="0.25">
      <c r="A2156" s="45" t="s">
        <v>2518</v>
      </c>
      <c r="B2156" s="45" t="s">
        <v>314</v>
      </c>
      <c r="C2156" s="45" t="s">
        <v>43</v>
      </c>
      <c r="D2156" s="45" t="s">
        <v>180</v>
      </c>
      <c r="E2156" s="45">
        <v>3</v>
      </c>
      <c r="F2156" s="45">
        <v>3</v>
      </c>
      <c r="G2156" s="45">
        <v>3</v>
      </c>
      <c r="H2156" s="45">
        <v>1</v>
      </c>
      <c r="I2156" s="45">
        <v>1</v>
      </c>
      <c r="J2156" s="45">
        <v>1</v>
      </c>
      <c r="K2156" s="45">
        <v>3</v>
      </c>
      <c r="L2156" s="45">
        <v>2</v>
      </c>
      <c r="M2156" s="45" t="str">
        <f t="shared" si="33"/>
        <v>Sev-score: Camp Committees</v>
      </c>
    </row>
    <row r="2157" spans="1:13" x14ac:dyDescent="0.25">
      <c r="A2157" s="45" t="s">
        <v>2519</v>
      </c>
      <c r="B2157" s="45" t="s">
        <v>314</v>
      </c>
      <c r="C2157" s="45" t="s">
        <v>43</v>
      </c>
      <c r="D2157" s="45" t="s">
        <v>180</v>
      </c>
      <c r="E2157" s="45">
        <v>1</v>
      </c>
      <c r="F2157" s="45">
        <v>3</v>
      </c>
      <c r="G2157" s="45">
        <v>3</v>
      </c>
      <c r="H2157" s="45">
        <v>1</v>
      </c>
      <c r="I2157" s="45">
        <v>1</v>
      </c>
      <c r="J2157" s="45">
        <v>1</v>
      </c>
      <c r="K2157" s="45">
        <v>3</v>
      </c>
      <c r="L2157" s="45">
        <v>2</v>
      </c>
      <c r="M2157" s="45" t="str">
        <f t="shared" si="33"/>
        <v>Sev-score: AAP feedback mechanism</v>
      </c>
    </row>
    <row r="2158" spans="1:13" x14ac:dyDescent="0.25">
      <c r="A2158" s="45" t="s">
        <v>2520</v>
      </c>
      <c r="B2158" s="45" t="s">
        <v>314</v>
      </c>
      <c r="C2158" s="45" t="s">
        <v>43</v>
      </c>
      <c r="D2158" s="45" t="s">
        <v>180</v>
      </c>
      <c r="E2158" s="45">
        <v>3</v>
      </c>
      <c r="F2158" s="45">
        <v>1</v>
      </c>
      <c r="G2158" s="45">
        <v>3</v>
      </c>
      <c r="H2158" s="45">
        <v>3</v>
      </c>
      <c r="I2158" s="45">
        <v>3</v>
      </c>
      <c r="J2158" s="45">
        <v>1</v>
      </c>
      <c r="K2158" s="45">
        <v>3</v>
      </c>
      <c r="L2158" s="45">
        <v>1</v>
      </c>
      <c r="M2158" s="45" t="str">
        <f t="shared" si="33"/>
        <v>Sev-score: Camp Committees</v>
      </c>
    </row>
    <row r="2159" spans="1:13" x14ac:dyDescent="0.25">
      <c r="A2159" s="45" t="s">
        <v>2521</v>
      </c>
      <c r="B2159" s="45" t="s">
        <v>314</v>
      </c>
      <c r="C2159" s="45" t="s">
        <v>43</v>
      </c>
      <c r="D2159" s="45" t="s">
        <v>180</v>
      </c>
      <c r="E2159" s="45">
        <v>1</v>
      </c>
      <c r="F2159" s="45">
        <v>3</v>
      </c>
      <c r="G2159" s="45">
        <v>3</v>
      </c>
      <c r="H2159" s="45">
        <v>1</v>
      </c>
      <c r="I2159" s="45">
        <v>3</v>
      </c>
      <c r="J2159" s="45">
        <v>1</v>
      </c>
      <c r="K2159" s="45">
        <v>3</v>
      </c>
      <c r="L2159" s="45">
        <v>2</v>
      </c>
      <c r="M2159" s="45" t="str">
        <f t="shared" si="33"/>
        <v>Sev-score: AAP feedback mechanism</v>
      </c>
    </row>
    <row r="2160" spans="1:13" x14ac:dyDescent="0.25">
      <c r="A2160" s="45" t="s">
        <v>2522</v>
      </c>
      <c r="B2160" s="45" t="s">
        <v>314</v>
      </c>
      <c r="C2160" s="45" t="s">
        <v>43</v>
      </c>
      <c r="D2160" s="45" t="s">
        <v>180</v>
      </c>
      <c r="E2160" s="45">
        <v>1</v>
      </c>
      <c r="F2160" s="45">
        <v>1</v>
      </c>
      <c r="G2160" s="45">
        <v>3</v>
      </c>
      <c r="H2160" s="45">
        <v>2</v>
      </c>
      <c r="I2160" s="45">
        <v>3</v>
      </c>
      <c r="J2160" s="45">
        <v>1</v>
      </c>
      <c r="K2160" s="45">
        <v>1</v>
      </c>
      <c r="L2160" s="45">
        <v>3</v>
      </c>
      <c r="M2160" s="45" t="str">
        <f t="shared" si="33"/>
        <v>Sev-score: Site capacity</v>
      </c>
    </row>
    <row r="2161" spans="1:13" x14ac:dyDescent="0.25">
      <c r="A2161" s="45" t="s">
        <v>2523</v>
      </c>
      <c r="B2161" s="45" t="s">
        <v>314</v>
      </c>
      <c r="C2161" s="45" t="s">
        <v>43</v>
      </c>
      <c r="D2161" s="45" t="s">
        <v>180</v>
      </c>
      <c r="E2161" s="45">
        <v>1</v>
      </c>
      <c r="F2161" s="45">
        <v>3</v>
      </c>
      <c r="G2161" s="45">
        <v>3</v>
      </c>
      <c r="H2161" s="45">
        <v>1</v>
      </c>
      <c r="I2161" s="45">
        <v>3</v>
      </c>
      <c r="J2161" s="45">
        <v>1</v>
      </c>
      <c r="K2161" s="45">
        <v>3</v>
      </c>
      <c r="L2161" s="45">
        <v>2</v>
      </c>
      <c r="M2161" s="45" t="str">
        <f t="shared" si="33"/>
        <v>Sev-score: AAP feedback mechanism</v>
      </c>
    </row>
    <row r="2162" spans="1:13" x14ac:dyDescent="0.25">
      <c r="A2162" s="45" t="s">
        <v>2524</v>
      </c>
      <c r="B2162" s="45" t="s">
        <v>314</v>
      </c>
      <c r="C2162" s="45" t="s">
        <v>43</v>
      </c>
      <c r="D2162" s="45" t="s">
        <v>180</v>
      </c>
      <c r="E2162" s="45">
        <v>1</v>
      </c>
      <c r="F2162" s="45">
        <v>1</v>
      </c>
      <c r="G2162" s="45">
        <v>3</v>
      </c>
      <c r="H2162" s="45">
        <v>1</v>
      </c>
      <c r="I2162" s="45">
        <v>3</v>
      </c>
      <c r="J2162" s="45">
        <v>1</v>
      </c>
      <c r="K2162" s="45">
        <v>3</v>
      </c>
      <c r="L2162" s="45">
        <v>2</v>
      </c>
      <c r="M2162" s="45" t="str">
        <f t="shared" si="33"/>
        <v>Sev-score: Site capacity</v>
      </c>
    </row>
    <row r="2163" spans="1:13" x14ac:dyDescent="0.25">
      <c r="A2163" s="45" t="s">
        <v>2525</v>
      </c>
      <c r="B2163" s="45" t="s">
        <v>314</v>
      </c>
      <c r="C2163" s="45" t="s">
        <v>43</v>
      </c>
      <c r="D2163" s="45" t="s">
        <v>180</v>
      </c>
      <c r="E2163" s="45">
        <v>1</v>
      </c>
      <c r="F2163" s="45">
        <v>1</v>
      </c>
      <c r="G2163" s="45">
        <v>3</v>
      </c>
      <c r="H2163" s="45">
        <v>1</v>
      </c>
      <c r="I2163" s="45">
        <v>1</v>
      </c>
      <c r="J2163" s="45">
        <v>1</v>
      </c>
      <c r="K2163" s="45">
        <v>3</v>
      </c>
      <c r="L2163" s="45">
        <v>2</v>
      </c>
      <c r="M2163" s="45" t="str">
        <f t="shared" si="33"/>
        <v>Sev-score: Site capacity</v>
      </c>
    </row>
    <row r="2164" spans="1:13" x14ac:dyDescent="0.25">
      <c r="A2164" s="45" t="s">
        <v>2526</v>
      </c>
      <c r="B2164" s="45" t="s">
        <v>314</v>
      </c>
      <c r="C2164" s="45" t="s">
        <v>43</v>
      </c>
      <c r="D2164" s="45" t="s">
        <v>180</v>
      </c>
      <c r="E2164" s="45">
        <v>1</v>
      </c>
      <c r="F2164" s="45">
        <v>1</v>
      </c>
      <c r="G2164" s="45">
        <v>3</v>
      </c>
      <c r="H2164" s="45">
        <v>1</v>
      </c>
      <c r="I2164" s="45">
        <v>1</v>
      </c>
      <c r="J2164" s="45">
        <v>1</v>
      </c>
      <c r="K2164" s="45">
        <v>1</v>
      </c>
      <c r="L2164" s="45">
        <v>1</v>
      </c>
      <c r="M2164" s="45" t="str">
        <f t="shared" si="33"/>
        <v>Sev-score: Site capacity</v>
      </c>
    </row>
    <row r="2165" spans="1:13" x14ac:dyDescent="0.25">
      <c r="A2165" s="45" t="s">
        <v>2527</v>
      </c>
      <c r="B2165" s="45" t="s">
        <v>314</v>
      </c>
      <c r="C2165" s="45" t="s">
        <v>43</v>
      </c>
      <c r="D2165" s="45" t="s">
        <v>180</v>
      </c>
      <c r="E2165" s="45">
        <v>1</v>
      </c>
      <c r="F2165" s="45">
        <v>1</v>
      </c>
      <c r="G2165" s="45">
        <v>3</v>
      </c>
      <c r="H2165" s="45">
        <v>3</v>
      </c>
      <c r="I2165" s="45">
        <v>1</v>
      </c>
      <c r="J2165" s="45">
        <v>1</v>
      </c>
      <c r="K2165" s="45">
        <v>1</v>
      </c>
      <c r="L2165" s="45">
        <v>2</v>
      </c>
      <c r="M2165" s="45" t="str">
        <f t="shared" si="33"/>
        <v>Sev-score: Site capacity</v>
      </c>
    </row>
    <row r="2166" spans="1:13" x14ac:dyDescent="0.25">
      <c r="A2166" s="45" t="s">
        <v>2528</v>
      </c>
      <c r="B2166" s="45" t="s">
        <v>314</v>
      </c>
      <c r="C2166" s="45" t="s">
        <v>43</v>
      </c>
      <c r="D2166" s="45" t="s">
        <v>180</v>
      </c>
      <c r="E2166" s="45">
        <v>1</v>
      </c>
      <c r="F2166" s="45">
        <v>1</v>
      </c>
      <c r="G2166" s="45">
        <v>3</v>
      </c>
      <c r="H2166" s="45">
        <v>1</v>
      </c>
      <c r="I2166" s="45">
        <v>1</v>
      </c>
      <c r="J2166" s="45">
        <v>1</v>
      </c>
      <c r="K2166" s="45">
        <v>3</v>
      </c>
      <c r="L2166" s="45">
        <v>1</v>
      </c>
      <c r="M2166" s="45" t="str">
        <f t="shared" si="33"/>
        <v>Sev-score: Site capacity</v>
      </c>
    </row>
    <row r="2167" spans="1:13" x14ac:dyDescent="0.25">
      <c r="A2167" s="45" t="s">
        <v>2529</v>
      </c>
      <c r="B2167" s="45" t="s">
        <v>314</v>
      </c>
      <c r="C2167" s="45" t="s">
        <v>43</v>
      </c>
      <c r="D2167" s="45" t="s">
        <v>180</v>
      </c>
      <c r="E2167" s="45">
        <v>1</v>
      </c>
      <c r="F2167" s="45">
        <v>1</v>
      </c>
      <c r="G2167" s="45">
        <v>3</v>
      </c>
      <c r="H2167" s="45">
        <v>2</v>
      </c>
      <c r="I2167" s="45">
        <v>1</v>
      </c>
      <c r="J2167" s="45">
        <v>1</v>
      </c>
      <c r="K2167" s="45">
        <v>3</v>
      </c>
      <c r="L2167" s="45">
        <v>1</v>
      </c>
      <c r="M2167" s="45" t="str">
        <f t="shared" si="33"/>
        <v>Sev-score: Site capacity</v>
      </c>
    </row>
    <row r="2168" spans="1:13" x14ac:dyDescent="0.25">
      <c r="A2168" s="45" t="s">
        <v>2530</v>
      </c>
      <c r="B2168" s="45" t="s">
        <v>314</v>
      </c>
      <c r="C2168" s="45" t="s">
        <v>43</v>
      </c>
      <c r="D2168" s="45" t="s">
        <v>180</v>
      </c>
      <c r="E2168" s="45">
        <v>1</v>
      </c>
      <c r="F2168" s="45">
        <v>3</v>
      </c>
      <c r="G2168" s="45">
        <v>3</v>
      </c>
      <c r="H2168" s="45">
        <v>3</v>
      </c>
      <c r="I2168" s="45">
        <v>1</v>
      </c>
      <c r="J2168" s="45">
        <v>1</v>
      </c>
      <c r="K2168" s="45">
        <v>3</v>
      </c>
      <c r="L2168" s="45">
        <v>2</v>
      </c>
      <c r="M2168" s="45" t="str">
        <f t="shared" si="33"/>
        <v>Sev-score: AAP feedback mechanism</v>
      </c>
    </row>
    <row r="2169" spans="1:13" x14ac:dyDescent="0.25">
      <c r="A2169" s="45" t="s">
        <v>2531</v>
      </c>
      <c r="B2169" s="45" t="s">
        <v>314</v>
      </c>
      <c r="C2169" s="45" t="s">
        <v>43</v>
      </c>
      <c r="D2169" s="45" t="s">
        <v>180</v>
      </c>
      <c r="E2169" s="45">
        <v>3</v>
      </c>
      <c r="F2169" s="45">
        <v>1</v>
      </c>
      <c r="G2169" s="45">
        <v>3</v>
      </c>
      <c r="H2169" s="45">
        <v>1</v>
      </c>
      <c r="I2169" s="45">
        <v>3</v>
      </c>
      <c r="J2169" s="45">
        <v>1</v>
      </c>
      <c r="K2169" s="45">
        <v>3</v>
      </c>
      <c r="L2169" s="45">
        <v>2</v>
      </c>
      <c r="M2169" s="45" t="str">
        <f t="shared" si="33"/>
        <v>Sev-score: Camp Committees</v>
      </c>
    </row>
    <row r="2170" spans="1:13" x14ac:dyDescent="0.25">
      <c r="A2170" s="45" t="s">
        <v>2532</v>
      </c>
      <c r="B2170" s="45" t="s">
        <v>314</v>
      </c>
      <c r="C2170" s="45" t="s">
        <v>43</v>
      </c>
      <c r="D2170" s="45" t="s">
        <v>180</v>
      </c>
      <c r="E2170" s="45">
        <v>1</v>
      </c>
      <c r="F2170" s="45">
        <v>3</v>
      </c>
      <c r="G2170" s="45">
        <v>3</v>
      </c>
      <c r="H2170" s="45">
        <v>1</v>
      </c>
      <c r="I2170" s="45">
        <v>1</v>
      </c>
      <c r="J2170" s="45">
        <v>1</v>
      </c>
      <c r="K2170" s="45">
        <v>3</v>
      </c>
      <c r="L2170" s="45">
        <v>2</v>
      </c>
      <c r="M2170" s="45" t="str">
        <f t="shared" si="33"/>
        <v>Sev-score: AAP feedback mechanism</v>
      </c>
    </row>
    <row r="2171" spans="1:13" x14ac:dyDescent="0.25">
      <c r="A2171" s="45" t="s">
        <v>2533</v>
      </c>
      <c r="B2171" s="45" t="s">
        <v>314</v>
      </c>
      <c r="C2171" s="45" t="s">
        <v>43</v>
      </c>
      <c r="D2171" s="45" t="s">
        <v>180</v>
      </c>
      <c r="E2171" s="45">
        <v>1</v>
      </c>
      <c r="F2171" s="45">
        <v>1</v>
      </c>
      <c r="G2171" s="45">
        <v>3</v>
      </c>
      <c r="H2171" s="45">
        <v>1</v>
      </c>
      <c r="I2171" s="45">
        <v>1</v>
      </c>
      <c r="J2171" s="45">
        <v>1</v>
      </c>
      <c r="K2171" s="45">
        <v>1</v>
      </c>
      <c r="L2171" s="45">
        <v>1</v>
      </c>
      <c r="M2171" s="45" t="str">
        <f t="shared" si="33"/>
        <v>Sev-score: Site capacity</v>
      </c>
    </row>
    <row r="2172" spans="1:13" x14ac:dyDescent="0.25">
      <c r="A2172" s="45" t="s">
        <v>2534</v>
      </c>
      <c r="B2172" s="45" t="s">
        <v>314</v>
      </c>
      <c r="C2172" s="45" t="s">
        <v>43</v>
      </c>
      <c r="D2172" s="45" t="s">
        <v>180</v>
      </c>
      <c r="E2172" s="45">
        <v>1</v>
      </c>
      <c r="F2172" s="45">
        <v>3</v>
      </c>
      <c r="G2172" s="45">
        <v>3</v>
      </c>
      <c r="H2172" s="45">
        <v>1</v>
      </c>
      <c r="I2172" s="45">
        <v>1</v>
      </c>
      <c r="J2172" s="45">
        <v>1</v>
      </c>
      <c r="K2172" s="45">
        <v>3</v>
      </c>
      <c r="L2172" s="45">
        <v>2</v>
      </c>
      <c r="M2172" s="45" t="str">
        <f t="shared" si="33"/>
        <v>Sev-score: AAP feedback mechanism</v>
      </c>
    </row>
    <row r="2173" spans="1:13" x14ac:dyDescent="0.25">
      <c r="A2173" s="45" t="s">
        <v>2535</v>
      </c>
      <c r="B2173" s="45" t="s">
        <v>314</v>
      </c>
      <c r="C2173" s="45" t="s">
        <v>43</v>
      </c>
      <c r="D2173" s="45" t="s">
        <v>180</v>
      </c>
      <c r="E2173" s="45">
        <v>1</v>
      </c>
      <c r="F2173" s="45">
        <v>1</v>
      </c>
      <c r="G2173" s="45">
        <v>3</v>
      </c>
      <c r="H2173" s="45">
        <v>3</v>
      </c>
      <c r="I2173" s="45">
        <v>3</v>
      </c>
      <c r="J2173" s="45">
        <v>1</v>
      </c>
      <c r="K2173" s="45">
        <v>1</v>
      </c>
      <c r="L2173" s="45">
        <v>2</v>
      </c>
      <c r="M2173" s="45" t="str">
        <f t="shared" si="33"/>
        <v>Sev-score: Site capacity</v>
      </c>
    </row>
    <row r="2174" spans="1:13" x14ac:dyDescent="0.25">
      <c r="A2174" s="45" t="s">
        <v>2536</v>
      </c>
      <c r="B2174" s="45" t="s">
        <v>314</v>
      </c>
      <c r="C2174" s="45" t="s">
        <v>43</v>
      </c>
      <c r="D2174" s="45" t="s">
        <v>180</v>
      </c>
      <c r="E2174" s="45">
        <v>1</v>
      </c>
      <c r="F2174" s="45">
        <v>1</v>
      </c>
      <c r="G2174" s="45">
        <v>3</v>
      </c>
      <c r="H2174" s="45">
        <v>1</v>
      </c>
      <c r="I2174" s="45">
        <v>1</v>
      </c>
      <c r="J2174" s="45">
        <v>1</v>
      </c>
      <c r="K2174" s="45">
        <v>3</v>
      </c>
      <c r="L2174" s="45">
        <v>1</v>
      </c>
      <c r="M2174" s="45" t="str">
        <f t="shared" si="33"/>
        <v>Sev-score: Site capacity</v>
      </c>
    </row>
    <row r="2175" spans="1:13" x14ac:dyDescent="0.25">
      <c r="A2175" s="45" t="s">
        <v>2537</v>
      </c>
      <c r="B2175" s="45" t="s">
        <v>314</v>
      </c>
      <c r="C2175" s="45" t="s">
        <v>43</v>
      </c>
      <c r="D2175" s="45" t="s">
        <v>180</v>
      </c>
      <c r="E2175" s="45">
        <v>1</v>
      </c>
      <c r="F2175" s="45">
        <v>1</v>
      </c>
      <c r="G2175" s="45">
        <v>3</v>
      </c>
      <c r="H2175" s="45">
        <v>1</v>
      </c>
      <c r="I2175" s="45">
        <v>3</v>
      </c>
      <c r="J2175" s="45">
        <v>1</v>
      </c>
      <c r="K2175" s="45">
        <v>1</v>
      </c>
      <c r="L2175" s="45">
        <v>2</v>
      </c>
      <c r="M2175" s="45" t="str">
        <f t="shared" si="33"/>
        <v>Sev-score: Site capacity</v>
      </c>
    </row>
    <row r="2176" spans="1:13" x14ac:dyDescent="0.25">
      <c r="A2176" s="45" t="s">
        <v>2538</v>
      </c>
      <c r="B2176" s="45" t="s">
        <v>314</v>
      </c>
      <c r="C2176" s="45" t="s">
        <v>43</v>
      </c>
      <c r="D2176" s="45" t="s">
        <v>180</v>
      </c>
      <c r="E2176" s="45">
        <v>1</v>
      </c>
      <c r="F2176" s="45">
        <v>1</v>
      </c>
      <c r="G2176" s="45">
        <v>3</v>
      </c>
      <c r="H2176" s="45">
        <v>1</v>
      </c>
      <c r="I2176" s="45">
        <v>1</v>
      </c>
      <c r="J2176" s="45">
        <v>1</v>
      </c>
      <c r="K2176" s="45">
        <v>3</v>
      </c>
      <c r="L2176" s="45">
        <v>2</v>
      </c>
      <c r="M2176" s="45" t="str">
        <f t="shared" si="33"/>
        <v>Sev-score: Site capacity</v>
      </c>
    </row>
    <row r="2177" spans="1:13" x14ac:dyDescent="0.25">
      <c r="A2177" s="45" t="s">
        <v>2539</v>
      </c>
      <c r="B2177" s="45" t="s">
        <v>314</v>
      </c>
      <c r="C2177" s="45" t="s">
        <v>43</v>
      </c>
      <c r="D2177" s="45" t="s">
        <v>180</v>
      </c>
      <c r="E2177" s="45">
        <v>1</v>
      </c>
      <c r="F2177" s="45">
        <v>3</v>
      </c>
      <c r="G2177" s="45">
        <v>3</v>
      </c>
      <c r="H2177" s="45">
        <v>3</v>
      </c>
      <c r="I2177" s="45">
        <v>3</v>
      </c>
      <c r="J2177" s="45">
        <v>1</v>
      </c>
      <c r="K2177" s="45">
        <v>3</v>
      </c>
      <c r="L2177" s="45">
        <v>2</v>
      </c>
      <c r="M2177" s="45" t="str">
        <f t="shared" si="33"/>
        <v>Sev-score: AAP feedback mechanism</v>
      </c>
    </row>
    <row r="2178" spans="1:13" x14ac:dyDescent="0.25">
      <c r="A2178" s="45" t="s">
        <v>2540</v>
      </c>
      <c r="B2178" s="45" t="s">
        <v>314</v>
      </c>
      <c r="C2178" s="45" t="s">
        <v>43</v>
      </c>
      <c r="D2178" s="45" t="s">
        <v>180</v>
      </c>
      <c r="E2178" s="45">
        <v>1</v>
      </c>
      <c r="F2178" s="45">
        <v>3</v>
      </c>
      <c r="G2178" s="45">
        <v>3</v>
      </c>
      <c r="H2178" s="45">
        <v>3</v>
      </c>
      <c r="I2178" s="45">
        <v>3</v>
      </c>
      <c r="J2178" s="45">
        <v>1</v>
      </c>
      <c r="K2178" s="45">
        <v>3</v>
      </c>
      <c r="L2178" s="45">
        <v>2</v>
      </c>
      <c r="M2178" s="45" t="str">
        <f t="shared" si="33"/>
        <v>Sev-score: AAP feedback mechanism</v>
      </c>
    </row>
    <row r="2179" spans="1:13" x14ac:dyDescent="0.25">
      <c r="A2179" s="45" t="s">
        <v>2541</v>
      </c>
      <c r="B2179" s="45" t="s">
        <v>314</v>
      </c>
      <c r="C2179" s="45" t="s">
        <v>43</v>
      </c>
      <c r="D2179" s="45" t="s">
        <v>180</v>
      </c>
      <c r="E2179" s="45">
        <v>1</v>
      </c>
      <c r="F2179" s="45">
        <v>3</v>
      </c>
      <c r="G2179" s="45">
        <v>3</v>
      </c>
      <c r="H2179" s="45">
        <v>1</v>
      </c>
      <c r="I2179" s="45">
        <v>1</v>
      </c>
      <c r="J2179" s="45">
        <v>1</v>
      </c>
      <c r="K2179" s="45">
        <v>3</v>
      </c>
      <c r="L2179" s="45">
        <v>3</v>
      </c>
      <c r="M2179" s="45" t="str">
        <f t="shared" si="33"/>
        <v>Sev-score: AAP feedback mechanism</v>
      </c>
    </row>
    <row r="2180" spans="1:13" x14ac:dyDescent="0.25">
      <c r="A2180" s="45" t="s">
        <v>2542</v>
      </c>
      <c r="B2180" s="45" t="s">
        <v>314</v>
      </c>
      <c r="C2180" s="45" t="s">
        <v>43</v>
      </c>
      <c r="D2180" s="45" t="s">
        <v>180</v>
      </c>
      <c r="E2180" s="45">
        <v>1</v>
      </c>
      <c r="F2180" s="45">
        <v>3</v>
      </c>
      <c r="G2180" s="45">
        <v>1</v>
      </c>
      <c r="H2180" s="45">
        <v>2</v>
      </c>
      <c r="I2180" s="45">
        <v>3</v>
      </c>
      <c r="J2180" s="45">
        <v>1</v>
      </c>
      <c r="K2180" s="45">
        <v>3</v>
      </c>
      <c r="L2180" s="45">
        <v>2</v>
      </c>
      <c r="M2180" s="45" t="str">
        <f t="shared" ref="M2180:M2243" si="34">IF(E2180=MAX(E2180:J2180),E$1,IF(F2180=MAX(E2180:J2180),F$1,IF(G2180=MAX(E2180:J2180),G$1,IF(H2180=MAX(E2180:J2180),H$1,IF(I2180=MAX(E2180:J2180),I$1,IF(J2180=MAX(E2180:J2180),J$1,0))))))</f>
        <v>Sev-score: AAP feedback mechanism</v>
      </c>
    </row>
    <row r="2181" spans="1:13" x14ac:dyDescent="0.25">
      <c r="A2181" s="45" t="s">
        <v>2543</v>
      </c>
      <c r="B2181" s="45" t="s">
        <v>314</v>
      </c>
      <c r="C2181" s="45" t="s">
        <v>43</v>
      </c>
      <c r="D2181" s="45" t="s">
        <v>180</v>
      </c>
      <c r="E2181" s="45">
        <v>1</v>
      </c>
      <c r="F2181" s="45">
        <v>1</v>
      </c>
      <c r="G2181" s="45">
        <v>3</v>
      </c>
      <c r="H2181" s="45">
        <v>3</v>
      </c>
      <c r="I2181" s="45">
        <v>3</v>
      </c>
      <c r="J2181" s="45">
        <v>1</v>
      </c>
      <c r="K2181" s="45">
        <v>1</v>
      </c>
      <c r="L2181" s="45">
        <v>2</v>
      </c>
      <c r="M2181" s="45" t="str">
        <f t="shared" si="34"/>
        <v>Sev-score: Site capacity</v>
      </c>
    </row>
    <row r="2182" spans="1:13" x14ac:dyDescent="0.25">
      <c r="A2182" s="45" t="s">
        <v>2544</v>
      </c>
      <c r="B2182" s="45" t="s">
        <v>314</v>
      </c>
      <c r="C2182" s="45" t="s">
        <v>43</v>
      </c>
      <c r="D2182" s="45" t="s">
        <v>180</v>
      </c>
      <c r="E2182" s="45">
        <v>1</v>
      </c>
      <c r="F2182" s="45">
        <v>3</v>
      </c>
      <c r="G2182" s="45">
        <v>3</v>
      </c>
      <c r="H2182" s="45">
        <v>1</v>
      </c>
      <c r="I2182" s="45">
        <v>1</v>
      </c>
      <c r="J2182" s="45">
        <v>3</v>
      </c>
      <c r="K2182" s="45">
        <v>3</v>
      </c>
      <c r="L2182" s="45">
        <v>2</v>
      </c>
      <c r="M2182" s="45" t="str">
        <f t="shared" si="34"/>
        <v>Sev-score: AAP feedback mechanism</v>
      </c>
    </row>
    <row r="2183" spans="1:13" x14ac:dyDescent="0.25">
      <c r="A2183" s="45" t="s">
        <v>2545</v>
      </c>
      <c r="B2183" s="45" t="s">
        <v>314</v>
      </c>
      <c r="C2183" s="45" t="s">
        <v>43</v>
      </c>
      <c r="D2183" s="45" t="s">
        <v>180</v>
      </c>
      <c r="E2183" s="45">
        <v>1</v>
      </c>
      <c r="F2183" s="45">
        <v>1</v>
      </c>
      <c r="G2183" s="45">
        <v>3</v>
      </c>
      <c r="H2183" s="45">
        <v>1</v>
      </c>
      <c r="I2183" s="45">
        <v>3</v>
      </c>
      <c r="J2183" s="45">
        <v>1</v>
      </c>
      <c r="K2183" s="45">
        <v>1</v>
      </c>
      <c r="L2183" s="45">
        <v>5</v>
      </c>
      <c r="M2183" s="45" t="str">
        <f t="shared" si="34"/>
        <v>Sev-score: Site capacity</v>
      </c>
    </row>
    <row r="2184" spans="1:13" x14ac:dyDescent="0.25">
      <c r="A2184" s="45" t="s">
        <v>2546</v>
      </c>
      <c r="B2184" s="45" t="s">
        <v>314</v>
      </c>
      <c r="C2184" s="45" t="s">
        <v>43</v>
      </c>
      <c r="D2184" s="45" t="s">
        <v>180</v>
      </c>
      <c r="E2184" s="45">
        <v>3</v>
      </c>
      <c r="F2184" s="45">
        <v>1</v>
      </c>
      <c r="G2184" s="45">
        <v>3</v>
      </c>
      <c r="H2184" s="45">
        <v>1</v>
      </c>
      <c r="I2184" s="45">
        <v>3</v>
      </c>
      <c r="J2184" s="45">
        <v>1</v>
      </c>
      <c r="K2184" s="45">
        <v>3</v>
      </c>
      <c r="L2184" s="45">
        <v>2</v>
      </c>
      <c r="M2184" s="45" t="str">
        <f t="shared" si="34"/>
        <v>Sev-score: Camp Committees</v>
      </c>
    </row>
    <row r="2185" spans="1:13" x14ac:dyDescent="0.25">
      <c r="A2185" s="45" t="s">
        <v>2547</v>
      </c>
      <c r="B2185" s="45" t="s">
        <v>314</v>
      </c>
      <c r="C2185" s="45" t="s">
        <v>43</v>
      </c>
      <c r="D2185" s="45" t="s">
        <v>180</v>
      </c>
      <c r="E2185" s="45">
        <v>1</v>
      </c>
      <c r="F2185" s="45">
        <v>1</v>
      </c>
      <c r="G2185" s="45">
        <v>1</v>
      </c>
      <c r="H2185" s="45">
        <v>1</v>
      </c>
      <c r="I2185" s="45">
        <v>1</v>
      </c>
      <c r="J2185" s="45">
        <v>1</v>
      </c>
      <c r="K2185" s="45">
        <v>3</v>
      </c>
      <c r="L2185" s="45">
        <v>2</v>
      </c>
      <c r="M2185" s="45" t="str">
        <f t="shared" si="34"/>
        <v>Sev-score: Camp Committees</v>
      </c>
    </row>
    <row r="2186" spans="1:13" x14ac:dyDescent="0.25">
      <c r="A2186" s="45" t="s">
        <v>2548</v>
      </c>
      <c r="B2186" s="45" t="s">
        <v>314</v>
      </c>
      <c r="C2186" s="45" t="s">
        <v>43</v>
      </c>
      <c r="D2186" s="45" t="s">
        <v>180</v>
      </c>
      <c r="E2186" s="45">
        <v>3</v>
      </c>
      <c r="F2186" s="45">
        <v>1</v>
      </c>
      <c r="G2186" s="45">
        <v>3</v>
      </c>
      <c r="H2186" s="45">
        <v>1</v>
      </c>
      <c r="I2186" s="45">
        <v>3</v>
      </c>
      <c r="J2186" s="45">
        <v>1</v>
      </c>
      <c r="K2186" s="45">
        <v>3</v>
      </c>
      <c r="L2186" s="45">
        <v>1</v>
      </c>
      <c r="M2186" s="45" t="str">
        <f t="shared" si="34"/>
        <v>Sev-score: Camp Committees</v>
      </c>
    </row>
    <row r="2187" spans="1:13" x14ac:dyDescent="0.25">
      <c r="A2187" s="45" t="s">
        <v>2549</v>
      </c>
      <c r="B2187" s="45" t="s">
        <v>314</v>
      </c>
      <c r="C2187" s="45" t="s">
        <v>43</v>
      </c>
      <c r="D2187" s="45" t="s">
        <v>180</v>
      </c>
      <c r="E2187" s="45">
        <v>3</v>
      </c>
      <c r="F2187" s="45">
        <v>1</v>
      </c>
      <c r="G2187" s="45">
        <v>3</v>
      </c>
      <c r="H2187" s="45">
        <v>1</v>
      </c>
      <c r="I2187" s="45">
        <v>3</v>
      </c>
      <c r="J2187" s="45">
        <v>1</v>
      </c>
      <c r="K2187" s="45">
        <v>3</v>
      </c>
      <c r="L2187" s="45">
        <v>1</v>
      </c>
      <c r="M2187" s="45" t="str">
        <f t="shared" si="34"/>
        <v>Sev-score: Camp Committees</v>
      </c>
    </row>
    <row r="2188" spans="1:13" x14ac:dyDescent="0.25">
      <c r="A2188" s="45" t="s">
        <v>2550</v>
      </c>
      <c r="B2188" s="45" t="s">
        <v>314</v>
      </c>
      <c r="C2188" s="45" t="s">
        <v>43</v>
      </c>
      <c r="D2188" s="45" t="s">
        <v>180</v>
      </c>
      <c r="E2188" s="45">
        <v>1</v>
      </c>
      <c r="F2188" s="45">
        <v>1</v>
      </c>
      <c r="G2188" s="45">
        <v>3</v>
      </c>
      <c r="H2188" s="45">
        <v>1</v>
      </c>
      <c r="I2188" s="45">
        <v>1</v>
      </c>
      <c r="J2188" s="45">
        <v>1</v>
      </c>
      <c r="K2188" s="45">
        <v>1</v>
      </c>
      <c r="L2188" s="45">
        <v>1</v>
      </c>
      <c r="M2188" s="45" t="str">
        <f t="shared" si="34"/>
        <v>Sev-score: Site capacity</v>
      </c>
    </row>
    <row r="2189" spans="1:13" x14ac:dyDescent="0.25">
      <c r="A2189" s="45" t="s">
        <v>2551</v>
      </c>
      <c r="B2189" s="45" t="s">
        <v>314</v>
      </c>
      <c r="C2189" s="45" t="s">
        <v>43</v>
      </c>
      <c r="D2189" s="45" t="s">
        <v>180</v>
      </c>
      <c r="E2189" s="45">
        <v>3</v>
      </c>
      <c r="F2189" s="45">
        <v>1</v>
      </c>
      <c r="G2189" s="45">
        <v>3</v>
      </c>
      <c r="H2189" s="45">
        <v>1</v>
      </c>
      <c r="I2189" s="45">
        <v>3</v>
      </c>
      <c r="J2189" s="45">
        <v>1</v>
      </c>
      <c r="K2189" s="45">
        <v>3</v>
      </c>
      <c r="L2189" s="45">
        <v>1</v>
      </c>
      <c r="M2189" s="45" t="str">
        <f t="shared" si="34"/>
        <v>Sev-score: Camp Committees</v>
      </c>
    </row>
    <row r="2190" spans="1:13" x14ac:dyDescent="0.25">
      <c r="A2190" s="45" t="s">
        <v>2552</v>
      </c>
      <c r="B2190" s="45" t="s">
        <v>314</v>
      </c>
      <c r="C2190" s="45" t="s">
        <v>43</v>
      </c>
      <c r="D2190" s="45" t="s">
        <v>180</v>
      </c>
      <c r="E2190" s="45">
        <v>1</v>
      </c>
      <c r="F2190" s="45">
        <v>1</v>
      </c>
      <c r="G2190" s="45">
        <v>3</v>
      </c>
      <c r="H2190" s="45">
        <v>1</v>
      </c>
      <c r="I2190" s="45">
        <v>3</v>
      </c>
      <c r="J2190" s="45">
        <v>1</v>
      </c>
      <c r="K2190" s="45">
        <v>1</v>
      </c>
      <c r="L2190" s="45">
        <v>2</v>
      </c>
      <c r="M2190" s="45" t="str">
        <f t="shared" si="34"/>
        <v>Sev-score: Site capacity</v>
      </c>
    </row>
    <row r="2191" spans="1:13" x14ac:dyDescent="0.25">
      <c r="A2191" s="45" t="s">
        <v>2553</v>
      </c>
      <c r="B2191" s="45" t="s">
        <v>314</v>
      </c>
      <c r="C2191" s="45" t="s">
        <v>43</v>
      </c>
      <c r="D2191" s="45" t="s">
        <v>180</v>
      </c>
      <c r="E2191" s="45">
        <v>1</v>
      </c>
      <c r="F2191" s="45">
        <v>3</v>
      </c>
      <c r="G2191" s="45">
        <v>3</v>
      </c>
      <c r="H2191" s="45">
        <v>1</v>
      </c>
      <c r="I2191" s="45">
        <v>1</v>
      </c>
      <c r="J2191" s="45">
        <v>1</v>
      </c>
      <c r="K2191" s="45">
        <v>3</v>
      </c>
      <c r="L2191" s="45">
        <v>2</v>
      </c>
      <c r="M2191" s="45" t="str">
        <f t="shared" si="34"/>
        <v>Sev-score: AAP feedback mechanism</v>
      </c>
    </row>
    <row r="2192" spans="1:13" x14ac:dyDescent="0.25">
      <c r="A2192" s="45" t="s">
        <v>2554</v>
      </c>
      <c r="B2192" s="45" t="s">
        <v>314</v>
      </c>
      <c r="C2192" s="45" t="s">
        <v>43</v>
      </c>
      <c r="D2192" s="45" t="s">
        <v>180</v>
      </c>
      <c r="E2192" s="45">
        <v>1</v>
      </c>
      <c r="F2192" s="45">
        <v>3</v>
      </c>
      <c r="G2192" s="45">
        <v>3</v>
      </c>
      <c r="H2192" s="45">
        <v>1</v>
      </c>
      <c r="I2192" s="45">
        <v>3</v>
      </c>
      <c r="J2192" s="45">
        <v>1</v>
      </c>
      <c r="K2192" s="45">
        <v>3</v>
      </c>
      <c r="L2192" s="45">
        <v>4</v>
      </c>
      <c r="M2192" s="45" t="str">
        <f t="shared" si="34"/>
        <v>Sev-score: AAP feedback mechanism</v>
      </c>
    </row>
    <row r="2193" spans="1:13" x14ac:dyDescent="0.25">
      <c r="A2193" s="45" t="s">
        <v>2555</v>
      </c>
      <c r="B2193" s="45" t="s">
        <v>314</v>
      </c>
      <c r="C2193" s="45" t="s">
        <v>43</v>
      </c>
      <c r="D2193" s="45" t="s">
        <v>180</v>
      </c>
      <c r="E2193" s="45">
        <v>1</v>
      </c>
      <c r="F2193" s="45">
        <v>3</v>
      </c>
      <c r="G2193" s="45">
        <v>3</v>
      </c>
      <c r="H2193" s="45">
        <v>1</v>
      </c>
      <c r="I2193" s="45">
        <v>1</v>
      </c>
      <c r="J2193" s="45">
        <v>1</v>
      </c>
      <c r="K2193" s="45">
        <v>3</v>
      </c>
      <c r="L2193" s="45">
        <v>1</v>
      </c>
      <c r="M2193" s="45" t="str">
        <f t="shared" si="34"/>
        <v>Sev-score: AAP feedback mechanism</v>
      </c>
    </row>
    <row r="2194" spans="1:13" x14ac:dyDescent="0.25">
      <c r="A2194" s="45" t="s">
        <v>2556</v>
      </c>
      <c r="B2194" s="45" t="s">
        <v>314</v>
      </c>
      <c r="C2194" s="45" t="s">
        <v>43</v>
      </c>
      <c r="D2194" s="45" t="s">
        <v>180</v>
      </c>
      <c r="E2194" s="45">
        <v>1</v>
      </c>
      <c r="F2194" s="45">
        <v>3</v>
      </c>
      <c r="G2194" s="45">
        <v>3</v>
      </c>
      <c r="H2194" s="45">
        <v>2</v>
      </c>
      <c r="I2194" s="45">
        <v>3</v>
      </c>
      <c r="J2194" s="45">
        <v>1</v>
      </c>
      <c r="K2194" s="45">
        <v>1</v>
      </c>
      <c r="L2194" s="45">
        <v>3</v>
      </c>
      <c r="M2194" s="45" t="str">
        <f t="shared" si="34"/>
        <v>Sev-score: AAP feedback mechanism</v>
      </c>
    </row>
    <row r="2195" spans="1:13" x14ac:dyDescent="0.25">
      <c r="A2195" s="45" t="s">
        <v>2557</v>
      </c>
      <c r="B2195" s="45" t="s">
        <v>314</v>
      </c>
      <c r="C2195" s="45" t="s">
        <v>43</v>
      </c>
      <c r="D2195" s="45" t="s">
        <v>180</v>
      </c>
      <c r="E2195" s="45">
        <v>1</v>
      </c>
      <c r="F2195" s="45">
        <v>3</v>
      </c>
      <c r="G2195" s="45">
        <v>3</v>
      </c>
      <c r="H2195" s="45">
        <v>1</v>
      </c>
      <c r="I2195" s="45">
        <v>3</v>
      </c>
      <c r="J2195" s="45">
        <v>1</v>
      </c>
      <c r="K2195" s="45">
        <v>3</v>
      </c>
      <c r="L2195" s="45">
        <v>1</v>
      </c>
      <c r="M2195" s="45" t="str">
        <f t="shared" si="34"/>
        <v>Sev-score: AAP feedback mechanism</v>
      </c>
    </row>
    <row r="2196" spans="1:13" x14ac:dyDescent="0.25">
      <c r="A2196" s="45" t="s">
        <v>2558</v>
      </c>
      <c r="B2196" s="45" t="s">
        <v>314</v>
      </c>
      <c r="C2196" s="45" t="s">
        <v>43</v>
      </c>
      <c r="D2196" s="45" t="s">
        <v>180</v>
      </c>
      <c r="E2196" s="45">
        <v>1</v>
      </c>
      <c r="F2196" s="45">
        <v>1</v>
      </c>
      <c r="G2196" s="45">
        <v>3</v>
      </c>
      <c r="H2196" s="45">
        <v>1</v>
      </c>
      <c r="I2196" s="45">
        <v>1</v>
      </c>
      <c r="J2196" s="45">
        <v>1</v>
      </c>
      <c r="K2196" s="45">
        <v>1</v>
      </c>
      <c r="L2196" s="45">
        <v>2</v>
      </c>
      <c r="M2196" s="45" t="str">
        <f t="shared" si="34"/>
        <v>Sev-score: Site capacity</v>
      </c>
    </row>
    <row r="2197" spans="1:13" x14ac:dyDescent="0.25">
      <c r="A2197" s="45" t="s">
        <v>2559</v>
      </c>
      <c r="B2197" s="45" t="s">
        <v>314</v>
      </c>
      <c r="C2197" s="45" t="s">
        <v>43</v>
      </c>
      <c r="D2197" s="45" t="s">
        <v>180</v>
      </c>
      <c r="E2197" s="45">
        <v>1</v>
      </c>
      <c r="F2197" s="45">
        <v>1</v>
      </c>
      <c r="G2197" s="45">
        <v>3</v>
      </c>
      <c r="H2197" s="45">
        <v>2</v>
      </c>
      <c r="I2197" s="45">
        <v>3</v>
      </c>
      <c r="J2197" s="45">
        <v>1</v>
      </c>
      <c r="K2197" s="45">
        <v>1</v>
      </c>
      <c r="L2197" s="45">
        <v>2</v>
      </c>
      <c r="M2197" s="45" t="str">
        <f t="shared" si="34"/>
        <v>Sev-score: Site capacity</v>
      </c>
    </row>
    <row r="2198" spans="1:13" x14ac:dyDescent="0.25">
      <c r="A2198" s="45" t="s">
        <v>2560</v>
      </c>
      <c r="B2198" s="45" t="s">
        <v>314</v>
      </c>
      <c r="C2198" s="45" t="s">
        <v>43</v>
      </c>
      <c r="D2198" s="45" t="s">
        <v>180</v>
      </c>
      <c r="E2198" s="45">
        <v>1</v>
      </c>
      <c r="F2198" s="45">
        <v>1</v>
      </c>
      <c r="G2198" s="45">
        <v>3</v>
      </c>
      <c r="H2198" s="45">
        <v>1</v>
      </c>
      <c r="I2198" s="45">
        <v>1</v>
      </c>
      <c r="J2198" s="45">
        <v>3</v>
      </c>
      <c r="K2198" s="45">
        <v>3</v>
      </c>
      <c r="L2198" s="45">
        <v>2</v>
      </c>
      <c r="M2198" s="45" t="str">
        <f t="shared" si="34"/>
        <v>Sev-score: Site capacity</v>
      </c>
    </row>
    <row r="2199" spans="1:13" x14ac:dyDescent="0.25">
      <c r="A2199" s="45" t="s">
        <v>2561</v>
      </c>
      <c r="B2199" s="45" t="s">
        <v>314</v>
      </c>
      <c r="C2199" s="45" t="s">
        <v>43</v>
      </c>
      <c r="D2199" s="45" t="s">
        <v>180</v>
      </c>
      <c r="E2199" s="45">
        <v>1</v>
      </c>
      <c r="F2199" s="45">
        <v>1</v>
      </c>
      <c r="G2199" s="45">
        <v>3</v>
      </c>
      <c r="H2199" s="45">
        <v>2</v>
      </c>
      <c r="I2199" s="45">
        <v>3</v>
      </c>
      <c r="J2199" s="45">
        <v>1</v>
      </c>
      <c r="K2199" s="45">
        <v>1</v>
      </c>
      <c r="L2199" s="45">
        <v>3</v>
      </c>
      <c r="M2199" s="45" t="str">
        <f t="shared" si="34"/>
        <v>Sev-score: Site capacity</v>
      </c>
    </row>
    <row r="2200" spans="1:13" x14ac:dyDescent="0.25">
      <c r="A2200" s="45" t="s">
        <v>2562</v>
      </c>
      <c r="B2200" s="45" t="s">
        <v>314</v>
      </c>
      <c r="C2200" s="45" t="s">
        <v>43</v>
      </c>
      <c r="D2200" s="45" t="s">
        <v>180</v>
      </c>
      <c r="E2200" s="45">
        <v>1</v>
      </c>
      <c r="F2200" s="45">
        <v>1</v>
      </c>
      <c r="G2200" s="45">
        <v>3</v>
      </c>
      <c r="H2200" s="45">
        <v>1</v>
      </c>
      <c r="I2200" s="45">
        <v>3</v>
      </c>
      <c r="J2200" s="45">
        <v>1</v>
      </c>
      <c r="K2200" s="45">
        <v>3</v>
      </c>
      <c r="L2200" s="45">
        <v>2</v>
      </c>
      <c r="M2200" s="45" t="str">
        <f t="shared" si="34"/>
        <v>Sev-score: Site capacity</v>
      </c>
    </row>
    <row r="2201" spans="1:13" x14ac:dyDescent="0.25">
      <c r="A2201" s="45" t="s">
        <v>2563</v>
      </c>
      <c r="B2201" s="45" t="s">
        <v>314</v>
      </c>
      <c r="C2201" s="45" t="s">
        <v>43</v>
      </c>
      <c r="D2201" s="45" t="s">
        <v>180</v>
      </c>
      <c r="E2201" s="45">
        <v>1</v>
      </c>
      <c r="F2201" s="45">
        <v>3</v>
      </c>
      <c r="G2201" s="45">
        <v>3</v>
      </c>
      <c r="H2201" s="45">
        <v>1</v>
      </c>
      <c r="I2201" s="45">
        <v>3</v>
      </c>
      <c r="J2201" s="45">
        <v>1</v>
      </c>
      <c r="K2201" s="45">
        <v>3</v>
      </c>
      <c r="L2201" s="45">
        <v>2</v>
      </c>
      <c r="M2201" s="45" t="str">
        <f t="shared" si="34"/>
        <v>Sev-score: AAP feedback mechanism</v>
      </c>
    </row>
    <row r="2202" spans="1:13" x14ac:dyDescent="0.25">
      <c r="A2202" s="45" t="s">
        <v>2564</v>
      </c>
      <c r="B2202" s="45" t="s">
        <v>314</v>
      </c>
      <c r="C2202" s="45" t="s">
        <v>43</v>
      </c>
      <c r="D2202" s="45" t="s">
        <v>180</v>
      </c>
      <c r="E2202" s="45">
        <v>3</v>
      </c>
      <c r="F2202" s="45">
        <v>1</v>
      </c>
      <c r="G2202" s="45">
        <v>3</v>
      </c>
      <c r="H2202" s="45">
        <v>1</v>
      </c>
      <c r="I2202" s="45">
        <v>1</v>
      </c>
      <c r="J2202" s="45">
        <v>1</v>
      </c>
      <c r="K2202" s="45">
        <v>3</v>
      </c>
      <c r="L2202" s="45">
        <v>2</v>
      </c>
      <c r="M2202" s="45" t="str">
        <f t="shared" si="34"/>
        <v>Sev-score: Camp Committees</v>
      </c>
    </row>
    <row r="2203" spans="1:13" x14ac:dyDescent="0.25">
      <c r="A2203" s="45" t="s">
        <v>2565</v>
      </c>
      <c r="B2203" s="45" t="s">
        <v>314</v>
      </c>
      <c r="C2203" s="45" t="s">
        <v>43</v>
      </c>
      <c r="D2203" s="45" t="s">
        <v>180</v>
      </c>
      <c r="E2203" s="45">
        <v>1</v>
      </c>
      <c r="F2203" s="45">
        <v>3</v>
      </c>
      <c r="G2203" s="45">
        <v>3</v>
      </c>
      <c r="H2203" s="45">
        <v>1</v>
      </c>
      <c r="I2203" s="45">
        <v>3</v>
      </c>
      <c r="J2203" s="45">
        <v>1</v>
      </c>
      <c r="K2203" s="45">
        <v>3</v>
      </c>
      <c r="L2203" s="45">
        <v>2</v>
      </c>
      <c r="M2203" s="45" t="str">
        <f t="shared" si="34"/>
        <v>Sev-score: AAP feedback mechanism</v>
      </c>
    </row>
    <row r="2204" spans="1:13" x14ac:dyDescent="0.25">
      <c r="A2204" s="45" t="s">
        <v>2566</v>
      </c>
      <c r="B2204" s="45" t="s">
        <v>314</v>
      </c>
      <c r="C2204" s="45" t="s">
        <v>43</v>
      </c>
      <c r="D2204" s="45" t="s">
        <v>180</v>
      </c>
      <c r="E2204" s="45">
        <v>1</v>
      </c>
      <c r="F2204" s="45">
        <v>1</v>
      </c>
      <c r="G2204" s="45">
        <v>3</v>
      </c>
      <c r="H2204" s="45">
        <v>3</v>
      </c>
      <c r="I2204" s="45">
        <v>3</v>
      </c>
      <c r="J2204" s="45">
        <v>1</v>
      </c>
      <c r="K2204" s="45">
        <v>3</v>
      </c>
      <c r="L2204" s="45">
        <v>2</v>
      </c>
      <c r="M2204" s="45" t="str">
        <f t="shared" si="34"/>
        <v>Sev-score: Site capacity</v>
      </c>
    </row>
    <row r="2205" spans="1:13" x14ac:dyDescent="0.25">
      <c r="A2205" s="45" t="s">
        <v>2567</v>
      </c>
      <c r="B2205" s="45" t="s">
        <v>314</v>
      </c>
      <c r="C2205" s="45" t="s">
        <v>43</v>
      </c>
      <c r="D2205" s="45" t="s">
        <v>180</v>
      </c>
      <c r="E2205" s="45">
        <v>1</v>
      </c>
      <c r="F2205" s="45">
        <v>1</v>
      </c>
      <c r="G2205" s="45">
        <v>3</v>
      </c>
      <c r="H2205" s="45">
        <v>3</v>
      </c>
      <c r="I2205" s="45">
        <v>3</v>
      </c>
      <c r="J2205" s="45">
        <v>1</v>
      </c>
      <c r="K2205" s="45">
        <v>3</v>
      </c>
      <c r="L2205" s="45">
        <v>2</v>
      </c>
      <c r="M2205" s="45" t="str">
        <f t="shared" si="34"/>
        <v>Sev-score: Site capacity</v>
      </c>
    </row>
    <row r="2206" spans="1:13" x14ac:dyDescent="0.25">
      <c r="A2206" s="45" t="s">
        <v>2568</v>
      </c>
      <c r="B2206" s="45" t="s">
        <v>314</v>
      </c>
      <c r="C2206" s="45" t="s">
        <v>43</v>
      </c>
      <c r="D2206" s="45" t="s">
        <v>180</v>
      </c>
      <c r="E2206" s="45">
        <v>1</v>
      </c>
      <c r="F2206" s="45">
        <v>3</v>
      </c>
      <c r="G2206" s="45">
        <v>1</v>
      </c>
      <c r="H2206" s="45">
        <v>3</v>
      </c>
      <c r="I2206" s="45">
        <v>3</v>
      </c>
      <c r="J2206" s="45">
        <v>1</v>
      </c>
      <c r="K2206" s="45">
        <v>1</v>
      </c>
      <c r="L2206" s="45">
        <v>3</v>
      </c>
      <c r="M2206" s="45" t="str">
        <f t="shared" si="34"/>
        <v>Sev-score: AAP feedback mechanism</v>
      </c>
    </row>
    <row r="2207" spans="1:13" x14ac:dyDescent="0.25">
      <c r="A2207" s="45" t="s">
        <v>2569</v>
      </c>
      <c r="B2207" s="45" t="s">
        <v>314</v>
      </c>
      <c r="C2207" s="45" t="s">
        <v>43</v>
      </c>
      <c r="D2207" s="45" t="s">
        <v>180</v>
      </c>
      <c r="E2207" s="45">
        <v>1</v>
      </c>
      <c r="F2207" s="45">
        <v>1</v>
      </c>
      <c r="G2207" s="45">
        <v>3</v>
      </c>
      <c r="H2207" s="45">
        <v>1</v>
      </c>
      <c r="I2207" s="45">
        <v>1</v>
      </c>
      <c r="J2207" s="45">
        <v>1</v>
      </c>
      <c r="K2207" s="45">
        <v>3</v>
      </c>
      <c r="L2207" s="45">
        <v>2</v>
      </c>
      <c r="M2207" s="45" t="str">
        <f t="shared" si="34"/>
        <v>Sev-score: Site capacity</v>
      </c>
    </row>
    <row r="2208" spans="1:13" x14ac:dyDescent="0.25">
      <c r="A2208" s="45" t="s">
        <v>2570</v>
      </c>
      <c r="B2208" s="45" t="s">
        <v>314</v>
      </c>
      <c r="C2208" s="45" t="s">
        <v>43</v>
      </c>
      <c r="D2208" s="45" t="s">
        <v>180</v>
      </c>
      <c r="E2208" s="45">
        <v>1</v>
      </c>
      <c r="F2208" s="45">
        <v>1</v>
      </c>
      <c r="G2208" s="45">
        <v>3</v>
      </c>
      <c r="H2208" s="45">
        <v>2</v>
      </c>
      <c r="I2208" s="45">
        <v>3</v>
      </c>
      <c r="J2208" s="45">
        <v>1</v>
      </c>
      <c r="K2208" s="45">
        <v>3</v>
      </c>
      <c r="L2208" s="45">
        <v>3</v>
      </c>
      <c r="M2208" s="45" t="str">
        <f t="shared" si="34"/>
        <v>Sev-score: Site capacity</v>
      </c>
    </row>
    <row r="2209" spans="1:13" x14ac:dyDescent="0.25">
      <c r="A2209" s="45" t="s">
        <v>2571</v>
      </c>
      <c r="B2209" s="45" t="s">
        <v>314</v>
      </c>
      <c r="C2209" s="45" t="s">
        <v>43</v>
      </c>
      <c r="D2209" s="45" t="s">
        <v>180</v>
      </c>
      <c r="E2209" s="45">
        <v>1</v>
      </c>
      <c r="F2209" s="45">
        <v>3</v>
      </c>
      <c r="G2209" s="45">
        <v>3</v>
      </c>
      <c r="H2209" s="45">
        <v>1</v>
      </c>
      <c r="I2209" s="45">
        <v>3</v>
      </c>
      <c r="J2209" s="45">
        <v>1</v>
      </c>
      <c r="K2209" s="45">
        <v>3</v>
      </c>
      <c r="L2209" s="45">
        <v>2</v>
      </c>
      <c r="M2209" s="45" t="str">
        <f t="shared" si="34"/>
        <v>Sev-score: AAP feedback mechanism</v>
      </c>
    </row>
    <row r="2210" spans="1:13" x14ac:dyDescent="0.25">
      <c r="A2210" s="45" t="s">
        <v>2572</v>
      </c>
      <c r="B2210" s="45" t="s">
        <v>314</v>
      </c>
      <c r="C2210" s="45" t="s">
        <v>43</v>
      </c>
      <c r="D2210" s="45" t="s">
        <v>180</v>
      </c>
      <c r="E2210" s="45">
        <v>1</v>
      </c>
      <c r="F2210" s="45">
        <v>3</v>
      </c>
      <c r="G2210" s="45">
        <v>3</v>
      </c>
      <c r="H2210" s="45">
        <v>1</v>
      </c>
      <c r="I2210" s="45">
        <v>3</v>
      </c>
      <c r="J2210" s="45">
        <v>1</v>
      </c>
      <c r="K2210" s="45">
        <v>3</v>
      </c>
      <c r="L2210" s="45">
        <v>2</v>
      </c>
      <c r="M2210" s="45" t="str">
        <f t="shared" si="34"/>
        <v>Sev-score: AAP feedback mechanism</v>
      </c>
    </row>
    <row r="2211" spans="1:13" x14ac:dyDescent="0.25">
      <c r="A2211" s="45" t="s">
        <v>2573</v>
      </c>
      <c r="B2211" s="45" t="s">
        <v>314</v>
      </c>
      <c r="C2211" s="45" t="s">
        <v>43</v>
      </c>
      <c r="D2211" s="45" t="s">
        <v>180</v>
      </c>
      <c r="E2211" s="45">
        <v>3</v>
      </c>
      <c r="F2211" s="45">
        <v>1</v>
      </c>
      <c r="G2211" s="45">
        <v>3</v>
      </c>
      <c r="H2211" s="45">
        <v>1</v>
      </c>
      <c r="I2211" s="45">
        <v>3</v>
      </c>
      <c r="J2211" s="45">
        <v>1</v>
      </c>
      <c r="K2211" s="45">
        <v>3</v>
      </c>
      <c r="L2211" s="45">
        <v>1</v>
      </c>
      <c r="M2211" s="45" t="str">
        <f t="shared" si="34"/>
        <v>Sev-score: Camp Committees</v>
      </c>
    </row>
    <row r="2212" spans="1:13" x14ac:dyDescent="0.25">
      <c r="A2212" s="45" t="s">
        <v>2574</v>
      </c>
      <c r="B2212" s="45" t="s">
        <v>314</v>
      </c>
      <c r="C2212" s="45" t="s">
        <v>43</v>
      </c>
      <c r="D2212" s="45" t="s">
        <v>180</v>
      </c>
      <c r="E2212" s="45">
        <v>1</v>
      </c>
      <c r="F2212" s="45">
        <v>3</v>
      </c>
      <c r="G2212" s="45">
        <v>3</v>
      </c>
      <c r="H2212" s="45">
        <v>1</v>
      </c>
      <c r="I2212" s="45">
        <v>3</v>
      </c>
      <c r="J2212" s="45">
        <v>1</v>
      </c>
      <c r="K2212" s="45">
        <v>1</v>
      </c>
      <c r="L2212" s="45">
        <v>1</v>
      </c>
      <c r="M2212" s="45" t="str">
        <f t="shared" si="34"/>
        <v>Sev-score: AAP feedback mechanism</v>
      </c>
    </row>
    <row r="2213" spans="1:13" x14ac:dyDescent="0.25">
      <c r="A2213" s="45" t="s">
        <v>2575</v>
      </c>
      <c r="B2213" s="45" t="s">
        <v>314</v>
      </c>
      <c r="C2213" s="45" t="s">
        <v>43</v>
      </c>
      <c r="D2213" s="45" t="s">
        <v>180</v>
      </c>
      <c r="E2213" s="45">
        <v>1</v>
      </c>
      <c r="F2213" s="45">
        <v>1</v>
      </c>
      <c r="G2213" s="45">
        <v>3</v>
      </c>
      <c r="H2213" s="45">
        <v>3</v>
      </c>
      <c r="I2213" s="45">
        <v>1</v>
      </c>
      <c r="J2213" s="45">
        <v>1</v>
      </c>
      <c r="K2213" s="45">
        <v>1</v>
      </c>
      <c r="L2213" s="45">
        <v>2</v>
      </c>
      <c r="M2213" s="45" t="str">
        <f t="shared" si="34"/>
        <v>Sev-score: Site capacity</v>
      </c>
    </row>
    <row r="2214" spans="1:13" x14ac:dyDescent="0.25">
      <c r="A2214" s="45" t="s">
        <v>2576</v>
      </c>
      <c r="B2214" s="45" t="s">
        <v>314</v>
      </c>
      <c r="C2214" s="45" t="s">
        <v>43</v>
      </c>
      <c r="D2214" s="45" t="s">
        <v>180</v>
      </c>
      <c r="E2214" s="45">
        <v>1</v>
      </c>
      <c r="F2214" s="45">
        <v>1</v>
      </c>
      <c r="G2214" s="45">
        <v>3</v>
      </c>
      <c r="H2214" s="45">
        <v>2</v>
      </c>
      <c r="I2214" s="45">
        <v>1</v>
      </c>
      <c r="J2214" s="45">
        <v>1</v>
      </c>
      <c r="K2214" s="45">
        <v>1</v>
      </c>
      <c r="L2214" s="45">
        <v>2</v>
      </c>
      <c r="M2214" s="45" t="str">
        <f t="shared" si="34"/>
        <v>Sev-score: Site capacity</v>
      </c>
    </row>
    <row r="2215" spans="1:13" x14ac:dyDescent="0.25">
      <c r="A2215" s="45" t="s">
        <v>2577</v>
      </c>
      <c r="B2215" s="45" t="s">
        <v>314</v>
      </c>
      <c r="C2215" s="45" t="s">
        <v>43</v>
      </c>
      <c r="D2215" s="45" t="s">
        <v>180</v>
      </c>
      <c r="E2215" s="45">
        <v>1</v>
      </c>
      <c r="F2215" s="45">
        <v>1</v>
      </c>
      <c r="G2215" s="45">
        <v>3</v>
      </c>
      <c r="H2215" s="45">
        <v>3</v>
      </c>
      <c r="I2215" s="45">
        <v>1</v>
      </c>
      <c r="J2215" s="45">
        <v>1</v>
      </c>
      <c r="K2215" s="45">
        <v>1</v>
      </c>
      <c r="L2215" s="45">
        <v>1</v>
      </c>
      <c r="M2215" s="45" t="str">
        <f t="shared" si="34"/>
        <v>Sev-score: Site capacity</v>
      </c>
    </row>
    <row r="2216" spans="1:13" x14ac:dyDescent="0.25">
      <c r="A2216" s="45" t="s">
        <v>2578</v>
      </c>
      <c r="B2216" s="45" t="s">
        <v>314</v>
      </c>
      <c r="C2216" s="45" t="s">
        <v>43</v>
      </c>
      <c r="D2216" s="45" t="s">
        <v>180</v>
      </c>
      <c r="E2216" s="45">
        <v>1</v>
      </c>
      <c r="F2216" s="45">
        <v>1</v>
      </c>
      <c r="G2216" s="45">
        <v>3</v>
      </c>
      <c r="H2216" s="45">
        <v>3</v>
      </c>
      <c r="I2216" s="45">
        <v>1</v>
      </c>
      <c r="J2216" s="45">
        <v>1</v>
      </c>
      <c r="K2216" s="45">
        <v>3</v>
      </c>
      <c r="L2216" s="45">
        <v>2</v>
      </c>
      <c r="M2216" s="45" t="str">
        <f t="shared" si="34"/>
        <v>Sev-score: Site capacity</v>
      </c>
    </row>
    <row r="2217" spans="1:13" x14ac:dyDescent="0.25">
      <c r="A2217" s="45" t="s">
        <v>2579</v>
      </c>
      <c r="B2217" s="45" t="s">
        <v>314</v>
      </c>
      <c r="C2217" s="45" t="s">
        <v>43</v>
      </c>
      <c r="D2217" s="45" t="s">
        <v>180</v>
      </c>
      <c r="E2217" s="45">
        <v>1</v>
      </c>
      <c r="F2217" s="45">
        <v>3</v>
      </c>
      <c r="G2217" s="45">
        <v>3</v>
      </c>
      <c r="H2217" s="45">
        <v>1</v>
      </c>
      <c r="I2217" s="45">
        <v>3</v>
      </c>
      <c r="J2217" s="45">
        <v>1</v>
      </c>
      <c r="K2217" s="45">
        <v>1</v>
      </c>
      <c r="L2217" s="45">
        <v>2</v>
      </c>
      <c r="M2217" s="45" t="str">
        <f t="shared" si="34"/>
        <v>Sev-score: AAP feedback mechanism</v>
      </c>
    </row>
    <row r="2218" spans="1:13" x14ac:dyDescent="0.25">
      <c r="A2218" s="45" t="s">
        <v>2580</v>
      </c>
      <c r="B2218" s="45" t="s">
        <v>314</v>
      </c>
      <c r="C2218" s="45" t="s">
        <v>43</v>
      </c>
      <c r="D2218" s="45" t="s">
        <v>180</v>
      </c>
      <c r="E2218" s="45">
        <v>1</v>
      </c>
      <c r="F2218" s="45">
        <v>3</v>
      </c>
      <c r="G2218" s="45">
        <v>1</v>
      </c>
      <c r="H2218" s="45">
        <v>3</v>
      </c>
      <c r="I2218" s="45">
        <v>1</v>
      </c>
      <c r="J2218" s="45">
        <v>1</v>
      </c>
      <c r="K2218" s="45">
        <v>1</v>
      </c>
      <c r="L2218" s="45">
        <v>2</v>
      </c>
      <c r="M2218" s="45" t="str">
        <f t="shared" si="34"/>
        <v>Sev-score: AAP feedback mechanism</v>
      </c>
    </row>
    <row r="2219" spans="1:13" x14ac:dyDescent="0.25">
      <c r="A2219" s="45" t="s">
        <v>2581</v>
      </c>
      <c r="B2219" s="45" t="s">
        <v>314</v>
      </c>
      <c r="C2219" s="45" t="s">
        <v>43</v>
      </c>
      <c r="D2219" s="45" t="s">
        <v>180</v>
      </c>
      <c r="E2219" s="45">
        <v>3</v>
      </c>
      <c r="F2219" s="45">
        <v>1</v>
      </c>
      <c r="G2219" s="45">
        <v>3</v>
      </c>
      <c r="H2219" s="45">
        <v>1</v>
      </c>
      <c r="I2219" s="45">
        <v>3</v>
      </c>
      <c r="J2219" s="45">
        <v>1</v>
      </c>
      <c r="K2219" s="45">
        <v>3</v>
      </c>
      <c r="L2219" s="45">
        <v>1</v>
      </c>
      <c r="M2219" s="45" t="str">
        <f t="shared" si="34"/>
        <v>Sev-score: Camp Committees</v>
      </c>
    </row>
    <row r="2220" spans="1:13" x14ac:dyDescent="0.25">
      <c r="A2220" s="45" t="s">
        <v>2582</v>
      </c>
      <c r="B2220" s="45" t="s">
        <v>314</v>
      </c>
      <c r="C2220" s="45" t="s">
        <v>43</v>
      </c>
      <c r="D2220" s="45" t="s">
        <v>180</v>
      </c>
      <c r="E2220" s="45">
        <v>1</v>
      </c>
      <c r="F2220" s="45">
        <v>1</v>
      </c>
      <c r="G2220" s="45">
        <v>3</v>
      </c>
      <c r="H2220" s="45">
        <v>2</v>
      </c>
      <c r="I2220" s="45">
        <v>3</v>
      </c>
      <c r="J2220" s="45">
        <v>1</v>
      </c>
      <c r="K2220" s="45">
        <v>1</v>
      </c>
      <c r="L2220" s="45">
        <v>3</v>
      </c>
      <c r="M2220" s="45" t="str">
        <f t="shared" si="34"/>
        <v>Sev-score: Site capacity</v>
      </c>
    </row>
    <row r="2221" spans="1:13" x14ac:dyDescent="0.25">
      <c r="A2221" s="45" t="s">
        <v>2583</v>
      </c>
      <c r="B2221" s="45" t="s">
        <v>314</v>
      </c>
      <c r="C2221" s="45" t="s">
        <v>43</v>
      </c>
      <c r="D2221" s="45" t="s">
        <v>180</v>
      </c>
      <c r="E2221" s="45">
        <v>1</v>
      </c>
      <c r="F2221" s="45">
        <v>3</v>
      </c>
      <c r="G2221" s="45">
        <v>1</v>
      </c>
      <c r="H2221" s="45">
        <v>3</v>
      </c>
      <c r="I2221" s="45">
        <v>1</v>
      </c>
      <c r="J2221" s="45">
        <v>1</v>
      </c>
      <c r="K2221" s="45">
        <v>1</v>
      </c>
      <c r="L2221" s="45">
        <v>3</v>
      </c>
      <c r="M2221" s="45" t="str">
        <f t="shared" si="34"/>
        <v>Sev-score: AAP feedback mechanism</v>
      </c>
    </row>
    <row r="2222" spans="1:13" x14ac:dyDescent="0.25">
      <c r="A2222" s="45" t="s">
        <v>2584</v>
      </c>
      <c r="B2222" s="45" t="s">
        <v>314</v>
      </c>
      <c r="C2222" s="45" t="s">
        <v>43</v>
      </c>
      <c r="D2222" s="45" t="s">
        <v>180</v>
      </c>
      <c r="E2222" s="45">
        <v>1</v>
      </c>
      <c r="F2222" s="45">
        <v>3</v>
      </c>
      <c r="G2222" s="45">
        <v>3</v>
      </c>
      <c r="H2222" s="45">
        <v>1</v>
      </c>
      <c r="I2222" s="45">
        <v>1</v>
      </c>
      <c r="J2222" s="45">
        <v>1</v>
      </c>
      <c r="K2222" s="45">
        <v>3</v>
      </c>
      <c r="L2222" s="45">
        <v>2</v>
      </c>
      <c r="M2222" s="45" t="str">
        <f t="shared" si="34"/>
        <v>Sev-score: AAP feedback mechanism</v>
      </c>
    </row>
    <row r="2223" spans="1:13" x14ac:dyDescent="0.25">
      <c r="A2223" s="45" t="s">
        <v>2585</v>
      </c>
      <c r="B2223" s="45" t="s">
        <v>314</v>
      </c>
      <c r="C2223" s="45" t="s">
        <v>43</v>
      </c>
      <c r="D2223" s="45" t="s">
        <v>180</v>
      </c>
      <c r="E2223" s="45">
        <v>1</v>
      </c>
      <c r="F2223" s="45">
        <v>1</v>
      </c>
      <c r="G2223" s="45">
        <v>3</v>
      </c>
      <c r="H2223" s="45">
        <v>1</v>
      </c>
      <c r="I2223" s="45">
        <v>1</v>
      </c>
      <c r="J2223" s="45">
        <v>1</v>
      </c>
      <c r="K2223" s="45">
        <v>3</v>
      </c>
      <c r="L2223" s="45">
        <v>1</v>
      </c>
      <c r="M2223" s="45" t="str">
        <f t="shared" si="34"/>
        <v>Sev-score: Site capacity</v>
      </c>
    </row>
    <row r="2224" spans="1:13" x14ac:dyDescent="0.25">
      <c r="A2224" s="45" t="s">
        <v>2586</v>
      </c>
      <c r="B2224" s="45" t="s">
        <v>314</v>
      </c>
      <c r="C2224" s="45" t="s">
        <v>43</v>
      </c>
      <c r="D2224" s="45" t="s">
        <v>180</v>
      </c>
      <c r="E2224" s="45">
        <v>1</v>
      </c>
      <c r="F2224" s="45">
        <v>1</v>
      </c>
      <c r="G2224" s="45">
        <v>3</v>
      </c>
      <c r="H2224" s="45">
        <v>1</v>
      </c>
      <c r="I2224" s="45">
        <v>1</v>
      </c>
      <c r="J2224" s="45">
        <v>1</v>
      </c>
      <c r="K2224" s="45">
        <v>3</v>
      </c>
      <c r="L2224" s="45">
        <v>1</v>
      </c>
      <c r="M2224" s="45" t="str">
        <f t="shared" si="34"/>
        <v>Sev-score: Site capacity</v>
      </c>
    </row>
    <row r="2225" spans="1:13" x14ac:dyDescent="0.25">
      <c r="A2225" s="45" t="s">
        <v>2587</v>
      </c>
      <c r="B2225" s="45" t="s">
        <v>314</v>
      </c>
      <c r="C2225" s="45" t="s">
        <v>43</v>
      </c>
      <c r="D2225" s="45" t="s">
        <v>180</v>
      </c>
      <c r="E2225" s="45">
        <v>1</v>
      </c>
      <c r="F2225" s="45">
        <v>1</v>
      </c>
      <c r="G2225" s="45">
        <v>3</v>
      </c>
      <c r="H2225" s="45">
        <v>2</v>
      </c>
      <c r="I2225" s="45">
        <v>3</v>
      </c>
      <c r="J2225" s="45">
        <v>1</v>
      </c>
      <c r="K2225" s="45">
        <v>1</v>
      </c>
      <c r="L2225" s="45">
        <v>4</v>
      </c>
      <c r="M2225" s="45" t="str">
        <f t="shared" si="34"/>
        <v>Sev-score: Site capacity</v>
      </c>
    </row>
    <row r="2226" spans="1:13" x14ac:dyDescent="0.25">
      <c r="A2226" s="45" t="s">
        <v>2588</v>
      </c>
      <c r="B2226" s="45" t="s">
        <v>314</v>
      </c>
      <c r="C2226" s="45" t="s">
        <v>43</v>
      </c>
      <c r="D2226" s="45" t="s">
        <v>180</v>
      </c>
      <c r="E2226" s="45">
        <v>1</v>
      </c>
      <c r="F2226" s="45">
        <v>1</v>
      </c>
      <c r="G2226" s="45">
        <v>3</v>
      </c>
      <c r="H2226" s="45">
        <v>3</v>
      </c>
      <c r="I2226" s="45">
        <v>1</v>
      </c>
      <c r="J2226" s="45">
        <v>1</v>
      </c>
      <c r="K2226" s="45">
        <v>3</v>
      </c>
      <c r="L2226" s="45">
        <v>3</v>
      </c>
      <c r="M2226" s="45" t="str">
        <f t="shared" si="34"/>
        <v>Sev-score: Site capacity</v>
      </c>
    </row>
    <row r="2227" spans="1:13" x14ac:dyDescent="0.25">
      <c r="A2227" s="45" t="s">
        <v>2589</v>
      </c>
      <c r="B2227" s="45" t="s">
        <v>314</v>
      </c>
      <c r="C2227" s="45" t="s">
        <v>43</v>
      </c>
      <c r="D2227" s="45" t="s">
        <v>180</v>
      </c>
      <c r="E2227" s="45">
        <v>1</v>
      </c>
      <c r="F2227" s="45">
        <v>1</v>
      </c>
      <c r="G2227" s="45">
        <v>1</v>
      </c>
      <c r="H2227" s="45">
        <v>3</v>
      </c>
      <c r="I2227" s="45">
        <v>3</v>
      </c>
      <c r="J2227" s="45">
        <v>1</v>
      </c>
      <c r="K2227" s="45">
        <v>1</v>
      </c>
      <c r="L2227" s="45">
        <v>2</v>
      </c>
      <c r="M2227" s="45" t="str">
        <f t="shared" si="34"/>
        <v>Sev-score: Floods</v>
      </c>
    </row>
    <row r="2228" spans="1:13" x14ac:dyDescent="0.25">
      <c r="A2228" s="45" t="s">
        <v>2590</v>
      </c>
      <c r="B2228" s="45" t="s">
        <v>314</v>
      </c>
      <c r="C2228" s="45" t="s">
        <v>43</v>
      </c>
      <c r="D2228" s="45" t="s">
        <v>180</v>
      </c>
      <c r="E2228" s="45">
        <v>1</v>
      </c>
      <c r="F2228" s="45">
        <v>3</v>
      </c>
      <c r="G2228" s="45">
        <v>3</v>
      </c>
      <c r="H2228" s="45">
        <v>1</v>
      </c>
      <c r="I2228" s="45">
        <v>3</v>
      </c>
      <c r="J2228" s="45">
        <v>1</v>
      </c>
      <c r="K2228" s="45">
        <v>3</v>
      </c>
      <c r="L2228" s="45">
        <v>2</v>
      </c>
      <c r="M2228" s="45" t="str">
        <f t="shared" si="34"/>
        <v>Sev-score: AAP feedback mechanism</v>
      </c>
    </row>
    <row r="2229" spans="1:13" x14ac:dyDescent="0.25">
      <c r="A2229" s="45" t="s">
        <v>2591</v>
      </c>
      <c r="B2229" s="45" t="s">
        <v>314</v>
      </c>
      <c r="C2229" s="45" t="s">
        <v>43</v>
      </c>
      <c r="D2229" s="45" t="s">
        <v>180</v>
      </c>
      <c r="E2229" s="45">
        <v>3</v>
      </c>
      <c r="F2229" s="45">
        <v>1</v>
      </c>
      <c r="G2229" s="45">
        <v>3</v>
      </c>
      <c r="H2229" s="45">
        <v>1</v>
      </c>
      <c r="I2229" s="45">
        <v>3</v>
      </c>
      <c r="J2229" s="45">
        <v>1</v>
      </c>
      <c r="K2229" s="45">
        <v>3</v>
      </c>
      <c r="L2229" s="45">
        <v>3</v>
      </c>
      <c r="M2229" s="45" t="str">
        <f t="shared" si="34"/>
        <v>Sev-score: Camp Committees</v>
      </c>
    </row>
    <row r="2230" spans="1:13" x14ac:dyDescent="0.25">
      <c r="A2230" s="45" t="s">
        <v>2592</v>
      </c>
      <c r="B2230" s="45" t="s">
        <v>314</v>
      </c>
      <c r="C2230" s="45" t="s">
        <v>43</v>
      </c>
      <c r="D2230" s="45" t="s">
        <v>180</v>
      </c>
      <c r="E2230" s="45">
        <v>1</v>
      </c>
      <c r="F2230" s="45">
        <v>1</v>
      </c>
      <c r="G2230" s="45">
        <v>3</v>
      </c>
      <c r="H2230" s="45">
        <v>3</v>
      </c>
      <c r="I2230" s="45">
        <v>3</v>
      </c>
      <c r="J2230" s="45">
        <v>1</v>
      </c>
      <c r="K2230" s="45">
        <v>3</v>
      </c>
      <c r="L2230" s="45">
        <v>4</v>
      </c>
      <c r="M2230" s="45" t="str">
        <f t="shared" si="34"/>
        <v>Sev-score: Site capacity</v>
      </c>
    </row>
    <row r="2231" spans="1:13" x14ac:dyDescent="0.25">
      <c r="A2231" s="45" t="s">
        <v>2593</v>
      </c>
      <c r="B2231" s="45" t="s">
        <v>314</v>
      </c>
      <c r="C2231" s="45" t="s">
        <v>43</v>
      </c>
      <c r="D2231" s="45" t="s">
        <v>180</v>
      </c>
      <c r="E2231" s="45">
        <v>1</v>
      </c>
      <c r="F2231" s="45">
        <v>3</v>
      </c>
      <c r="G2231" s="45">
        <v>3</v>
      </c>
      <c r="H2231" s="45">
        <v>1</v>
      </c>
      <c r="I2231" s="45">
        <v>1</v>
      </c>
      <c r="J2231" s="45">
        <v>1</v>
      </c>
      <c r="K2231" s="45">
        <v>3</v>
      </c>
      <c r="L2231" s="45">
        <v>2</v>
      </c>
      <c r="M2231" s="45" t="str">
        <f t="shared" si="34"/>
        <v>Sev-score: AAP feedback mechanism</v>
      </c>
    </row>
    <row r="2232" spans="1:13" x14ac:dyDescent="0.25">
      <c r="A2232" s="45" t="s">
        <v>2594</v>
      </c>
      <c r="B2232" s="45" t="s">
        <v>314</v>
      </c>
      <c r="C2232" s="45" t="s">
        <v>43</v>
      </c>
      <c r="D2232" s="45" t="s">
        <v>180</v>
      </c>
      <c r="E2232" s="45">
        <v>1</v>
      </c>
      <c r="F2232" s="45">
        <v>3</v>
      </c>
      <c r="G2232" s="45">
        <v>1</v>
      </c>
      <c r="H2232" s="45">
        <v>1</v>
      </c>
      <c r="I2232" s="45">
        <v>3</v>
      </c>
      <c r="J2232" s="45">
        <v>1</v>
      </c>
      <c r="K2232" s="45">
        <v>3</v>
      </c>
      <c r="L2232" s="45">
        <v>2</v>
      </c>
      <c r="M2232" s="45" t="str">
        <f t="shared" si="34"/>
        <v>Sev-score: AAP feedback mechanism</v>
      </c>
    </row>
    <row r="2233" spans="1:13" x14ac:dyDescent="0.25">
      <c r="A2233" s="45" t="s">
        <v>2595</v>
      </c>
      <c r="B2233" s="45" t="s">
        <v>314</v>
      </c>
      <c r="C2233" s="45" t="s">
        <v>43</v>
      </c>
      <c r="D2233" s="45" t="s">
        <v>180</v>
      </c>
      <c r="E2233" s="45">
        <v>1</v>
      </c>
      <c r="F2233" s="45">
        <v>1</v>
      </c>
      <c r="G2233" s="45">
        <v>3</v>
      </c>
      <c r="H2233" s="45">
        <v>3</v>
      </c>
      <c r="I2233" s="45">
        <v>1</v>
      </c>
      <c r="J2233" s="45">
        <v>1</v>
      </c>
      <c r="K2233" s="45">
        <v>1</v>
      </c>
      <c r="L2233" s="45">
        <v>2</v>
      </c>
      <c r="M2233" s="45" t="str">
        <f t="shared" si="34"/>
        <v>Sev-score: Site capacity</v>
      </c>
    </row>
    <row r="2234" spans="1:13" x14ac:dyDescent="0.25">
      <c r="A2234" s="45" t="s">
        <v>2596</v>
      </c>
      <c r="B2234" s="45" t="s">
        <v>314</v>
      </c>
      <c r="C2234" s="45" t="s">
        <v>43</v>
      </c>
      <c r="D2234" s="45" t="s">
        <v>180</v>
      </c>
      <c r="E2234" s="45">
        <v>1</v>
      </c>
      <c r="F2234" s="45">
        <v>1</v>
      </c>
      <c r="G2234" s="45">
        <v>3</v>
      </c>
      <c r="H2234" s="45">
        <v>1</v>
      </c>
      <c r="I2234" s="45">
        <v>3</v>
      </c>
      <c r="J2234" s="45">
        <v>1</v>
      </c>
      <c r="K2234" s="45">
        <v>1</v>
      </c>
      <c r="L2234" s="45">
        <v>2</v>
      </c>
      <c r="M2234" s="45" t="str">
        <f t="shared" si="34"/>
        <v>Sev-score: Site capacity</v>
      </c>
    </row>
    <row r="2235" spans="1:13" x14ac:dyDescent="0.25">
      <c r="A2235" s="45" t="s">
        <v>2597</v>
      </c>
      <c r="B2235" s="45" t="s">
        <v>314</v>
      </c>
      <c r="C2235" s="45" t="s">
        <v>43</v>
      </c>
      <c r="D2235" s="45" t="s">
        <v>180</v>
      </c>
      <c r="E2235" s="45">
        <v>1</v>
      </c>
      <c r="F2235" s="45">
        <v>3</v>
      </c>
      <c r="G2235" s="45">
        <v>3</v>
      </c>
      <c r="H2235" s="45">
        <v>1</v>
      </c>
      <c r="I2235" s="45">
        <v>1</v>
      </c>
      <c r="J2235" s="45">
        <v>1</v>
      </c>
      <c r="K2235" s="45">
        <v>3</v>
      </c>
      <c r="L2235" s="45">
        <v>2</v>
      </c>
      <c r="M2235" s="45" t="str">
        <f t="shared" si="34"/>
        <v>Sev-score: AAP feedback mechanism</v>
      </c>
    </row>
    <row r="2236" spans="1:13" x14ac:dyDescent="0.25">
      <c r="A2236" s="45" t="s">
        <v>2598</v>
      </c>
      <c r="B2236" s="45" t="s">
        <v>314</v>
      </c>
      <c r="C2236" s="45" t="s">
        <v>43</v>
      </c>
      <c r="D2236" s="45" t="s">
        <v>180</v>
      </c>
      <c r="E2236" s="45">
        <v>1</v>
      </c>
      <c r="F2236" s="45">
        <v>1</v>
      </c>
      <c r="G2236" s="45">
        <v>3</v>
      </c>
      <c r="H2236" s="45">
        <v>1</v>
      </c>
      <c r="I2236" s="45">
        <v>1</v>
      </c>
      <c r="J2236" s="45">
        <v>1</v>
      </c>
      <c r="K2236" s="45">
        <v>3</v>
      </c>
      <c r="L2236" s="45">
        <v>1</v>
      </c>
      <c r="M2236" s="45" t="str">
        <f t="shared" si="34"/>
        <v>Sev-score: Site capacity</v>
      </c>
    </row>
    <row r="2237" spans="1:13" x14ac:dyDescent="0.25">
      <c r="A2237" s="45" t="s">
        <v>2599</v>
      </c>
      <c r="B2237" s="45" t="s">
        <v>314</v>
      </c>
      <c r="C2237" s="45" t="s">
        <v>43</v>
      </c>
      <c r="D2237" s="45" t="s">
        <v>180</v>
      </c>
      <c r="E2237" s="45">
        <v>1</v>
      </c>
      <c r="F2237" s="45">
        <v>1</v>
      </c>
      <c r="G2237" s="45">
        <v>3</v>
      </c>
      <c r="H2237" s="45">
        <v>3</v>
      </c>
      <c r="I2237" s="45">
        <v>1</v>
      </c>
      <c r="J2237" s="45">
        <v>1</v>
      </c>
      <c r="K2237" s="45">
        <v>1</v>
      </c>
      <c r="L2237" s="45">
        <v>2</v>
      </c>
      <c r="M2237" s="45" t="str">
        <f t="shared" si="34"/>
        <v>Sev-score: Site capacity</v>
      </c>
    </row>
    <row r="2238" spans="1:13" x14ac:dyDescent="0.25">
      <c r="A2238" s="45" t="s">
        <v>2600</v>
      </c>
      <c r="B2238" s="45" t="s">
        <v>314</v>
      </c>
      <c r="C2238" s="45" t="s">
        <v>43</v>
      </c>
      <c r="D2238" s="45" t="s">
        <v>180</v>
      </c>
      <c r="E2238" s="45">
        <v>1</v>
      </c>
      <c r="F2238" s="45">
        <v>1</v>
      </c>
      <c r="G2238" s="45">
        <v>3</v>
      </c>
      <c r="H2238" s="45">
        <v>3</v>
      </c>
      <c r="I2238" s="45">
        <v>3</v>
      </c>
      <c r="J2238" s="45">
        <v>1</v>
      </c>
      <c r="K2238" s="45">
        <v>3</v>
      </c>
      <c r="L2238" s="45">
        <v>2</v>
      </c>
      <c r="M2238" s="45" t="str">
        <f t="shared" si="34"/>
        <v>Sev-score: Site capacity</v>
      </c>
    </row>
    <row r="2239" spans="1:13" x14ac:dyDescent="0.25">
      <c r="A2239" s="45" t="s">
        <v>2601</v>
      </c>
      <c r="B2239" s="45" t="s">
        <v>314</v>
      </c>
      <c r="C2239" s="45" t="s">
        <v>43</v>
      </c>
      <c r="D2239" s="45" t="s">
        <v>180</v>
      </c>
      <c r="E2239" s="45">
        <v>1</v>
      </c>
      <c r="F2239" s="45">
        <v>1</v>
      </c>
      <c r="G2239" s="45">
        <v>3</v>
      </c>
      <c r="H2239" s="45">
        <v>1</v>
      </c>
      <c r="I2239" s="45">
        <v>1</v>
      </c>
      <c r="J2239" s="45">
        <v>1</v>
      </c>
      <c r="K2239" s="45">
        <v>3</v>
      </c>
      <c r="L2239" s="45">
        <v>2</v>
      </c>
      <c r="M2239" s="45" t="str">
        <f t="shared" si="34"/>
        <v>Sev-score: Site capacity</v>
      </c>
    </row>
    <row r="2240" spans="1:13" x14ac:dyDescent="0.25">
      <c r="A2240" s="45" t="s">
        <v>2602</v>
      </c>
      <c r="B2240" s="45" t="s">
        <v>314</v>
      </c>
      <c r="C2240" s="45" t="s">
        <v>43</v>
      </c>
      <c r="D2240" s="45" t="s">
        <v>180</v>
      </c>
      <c r="E2240" s="45">
        <v>1</v>
      </c>
      <c r="F2240" s="45">
        <v>1</v>
      </c>
      <c r="G2240" s="45">
        <v>3</v>
      </c>
      <c r="H2240" s="45">
        <v>1</v>
      </c>
      <c r="I2240" s="45">
        <v>3</v>
      </c>
      <c r="J2240" s="45">
        <v>1</v>
      </c>
      <c r="K2240" s="45">
        <v>3</v>
      </c>
      <c r="L2240" s="45">
        <v>2</v>
      </c>
      <c r="M2240" s="45" t="str">
        <f t="shared" si="34"/>
        <v>Sev-score: Site capacity</v>
      </c>
    </row>
    <row r="2241" spans="1:13" x14ac:dyDescent="0.25">
      <c r="A2241" s="45" t="s">
        <v>2603</v>
      </c>
      <c r="B2241" s="45" t="s">
        <v>314</v>
      </c>
      <c r="C2241" s="45" t="s">
        <v>43</v>
      </c>
      <c r="D2241" s="45" t="s">
        <v>180</v>
      </c>
      <c r="E2241" s="45">
        <v>1</v>
      </c>
      <c r="F2241" s="45">
        <v>3</v>
      </c>
      <c r="G2241" s="45">
        <v>3</v>
      </c>
      <c r="H2241" s="45">
        <v>3</v>
      </c>
      <c r="I2241" s="45">
        <v>3</v>
      </c>
      <c r="J2241" s="45">
        <v>1</v>
      </c>
      <c r="K2241" s="45">
        <v>3</v>
      </c>
      <c r="L2241" s="45">
        <v>2</v>
      </c>
      <c r="M2241" s="45" t="str">
        <f t="shared" si="34"/>
        <v>Sev-score: AAP feedback mechanism</v>
      </c>
    </row>
    <row r="2242" spans="1:13" x14ac:dyDescent="0.25">
      <c r="A2242" s="45" t="s">
        <v>2604</v>
      </c>
      <c r="B2242" s="45" t="s">
        <v>314</v>
      </c>
      <c r="C2242" s="45" t="s">
        <v>43</v>
      </c>
      <c r="D2242" s="45" t="s">
        <v>180</v>
      </c>
      <c r="E2242" s="45">
        <v>1</v>
      </c>
      <c r="F2242" s="45">
        <v>1</v>
      </c>
      <c r="G2242" s="45">
        <v>3</v>
      </c>
      <c r="H2242" s="45">
        <v>1</v>
      </c>
      <c r="I2242" s="45">
        <v>3</v>
      </c>
      <c r="J2242" s="45">
        <v>1</v>
      </c>
      <c r="K2242" s="45">
        <v>1</v>
      </c>
      <c r="L2242" s="45">
        <v>2</v>
      </c>
      <c r="M2242" s="45" t="str">
        <f t="shared" si="34"/>
        <v>Sev-score: Site capacity</v>
      </c>
    </row>
    <row r="2243" spans="1:13" x14ac:dyDescent="0.25">
      <c r="A2243" s="45" t="s">
        <v>2605</v>
      </c>
      <c r="B2243" s="45" t="s">
        <v>314</v>
      </c>
      <c r="C2243" s="45" t="s">
        <v>43</v>
      </c>
      <c r="D2243" s="45" t="s">
        <v>180</v>
      </c>
      <c r="E2243" s="45">
        <v>3</v>
      </c>
      <c r="F2243" s="45">
        <v>1</v>
      </c>
      <c r="G2243" s="45">
        <v>3</v>
      </c>
      <c r="H2243" s="45">
        <v>1</v>
      </c>
      <c r="I2243" s="45">
        <v>1</v>
      </c>
      <c r="J2243" s="45">
        <v>1</v>
      </c>
      <c r="K2243" s="45">
        <v>3</v>
      </c>
      <c r="L2243" s="45">
        <v>2</v>
      </c>
      <c r="M2243" s="45" t="str">
        <f t="shared" si="34"/>
        <v>Sev-score: Camp Committees</v>
      </c>
    </row>
    <row r="2244" spans="1:13" x14ac:dyDescent="0.25">
      <c r="A2244" s="45" t="s">
        <v>2606</v>
      </c>
      <c r="B2244" s="45" t="s">
        <v>314</v>
      </c>
      <c r="C2244" s="45" t="s">
        <v>43</v>
      </c>
      <c r="D2244" s="45" t="s">
        <v>180</v>
      </c>
      <c r="E2244" s="45">
        <v>1</v>
      </c>
      <c r="F2244" s="45">
        <v>1</v>
      </c>
      <c r="G2244" s="45">
        <v>3</v>
      </c>
      <c r="H2244" s="45">
        <v>1</v>
      </c>
      <c r="I2244" s="45">
        <v>3</v>
      </c>
      <c r="J2244" s="45">
        <v>1</v>
      </c>
      <c r="K2244" s="45">
        <v>1</v>
      </c>
      <c r="L2244" s="45">
        <v>2</v>
      </c>
      <c r="M2244" s="45" t="str">
        <f t="shared" ref="M2244:M2307" si="35">IF(E2244=MAX(E2244:J2244),E$1,IF(F2244=MAX(E2244:J2244),F$1,IF(G2244=MAX(E2244:J2244),G$1,IF(H2244=MAX(E2244:J2244),H$1,IF(I2244=MAX(E2244:J2244),I$1,IF(J2244=MAX(E2244:J2244),J$1,0))))))</f>
        <v>Sev-score: Site capacity</v>
      </c>
    </row>
    <row r="2245" spans="1:13" x14ac:dyDescent="0.25">
      <c r="A2245" s="45" t="s">
        <v>2607</v>
      </c>
      <c r="B2245" s="45" t="s">
        <v>314</v>
      </c>
      <c r="C2245" s="45" t="s">
        <v>43</v>
      </c>
      <c r="D2245" s="45" t="s">
        <v>180</v>
      </c>
      <c r="E2245" s="45">
        <v>1</v>
      </c>
      <c r="F2245" s="45">
        <v>1</v>
      </c>
      <c r="G2245" s="45">
        <v>3</v>
      </c>
      <c r="H2245" s="45">
        <v>3</v>
      </c>
      <c r="I2245" s="45">
        <v>3</v>
      </c>
      <c r="J2245" s="45">
        <v>1</v>
      </c>
      <c r="K2245" s="45">
        <v>3</v>
      </c>
      <c r="L2245" s="45">
        <v>2</v>
      </c>
      <c r="M2245" s="45" t="str">
        <f t="shared" si="35"/>
        <v>Sev-score: Site capacity</v>
      </c>
    </row>
    <row r="2246" spans="1:13" x14ac:dyDescent="0.25">
      <c r="A2246" s="45" t="s">
        <v>2608</v>
      </c>
      <c r="B2246" s="45" t="s">
        <v>314</v>
      </c>
      <c r="C2246" s="45" t="s">
        <v>43</v>
      </c>
      <c r="D2246" s="45" t="s">
        <v>180</v>
      </c>
      <c r="E2246" s="45">
        <v>1</v>
      </c>
      <c r="F2246" s="45">
        <v>1</v>
      </c>
      <c r="G2246" s="45">
        <v>3</v>
      </c>
      <c r="H2246" s="45">
        <v>3</v>
      </c>
      <c r="I2246" s="45">
        <v>1</v>
      </c>
      <c r="J2246" s="45">
        <v>1</v>
      </c>
      <c r="K2246" s="45">
        <v>1</v>
      </c>
      <c r="L2246" s="45">
        <v>2</v>
      </c>
      <c r="M2246" s="45" t="str">
        <f t="shared" si="35"/>
        <v>Sev-score: Site capacity</v>
      </c>
    </row>
    <row r="2247" spans="1:13" x14ac:dyDescent="0.25">
      <c r="A2247" s="45" t="s">
        <v>2609</v>
      </c>
      <c r="B2247" s="45" t="s">
        <v>314</v>
      </c>
      <c r="C2247" s="45" t="s">
        <v>43</v>
      </c>
      <c r="D2247" s="45" t="s">
        <v>180</v>
      </c>
      <c r="E2247" s="45">
        <v>1</v>
      </c>
      <c r="F2247" s="45">
        <v>1</v>
      </c>
      <c r="G2247" s="45">
        <v>3</v>
      </c>
      <c r="H2247" s="45">
        <v>3</v>
      </c>
      <c r="I2247" s="45">
        <v>1</v>
      </c>
      <c r="J2247" s="45">
        <v>1</v>
      </c>
      <c r="K2247" s="45">
        <v>1</v>
      </c>
      <c r="L2247" s="45">
        <v>2</v>
      </c>
      <c r="M2247" s="45" t="str">
        <f t="shared" si="35"/>
        <v>Sev-score: Site capacity</v>
      </c>
    </row>
    <row r="2248" spans="1:13" x14ac:dyDescent="0.25">
      <c r="A2248" s="45" t="s">
        <v>2610</v>
      </c>
      <c r="B2248" s="45" t="s">
        <v>314</v>
      </c>
      <c r="C2248" s="45" t="s">
        <v>43</v>
      </c>
      <c r="D2248" s="45" t="s">
        <v>180</v>
      </c>
      <c r="E2248" s="45">
        <v>1</v>
      </c>
      <c r="F2248" s="45">
        <v>1</v>
      </c>
      <c r="G2248" s="45">
        <v>3</v>
      </c>
      <c r="H2248" s="45">
        <v>3</v>
      </c>
      <c r="I2248" s="45">
        <v>3</v>
      </c>
      <c r="J2248" s="45">
        <v>1</v>
      </c>
      <c r="K2248" s="45">
        <v>1</v>
      </c>
      <c r="L2248" s="45">
        <v>3</v>
      </c>
      <c r="M2248" s="45" t="str">
        <f t="shared" si="35"/>
        <v>Sev-score: Site capacity</v>
      </c>
    </row>
    <row r="2249" spans="1:13" x14ac:dyDescent="0.25">
      <c r="A2249" s="45" t="s">
        <v>2611</v>
      </c>
      <c r="B2249" s="45" t="s">
        <v>314</v>
      </c>
      <c r="C2249" s="45" t="s">
        <v>43</v>
      </c>
      <c r="D2249" s="45" t="s">
        <v>180</v>
      </c>
      <c r="E2249" s="45">
        <v>1</v>
      </c>
      <c r="F2249" s="45">
        <v>1</v>
      </c>
      <c r="G2249" s="45">
        <v>3</v>
      </c>
      <c r="H2249" s="45">
        <v>1</v>
      </c>
      <c r="I2249" s="45">
        <v>3</v>
      </c>
      <c r="J2249" s="45">
        <v>1</v>
      </c>
      <c r="K2249" s="45">
        <v>1</v>
      </c>
      <c r="L2249" s="45">
        <v>2</v>
      </c>
      <c r="M2249" s="45" t="str">
        <f t="shared" si="35"/>
        <v>Sev-score: Site capacity</v>
      </c>
    </row>
    <row r="2250" spans="1:13" x14ac:dyDescent="0.25">
      <c r="A2250" s="45" t="s">
        <v>2612</v>
      </c>
      <c r="B2250" s="45" t="s">
        <v>314</v>
      </c>
      <c r="C2250" s="45" t="s">
        <v>43</v>
      </c>
      <c r="D2250" s="45" t="s">
        <v>180</v>
      </c>
      <c r="E2250" s="45">
        <v>1</v>
      </c>
      <c r="F2250" s="45">
        <v>3</v>
      </c>
      <c r="G2250" s="45">
        <v>3</v>
      </c>
      <c r="H2250" s="45">
        <v>3</v>
      </c>
      <c r="I2250" s="45">
        <v>1</v>
      </c>
      <c r="J2250" s="45">
        <v>1</v>
      </c>
      <c r="K2250" s="45">
        <v>3</v>
      </c>
      <c r="L2250" s="45">
        <v>1</v>
      </c>
      <c r="M2250" s="45" t="str">
        <f t="shared" si="35"/>
        <v>Sev-score: AAP feedback mechanism</v>
      </c>
    </row>
    <row r="2251" spans="1:13" x14ac:dyDescent="0.25">
      <c r="A2251" s="45" t="s">
        <v>2613</v>
      </c>
      <c r="B2251" s="45" t="s">
        <v>314</v>
      </c>
      <c r="C2251" s="45" t="s">
        <v>43</v>
      </c>
      <c r="D2251" s="45" t="s">
        <v>180</v>
      </c>
      <c r="E2251" s="45">
        <v>1</v>
      </c>
      <c r="F2251" s="45">
        <v>1</v>
      </c>
      <c r="G2251" s="45">
        <v>3</v>
      </c>
      <c r="H2251" s="45">
        <v>2</v>
      </c>
      <c r="I2251" s="45">
        <v>3</v>
      </c>
      <c r="J2251" s="45">
        <v>1</v>
      </c>
      <c r="K2251" s="45">
        <v>1</v>
      </c>
      <c r="L2251" s="45">
        <v>3</v>
      </c>
      <c r="M2251" s="45" t="str">
        <f t="shared" si="35"/>
        <v>Sev-score: Site capacity</v>
      </c>
    </row>
    <row r="2252" spans="1:13" x14ac:dyDescent="0.25">
      <c r="A2252" s="45" t="s">
        <v>2614</v>
      </c>
      <c r="B2252" s="45" t="s">
        <v>314</v>
      </c>
      <c r="C2252" s="45" t="s">
        <v>43</v>
      </c>
      <c r="D2252" s="45" t="s">
        <v>180</v>
      </c>
      <c r="E2252" s="45">
        <v>3</v>
      </c>
      <c r="F2252" s="45">
        <v>1</v>
      </c>
      <c r="G2252" s="45">
        <v>3</v>
      </c>
      <c r="H2252" s="45">
        <v>1</v>
      </c>
      <c r="I2252" s="45">
        <v>1</v>
      </c>
      <c r="J2252" s="45">
        <v>1</v>
      </c>
      <c r="K2252" s="45">
        <v>3</v>
      </c>
      <c r="L2252" s="45">
        <v>1</v>
      </c>
      <c r="M2252" s="45" t="str">
        <f t="shared" si="35"/>
        <v>Sev-score: Camp Committees</v>
      </c>
    </row>
    <row r="2253" spans="1:13" x14ac:dyDescent="0.25">
      <c r="A2253" s="45" t="s">
        <v>2615</v>
      </c>
      <c r="B2253" s="45" t="s">
        <v>314</v>
      </c>
      <c r="C2253" s="45" t="s">
        <v>43</v>
      </c>
      <c r="D2253" s="45" t="s">
        <v>180</v>
      </c>
      <c r="E2253" s="45">
        <v>1</v>
      </c>
      <c r="F2253" s="45">
        <v>3</v>
      </c>
      <c r="G2253" s="45">
        <v>3</v>
      </c>
      <c r="H2253" s="45">
        <v>3</v>
      </c>
      <c r="I2253" s="45">
        <v>3</v>
      </c>
      <c r="J2253" s="45">
        <v>1</v>
      </c>
      <c r="K2253" s="45">
        <v>3</v>
      </c>
      <c r="L2253" s="45">
        <v>2</v>
      </c>
      <c r="M2253" s="45" t="str">
        <f t="shared" si="35"/>
        <v>Sev-score: AAP feedback mechanism</v>
      </c>
    </row>
    <row r="2254" spans="1:13" x14ac:dyDescent="0.25">
      <c r="A2254" s="45" t="s">
        <v>2616</v>
      </c>
      <c r="B2254" s="45" t="s">
        <v>314</v>
      </c>
      <c r="C2254" s="45" t="s">
        <v>43</v>
      </c>
      <c r="D2254" s="45" t="s">
        <v>180</v>
      </c>
      <c r="E2254" s="45">
        <v>1</v>
      </c>
      <c r="F2254" s="45">
        <v>3</v>
      </c>
      <c r="G2254" s="45">
        <v>3</v>
      </c>
      <c r="H2254" s="45">
        <v>3</v>
      </c>
      <c r="I2254" s="45">
        <v>1</v>
      </c>
      <c r="J2254" s="45">
        <v>1</v>
      </c>
      <c r="K2254" s="45">
        <v>3</v>
      </c>
      <c r="L2254" s="45">
        <v>1</v>
      </c>
      <c r="M2254" s="45" t="str">
        <f t="shared" si="35"/>
        <v>Sev-score: AAP feedback mechanism</v>
      </c>
    </row>
    <row r="2255" spans="1:13" x14ac:dyDescent="0.25">
      <c r="A2255" s="45" t="s">
        <v>2617</v>
      </c>
      <c r="B2255" s="45" t="s">
        <v>314</v>
      </c>
      <c r="C2255" s="45" t="s">
        <v>43</v>
      </c>
      <c r="D2255" s="45" t="s">
        <v>180</v>
      </c>
      <c r="E2255" s="45">
        <v>1</v>
      </c>
      <c r="F2255" s="45">
        <v>1</v>
      </c>
      <c r="G2255" s="45">
        <v>3</v>
      </c>
      <c r="H2255" s="45">
        <v>1</v>
      </c>
      <c r="I2255" s="45">
        <v>1</v>
      </c>
      <c r="J2255" s="45">
        <v>1</v>
      </c>
      <c r="K2255" s="45">
        <v>1</v>
      </c>
      <c r="L2255" s="45">
        <v>1</v>
      </c>
      <c r="M2255" s="45" t="str">
        <f t="shared" si="35"/>
        <v>Sev-score: Site capacity</v>
      </c>
    </row>
    <row r="2256" spans="1:13" x14ac:dyDescent="0.25">
      <c r="A2256" s="45" t="s">
        <v>2618</v>
      </c>
      <c r="B2256" s="45" t="s">
        <v>314</v>
      </c>
      <c r="C2256" s="45" t="s">
        <v>43</v>
      </c>
      <c r="D2256" s="45" t="s">
        <v>180</v>
      </c>
      <c r="E2256" s="45">
        <v>1</v>
      </c>
      <c r="F2256" s="45">
        <v>1</v>
      </c>
      <c r="G2256" s="45">
        <v>3</v>
      </c>
      <c r="H2256" s="45">
        <v>1</v>
      </c>
      <c r="I2256" s="45">
        <v>3</v>
      </c>
      <c r="J2256" s="45">
        <v>1</v>
      </c>
      <c r="K2256" s="45">
        <v>1</v>
      </c>
      <c r="L2256" s="45">
        <v>3</v>
      </c>
      <c r="M2256" s="45" t="str">
        <f t="shared" si="35"/>
        <v>Sev-score: Site capacity</v>
      </c>
    </row>
    <row r="2257" spans="1:13" x14ac:dyDescent="0.25">
      <c r="A2257" s="45" t="s">
        <v>2619</v>
      </c>
      <c r="B2257" s="45" t="s">
        <v>314</v>
      </c>
      <c r="C2257" s="45" t="s">
        <v>43</v>
      </c>
      <c r="D2257" s="45" t="s">
        <v>180</v>
      </c>
      <c r="E2257" s="45">
        <v>1</v>
      </c>
      <c r="F2257" s="45">
        <v>1</v>
      </c>
      <c r="G2257" s="45">
        <v>3</v>
      </c>
      <c r="H2257" s="45">
        <v>3</v>
      </c>
      <c r="I2257" s="45">
        <v>3</v>
      </c>
      <c r="J2257" s="45">
        <v>3</v>
      </c>
      <c r="K2257" s="45">
        <v>3</v>
      </c>
      <c r="L2257" s="45">
        <v>2</v>
      </c>
      <c r="M2257" s="45" t="str">
        <f t="shared" si="35"/>
        <v>Sev-score: Site capacity</v>
      </c>
    </row>
    <row r="2258" spans="1:13" x14ac:dyDescent="0.25">
      <c r="A2258" s="45" t="s">
        <v>2620</v>
      </c>
      <c r="B2258" s="45" t="s">
        <v>314</v>
      </c>
      <c r="C2258" s="45" t="s">
        <v>43</v>
      </c>
      <c r="D2258" s="45" t="s">
        <v>180</v>
      </c>
      <c r="E2258" s="45">
        <v>1</v>
      </c>
      <c r="F2258" s="45">
        <v>1</v>
      </c>
      <c r="G2258" s="45">
        <v>3</v>
      </c>
      <c r="H2258" s="45">
        <v>1</v>
      </c>
      <c r="I2258" s="45">
        <v>1</v>
      </c>
      <c r="J2258" s="45">
        <v>1</v>
      </c>
      <c r="K2258" s="45">
        <v>3</v>
      </c>
      <c r="L2258" s="45">
        <v>2</v>
      </c>
      <c r="M2258" s="45" t="str">
        <f t="shared" si="35"/>
        <v>Sev-score: Site capacity</v>
      </c>
    </row>
    <row r="2259" spans="1:13" x14ac:dyDescent="0.25">
      <c r="A2259" s="45" t="s">
        <v>2621</v>
      </c>
      <c r="B2259" s="45" t="s">
        <v>314</v>
      </c>
      <c r="C2259" s="45" t="s">
        <v>43</v>
      </c>
      <c r="D2259" s="45" t="s">
        <v>180</v>
      </c>
      <c r="E2259" s="45">
        <v>1</v>
      </c>
      <c r="F2259" s="45">
        <v>3</v>
      </c>
      <c r="G2259" s="45">
        <v>3</v>
      </c>
      <c r="H2259" s="45">
        <v>3</v>
      </c>
      <c r="I2259" s="45">
        <v>3</v>
      </c>
      <c r="J2259" s="45">
        <v>1</v>
      </c>
      <c r="K2259" s="45">
        <v>3</v>
      </c>
      <c r="L2259" s="45">
        <v>4</v>
      </c>
      <c r="M2259" s="45" t="str">
        <f t="shared" si="35"/>
        <v>Sev-score: AAP feedback mechanism</v>
      </c>
    </row>
    <row r="2260" spans="1:13" x14ac:dyDescent="0.25">
      <c r="A2260" s="45" t="s">
        <v>2622</v>
      </c>
      <c r="B2260" s="45" t="s">
        <v>314</v>
      </c>
      <c r="C2260" s="45" t="s">
        <v>43</v>
      </c>
      <c r="D2260" s="45" t="s">
        <v>180</v>
      </c>
      <c r="E2260" s="45">
        <v>1</v>
      </c>
      <c r="F2260" s="45">
        <v>3</v>
      </c>
      <c r="G2260" s="45">
        <v>3</v>
      </c>
      <c r="H2260" s="45">
        <v>3</v>
      </c>
      <c r="I2260" s="45">
        <v>3</v>
      </c>
      <c r="J2260" s="45">
        <v>1</v>
      </c>
      <c r="K2260" s="45">
        <v>1</v>
      </c>
      <c r="L2260" s="45">
        <v>2</v>
      </c>
      <c r="M2260" s="45" t="str">
        <f t="shared" si="35"/>
        <v>Sev-score: AAP feedback mechanism</v>
      </c>
    </row>
    <row r="2261" spans="1:13" x14ac:dyDescent="0.25">
      <c r="A2261" s="45" t="s">
        <v>2623</v>
      </c>
      <c r="B2261" s="45" t="s">
        <v>314</v>
      </c>
      <c r="C2261" s="45" t="s">
        <v>43</v>
      </c>
      <c r="D2261" s="45" t="s">
        <v>180</v>
      </c>
      <c r="E2261" s="45">
        <v>1</v>
      </c>
      <c r="F2261" s="45">
        <v>1</v>
      </c>
      <c r="G2261" s="45">
        <v>3</v>
      </c>
      <c r="H2261" s="45">
        <v>3</v>
      </c>
      <c r="I2261" s="45">
        <v>3</v>
      </c>
      <c r="J2261" s="45">
        <v>1</v>
      </c>
      <c r="K2261" s="45">
        <v>3</v>
      </c>
      <c r="L2261" s="45">
        <v>2</v>
      </c>
      <c r="M2261" s="45" t="str">
        <f t="shared" si="35"/>
        <v>Sev-score: Site capacity</v>
      </c>
    </row>
    <row r="2262" spans="1:13" x14ac:dyDescent="0.25">
      <c r="A2262" s="45" t="s">
        <v>2624</v>
      </c>
      <c r="B2262" s="45" t="s">
        <v>314</v>
      </c>
      <c r="C2262" s="45" t="s">
        <v>43</v>
      </c>
      <c r="D2262" s="45" t="s">
        <v>180</v>
      </c>
      <c r="E2262" s="45">
        <v>1</v>
      </c>
      <c r="F2262" s="45">
        <v>1</v>
      </c>
      <c r="G2262" s="45">
        <v>3</v>
      </c>
      <c r="H2262" s="45">
        <v>1</v>
      </c>
      <c r="I2262" s="45">
        <v>1</v>
      </c>
      <c r="J2262" s="45">
        <v>1</v>
      </c>
      <c r="K2262" s="45">
        <v>1</v>
      </c>
      <c r="L2262" s="45">
        <v>2</v>
      </c>
      <c r="M2262" s="45" t="str">
        <f t="shared" si="35"/>
        <v>Sev-score: Site capacity</v>
      </c>
    </row>
    <row r="2263" spans="1:13" x14ac:dyDescent="0.25">
      <c r="A2263" s="45" t="s">
        <v>2625</v>
      </c>
      <c r="B2263" s="45" t="s">
        <v>314</v>
      </c>
      <c r="C2263" s="45" t="s">
        <v>43</v>
      </c>
      <c r="D2263" s="45" t="s">
        <v>180</v>
      </c>
      <c r="E2263" s="45">
        <v>1</v>
      </c>
      <c r="F2263" s="45">
        <v>1</v>
      </c>
      <c r="G2263" s="45">
        <v>3</v>
      </c>
      <c r="H2263" s="45">
        <v>1</v>
      </c>
      <c r="I2263" s="45">
        <v>1</v>
      </c>
      <c r="J2263" s="45">
        <v>1</v>
      </c>
      <c r="K2263" s="45">
        <v>1</v>
      </c>
      <c r="L2263" s="45">
        <v>1</v>
      </c>
      <c r="M2263" s="45" t="str">
        <f t="shared" si="35"/>
        <v>Sev-score: Site capacity</v>
      </c>
    </row>
    <row r="2264" spans="1:13" x14ac:dyDescent="0.25">
      <c r="A2264" s="45" t="s">
        <v>2626</v>
      </c>
      <c r="B2264" s="45" t="s">
        <v>314</v>
      </c>
      <c r="C2264" s="45" t="s">
        <v>43</v>
      </c>
      <c r="D2264" s="45" t="s">
        <v>180</v>
      </c>
      <c r="E2264" s="45">
        <v>1</v>
      </c>
      <c r="F2264" s="45">
        <v>3</v>
      </c>
      <c r="G2264" s="45">
        <v>1</v>
      </c>
      <c r="H2264" s="45">
        <v>1</v>
      </c>
      <c r="I2264" s="45">
        <v>1</v>
      </c>
      <c r="J2264" s="45">
        <v>1</v>
      </c>
      <c r="K2264" s="45">
        <v>3</v>
      </c>
      <c r="L2264" s="45">
        <v>3</v>
      </c>
      <c r="M2264" s="45" t="str">
        <f t="shared" si="35"/>
        <v>Sev-score: AAP feedback mechanism</v>
      </c>
    </row>
    <row r="2265" spans="1:13" x14ac:dyDescent="0.25">
      <c r="A2265" s="45" t="s">
        <v>2627</v>
      </c>
      <c r="B2265" s="45" t="s">
        <v>314</v>
      </c>
      <c r="C2265" s="45" t="s">
        <v>43</v>
      </c>
      <c r="D2265" s="45" t="s">
        <v>180</v>
      </c>
      <c r="E2265" s="45">
        <v>1</v>
      </c>
      <c r="F2265" s="45">
        <v>3</v>
      </c>
      <c r="G2265" s="45">
        <v>3</v>
      </c>
      <c r="H2265" s="45">
        <v>3</v>
      </c>
      <c r="I2265" s="45">
        <v>3</v>
      </c>
      <c r="J2265" s="45">
        <v>1</v>
      </c>
      <c r="K2265" s="45">
        <v>3</v>
      </c>
      <c r="L2265" s="45">
        <v>2</v>
      </c>
      <c r="M2265" s="45" t="str">
        <f t="shared" si="35"/>
        <v>Sev-score: AAP feedback mechanism</v>
      </c>
    </row>
    <row r="2266" spans="1:13" x14ac:dyDescent="0.25">
      <c r="A2266" s="45" t="s">
        <v>2628</v>
      </c>
      <c r="B2266" s="45" t="s">
        <v>314</v>
      </c>
      <c r="C2266" s="45" t="s">
        <v>43</v>
      </c>
      <c r="D2266" s="45" t="s">
        <v>180</v>
      </c>
      <c r="E2266" s="45">
        <v>1</v>
      </c>
      <c r="F2266" s="45">
        <v>1</v>
      </c>
      <c r="G2266" s="45">
        <v>3</v>
      </c>
      <c r="H2266" s="45">
        <v>3</v>
      </c>
      <c r="I2266" s="45">
        <v>3</v>
      </c>
      <c r="J2266" s="45">
        <v>1</v>
      </c>
      <c r="K2266" s="45">
        <v>1</v>
      </c>
      <c r="L2266" s="45">
        <v>2</v>
      </c>
      <c r="M2266" s="45" t="str">
        <f t="shared" si="35"/>
        <v>Sev-score: Site capacity</v>
      </c>
    </row>
    <row r="2267" spans="1:13" x14ac:dyDescent="0.25">
      <c r="A2267" s="45" t="s">
        <v>2629</v>
      </c>
      <c r="B2267" s="45" t="s">
        <v>314</v>
      </c>
      <c r="C2267" s="45" t="s">
        <v>43</v>
      </c>
      <c r="D2267" s="45" t="s">
        <v>180</v>
      </c>
      <c r="E2267" s="45">
        <v>1</v>
      </c>
      <c r="F2267" s="45">
        <v>1</v>
      </c>
      <c r="G2267" s="45">
        <v>3</v>
      </c>
      <c r="H2267" s="45">
        <v>1</v>
      </c>
      <c r="I2267" s="45">
        <v>1</v>
      </c>
      <c r="J2267" s="45">
        <v>1</v>
      </c>
      <c r="K2267" s="45">
        <v>3</v>
      </c>
      <c r="L2267" s="45">
        <v>1</v>
      </c>
      <c r="M2267" s="45" t="str">
        <f t="shared" si="35"/>
        <v>Sev-score: Site capacity</v>
      </c>
    </row>
    <row r="2268" spans="1:13" x14ac:dyDescent="0.25">
      <c r="A2268" s="45" t="s">
        <v>2630</v>
      </c>
      <c r="B2268" s="45" t="s">
        <v>314</v>
      </c>
      <c r="C2268" s="45" t="s">
        <v>43</v>
      </c>
      <c r="D2268" s="45" t="s">
        <v>180</v>
      </c>
      <c r="E2268" s="45">
        <v>1</v>
      </c>
      <c r="F2268" s="45">
        <v>3</v>
      </c>
      <c r="G2268" s="45">
        <v>3</v>
      </c>
      <c r="H2268" s="45">
        <v>2</v>
      </c>
      <c r="I2268" s="45">
        <v>1</v>
      </c>
      <c r="J2268" s="45">
        <v>1</v>
      </c>
      <c r="K2268" s="45">
        <v>3</v>
      </c>
      <c r="L2268" s="45">
        <v>3</v>
      </c>
      <c r="M2268" s="45" t="str">
        <f t="shared" si="35"/>
        <v>Sev-score: AAP feedback mechanism</v>
      </c>
    </row>
    <row r="2269" spans="1:13" x14ac:dyDescent="0.25">
      <c r="A2269" s="45" t="s">
        <v>2631</v>
      </c>
      <c r="B2269" s="45" t="s">
        <v>314</v>
      </c>
      <c r="C2269" s="45" t="s">
        <v>43</v>
      </c>
      <c r="D2269" s="45" t="s">
        <v>180</v>
      </c>
      <c r="E2269" s="45">
        <v>1</v>
      </c>
      <c r="F2269" s="45">
        <v>1</v>
      </c>
      <c r="G2269" s="45">
        <v>1</v>
      </c>
      <c r="H2269" s="45">
        <v>2</v>
      </c>
      <c r="I2269" s="45">
        <v>1</v>
      </c>
      <c r="J2269" s="45">
        <v>1</v>
      </c>
      <c r="K2269" s="45">
        <v>1</v>
      </c>
      <c r="L2269" s="45">
        <v>2</v>
      </c>
      <c r="M2269" s="45" t="str">
        <f t="shared" si="35"/>
        <v>Sev-score: Floods</v>
      </c>
    </row>
    <row r="2270" spans="1:13" x14ac:dyDescent="0.25">
      <c r="A2270" s="45" t="s">
        <v>2632</v>
      </c>
      <c r="B2270" s="45" t="s">
        <v>314</v>
      </c>
      <c r="C2270" s="45" t="s">
        <v>43</v>
      </c>
      <c r="D2270" s="45" t="s">
        <v>180</v>
      </c>
      <c r="E2270" s="45">
        <v>1</v>
      </c>
      <c r="F2270" s="45">
        <v>3</v>
      </c>
      <c r="G2270" s="45">
        <v>1</v>
      </c>
      <c r="H2270" s="45">
        <v>1</v>
      </c>
      <c r="I2270" s="45">
        <v>1</v>
      </c>
      <c r="J2270" s="45">
        <v>1</v>
      </c>
      <c r="K2270" s="45">
        <v>3</v>
      </c>
      <c r="L2270" s="45">
        <v>2</v>
      </c>
      <c r="M2270" s="45" t="str">
        <f t="shared" si="35"/>
        <v>Sev-score: AAP feedback mechanism</v>
      </c>
    </row>
    <row r="2271" spans="1:13" x14ac:dyDescent="0.25">
      <c r="A2271" s="45" t="s">
        <v>2633</v>
      </c>
      <c r="B2271" s="45" t="s">
        <v>314</v>
      </c>
      <c r="C2271" s="45" t="s">
        <v>43</v>
      </c>
      <c r="D2271" s="45" t="s">
        <v>180</v>
      </c>
      <c r="E2271" s="45">
        <v>1</v>
      </c>
      <c r="F2271" s="45">
        <v>1</v>
      </c>
      <c r="G2271" s="45">
        <v>3</v>
      </c>
      <c r="H2271" s="45">
        <v>1</v>
      </c>
      <c r="I2271" s="45">
        <v>3</v>
      </c>
      <c r="J2271" s="45">
        <v>1</v>
      </c>
      <c r="K2271" s="45">
        <v>1</v>
      </c>
      <c r="L2271" s="45">
        <v>3</v>
      </c>
      <c r="M2271" s="45" t="str">
        <f t="shared" si="35"/>
        <v>Sev-score: Site capacity</v>
      </c>
    </row>
    <row r="2272" spans="1:13" x14ac:dyDescent="0.25">
      <c r="A2272" s="45" t="s">
        <v>2634</v>
      </c>
      <c r="B2272" s="45" t="s">
        <v>314</v>
      </c>
      <c r="C2272" s="45" t="s">
        <v>43</v>
      </c>
      <c r="D2272" s="45" t="s">
        <v>180</v>
      </c>
      <c r="E2272" s="45">
        <v>3</v>
      </c>
      <c r="F2272" s="45">
        <v>1</v>
      </c>
      <c r="G2272" s="45">
        <v>3</v>
      </c>
      <c r="H2272" s="45">
        <v>3</v>
      </c>
      <c r="I2272" s="45">
        <v>1</v>
      </c>
      <c r="J2272" s="45">
        <v>1</v>
      </c>
      <c r="K2272" s="45">
        <v>3</v>
      </c>
      <c r="L2272" s="45">
        <v>1</v>
      </c>
      <c r="M2272" s="45" t="str">
        <f t="shared" si="35"/>
        <v>Sev-score: Camp Committees</v>
      </c>
    </row>
    <row r="2273" spans="1:13" x14ac:dyDescent="0.25">
      <c r="A2273" s="45" t="s">
        <v>2635</v>
      </c>
      <c r="B2273" s="45" t="s">
        <v>314</v>
      </c>
      <c r="C2273" s="45" t="s">
        <v>43</v>
      </c>
      <c r="D2273" s="45" t="s">
        <v>180</v>
      </c>
      <c r="E2273" s="45">
        <v>1</v>
      </c>
      <c r="F2273" s="45">
        <v>1</v>
      </c>
      <c r="G2273" s="45">
        <v>1</v>
      </c>
      <c r="H2273" s="45">
        <v>2</v>
      </c>
      <c r="I2273" s="45">
        <v>3</v>
      </c>
      <c r="J2273" s="45">
        <v>1</v>
      </c>
      <c r="K2273" s="45">
        <v>3</v>
      </c>
      <c r="L2273" s="45">
        <v>4</v>
      </c>
      <c r="M2273" s="45" t="str">
        <f t="shared" si="35"/>
        <v>Sev-score Access Max 8</v>
      </c>
    </row>
    <row r="2274" spans="1:13" x14ac:dyDescent="0.25">
      <c r="A2274" s="45" t="s">
        <v>2636</v>
      </c>
      <c r="B2274" s="45" t="s">
        <v>314</v>
      </c>
      <c r="C2274" s="45" t="s">
        <v>43</v>
      </c>
      <c r="D2274" s="45" t="s">
        <v>180</v>
      </c>
      <c r="E2274" s="45">
        <v>1</v>
      </c>
      <c r="F2274" s="45">
        <v>3</v>
      </c>
      <c r="G2274" s="45">
        <v>3</v>
      </c>
      <c r="H2274" s="45">
        <v>1</v>
      </c>
      <c r="I2274" s="45">
        <v>1</v>
      </c>
      <c r="J2274" s="45">
        <v>1</v>
      </c>
      <c r="K2274" s="45">
        <v>3</v>
      </c>
      <c r="L2274" s="45">
        <v>1</v>
      </c>
      <c r="M2274" s="45" t="str">
        <f t="shared" si="35"/>
        <v>Sev-score: AAP feedback mechanism</v>
      </c>
    </row>
    <row r="2275" spans="1:13" x14ac:dyDescent="0.25">
      <c r="A2275" s="45" t="s">
        <v>2637</v>
      </c>
      <c r="B2275" s="45" t="s">
        <v>314</v>
      </c>
      <c r="C2275" s="45" t="s">
        <v>43</v>
      </c>
      <c r="D2275" s="45" t="s">
        <v>180</v>
      </c>
      <c r="E2275" s="45">
        <v>1</v>
      </c>
      <c r="F2275" s="45">
        <v>3</v>
      </c>
      <c r="G2275" s="45">
        <v>3</v>
      </c>
      <c r="H2275" s="45">
        <v>1</v>
      </c>
      <c r="I2275" s="45">
        <v>1</v>
      </c>
      <c r="J2275" s="45">
        <v>1</v>
      </c>
      <c r="K2275" s="45">
        <v>3</v>
      </c>
      <c r="L2275" s="45">
        <v>2</v>
      </c>
      <c r="M2275" s="45" t="str">
        <f t="shared" si="35"/>
        <v>Sev-score: AAP feedback mechanism</v>
      </c>
    </row>
    <row r="2276" spans="1:13" x14ac:dyDescent="0.25">
      <c r="A2276" s="45" t="s">
        <v>2638</v>
      </c>
      <c r="B2276" s="45" t="s">
        <v>314</v>
      </c>
      <c r="C2276" s="45" t="s">
        <v>43</v>
      </c>
      <c r="D2276" s="45" t="s">
        <v>180</v>
      </c>
      <c r="E2276" s="45">
        <v>1</v>
      </c>
      <c r="F2276" s="45">
        <v>1</v>
      </c>
      <c r="G2276" s="45">
        <v>3</v>
      </c>
      <c r="H2276" s="45">
        <v>3</v>
      </c>
      <c r="I2276" s="45">
        <v>3</v>
      </c>
      <c r="J2276" s="45">
        <v>1</v>
      </c>
      <c r="K2276" s="45">
        <v>1</v>
      </c>
      <c r="L2276" s="45">
        <v>2</v>
      </c>
      <c r="M2276" s="45" t="str">
        <f t="shared" si="35"/>
        <v>Sev-score: Site capacity</v>
      </c>
    </row>
    <row r="2277" spans="1:13" x14ac:dyDescent="0.25">
      <c r="A2277" s="45" t="s">
        <v>2639</v>
      </c>
      <c r="B2277" s="45" t="s">
        <v>314</v>
      </c>
      <c r="C2277" s="45" t="s">
        <v>43</v>
      </c>
      <c r="D2277" s="45" t="s">
        <v>180</v>
      </c>
      <c r="E2277" s="45">
        <v>1</v>
      </c>
      <c r="F2277" s="45">
        <v>1</v>
      </c>
      <c r="G2277" s="45">
        <v>3</v>
      </c>
      <c r="H2277" s="45">
        <v>1</v>
      </c>
      <c r="I2277" s="45">
        <v>1</v>
      </c>
      <c r="J2277" s="45">
        <v>1</v>
      </c>
      <c r="K2277" s="45">
        <v>3</v>
      </c>
      <c r="L2277" s="45">
        <v>2</v>
      </c>
      <c r="M2277" s="45" t="str">
        <f t="shared" si="35"/>
        <v>Sev-score: Site capacity</v>
      </c>
    </row>
    <row r="2278" spans="1:13" x14ac:dyDescent="0.25">
      <c r="A2278" s="45" t="s">
        <v>2640</v>
      </c>
      <c r="B2278" s="45" t="s">
        <v>314</v>
      </c>
      <c r="C2278" s="45" t="s">
        <v>43</v>
      </c>
      <c r="D2278" s="45" t="s">
        <v>180</v>
      </c>
      <c r="E2278" s="45">
        <v>1</v>
      </c>
      <c r="F2278" s="45">
        <v>3</v>
      </c>
      <c r="G2278" s="45">
        <v>3</v>
      </c>
      <c r="H2278" s="45">
        <v>1</v>
      </c>
      <c r="I2278" s="45">
        <v>1</v>
      </c>
      <c r="J2278" s="45">
        <v>1</v>
      </c>
      <c r="K2278" s="45">
        <v>1</v>
      </c>
      <c r="L2278" s="45">
        <v>2</v>
      </c>
      <c r="M2278" s="45" t="str">
        <f t="shared" si="35"/>
        <v>Sev-score: AAP feedback mechanism</v>
      </c>
    </row>
    <row r="2279" spans="1:13" x14ac:dyDescent="0.25">
      <c r="A2279" s="45" t="s">
        <v>2641</v>
      </c>
      <c r="B2279" s="45" t="s">
        <v>314</v>
      </c>
      <c r="C2279" s="45" t="s">
        <v>43</v>
      </c>
      <c r="D2279" s="45" t="s">
        <v>180</v>
      </c>
      <c r="E2279" s="45">
        <v>1</v>
      </c>
      <c r="F2279" s="45">
        <v>1</v>
      </c>
      <c r="G2279" s="45">
        <v>3</v>
      </c>
      <c r="H2279" s="45">
        <v>1</v>
      </c>
      <c r="I2279" s="45">
        <v>1</v>
      </c>
      <c r="J2279" s="45">
        <v>1</v>
      </c>
      <c r="K2279" s="45">
        <v>3</v>
      </c>
      <c r="L2279" s="45">
        <v>2</v>
      </c>
      <c r="M2279" s="45" t="str">
        <f t="shared" si="35"/>
        <v>Sev-score: Site capacity</v>
      </c>
    </row>
    <row r="2280" spans="1:13" x14ac:dyDescent="0.25">
      <c r="A2280" s="45" t="s">
        <v>2642</v>
      </c>
      <c r="B2280" s="45" t="s">
        <v>314</v>
      </c>
      <c r="C2280" s="45" t="s">
        <v>43</v>
      </c>
      <c r="D2280" s="45" t="s">
        <v>180</v>
      </c>
      <c r="E2280" s="45">
        <v>1</v>
      </c>
      <c r="F2280" s="45">
        <v>1</v>
      </c>
      <c r="G2280" s="45">
        <v>3</v>
      </c>
      <c r="H2280" s="45">
        <v>3</v>
      </c>
      <c r="I2280" s="45">
        <v>1</v>
      </c>
      <c r="J2280" s="45">
        <v>1</v>
      </c>
      <c r="K2280" s="45">
        <v>1</v>
      </c>
      <c r="L2280" s="45">
        <v>1</v>
      </c>
      <c r="M2280" s="45" t="str">
        <f t="shared" si="35"/>
        <v>Sev-score: Site capacity</v>
      </c>
    </row>
    <row r="2281" spans="1:13" x14ac:dyDescent="0.25">
      <c r="A2281" s="45" t="s">
        <v>2643</v>
      </c>
      <c r="B2281" s="45" t="s">
        <v>314</v>
      </c>
      <c r="C2281" s="45" t="s">
        <v>43</v>
      </c>
      <c r="D2281" s="45" t="s">
        <v>180</v>
      </c>
      <c r="E2281" s="45">
        <v>1</v>
      </c>
      <c r="F2281" s="45">
        <v>1</v>
      </c>
      <c r="G2281" s="45">
        <v>3</v>
      </c>
      <c r="H2281" s="45">
        <v>1</v>
      </c>
      <c r="I2281" s="45">
        <v>1</v>
      </c>
      <c r="J2281" s="45">
        <v>3</v>
      </c>
      <c r="K2281" s="45">
        <v>3</v>
      </c>
      <c r="L2281" s="45">
        <v>1</v>
      </c>
      <c r="M2281" s="45" t="str">
        <f t="shared" si="35"/>
        <v>Sev-score: Site capacity</v>
      </c>
    </row>
    <row r="2282" spans="1:13" x14ac:dyDescent="0.25">
      <c r="A2282" s="45" t="s">
        <v>2644</v>
      </c>
      <c r="B2282" s="45" t="s">
        <v>314</v>
      </c>
      <c r="C2282" s="45" t="s">
        <v>43</v>
      </c>
      <c r="D2282" s="45" t="s">
        <v>180</v>
      </c>
      <c r="E2282" s="45">
        <v>1</v>
      </c>
      <c r="F2282" s="45">
        <v>3</v>
      </c>
      <c r="G2282" s="45">
        <v>3</v>
      </c>
      <c r="H2282" s="45">
        <v>3</v>
      </c>
      <c r="I2282" s="45">
        <v>1</v>
      </c>
      <c r="J2282" s="45">
        <v>1</v>
      </c>
      <c r="K2282" s="45">
        <v>3</v>
      </c>
      <c r="L2282" s="45">
        <v>2</v>
      </c>
      <c r="M2282" s="45" t="str">
        <f t="shared" si="35"/>
        <v>Sev-score: AAP feedback mechanism</v>
      </c>
    </row>
    <row r="2283" spans="1:13" x14ac:dyDescent="0.25">
      <c r="A2283" s="45" t="s">
        <v>2645</v>
      </c>
      <c r="B2283" s="45" t="s">
        <v>314</v>
      </c>
      <c r="C2283" s="45" t="s">
        <v>43</v>
      </c>
      <c r="D2283" s="45" t="s">
        <v>180</v>
      </c>
      <c r="E2283" s="45">
        <v>1</v>
      </c>
      <c r="F2283" s="45">
        <v>1</v>
      </c>
      <c r="G2283" s="45">
        <v>1</v>
      </c>
      <c r="H2283" s="45">
        <v>1</v>
      </c>
      <c r="I2283" s="45">
        <v>3</v>
      </c>
      <c r="J2283" s="45">
        <v>1</v>
      </c>
      <c r="K2283" s="45">
        <v>3</v>
      </c>
      <c r="L2283" s="45">
        <v>1</v>
      </c>
      <c r="M2283" s="45" t="str">
        <f t="shared" si="35"/>
        <v>Sev-score Access Max 8</v>
      </c>
    </row>
    <row r="2284" spans="1:13" x14ac:dyDescent="0.25">
      <c r="A2284" s="45" t="s">
        <v>2646</v>
      </c>
      <c r="B2284" s="45" t="s">
        <v>314</v>
      </c>
      <c r="C2284" s="45" t="s">
        <v>43</v>
      </c>
      <c r="D2284" s="45" t="s">
        <v>180</v>
      </c>
      <c r="E2284" s="45">
        <v>1</v>
      </c>
      <c r="F2284" s="45">
        <v>1</v>
      </c>
      <c r="G2284" s="45">
        <v>3</v>
      </c>
      <c r="H2284" s="45">
        <v>1</v>
      </c>
      <c r="I2284" s="45">
        <v>1</v>
      </c>
      <c r="J2284" s="45">
        <v>1</v>
      </c>
      <c r="K2284" s="45">
        <v>1</v>
      </c>
      <c r="L2284" s="45">
        <v>3</v>
      </c>
      <c r="M2284" s="45" t="str">
        <f t="shared" si="35"/>
        <v>Sev-score: Site capacity</v>
      </c>
    </row>
    <row r="2285" spans="1:13" x14ac:dyDescent="0.25">
      <c r="A2285" s="45" t="s">
        <v>2647</v>
      </c>
      <c r="B2285" s="45" t="s">
        <v>314</v>
      </c>
      <c r="C2285" s="45" t="s">
        <v>43</v>
      </c>
      <c r="D2285" s="45" t="s">
        <v>180</v>
      </c>
      <c r="E2285" s="45">
        <v>1</v>
      </c>
      <c r="F2285" s="45">
        <v>3</v>
      </c>
      <c r="G2285" s="45">
        <v>3</v>
      </c>
      <c r="H2285" s="45">
        <v>1</v>
      </c>
      <c r="I2285" s="45">
        <v>1</v>
      </c>
      <c r="J2285" s="45">
        <v>1</v>
      </c>
      <c r="K2285" s="45">
        <v>3</v>
      </c>
      <c r="L2285" s="45">
        <v>2</v>
      </c>
      <c r="M2285" s="45" t="str">
        <f t="shared" si="35"/>
        <v>Sev-score: AAP feedback mechanism</v>
      </c>
    </row>
    <row r="2286" spans="1:13" x14ac:dyDescent="0.25">
      <c r="A2286" s="45" t="s">
        <v>2648</v>
      </c>
      <c r="B2286" s="45" t="s">
        <v>314</v>
      </c>
      <c r="C2286" s="45" t="s">
        <v>43</v>
      </c>
      <c r="D2286" s="45" t="s">
        <v>180</v>
      </c>
      <c r="E2286" s="45">
        <v>1</v>
      </c>
      <c r="F2286" s="45">
        <v>1</v>
      </c>
      <c r="G2286" s="45">
        <v>1</v>
      </c>
      <c r="H2286" s="45">
        <v>3</v>
      </c>
      <c r="I2286" s="45">
        <v>3</v>
      </c>
      <c r="J2286" s="45">
        <v>1</v>
      </c>
      <c r="K2286" s="45">
        <v>1</v>
      </c>
      <c r="L2286" s="45">
        <v>2</v>
      </c>
      <c r="M2286" s="45" t="str">
        <f t="shared" si="35"/>
        <v>Sev-score: Floods</v>
      </c>
    </row>
    <row r="2287" spans="1:13" x14ac:dyDescent="0.25">
      <c r="A2287" s="45" t="s">
        <v>2649</v>
      </c>
      <c r="B2287" s="45" t="s">
        <v>314</v>
      </c>
      <c r="C2287" s="45" t="s">
        <v>43</v>
      </c>
      <c r="D2287" s="45" t="s">
        <v>180</v>
      </c>
      <c r="E2287" s="45">
        <v>1</v>
      </c>
      <c r="F2287" s="45">
        <v>3</v>
      </c>
      <c r="G2287" s="45">
        <v>3</v>
      </c>
      <c r="H2287" s="45">
        <v>3</v>
      </c>
      <c r="I2287" s="45">
        <v>3</v>
      </c>
      <c r="J2287" s="45">
        <v>1</v>
      </c>
      <c r="K2287" s="45">
        <v>3</v>
      </c>
      <c r="L2287" s="45">
        <v>2</v>
      </c>
      <c r="M2287" s="45" t="str">
        <f t="shared" si="35"/>
        <v>Sev-score: AAP feedback mechanism</v>
      </c>
    </row>
    <row r="2288" spans="1:13" x14ac:dyDescent="0.25">
      <c r="A2288" s="45" t="s">
        <v>2650</v>
      </c>
      <c r="B2288" s="45" t="s">
        <v>314</v>
      </c>
      <c r="C2288" s="45" t="s">
        <v>43</v>
      </c>
      <c r="D2288" s="45" t="s">
        <v>180</v>
      </c>
      <c r="E2288" s="45">
        <v>1</v>
      </c>
      <c r="F2288" s="45">
        <v>1</v>
      </c>
      <c r="G2288" s="45">
        <v>3</v>
      </c>
      <c r="H2288" s="45">
        <v>1</v>
      </c>
      <c r="I2288" s="45">
        <v>3</v>
      </c>
      <c r="J2288" s="45">
        <v>1</v>
      </c>
      <c r="K2288" s="45">
        <v>1</v>
      </c>
      <c r="L2288" s="45">
        <v>1</v>
      </c>
      <c r="M2288" s="45" t="str">
        <f t="shared" si="35"/>
        <v>Sev-score: Site capacity</v>
      </c>
    </row>
    <row r="2289" spans="1:13" x14ac:dyDescent="0.25">
      <c r="A2289" s="45" t="s">
        <v>2651</v>
      </c>
      <c r="B2289" s="45" t="s">
        <v>314</v>
      </c>
      <c r="C2289" s="45" t="s">
        <v>43</v>
      </c>
      <c r="D2289" s="45" t="s">
        <v>180</v>
      </c>
      <c r="E2289" s="45">
        <v>1</v>
      </c>
      <c r="F2289" s="45">
        <v>3</v>
      </c>
      <c r="G2289" s="45">
        <v>3</v>
      </c>
      <c r="H2289" s="45">
        <v>3</v>
      </c>
      <c r="I2289" s="45">
        <v>1</v>
      </c>
      <c r="J2289" s="45">
        <v>1</v>
      </c>
      <c r="K2289" s="45">
        <v>3</v>
      </c>
      <c r="L2289" s="45">
        <v>2</v>
      </c>
      <c r="M2289" s="45" t="str">
        <f t="shared" si="35"/>
        <v>Sev-score: AAP feedback mechanism</v>
      </c>
    </row>
    <row r="2290" spans="1:13" x14ac:dyDescent="0.25">
      <c r="A2290" s="45" t="s">
        <v>2652</v>
      </c>
      <c r="B2290" s="45" t="s">
        <v>314</v>
      </c>
      <c r="C2290" s="45" t="s">
        <v>43</v>
      </c>
      <c r="D2290" s="45" t="s">
        <v>180</v>
      </c>
      <c r="E2290" s="45">
        <v>1</v>
      </c>
      <c r="F2290" s="45">
        <v>3</v>
      </c>
      <c r="G2290" s="45">
        <v>3</v>
      </c>
      <c r="H2290" s="45">
        <v>3</v>
      </c>
      <c r="I2290" s="45">
        <v>3</v>
      </c>
      <c r="J2290" s="45">
        <v>1</v>
      </c>
      <c r="K2290" s="45">
        <v>3</v>
      </c>
      <c r="L2290" s="45">
        <v>2</v>
      </c>
      <c r="M2290" s="45" t="str">
        <f t="shared" si="35"/>
        <v>Sev-score: AAP feedback mechanism</v>
      </c>
    </row>
    <row r="2291" spans="1:13" x14ac:dyDescent="0.25">
      <c r="A2291" s="45" t="s">
        <v>2653</v>
      </c>
      <c r="B2291" s="45" t="s">
        <v>314</v>
      </c>
      <c r="C2291" s="45" t="s">
        <v>43</v>
      </c>
      <c r="D2291" s="45" t="s">
        <v>180</v>
      </c>
      <c r="E2291" s="45">
        <v>1</v>
      </c>
      <c r="F2291" s="45">
        <v>3</v>
      </c>
      <c r="G2291" s="45">
        <v>1</v>
      </c>
      <c r="H2291" s="45">
        <v>1</v>
      </c>
      <c r="I2291" s="45">
        <v>1</v>
      </c>
      <c r="J2291" s="45">
        <v>1</v>
      </c>
      <c r="K2291" s="45">
        <v>3</v>
      </c>
      <c r="L2291" s="45">
        <v>3</v>
      </c>
      <c r="M2291" s="45" t="str">
        <f t="shared" si="35"/>
        <v>Sev-score: AAP feedback mechanism</v>
      </c>
    </row>
    <row r="2292" spans="1:13" x14ac:dyDescent="0.25">
      <c r="A2292" s="45" t="s">
        <v>2654</v>
      </c>
      <c r="B2292" s="45" t="s">
        <v>314</v>
      </c>
      <c r="C2292" s="45" t="s">
        <v>43</v>
      </c>
      <c r="D2292" s="45" t="s">
        <v>180</v>
      </c>
      <c r="E2292" s="45">
        <v>1</v>
      </c>
      <c r="F2292" s="45">
        <v>1</v>
      </c>
      <c r="G2292" s="45">
        <v>3</v>
      </c>
      <c r="H2292" s="45">
        <v>1</v>
      </c>
      <c r="I2292" s="45">
        <v>1</v>
      </c>
      <c r="J2292" s="45">
        <v>1</v>
      </c>
      <c r="K2292" s="45">
        <v>3</v>
      </c>
      <c r="L2292" s="45">
        <v>2</v>
      </c>
      <c r="M2292" s="45" t="str">
        <f t="shared" si="35"/>
        <v>Sev-score: Site capacity</v>
      </c>
    </row>
    <row r="2293" spans="1:13" x14ac:dyDescent="0.25">
      <c r="A2293" s="45" t="s">
        <v>2655</v>
      </c>
      <c r="B2293" s="45" t="s">
        <v>314</v>
      </c>
      <c r="C2293" s="45" t="s">
        <v>43</v>
      </c>
      <c r="D2293" s="45" t="s">
        <v>180</v>
      </c>
      <c r="E2293" s="45">
        <v>1</v>
      </c>
      <c r="F2293" s="45">
        <v>3</v>
      </c>
      <c r="G2293" s="45">
        <v>1</v>
      </c>
      <c r="H2293" s="45">
        <v>1</v>
      </c>
      <c r="I2293" s="45">
        <v>1</v>
      </c>
      <c r="J2293" s="45">
        <v>1</v>
      </c>
      <c r="K2293" s="45">
        <v>3</v>
      </c>
      <c r="L2293" s="45">
        <v>2</v>
      </c>
      <c r="M2293" s="45" t="str">
        <f t="shared" si="35"/>
        <v>Sev-score: AAP feedback mechanism</v>
      </c>
    </row>
    <row r="2294" spans="1:13" x14ac:dyDescent="0.25">
      <c r="A2294" s="45" t="s">
        <v>2656</v>
      </c>
      <c r="B2294" s="45" t="s">
        <v>314</v>
      </c>
      <c r="C2294" s="45" t="s">
        <v>43</v>
      </c>
      <c r="D2294" s="45" t="s">
        <v>180</v>
      </c>
      <c r="E2294" s="45">
        <v>1</v>
      </c>
      <c r="F2294" s="45">
        <v>1</v>
      </c>
      <c r="G2294" s="45">
        <v>3</v>
      </c>
      <c r="H2294" s="45">
        <v>1</v>
      </c>
      <c r="I2294" s="45">
        <v>1</v>
      </c>
      <c r="J2294" s="45">
        <v>1</v>
      </c>
      <c r="K2294" s="45">
        <v>1</v>
      </c>
      <c r="L2294" s="45">
        <v>2</v>
      </c>
      <c r="M2294" s="45" t="str">
        <f t="shared" si="35"/>
        <v>Sev-score: Site capacity</v>
      </c>
    </row>
    <row r="2295" spans="1:13" x14ac:dyDescent="0.25">
      <c r="A2295" s="45" t="s">
        <v>2657</v>
      </c>
      <c r="B2295" s="45" t="s">
        <v>314</v>
      </c>
      <c r="C2295" s="45" t="s">
        <v>43</v>
      </c>
      <c r="D2295" s="45" t="s">
        <v>180</v>
      </c>
      <c r="E2295" s="45">
        <v>1</v>
      </c>
      <c r="F2295" s="45">
        <v>1</v>
      </c>
      <c r="G2295" s="45">
        <v>3</v>
      </c>
      <c r="H2295" s="45">
        <v>1</v>
      </c>
      <c r="I2295" s="45">
        <v>1</v>
      </c>
      <c r="J2295" s="45">
        <v>3</v>
      </c>
      <c r="K2295" s="45">
        <v>3</v>
      </c>
      <c r="L2295" s="45">
        <v>2</v>
      </c>
      <c r="M2295" s="45" t="str">
        <f t="shared" si="35"/>
        <v>Sev-score: Site capacity</v>
      </c>
    </row>
    <row r="2296" spans="1:13" x14ac:dyDescent="0.25">
      <c r="A2296" s="45" t="s">
        <v>2658</v>
      </c>
      <c r="B2296" s="45" t="s">
        <v>314</v>
      </c>
      <c r="C2296" s="45" t="s">
        <v>43</v>
      </c>
      <c r="D2296" s="45" t="s">
        <v>180</v>
      </c>
      <c r="E2296" s="45">
        <v>1</v>
      </c>
      <c r="F2296" s="45">
        <v>1</v>
      </c>
      <c r="G2296" s="45">
        <v>3</v>
      </c>
      <c r="H2296" s="45">
        <v>3</v>
      </c>
      <c r="I2296" s="45">
        <v>3</v>
      </c>
      <c r="J2296" s="45">
        <v>1</v>
      </c>
      <c r="K2296" s="45">
        <v>1</v>
      </c>
      <c r="L2296" s="45">
        <v>3</v>
      </c>
      <c r="M2296" s="45" t="str">
        <f t="shared" si="35"/>
        <v>Sev-score: Site capacity</v>
      </c>
    </row>
    <row r="2297" spans="1:13" x14ac:dyDescent="0.25">
      <c r="A2297" s="45" t="s">
        <v>2659</v>
      </c>
      <c r="B2297" s="45" t="s">
        <v>314</v>
      </c>
      <c r="C2297" s="45" t="s">
        <v>43</v>
      </c>
      <c r="D2297" s="45" t="s">
        <v>180</v>
      </c>
      <c r="E2297" s="45">
        <v>1</v>
      </c>
      <c r="F2297" s="45">
        <v>1</v>
      </c>
      <c r="G2297" s="45">
        <v>3</v>
      </c>
      <c r="H2297" s="45">
        <v>2</v>
      </c>
      <c r="I2297" s="45">
        <v>3</v>
      </c>
      <c r="J2297" s="45">
        <v>1</v>
      </c>
      <c r="K2297" s="45">
        <v>1</v>
      </c>
      <c r="L2297" s="45">
        <v>3</v>
      </c>
      <c r="M2297" s="45" t="str">
        <f t="shared" si="35"/>
        <v>Sev-score: Site capacity</v>
      </c>
    </row>
    <row r="2298" spans="1:13" x14ac:dyDescent="0.25">
      <c r="A2298" s="45" t="s">
        <v>2660</v>
      </c>
      <c r="B2298" s="45" t="s">
        <v>314</v>
      </c>
      <c r="C2298" s="45" t="s">
        <v>43</v>
      </c>
      <c r="D2298" s="45" t="s">
        <v>180</v>
      </c>
      <c r="E2298" s="45">
        <v>1</v>
      </c>
      <c r="F2298" s="45">
        <v>1</v>
      </c>
      <c r="G2298" s="45">
        <v>3</v>
      </c>
      <c r="H2298" s="45">
        <v>3</v>
      </c>
      <c r="I2298" s="45">
        <v>3</v>
      </c>
      <c r="J2298" s="45">
        <v>1</v>
      </c>
      <c r="K2298" s="45">
        <v>1</v>
      </c>
      <c r="L2298" s="45">
        <v>2</v>
      </c>
      <c r="M2298" s="45" t="str">
        <f t="shared" si="35"/>
        <v>Sev-score: Site capacity</v>
      </c>
    </row>
    <row r="2299" spans="1:13" x14ac:dyDescent="0.25">
      <c r="A2299" s="45" t="s">
        <v>2661</v>
      </c>
      <c r="B2299" s="45" t="s">
        <v>314</v>
      </c>
      <c r="C2299" s="45" t="s">
        <v>43</v>
      </c>
      <c r="D2299" s="45" t="s">
        <v>180</v>
      </c>
      <c r="E2299" s="45">
        <v>1</v>
      </c>
      <c r="F2299" s="45">
        <v>1</v>
      </c>
      <c r="G2299" s="45">
        <v>3</v>
      </c>
      <c r="H2299" s="45">
        <v>1</v>
      </c>
      <c r="I2299" s="45">
        <v>1</v>
      </c>
      <c r="J2299" s="45">
        <v>1</v>
      </c>
      <c r="K2299" s="45">
        <v>3</v>
      </c>
      <c r="L2299" s="45">
        <v>1</v>
      </c>
      <c r="M2299" s="45" t="str">
        <f t="shared" si="35"/>
        <v>Sev-score: Site capacity</v>
      </c>
    </row>
    <row r="2300" spans="1:13" x14ac:dyDescent="0.25">
      <c r="A2300" s="45" t="s">
        <v>2662</v>
      </c>
      <c r="B2300" s="45" t="s">
        <v>314</v>
      </c>
      <c r="C2300" s="45" t="s">
        <v>43</v>
      </c>
      <c r="D2300" s="45" t="s">
        <v>180</v>
      </c>
      <c r="E2300" s="45">
        <v>1</v>
      </c>
      <c r="F2300" s="45">
        <v>1</v>
      </c>
      <c r="G2300" s="45">
        <v>3</v>
      </c>
      <c r="H2300" s="45">
        <v>3</v>
      </c>
      <c r="I2300" s="45">
        <v>1</v>
      </c>
      <c r="J2300" s="45">
        <v>1</v>
      </c>
      <c r="K2300" s="45">
        <v>3</v>
      </c>
      <c r="L2300" s="45">
        <v>1</v>
      </c>
      <c r="M2300" s="45" t="str">
        <f t="shared" si="35"/>
        <v>Sev-score: Site capacity</v>
      </c>
    </row>
    <row r="2301" spans="1:13" x14ac:dyDescent="0.25">
      <c r="A2301" s="45" t="s">
        <v>2663</v>
      </c>
      <c r="B2301" s="45" t="s">
        <v>314</v>
      </c>
      <c r="C2301" s="45" t="s">
        <v>43</v>
      </c>
      <c r="D2301" s="45" t="s">
        <v>180</v>
      </c>
      <c r="E2301" s="45">
        <v>1</v>
      </c>
      <c r="F2301" s="45">
        <v>1</v>
      </c>
      <c r="G2301" s="45">
        <v>3</v>
      </c>
      <c r="H2301" s="45">
        <v>3</v>
      </c>
      <c r="I2301" s="45">
        <v>1</v>
      </c>
      <c r="J2301" s="45">
        <v>1</v>
      </c>
      <c r="K2301" s="45">
        <v>3</v>
      </c>
      <c r="L2301" s="45">
        <v>1</v>
      </c>
      <c r="M2301" s="45" t="str">
        <f t="shared" si="35"/>
        <v>Sev-score: Site capacity</v>
      </c>
    </row>
    <row r="2302" spans="1:13" x14ac:dyDescent="0.25">
      <c r="A2302" s="45" t="s">
        <v>2664</v>
      </c>
      <c r="B2302" s="45" t="s">
        <v>314</v>
      </c>
      <c r="C2302" s="45" t="s">
        <v>43</v>
      </c>
      <c r="D2302" s="45" t="s">
        <v>180</v>
      </c>
      <c r="E2302" s="45">
        <v>1</v>
      </c>
      <c r="F2302" s="45">
        <v>1</v>
      </c>
      <c r="G2302" s="45">
        <v>3</v>
      </c>
      <c r="H2302" s="45">
        <v>1</v>
      </c>
      <c r="I2302" s="45">
        <v>1</v>
      </c>
      <c r="J2302" s="45">
        <v>1</v>
      </c>
      <c r="K2302" s="45">
        <v>1</v>
      </c>
      <c r="L2302" s="45">
        <v>1</v>
      </c>
      <c r="M2302" s="45" t="str">
        <f t="shared" si="35"/>
        <v>Sev-score: Site capacity</v>
      </c>
    </row>
    <row r="2303" spans="1:13" x14ac:dyDescent="0.25">
      <c r="A2303" s="45" t="s">
        <v>2665</v>
      </c>
      <c r="B2303" s="45" t="s">
        <v>314</v>
      </c>
      <c r="C2303" s="45" t="s">
        <v>43</v>
      </c>
      <c r="D2303" s="45" t="s">
        <v>180</v>
      </c>
      <c r="E2303" s="45">
        <v>1</v>
      </c>
      <c r="F2303" s="45">
        <v>1</v>
      </c>
      <c r="G2303" s="45">
        <v>3</v>
      </c>
      <c r="H2303" s="45">
        <v>1</v>
      </c>
      <c r="I2303" s="45">
        <v>1</v>
      </c>
      <c r="J2303" s="45">
        <v>1</v>
      </c>
      <c r="K2303" s="45">
        <v>3</v>
      </c>
      <c r="L2303" s="45">
        <v>1</v>
      </c>
      <c r="M2303" s="45" t="str">
        <f t="shared" si="35"/>
        <v>Sev-score: Site capacity</v>
      </c>
    </row>
    <row r="2304" spans="1:13" x14ac:dyDescent="0.25">
      <c r="A2304" s="45" t="s">
        <v>2666</v>
      </c>
      <c r="B2304" s="45" t="s">
        <v>314</v>
      </c>
      <c r="C2304" s="45" t="s">
        <v>43</v>
      </c>
      <c r="D2304" s="45" t="s">
        <v>180</v>
      </c>
      <c r="E2304" s="45">
        <v>1</v>
      </c>
      <c r="F2304" s="45">
        <v>1</v>
      </c>
      <c r="G2304" s="45">
        <v>3</v>
      </c>
      <c r="H2304" s="45">
        <v>1</v>
      </c>
      <c r="I2304" s="45">
        <v>1</v>
      </c>
      <c r="J2304" s="45">
        <v>1</v>
      </c>
      <c r="K2304" s="45">
        <v>3</v>
      </c>
      <c r="L2304" s="45">
        <v>1</v>
      </c>
      <c r="M2304" s="45" t="str">
        <f t="shared" si="35"/>
        <v>Sev-score: Site capacity</v>
      </c>
    </row>
    <row r="2305" spans="1:13" x14ac:dyDescent="0.25">
      <c r="A2305" s="45" t="s">
        <v>2667</v>
      </c>
      <c r="B2305" s="45" t="s">
        <v>314</v>
      </c>
      <c r="C2305" s="45" t="s">
        <v>43</v>
      </c>
      <c r="D2305" s="45" t="s">
        <v>180</v>
      </c>
      <c r="E2305" s="45">
        <v>1</v>
      </c>
      <c r="F2305" s="45">
        <v>1</v>
      </c>
      <c r="G2305" s="45">
        <v>1</v>
      </c>
      <c r="H2305" s="45">
        <v>1</v>
      </c>
      <c r="I2305" s="45">
        <v>3</v>
      </c>
      <c r="J2305" s="45">
        <v>1</v>
      </c>
      <c r="K2305" s="45">
        <v>3</v>
      </c>
      <c r="L2305" s="45">
        <v>2</v>
      </c>
      <c r="M2305" s="45" t="str">
        <f t="shared" si="35"/>
        <v>Sev-score Access Max 8</v>
      </c>
    </row>
    <row r="2306" spans="1:13" x14ac:dyDescent="0.25">
      <c r="A2306" s="45" t="s">
        <v>2668</v>
      </c>
      <c r="B2306" s="45" t="s">
        <v>314</v>
      </c>
      <c r="C2306" s="45" t="s">
        <v>43</v>
      </c>
      <c r="D2306" s="45" t="s">
        <v>180</v>
      </c>
      <c r="E2306" s="45">
        <v>1</v>
      </c>
      <c r="F2306" s="45">
        <v>1</v>
      </c>
      <c r="G2306" s="45">
        <v>1</v>
      </c>
      <c r="H2306" s="45">
        <v>3</v>
      </c>
      <c r="I2306" s="45">
        <v>3</v>
      </c>
      <c r="J2306" s="45">
        <v>1</v>
      </c>
      <c r="K2306" s="45">
        <v>3</v>
      </c>
      <c r="L2306" s="45">
        <v>2</v>
      </c>
      <c r="M2306" s="45" t="str">
        <f t="shared" si="35"/>
        <v>Sev-score: Floods</v>
      </c>
    </row>
    <row r="2307" spans="1:13" x14ac:dyDescent="0.25">
      <c r="A2307" s="45" t="s">
        <v>2669</v>
      </c>
      <c r="B2307" s="45" t="s">
        <v>314</v>
      </c>
      <c r="C2307" s="45" t="s">
        <v>43</v>
      </c>
      <c r="D2307" s="45" t="s">
        <v>180</v>
      </c>
      <c r="E2307" s="45">
        <v>1</v>
      </c>
      <c r="F2307" s="45">
        <v>1</v>
      </c>
      <c r="G2307" s="45">
        <v>3</v>
      </c>
      <c r="H2307" s="45">
        <v>2</v>
      </c>
      <c r="I2307" s="45">
        <v>1</v>
      </c>
      <c r="J2307" s="45">
        <v>1</v>
      </c>
      <c r="K2307" s="45">
        <v>3</v>
      </c>
      <c r="L2307" s="45">
        <v>1</v>
      </c>
      <c r="M2307" s="45" t="str">
        <f t="shared" si="35"/>
        <v>Sev-score: Site capacity</v>
      </c>
    </row>
    <row r="2308" spans="1:13" x14ac:dyDescent="0.25">
      <c r="A2308" s="45" t="s">
        <v>2670</v>
      </c>
      <c r="B2308" s="45" t="s">
        <v>314</v>
      </c>
      <c r="C2308" s="45" t="s">
        <v>43</v>
      </c>
      <c r="D2308" s="45" t="s">
        <v>180</v>
      </c>
      <c r="E2308" s="45">
        <v>1</v>
      </c>
      <c r="F2308" s="45">
        <v>1</v>
      </c>
      <c r="G2308" s="45">
        <v>3</v>
      </c>
      <c r="H2308" s="45">
        <v>3</v>
      </c>
      <c r="I2308" s="45">
        <v>1</v>
      </c>
      <c r="J2308" s="45">
        <v>1</v>
      </c>
      <c r="K2308" s="45">
        <v>3</v>
      </c>
      <c r="L2308" s="45">
        <v>2</v>
      </c>
      <c r="M2308" s="45" t="str">
        <f t="shared" ref="M2308:M2346" si="36">IF(E2308=MAX(E2308:J2308),E$1,IF(F2308=MAX(E2308:J2308),F$1,IF(G2308=MAX(E2308:J2308),G$1,IF(H2308=MAX(E2308:J2308),H$1,IF(I2308=MAX(E2308:J2308),I$1,IF(J2308=MAX(E2308:J2308),J$1,0))))))</f>
        <v>Sev-score: Site capacity</v>
      </c>
    </row>
    <row r="2309" spans="1:13" x14ac:dyDescent="0.25">
      <c r="A2309" s="45" t="s">
        <v>2671</v>
      </c>
      <c r="B2309" s="45" t="s">
        <v>314</v>
      </c>
      <c r="C2309" s="45" t="s">
        <v>43</v>
      </c>
      <c r="D2309" s="45" t="s">
        <v>180</v>
      </c>
      <c r="E2309" s="45">
        <v>1</v>
      </c>
      <c r="F2309" s="45">
        <v>1</v>
      </c>
      <c r="G2309" s="45">
        <v>1</v>
      </c>
      <c r="H2309" s="45">
        <v>3</v>
      </c>
      <c r="I2309" s="45">
        <v>3</v>
      </c>
      <c r="J2309" s="45">
        <v>1</v>
      </c>
      <c r="K2309" s="45">
        <v>3</v>
      </c>
      <c r="L2309" s="45">
        <v>2</v>
      </c>
      <c r="M2309" s="45" t="str">
        <f t="shared" si="36"/>
        <v>Sev-score: Floods</v>
      </c>
    </row>
    <row r="2310" spans="1:13" x14ac:dyDescent="0.25">
      <c r="A2310" s="45" t="s">
        <v>2672</v>
      </c>
      <c r="B2310" s="45" t="s">
        <v>314</v>
      </c>
      <c r="C2310" s="45" t="s">
        <v>43</v>
      </c>
      <c r="D2310" s="45" t="s">
        <v>180</v>
      </c>
      <c r="E2310" s="45">
        <v>1</v>
      </c>
      <c r="F2310" s="45">
        <v>1</v>
      </c>
      <c r="G2310" s="45">
        <v>1</v>
      </c>
      <c r="H2310" s="45">
        <v>3</v>
      </c>
      <c r="I2310" s="45">
        <v>3</v>
      </c>
      <c r="J2310" s="45">
        <v>1</v>
      </c>
      <c r="K2310" s="45">
        <v>3</v>
      </c>
      <c r="L2310" s="45">
        <v>2</v>
      </c>
      <c r="M2310" s="45" t="str">
        <f t="shared" si="36"/>
        <v>Sev-score: Floods</v>
      </c>
    </row>
    <row r="2311" spans="1:13" x14ac:dyDescent="0.25">
      <c r="A2311" s="45" t="s">
        <v>2673</v>
      </c>
      <c r="B2311" s="45" t="s">
        <v>314</v>
      </c>
      <c r="C2311" s="45" t="s">
        <v>43</v>
      </c>
      <c r="D2311" s="45" t="s">
        <v>180</v>
      </c>
      <c r="E2311" s="45">
        <v>1</v>
      </c>
      <c r="F2311" s="45">
        <v>1</v>
      </c>
      <c r="G2311" s="45">
        <v>1</v>
      </c>
      <c r="H2311" s="45">
        <v>3</v>
      </c>
      <c r="I2311" s="45">
        <v>3</v>
      </c>
      <c r="J2311" s="45">
        <v>1</v>
      </c>
      <c r="K2311" s="45">
        <v>3</v>
      </c>
      <c r="L2311" s="45">
        <v>1</v>
      </c>
      <c r="M2311" s="45" t="str">
        <f t="shared" si="36"/>
        <v>Sev-score: Floods</v>
      </c>
    </row>
    <row r="2312" spans="1:13" x14ac:dyDescent="0.25">
      <c r="A2312" s="45" t="s">
        <v>2674</v>
      </c>
      <c r="B2312" s="45" t="s">
        <v>314</v>
      </c>
      <c r="C2312" s="45" t="s">
        <v>43</v>
      </c>
      <c r="D2312" s="45" t="s">
        <v>180</v>
      </c>
      <c r="E2312" s="45">
        <v>1</v>
      </c>
      <c r="F2312" s="45">
        <v>3</v>
      </c>
      <c r="G2312" s="45">
        <v>1</v>
      </c>
      <c r="H2312" s="45">
        <v>3</v>
      </c>
      <c r="I2312" s="45">
        <v>3</v>
      </c>
      <c r="J2312" s="45">
        <v>1</v>
      </c>
      <c r="K2312" s="45">
        <v>3</v>
      </c>
      <c r="L2312" s="45">
        <v>4</v>
      </c>
      <c r="M2312" s="45" t="str">
        <f t="shared" si="36"/>
        <v>Sev-score: AAP feedback mechanism</v>
      </c>
    </row>
    <row r="2313" spans="1:13" x14ac:dyDescent="0.25">
      <c r="A2313" s="45" t="s">
        <v>2675</v>
      </c>
      <c r="B2313" s="45" t="s">
        <v>314</v>
      </c>
      <c r="C2313" s="45" t="s">
        <v>43</v>
      </c>
      <c r="D2313" s="45" t="s">
        <v>180</v>
      </c>
      <c r="E2313" s="45">
        <v>1</v>
      </c>
      <c r="F2313" s="45">
        <v>3</v>
      </c>
      <c r="G2313" s="45">
        <v>1</v>
      </c>
      <c r="H2313" s="45">
        <v>2</v>
      </c>
      <c r="I2313" s="45">
        <v>1</v>
      </c>
      <c r="J2313" s="45">
        <v>1</v>
      </c>
      <c r="K2313" s="45">
        <v>3</v>
      </c>
      <c r="L2313" s="45">
        <v>2</v>
      </c>
      <c r="M2313" s="45" t="str">
        <f t="shared" si="36"/>
        <v>Sev-score: AAP feedback mechanism</v>
      </c>
    </row>
    <row r="2314" spans="1:13" x14ac:dyDescent="0.25">
      <c r="A2314" s="45" t="s">
        <v>2676</v>
      </c>
      <c r="B2314" s="45" t="s">
        <v>314</v>
      </c>
      <c r="C2314" s="45" t="s">
        <v>43</v>
      </c>
      <c r="D2314" s="45" t="s">
        <v>180</v>
      </c>
      <c r="E2314" s="45">
        <v>1</v>
      </c>
      <c r="F2314" s="45">
        <v>1</v>
      </c>
      <c r="G2314" s="45">
        <v>3</v>
      </c>
      <c r="H2314" s="45">
        <v>1</v>
      </c>
      <c r="I2314" s="45">
        <v>1</v>
      </c>
      <c r="J2314" s="45">
        <v>1</v>
      </c>
      <c r="K2314" s="45">
        <v>3</v>
      </c>
      <c r="L2314" s="45">
        <v>1</v>
      </c>
      <c r="M2314" s="45" t="str">
        <f t="shared" si="36"/>
        <v>Sev-score: Site capacity</v>
      </c>
    </row>
    <row r="2315" spans="1:13" x14ac:dyDescent="0.25">
      <c r="A2315" s="45" t="s">
        <v>2677</v>
      </c>
      <c r="B2315" s="45" t="s">
        <v>314</v>
      </c>
      <c r="C2315" s="45" t="s">
        <v>43</v>
      </c>
      <c r="D2315" s="45" t="s">
        <v>180</v>
      </c>
      <c r="E2315" s="45">
        <v>1</v>
      </c>
      <c r="F2315" s="45">
        <v>1</v>
      </c>
      <c r="G2315" s="45">
        <v>3</v>
      </c>
      <c r="H2315" s="45">
        <v>1</v>
      </c>
      <c r="I2315" s="45">
        <v>3</v>
      </c>
      <c r="J2315" s="45">
        <v>1</v>
      </c>
      <c r="K2315" s="45">
        <v>3</v>
      </c>
      <c r="L2315" s="45">
        <v>1</v>
      </c>
      <c r="M2315" s="45" t="str">
        <f t="shared" si="36"/>
        <v>Sev-score: Site capacity</v>
      </c>
    </row>
    <row r="2316" spans="1:13" x14ac:dyDescent="0.25">
      <c r="A2316" s="45" t="s">
        <v>2678</v>
      </c>
      <c r="B2316" s="45" t="s">
        <v>314</v>
      </c>
      <c r="C2316" s="45" t="s">
        <v>43</v>
      </c>
      <c r="D2316" s="45" t="s">
        <v>180</v>
      </c>
      <c r="E2316" s="45">
        <v>1</v>
      </c>
      <c r="F2316" s="45">
        <v>1</v>
      </c>
      <c r="G2316" s="45">
        <v>3</v>
      </c>
      <c r="H2316" s="45">
        <v>1</v>
      </c>
      <c r="I2316" s="45">
        <v>1</v>
      </c>
      <c r="J2316" s="45">
        <v>1</v>
      </c>
      <c r="K2316" s="45">
        <v>3</v>
      </c>
      <c r="L2316" s="45">
        <v>1</v>
      </c>
      <c r="M2316" s="45" t="str">
        <f t="shared" si="36"/>
        <v>Sev-score: Site capacity</v>
      </c>
    </row>
    <row r="2317" spans="1:13" x14ac:dyDescent="0.25">
      <c r="A2317" s="45" t="s">
        <v>2679</v>
      </c>
      <c r="B2317" s="45" t="s">
        <v>314</v>
      </c>
      <c r="C2317" s="45" t="s">
        <v>43</v>
      </c>
      <c r="D2317" s="45" t="s">
        <v>180</v>
      </c>
      <c r="E2317" s="45">
        <v>3</v>
      </c>
      <c r="F2317" s="45">
        <v>1</v>
      </c>
      <c r="G2317" s="45">
        <v>3</v>
      </c>
      <c r="H2317" s="45">
        <v>1</v>
      </c>
      <c r="I2317" s="45">
        <v>1</v>
      </c>
      <c r="J2317" s="45">
        <v>1</v>
      </c>
      <c r="K2317" s="45">
        <v>3</v>
      </c>
      <c r="L2317" s="45">
        <v>1</v>
      </c>
      <c r="M2317" s="45" t="str">
        <f t="shared" si="36"/>
        <v>Sev-score: Camp Committees</v>
      </c>
    </row>
    <row r="2318" spans="1:13" x14ac:dyDescent="0.25">
      <c r="A2318" s="45" t="s">
        <v>2680</v>
      </c>
      <c r="B2318" s="45" t="s">
        <v>314</v>
      </c>
      <c r="C2318" s="45" t="s">
        <v>43</v>
      </c>
      <c r="D2318" s="45" t="s">
        <v>180</v>
      </c>
      <c r="E2318" s="45">
        <v>1</v>
      </c>
      <c r="F2318" s="45">
        <v>3</v>
      </c>
      <c r="G2318" s="45">
        <v>3</v>
      </c>
      <c r="H2318" s="45">
        <v>1</v>
      </c>
      <c r="I2318" s="45">
        <v>1</v>
      </c>
      <c r="J2318" s="45">
        <v>1</v>
      </c>
      <c r="K2318" s="45">
        <v>3</v>
      </c>
      <c r="L2318" s="45">
        <v>2</v>
      </c>
      <c r="M2318" s="45" t="str">
        <f t="shared" si="36"/>
        <v>Sev-score: AAP feedback mechanism</v>
      </c>
    </row>
    <row r="2319" spans="1:13" x14ac:dyDescent="0.25">
      <c r="A2319" s="45" t="s">
        <v>2681</v>
      </c>
      <c r="B2319" s="45" t="s">
        <v>314</v>
      </c>
      <c r="C2319" s="45" t="s">
        <v>43</v>
      </c>
      <c r="D2319" s="45" t="s">
        <v>180</v>
      </c>
      <c r="E2319" s="45">
        <v>1</v>
      </c>
      <c r="F2319" s="45">
        <v>3</v>
      </c>
      <c r="G2319" s="45">
        <v>3</v>
      </c>
      <c r="H2319" s="45">
        <v>1</v>
      </c>
      <c r="I2319" s="45">
        <v>1</v>
      </c>
      <c r="J2319" s="45">
        <v>1</v>
      </c>
      <c r="K2319" s="45">
        <v>3</v>
      </c>
      <c r="L2319" s="45">
        <v>3</v>
      </c>
      <c r="M2319" s="45" t="str">
        <f t="shared" si="36"/>
        <v>Sev-score: AAP feedback mechanism</v>
      </c>
    </row>
    <row r="2320" spans="1:13" x14ac:dyDescent="0.25">
      <c r="A2320" s="45" t="s">
        <v>2682</v>
      </c>
      <c r="B2320" s="45" t="s">
        <v>314</v>
      </c>
      <c r="C2320" s="45" t="s">
        <v>43</v>
      </c>
      <c r="D2320" s="45" t="s">
        <v>180</v>
      </c>
      <c r="E2320" s="45">
        <v>1</v>
      </c>
      <c r="F2320" s="45">
        <v>3</v>
      </c>
      <c r="G2320" s="45">
        <v>1</v>
      </c>
      <c r="H2320" s="45">
        <v>3</v>
      </c>
      <c r="I2320" s="45">
        <v>1</v>
      </c>
      <c r="J2320" s="45">
        <v>1</v>
      </c>
      <c r="K2320" s="45">
        <v>3</v>
      </c>
      <c r="L2320" s="45">
        <v>1</v>
      </c>
      <c r="M2320" s="45" t="str">
        <f t="shared" si="36"/>
        <v>Sev-score: AAP feedback mechanism</v>
      </c>
    </row>
    <row r="2321" spans="1:13" x14ac:dyDescent="0.25">
      <c r="A2321" s="45" t="s">
        <v>2683</v>
      </c>
      <c r="B2321" s="45" t="s">
        <v>314</v>
      </c>
      <c r="C2321" s="45" t="s">
        <v>43</v>
      </c>
      <c r="D2321" s="45" t="s">
        <v>180</v>
      </c>
      <c r="E2321" s="45">
        <v>1</v>
      </c>
      <c r="F2321" s="45">
        <v>3</v>
      </c>
      <c r="G2321" s="45">
        <v>1</v>
      </c>
      <c r="H2321" s="45">
        <v>3</v>
      </c>
      <c r="I2321" s="45">
        <v>3</v>
      </c>
      <c r="J2321" s="45">
        <v>1</v>
      </c>
      <c r="K2321" s="45">
        <v>3</v>
      </c>
      <c r="L2321" s="45">
        <v>2</v>
      </c>
      <c r="M2321" s="45" t="str">
        <f t="shared" si="36"/>
        <v>Sev-score: AAP feedback mechanism</v>
      </c>
    </row>
    <row r="2322" spans="1:13" x14ac:dyDescent="0.25">
      <c r="A2322" s="45" t="s">
        <v>2684</v>
      </c>
      <c r="B2322" s="45" t="s">
        <v>314</v>
      </c>
      <c r="C2322" s="45" t="s">
        <v>43</v>
      </c>
      <c r="D2322" s="45" t="s">
        <v>180</v>
      </c>
      <c r="E2322" s="45">
        <v>1</v>
      </c>
      <c r="F2322" s="45">
        <v>1</v>
      </c>
      <c r="G2322" s="45">
        <v>3</v>
      </c>
      <c r="H2322" s="45">
        <v>1</v>
      </c>
      <c r="I2322" s="45">
        <v>1</v>
      </c>
      <c r="J2322" s="45">
        <v>1</v>
      </c>
      <c r="K2322" s="45">
        <v>3</v>
      </c>
      <c r="L2322" s="45">
        <v>2</v>
      </c>
      <c r="M2322" s="45" t="str">
        <f t="shared" si="36"/>
        <v>Sev-score: Site capacity</v>
      </c>
    </row>
    <row r="2323" spans="1:13" x14ac:dyDescent="0.25">
      <c r="A2323" s="45" t="s">
        <v>2685</v>
      </c>
      <c r="B2323" s="45" t="s">
        <v>314</v>
      </c>
      <c r="C2323" s="45" t="s">
        <v>43</v>
      </c>
      <c r="D2323" s="45" t="s">
        <v>180</v>
      </c>
      <c r="E2323" s="45">
        <v>1</v>
      </c>
      <c r="F2323" s="45">
        <v>1</v>
      </c>
      <c r="G2323" s="45">
        <v>1</v>
      </c>
      <c r="H2323" s="45">
        <v>1</v>
      </c>
      <c r="I2323" s="45">
        <v>1</v>
      </c>
      <c r="J2323" s="45">
        <v>1</v>
      </c>
      <c r="K2323" s="45">
        <v>3</v>
      </c>
      <c r="L2323" s="45">
        <v>1</v>
      </c>
      <c r="M2323" s="45" t="str">
        <f t="shared" si="36"/>
        <v>Sev-score: Camp Committees</v>
      </c>
    </row>
    <row r="2324" spans="1:13" x14ac:dyDescent="0.25">
      <c r="A2324" s="45" t="s">
        <v>2686</v>
      </c>
      <c r="B2324" s="45" t="s">
        <v>314</v>
      </c>
      <c r="C2324" s="45" t="s">
        <v>43</v>
      </c>
      <c r="D2324" s="45" t="s">
        <v>180</v>
      </c>
      <c r="E2324" s="45">
        <v>1</v>
      </c>
      <c r="F2324" s="45">
        <v>1</v>
      </c>
      <c r="G2324" s="45">
        <v>3</v>
      </c>
      <c r="H2324" s="45">
        <v>1</v>
      </c>
      <c r="I2324" s="45">
        <v>1</v>
      </c>
      <c r="J2324" s="45">
        <v>1</v>
      </c>
      <c r="K2324" s="45">
        <v>1</v>
      </c>
      <c r="L2324" s="45">
        <v>5</v>
      </c>
      <c r="M2324" s="45" t="str">
        <f t="shared" si="36"/>
        <v>Sev-score: Site capacity</v>
      </c>
    </row>
    <row r="2325" spans="1:13" x14ac:dyDescent="0.25">
      <c r="A2325" s="45" t="s">
        <v>2687</v>
      </c>
      <c r="B2325" s="45" t="s">
        <v>314</v>
      </c>
      <c r="C2325" s="45" t="s">
        <v>43</v>
      </c>
      <c r="D2325" s="45" t="s">
        <v>180</v>
      </c>
      <c r="E2325" s="45">
        <v>1</v>
      </c>
      <c r="F2325" s="45">
        <v>3</v>
      </c>
      <c r="G2325" s="45">
        <v>1</v>
      </c>
      <c r="H2325" s="45">
        <v>1</v>
      </c>
      <c r="I2325" s="45">
        <v>3</v>
      </c>
      <c r="J2325" s="45">
        <v>1</v>
      </c>
      <c r="K2325" s="45">
        <v>3</v>
      </c>
      <c r="L2325" s="45">
        <v>2</v>
      </c>
      <c r="M2325" s="45" t="str">
        <f t="shared" si="36"/>
        <v>Sev-score: AAP feedback mechanism</v>
      </c>
    </row>
    <row r="2326" spans="1:13" x14ac:dyDescent="0.25">
      <c r="A2326" s="45" t="s">
        <v>2688</v>
      </c>
      <c r="B2326" s="45" t="s">
        <v>314</v>
      </c>
      <c r="C2326" s="45" t="s">
        <v>43</v>
      </c>
      <c r="D2326" s="45" t="s">
        <v>180</v>
      </c>
      <c r="E2326" s="45">
        <v>3</v>
      </c>
      <c r="F2326" s="45">
        <v>3</v>
      </c>
      <c r="G2326" s="45">
        <v>3</v>
      </c>
      <c r="H2326" s="45">
        <v>2</v>
      </c>
      <c r="I2326" s="45">
        <v>1</v>
      </c>
      <c r="J2326" s="45">
        <v>1</v>
      </c>
      <c r="K2326" s="45">
        <v>3</v>
      </c>
      <c r="L2326" s="45">
        <v>1</v>
      </c>
      <c r="M2326" s="45" t="str">
        <f t="shared" si="36"/>
        <v>Sev-score: Camp Committees</v>
      </c>
    </row>
    <row r="2327" spans="1:13" x14ac:dyDescent="0.25">
      <c r="A2327" s="45" t="s">
        <v>2689</v>
      </c>
      <c r="B2327" s="45" t="s">
        <v>314</v>
      </c>
      <c r="C2327" s="45" t="s">
        <v>43</v>
      </c>
      <c r="D2327" s="45" t="s">
        <v>180</v>
      </c>
      <c r="E2327" s="45">
        <v>1</v>
      </c>
      <c r="F2327" s="45">
        <v>1</v>
      </c>
      <c r="G2327" s="45">
        <v>3</v>
      </c>
      <c r="H2327" s="45">
        <v>1</v>
      </c>
      <c r="I2327" s="45">
        <v>1</v>
      </c>
      <c r="J2327" s="45">
        <v>1</v>
      </c>
      <c r="K2327" s="45">
        <v>1</v>
      </c>
      <c r="L2327" s="45">
        <v>1</v>
      </c>
      <c r="M2327" s="45" t="str">
        <f t="shared" si="36"/>
        <v>Sev-score: Site capacity</v>
      </c>
    </row>
    <row r="2328" spans="1:13" x14ac:dyDescent="0.25">
      <c r="A2328" s="45" t="s">
        <v>2690</v>
      </c>
      <c r="B2328" s="45" t="s">
        <v>314</v>
      </c>
      <c r="C2328" s="45" t="s">
        <v>43</v>
      </c>
      <c r="D2328" s="45" t="s">
        <v>180</v>
      </c>
      <c r="E2328" s="45">
        <v>1</v>
      </c>
      <c r="F2328" s="45">
        <v>3</v>
      </c>
      <c r="G2328" s="45">
        <v>1</v>
      </c>
      <c r="H2328" s="45">
        <v>3</v>
      </c>
      <c r="I2328" s="45">
        <v>3</v>
      </c>
      <c r="J2328" s="45">
        <v>1</v>
      </c>
      <c r="K2328" s="45">
        <v>3</v>
      </c>
      <c r="L2328" s="45">
        <v>2</v>
      </c>
      <c r="M2328" s="45" t="str">
        <f t="shared" si="36"/>
        <v>Sev-score: AAP feedback mechanism</v>
      </c>
    </row>
    <row r="2329" spans="1:13" x14ac:dyDescent="0.25">
      <c r="A2329" s="45" t="s">
        <v>2691</v>
      </c>
      <c r="B2329" s="45" t="s">
        <v>314</v>
      </c>
      <c r="C2329" s="45" t="s">
        <v>43</v>
      </c>
      <c r="D2329" s="45" t="s">
        <v>180</v>
      </c>
      <c r="E2329" s="45">
        <v>3</v>
      </c>
      <c r="F2329" s="45">
        <v>1</v>
      </c>
      <c r="G2329" s="45">
        <v>3</v>
      </c>
      <c r="H2329" s="45">
        <v>1</v>
      </c>
      <c r="I2329" s="45">
        <v>1</v>
      </c>
      <c r="J2329" s="45">
        <v>1</v>
      </c>
      <c r="K2329" s="45">
        <v>3</v>
      </c>
      <c r="L2329" s="45">
        <v>1</v>
      </c>
      <c r="M2329" s="45" t="str">
        <f t="shared" si="36"/>
        <v>Sev-score: Camp Committees</v>
      </c>
    </row>
    <row r="2330" spans="1:13" x14ac:dyDescent="0.25">
      <c r="A2330" s="45" t="s">
        <v>2692</v>
      </c>
      <c r="B2330" s="45" t="s">
        <v>314</v>
      </c>
      <c r="C2330" s="45" t="s">
        <v>43</v>
      </c>
      <c r="D2330" s="45" t="s">
        <v>180</v>
      </c>
      <c r="E2330" s="45">
        <v>1</v>
      </c>
      <c r="F2330" s="45">
        <v>1</v>
      </c>
      <c r="G2330" s="45">
        <v>1</v>
      </c>
      <c r="H2330" s="45">
        <v>1</v>
      </c>
      <c r="I2330" s="45">
        <v>1</v>
      </c>
      <c r="J2330" s="45">
        <v>1</v>
      </c>
      <c r="K2330" s="45">
        <v>3</v>
      </c>
      <c r="L2330" s="45">
        <v>1</v>
      </c>
      <c r="M2330" s="45" t="str">
        <f t="shared" si="36"/>
        <v>Sev-score: Camp Committees</v>
      </c>
    </row>
    <row r="2331" spans="1:13" x14ac:dyDescent="0.25">
      <c r="A2331" s="45" t="s">
        <v>2693</v>
      </c>
      <c r="B2331" s="45" t="s">
        <v>314</v>
      </c>
      <c r="C2331" s="45" t="s">
        <v>43</v>
      </c>
      <c r="D2331" s="45" t="s">
        <v>180</v>
      </c>
      <c r="E2331" s="45">
        <v>1</v>
      </c>
      <c r="F2331" s="45">
        <v>3</v>
      </c>
      <c r="G2331" s="45">
        <v>1</v>
      </c>
      <c r="H2331" s="45">
        <v>1</v>
      </c>
      <c r="I2331" s="45">
        <v>1</v>
      </c>
      <c r="J2331" s="45">
        <v>1</v>
      </c>
      <c r="K2331" s="45">
        <v>3</v>
      </c>
      <c r="L2331" s="45">
        <v>3</v>
      </c>
      <c r="M2331" s="45" t="str">
        <f t="shared" si="36"/>
        <v>Sev-score: AAP feedback mechanism</v>
      </c>
    </row>
    <row r="2332" spans="1:13" x14ac:dyDescent="0.25">
      <c r="A2332" s="45" t="s">
        <v>2694</v>
      </c>
      <c r="B2332" s="45" t="s">
        <v>314</v>
      </c>
      <c r="C2332" s="45" t="s">
        <v>43</v>
      </c>
      <c r="D2332" s="45" t="s">
        <v>180</v>
      </c>
      <c r="E2332" s="45">
        <v>1</v>
      </c>
      <c r="F2332" s="45">
        <v>1</v>
      </c>
      <c r="G2332" s="45">
        <v>1</v>
      </c>
      <c r="H2332" s="45">
        <v>1</v>
      </c>
      <c r="I2332" s="45">
        <v>1</v>
      </c>
      <c r="J2332" s="45">
        <v>1</v>
      </c>
      <c r="K2332" s="45">
        <v>1</v>
      </c>
      <c r="L2332" s="45">
        <v>1</v>
      </c>
      <c r="M2332" s="45" t="str">
        <f t="shared" si="36"/>
        <v>Sev-score: Camp Committees</v>
      </c>
    </row>
    <row r="2333" spans="1:13" x14ac:dyDescent="0.25">
      <c r="A2333" s="45" t="s">
        <v>2695</v>
      </c>
      <c r="B2333" s="45" t="s">
        <v>314</v>
      </c>
      <c r="C2333" s="45" t="s">
        <v>43</v>
      </c>
      <c r="D2333" s="45" t="s">
        <v>180</v>
      </c>
      <c r="E2333" s="45">
        <v>1</v>
      </c>
      <c r="F2333" s="45">
        <v>3</v>
      </c>
      <c r="G2333" s="45">
        <v>3</v>
      </c>
      <c r="H2333" s="45">
        <v>3</v>
      </c>
      <c r="I2333" s="45">
        <v>3</v>
      </c>
      <c r="J2333" s="45">
        <v>1</v>
      </c>
      <c r="K2333" s="45">
        <v>3</v>
      </c>
      <c r="L2333" s="45">
        <v>2</v>
      </c>
      <c r="M2333" s="45" t="str">
        <f t="shared" si="36"/>
        <v>Sev-score: AAP feedback mechanism</v>
      </c>
    </row>
    <row r="2334" spans="1:13" x14ac:dyDescent="0.25">
      <c r="A2334" s="45" t="s">
        <v>2696</v>
      </c>
      <c r="B2334" s="45" t="s">
        <v>314</v>
      </c>
      <c r="C2334" s="45" t="s">
        <v>43</v>
      </c>
      <c r="D2334" s="45" t="s">
        <v>180</v>
      </c>
      <c r="E2334" s="45">
        <v>1</v>
      </c>
      <c r="F2334" s="45">
        <v>1</v>
      </c>
      <c r="G2334" s="45">
        <v>3</v>
      </c>
      <c r="H2334" s="45">
        <v>1</v>
      </c>
      <c r="I2334" s="45">
        <v>3</v>
      </c>
      <c r="J2334" s="45">
        <v>1</v>
      </c>
      <c r="K2334" s="45">
        <v>1</v>
      </c>
      <c r="L2334" s="45">
        <v>1</v>
      </c>
      <c r="M2334" s="45" t="str">
        <f t="shared" si="36"/>
        <v>Sev-score: Site capacity</v>
      </c>
    </row>
    <row r="2335" spans="1:13" x14ac:dyDescent="0.25">
      <c r="A2335" s="45" t="s">
        <v>2697</v>
      </c>
      <c r="B2335" s="45" t="s">
        <v>314</v>
      </c>
      <c r="C2335" s="45" t="s">
        <v>43</v>
      </c>
      <c r="D2335" s="45" t="s">
        <v>180</v>
      </c>
      <c r="E2335" s="45">
        <v>1</v>
      </c>
      <c r="F2335" s="45">
        <v>1</v>
      </c>
      <c r="G2335" s="45">
        <v>3</v>
      </c>
      <c r="H2335" s="45">
        <v>1</v>
      </c>
      <c r="I2335" s="45">
        <v>1</v>
      </c>
      <c r="J2335" s="45">
        <v>1</v>
      </c>
      <c r="K2335" s="45">
        <v>3</v>
      </c>
      <c r="L2335" s="45">
        <v>1</v>
      </c>
      <c r="M2335" s="45" t="str">
        <f t="shared" si="36"/>
        <v>Sev-score: Site capacity</v>
      </c>
    </row>
    <row r="2336" spans="1:13" x14ac:dyDescent="0.25">
      <c r="A2336" s="45" t="s">
        <v>2698</v>
      </c>
      <c r="B2336" s="45" t="s">
        <v>314</v>
      </c>
      <c r="C2336" s="45" t="s">
        <v>43</v>
      </c>
      <c r="D2336" s="45" t="s">
        <v>180</v>
      </c>
      <c r="E2336" s="45">
        <v>1</v>
      </c>
      <c r="F2336" s="45">
        <v>3</v>
      </c>
      <c r="G2336" s="45">
        <v>3</v>
      </c>
      <c r="H2336" s="45">
        <v>1</v>
      </c>
      <c r="I2336" s="45">
        <v>1</v>
      </c>
      <c r="J2336" s="45">
        <v>1</v>
      </c>
      <c r="K2336" s="45">
        <v>3</v>
      </c>
      <c r="L2336" s="45">
        <v>3</v>
      </c>
      <c r="M2336" s="45" t="str">
        <f t="shared" si="36"/>
        <v>Sev-score: AAP feedback mechanism</v>
      </c>
    </row>
    <row r="2337" spans="1:13" x14ac:dyDescent="0.25">
      <c r="A2337" s="45" t="s">
        <v>2699</v>
      </c>
      <c r="B2337" s="45" t="s">
        <v>314</v>
      </c>
      <c r="C2337" s="45" t="s">
        <v>43</v>
      </c>
      <c r="D2337" s="45" t="s">
        <v>180</v>
      </c>
      <c r="E2337" s="45">
        <v>1</v>
      </c>
      <c r="F2337" s="45">
        <v>1</v>
      </c>
      <c r="G2337" s="45">
        <v>1</v>
      </c>
      <c r="H2337" s="45">
        <v>1</v>
      </c>
      <c r="I2337" s="45">
        <v>1</v>
      </c>
      <c r="J2337" s="45">
        <v>1</v>
      </c>
      <c r="K2337" s="45">
        <v>1</v>
      </c>
      <c r="L2337" s="45">
        <v>1</v>
      </c>
      <c r="M2337" s="45" t="str">
        <f t="shared" si="36"/>
        <v>Sev-score: Camp Committees</v>
      </c>
    </row>
    <row r="2338" spans="1:13" x14ac:dyDescent="0.25">
      <c r="A2338" s="45" t="s">
        <v>2700</v>
      </c>
      <c r="B2338" s="45" t="s">
        <v>314</v>
      </c>
      <c r="C2338" s="45" t="s">
        <v>43</v>
      </c>
      <c r="D2338" s="45" t="s">
        <v>180</v>
      </c>
      <c r="E2338" s="45">
        <v>1</v>
      </c>
      <c r="F2338" s="45">
        <v>1</v>
      </c>
      <c r="G2338" s="45">
        <v>3</v>
      </c>
      <c r="H2338" s="45">
        <v>2</v>
      </c>
      <c r="I2338" s="45">
        <v>3</v>
      </c>
      <c r="J2338" s="45">
        <v>1</v>
      </c>
      <c r="K2338" s="45">
        <v>3</v>
      </c>
      <c r="L2338" s="45">
        <v>1</v>
      </c>
      <c r="M2338" s="45" t="str">
        <f t="shared" si="36"/>
        <v>Sev-score: Site capacity</v>
      </c>
    </row>
    <row r="2339" spans="1:13" x14ac:dyDescent="0.25">
      <c r="A2339" s="45" t="s">
        <v>2701</v>
      </c>
      <c r="B2339" s="45" t="s">
        <v>314</v>
      </c>
      <c r="C2339" s="45" t="s">
        <v>43</v>
      </c>
      <c r="D2339" s="45" t="s">
        <v>180</v>
      </c>
      <c r="E2339" s="45">
        <v>1</v>
      </c>
      <c r="F2339" s="45">
        <v>1</v>
      </c>
      <c r="G2339" s="45">
        <v>3</v>
      </c>
      <c r="H2339" s="45">
        <v>3</v>
      </c>
      <c r="I2339" s="45">
        <v>3</v>
      </c>
      <c r="J2339" s="45">
        <v>1</v>
      </c>
      <c r="K2339" s="45">
        <v>3</v>
      </c>
      <c r="L2339" s="45">
        <v>1</v>
      </c>
      <c r="M2339" s="45" t="str">
        <f t="shared" si="36"/>
        <v>Sev-score: Site capacity</v>
      </c>
    </row>
    <row r="2340" spans="1:13" x14ac:dyDescent="0.25">
      <c r="A2340" s="45" t="s">
        <v>2702</v>
      </c>
      <c r="B2340" s="45" t="s">
        <v>314</v>
      </c>
      <c r="C2340" s="45" t="s">
        <v>43</v>
      </c>
      <c r="D2340" s="45" t="s">
        <v>180</v>
      </c>
      <c r="E2340" s="45">
        <v>1</v>
      </c>
      <c r="F2340" s="45">
        <v>3</v>
      </c>
      <c r="G2340" s="45">
        <v>3</v>
      </c>
      <c r="H2340" s="45">
        <v>1</v>
      </c>
      <c r="I2340" s="45">
        <v>1</v>
      </c>
      <c r="J2340" s="45">
        <v>1</v>
      </c>
      <c r="K2340" s="45">
        <v>3</v>
      </c>
      <c r="L2340" s="45">
        <v>1</v>
      </c>
      <c r="M2340" s="45" t="str">
        <f t="shared" si="36"/>
        <v>Sev-score: AAP feedback mechanism</v>
      </c>
    </row>
    <row r="2341" spans="1:13" x14ac:dyDescent="0.25">
      <c r="A2341" s="45" t="s">
        <v>2703</v>
      </c>
      <c r="B2341" s="45" t="s">
        <v>314</v>
      </c>
      <c r="C2341" s="45" t="s">
        <v>43</v>
      </c>
      <c r="D2341" s="45" t="s">
        <v>180</v>
      </c>
      <c r="E2341" s="45">
        <v>1</v>
      </c>
      <c r="F2341" s="45">
        <v>1</v>
      </c>
      <c r="G2341" s="45">
        <v>1</v>
      </c>
      <c r="H2341" s="45">
        <v>1</v>
      </c>
      <c r="I2341" s="45">
        <v>1</v>
      </c>
      <c r="J2341" s="45">
        <v>1</v>
      </c>
      <c r="K2341" s="45">
        <v>1</v>
      </c>
      <c r="L2341" s="45">
        <v>2</v>
      </c>
      <c r="M2341" s="45" t="str">
        <f t="shared" si="36"/>
        <v>Sev-score: Camp Committees</v>
      </c>
    </row>
    <row r="2342" spans="1:13" x14ac:dyDescent="0.25">
      <c r="A2342" s="45" t="s">
        <v>2704</v>
      </c>
      <c r="B2342" s="45" t="s">
        <v>314</v>
      </c>
      <c r="C2342" s="45" t="s">
        <v>43</v>
      </c>
      <c r="D2342" s="45" t="s">
        <v>180</v>
      </c>
      <c r="E2342" s="45">
        <v>1</v>
      </c>
      <c r="F2342" s="45">
        <v>1</v>
      </c>
      <c r="G2342" s="45">
        <v>3</v>
      </c>
      <c r="H2342" s="45">
        <v>3</v>
      </c>
      <c r="I2342" s="45">
        <v>3</v>
      </c>
      <c r="J2342" s="45">
        <v>1</v>
      </c>
      <c r="K2342" s="45">
        <v>1</v>
      </c>
      <c r="L2342" s="45">
        <v>1</v>
      </c>
      <c r="M2342" s="45" t="str">
        <f t="shared" si="36"/>
        <v>Sev-score: Site capacity</v>
      </c>
    </row>
    <row r="2343" spans="1:13" x14ac:dyDescent="0.25">
      <c r="A2343" s="45" t="s">
        <v>2705</v>
      </c>
      <c r="B2343" s="45" t="s">
        <v>314</v>
      </c>
      <c r="C2343" s="45" t="s">
        <v>43</v>
      </c>
      <c r="D2343" s="45" t="s">
        <v>180</v>
      </c>
      <c r="E2343" s="45">
        <v>1</v>
      </c>
      <c r="F2343" s="45">
        <v>3</v>
      </c>
      <c r="G2343" s="45">
        <v>3</v>
      </c>
      <c r="H2343" s="45">
        <v>3</v>
      </c>
      <c r="I2343" s="45">
        <v>1</v>
      </c>
      <c r="J2343" s="45">
        <v>1</v>
      </c>
      <c r="K2343" s="45">
        <v>3</v>
      </c>
      <c r="L2343" s="45">
        <v>2</v>
      </c>
      <c r="M2343" s="45" t="str">
        <f t="shared" si="36"/>
        <v>Sev-score: AAP feedback mechanism</v>
      </c>
    </row>
    <row r="2344" spans="1:13" x14ac:dyDescent="0.25">
      <c r="A2344" s="45" t="s">
        <v>2706</v>
      </c>
      <c r="B2344" s="45" t="s">
        <v>314</v>
      </c>
      <c r="C2344" s="45" t="s">
        <v>43</v>
      </c>
      <c r="D2344" s="45" t="s">
        <v>180</v>
      </c>
      <c r="E2344" s="45">
        <v>1</v>
      </c>
      <c r="F2344" s="45">
        <v>1</v>
      </c>
      <c r="G2344" s="45">
        <v>1</v>
      </c>
      <c r="H2344" s="45">
        <v>3</v>
      </c>
      <c r="I2344" s="45">
        <v>3</v>
      </c>
      <c r="J2344" s="45">
        <v>1</v>
      </c>
      <c r="K2344" s="45">
        <v>1</v>
      </c>
      <c r="L2344" s="45">
        <v>3</v>
      </c>
      <c r="M2344" s="45" t="str">
        <f t="shared" si="36"/>
        <v>Sev-score: Floods</v>
      </c>
    </row>
    <row r="2345" spans="1:13" x14ac:dyDescent="0.25">
      <c r="A2345" s="45" t="s">
        <v>2707</v>
      </c>
      <c r="B2345" s="45" t="s">
        <v>314</v>
      </c>
      <c r="C2345" s="45" t="s">
        <v>43</v>
      </c>
      <c r="D2345" s="45" t="s">
        <v>180</v>
      </c>
      <c r="E2345" s="45">
        <v>1</v>
      </c>
      <c r="F2345" s="45">
        <v>1</v>
      </c>
      <c r="G2345" s="45">
        <v>3</v>
      </c>
      <c r="H2345" s="45">
        <v>1</v>
      </c>
      <c r="I2345" s="45">
        <v>3</v>
      </c>
      <c r="J2345" s="45">
        <v>1</v>
      </c>
      <c r="K2345" s="45">
        <v>1</v>
      </c>
      <c r="L2345" s="45">
        <v>1</v>
      </c>
      <c r="M2345" s="45" t="str">
        <f t="shared" si="36"/>
        <v>Sev-score: Site capacity</v>
      </c>
    </row>
    <row r="2346" spans="1:13" x14ac:dyDescent="0.25">
      <c r="A2346" s="45" t="s">
        <v>2708</v>
      </c>
      <c r="B2346" s="45" t="s">
        <v>314</v>
      </c>
      <c r="C2346" s="45" t="s">
        <v>43</v>
      </c>
      <c r="D2346" s="45" t="s">
        <v>180</v>
      </c>
      <c r="E2346" s="45">
        <v>1</v>
      </c>
      <c r="F2346" s="45">
        <v>1</v>
      </c>
      <c r="G2346" s="45">
        <v>3</v>
      </c>
      <c r="H2346" s="45">
        <v>2</v>
      </c>
      <c r="I2346" s="45">
        <v>3</v>
      </c>
      <c r="J2346" s="45">
        <v>1</v>
      </c>
      <c r="K2346" s="45">
        <v>3</v>
      </c>
      <c r="L2346" s="45">
        <v>1</v>
      </c>
      <c r="M2346" s="45" t="str">
        <f t="shared" si="36"/>
        <v>Sev-score: Site capacity</v>
      </c>
    </row>
    <row r="2347" spans="1:13" x14ac:dyDescent="0.25">
      <c r="A2347" s="45" t="s">
        <v>2709</v>
      </c>
      <c r="B2347" s="45" t="s">
        <v>314</v>
      </c>
      <c r="C2347" s="45" t="s">
        <v>43</v>
      </c>
      <c r="D2347" s="45" t="s">
        <v>180</v>
      </c>
      <c r="E2347" s="45">
        <v>1</v>
      </c>
      <c r="F2347" s="45">
        <v>1</v>
      </c>
      <c r="G2347" s="45">
        <v>3</v>
      </c>
      <c r="H2347" s="45">
        <v>1</v>
      </c>
      <c r="I2347" s="45">
        <v>1</v>
      </c>
      <c r="J2347" s="45">
        <v>1</v>
      </c>
      <c r="K2347" s="45">
        <v>3</v>
      </c>
      <c r="L2347" s="45">
        <v>1</v>
      </c>
    </row>
    <row r="2348" spans="1:13" x14ac:dyDescent="0.25">
      <c r="A2348" s="45" t="s">
        <v>2710</v>
      </c>
      <c r="B2348" s="45" t="s">
        <v>314</v>
      </c>
      <c r="C2348" s="45" t="s">
        <v>43</v>
      </c>
      <c r="D2348" s="45" t="s">
        <v>180</v>
      </c>
      <c r="E2348" s="45">
        <v>1</v>
      </c>
      <c r="F2348" s="45">
        <v>1</v>
      </c>
      <c r="G2348" s="45">
        <v>3</v>
      </c>
      <c r="H2348" s="45">
        <v>2</v>
      </c>
      <c r="I2348" s="45">
        <v>3</v>
      </c>
      <c r="J2348" s="45">
        <v>1</v>
      </c>
      <c r="K2348" s="45">
        <v>1</v>
      </c>
      <c r="L2348" s="45">
        <v>1</v>
      </c>
    </row>
    <row r="2349" spans="1:13" x14ac:dyDescent="0.25">
      <c r="A2349" s="45" t="s">
        <v>2711</v>
      </c>
      <c r="B2349" s="45" t="s">
        <v>314</v>
      </c>
      <c r="C2349" s="45" t="s">
        <v>43</v>
      </c>
      <c r="D2349" s="45" t="s">
        <v>180</v>
      </c>
      <c r="E2349" s="45">
        <v>1</v>
      </c>
      <c r="F2349" s="45">
        <v>1</v>
      </c>
      <c r="G2349" s="45">
        <v>1</v>
      </c>
      <c r="H2349" s="45">
        <v>3</v>
      </c>
      <c r="I2349" s="45">
        <v>3</v>
      </c>
      <c r="J2349" s="45">
        <v>1</v>
      </c>
      <c r="K2349" s="45">
        <v>3</v>
      </c>
      <c r="L2349" s="45">
        <v>3</v>
      </c>
    </row>
    <row r="2350" spans="1:13" x14ac:dyDescent="0.25">
      <c r="A2350" s="45" t="s">
        <v>2712</v>
      </c>
      <c r="B2350" s="45" t="s">
        <v>314</v>
      </c>
      <c r="C2350" s="45" t="s">
        <v>43</v>
      </c>
      <c r="D2350" s="45" t="s">
        <v>180</v>
      </c>
      <c r="E2350" s="45">
        <v>1</v>
      </c>
      <c r="F2350" s="45">
        <v>1</v>
      </c>
      <c r="G2350" s="45">
        <v>3</v>
      </c>
      <c r="H2350" s="45">
        <v>3</v>
      </c>
      <c r="I2350" s="45">
        <v>1</v>
      </c>
      <c r="J2350" s="45">
        <v>1</v>
      </c>
      <c r="K2350" s="45">
        <v>1</v>
      </c>
      <c r="L2350" s="45">
        <v>1</v>
      </c>
    </row>
    <row r="2351" spans="1:13" x14ac:dyDescent="0.25">
      <c r="A2351" s="45" t="s">
        <v>2713</v>
      </c>
      <c r="B2351" s="45" t="s">
        <v>314</v>
      </c>
      <c r="C2351" s="45" t="s">
        <v>43</v>
      </c>
      <c r="D2351" s="45" t="s">
        <v>180</v>
      </c>
      <c r="E2351" s="45">
        <v>1</v>
      </c>
      <c r="F2351" s="45">
        <v>1</v>
      </c>
      <c r="G2351" s="45">
        <v>3</v>
      </c>
      <c r="H2351" s="45">
        <v>3</v>
      </c>
      <c r="I2351" s="45">
        <v>1</v>
      </c>
      <c r="J2351" s="45">
        <v>1</v>
      </c>
      <c r="K2351" s="45">
        <v>3</v>
      </c>
      <c r="L2351" s="45">
        <v>1</v>
      </c>
    </row>
    <row r="2352" spans="1:13" x14ac:dyDescent="0.25">
      <c r="A2352" s="45" t="s">
        <v>2714</v>
      </c>
      <c r="B2352" s="45" t="s">
        <v>314</v>
      </c>
      <c r="C2352" s="45" t="s">
        <v>43</v>
      </c>
      <c r="D2352" s="45" t="s">
        <v>180</v>
      </c>
      <c r="E2352" s="45">
        <v>1</v>
      </c>
      <c r="F2352" s="45">
        <v>3</v>
      </c>
      <c r="G2352" s="45">
        <v>1</v>
      </c>
      <c r="H2352" s="45">
        <v>3</v>
      </c>
      <c r="I2352" s="45">
        <v>1</v>
      </c>
      <c r="J2352" s="45">
        <v>1</v>
      </c>
      <c r="K2352" s="45">
        <v>3</v>
      </c>
      <c r="L2352" s="45">
        <v>3</v>
      </c>
    </row>
    <row r="2353" spans="1:12" x14ac:dyDescent="0.25">
      <c r="A2353" s="45" t="s">
        <v>2715</v>
      </c>
      <c r="B2353" s="45" t="s">
        <v>314</v>
      </c>
      <c r="C2353" s="45" t="s">
        <v>43</v>
      </c>
      <c r="D2353" s="45" t="s">
        <v>180</v>
      </c>
      <c r="E2353" s="45">
        <v>1</v>
      </c>
      <c r="F2353" s="45">
        <v>3</v>
      </c>
      <c r="G2353" s="45">
        <v>3</v>
      </c>
      <c r="H2353" s="45">
        <v>3</v>
      </c>
      <c r="I2353" s="45">
        <v>1</v>
      </c>
      <c r="J2353" s="45">
        <v>1</v>
      </c>
      <c r="K2353" s="45">
        <v>3</v>
      </c>
      <c r="L2353" s="45">
        <v>5</v>
      </c>
    </row>
    <row r="2354" spans="1:12" x14ac:dyDescent="0.25">
      <c r="A2354" s="45" t="s">
        <v>2716</v>
      </c>
      <c r="B2354" s="45" t="s">
        <v>314</v>
      </c>
      <c r="C2354" s="45" t="s">
        <v>43</v>
      </c>
      <c r="D2354" s="45" t="s">
        <v>180</v>
      </c>
      <c r="E2354" s="45">
        <v>1</v>
      </c>
      <c r="F2354" s="45">
        <v>1</v>
      </c>
      <c r="G2354" s="45">
        <v>3</v>
      </c>
      <c r="H2354" s="45">
        <v>1</v>
      </c>
      <c r="I2354" s="45">
        <v>1</v>
      </c>
      <c r="J2354" s="45">
        <v>1</v>
      </c>
      <c r="K2354" s="45">
        <v>3</v>
      </c>
      <c r="L2354" s="45">
        <v>1</v>
      </c>
    </row>
    <row r="2355" spans="1:12" x14ac:dyDescent="0.25">
      <c r="A2355" s="45" t="s">
        <v>2717</v>
      </c>
      <c r="B2355" s="45" t="s">
        <v>314</v>
      </c>
      <c r="C2355" s="45" t="s">
        <v>43</v>
      </c>
      <c r="D2355" s="45" t="s">
        <v>180</v>
      </c>
      <c r="E2355" s="45">
        <v>1</v>
      </c>
      <c r="F2355" s="45">
        <v>1</v>
      </c>
      <c r="G2355" s="45">
        <v>1</v>
      </c>
      <c r="H2355" s="45">
        <v>3</v>
      </c>
      <c r="I2355" s="45">
        <v>3</v>
      </c>
      <c r="J2355" s="45">
        <v>1</v>
      </c>
      <c r="K2355" s="45">
        <v>3</v>
      </c>
      <c r="L2355" s="45">
        <v>4</v>
      </c>
    </row>
    <row r="2356" spans="1:12" x14ac:dyDescent="0.25">
      <c r="A2356" s="45" t="s">
        <v>2718</v>
      </c>
      <c r="B2356" s="45" t="s">
        <v>314</v>
      </c>
      <c r="C2356" s="45" t="s">
        <v>43</v>
      </c>
      <c r="D2356" s="45" t="s">
        <v>180</v>
      </c>
      <c r="E2356" s="45">
        <v>1</v>
      </c>
      <c r="F2356" s="45">
        <v>3</v>
      </c>
      <c r="G2356" s="45">
        <v>1</v>
      </c>
      <c r="H2356" s="45">
        <v>3</v>
      </c>
      <c r="I2356" s="45">
        <v>3</v>
      </c>
      <c r="J2356" s="45">
        <v>1</v>
      </c>
      <c r="K2356" s="45">
        <v>3</v>
      </c>
      <c r="L2356" s="45">
        <v>2</v>
      </c>
    </row>
    <row r="2357" spans="1:12" x14ac:dyDescent="0.25">
      <c r="A2357" s="45" t="s">
        <v>2719</v>
      </c>
      <c r="B2357" s="45" t="s">
        <v>314</v>
      </c>
      <c r="C2357" s="45" t="s">
        <v>43</v>
      </c>
      <c r="D2357" s="45" t="s">
        <v>180</v>
      </c>
      <c r="E2357" s="45">
        <v>1</v>
      </c>
      <c r="F2357" s="45">
        <v>3</v>
      </c>
      <c r="G2357" s="45">
        <v>1</v>
      </c>
      <c r="H2357" s="45">
        <v>2</v>
      </c>
      <c r="I2357" s="45">
        <v>1</v>
      </c>
      <c r="J2357" s="45">
        <v>1</v>
      </c>
      <c r="K2357" s="45">
        <v>1</v>
      </c>
      <c r="L2357" s="45">
        <v>2</v>
      </c>
    </row>
    <row r="2358" spans="1:12" x14ac:dyDescent="0.25">
      <c r="A2358" s="45" t="s">
        <v>2720</v>
      </c>
      <c r="B2358" s="45" t="s">
        <v>314</v>
      </c>
      <c r="C2358" s="45" t="s">
        <v>43</v>
      </c>
      <c r="D2358" s="45" t="s">
        <v>180</v>
      </c>
      <c r="E2358" s="45">
        <v>1</v>
      </c>
      <c r="F2358" s="45">
        <v>3</v>
      </c>
      <c r="G2358" s="45">
        <v>3</v>
      </c>
      <c r="H2358" s="45">
        <v>3</v>
      </c>
      <c r="I2358" s="45">
        <v>3</v>
      </c>
      <c r="J2358" s="45">
        <v>1</v>
      </c>
      <c r="K2358" s="45">
        <v>3</v>
      </c>
      <c r="L2358" s="45">
        <v>2</v>
      </c>
    </row>
    <row r="2359" spans="1:12" x14ac:dyDescent="0.25">
      <c r="A2359" s="45" t="s">
        <v>2721</v>
      </c>
      <c r="B2359" s="45" t="s">
        <v>314</v>
      </c>
      <c r="C2359" s="45" t="s">
        <v>43</v>
      </c>
      <c r="D2359" s="45" t="s">
        <v>180</v>
      </c>
      <c r="E2359" s="45">
        <v>1</v>
      </c>
      <c r="F2359" s="45">
        <v>3</v>
      </c>
      <c r="G2359" s="45">
        <v>1</v>
      </c>
      <c r="H2359" s="45">
        <v>3</v>
      </c>
      <c r="I2359" s="45">
        <v>3</v>
      </c>
      <c r="J2359" s="45">
        <v>1</v>
      </c>
      <c r="K2359" s="45">
        <v>1</v>
      </c>
      <c r="L2359" s="45">
        <v>2</v>
      </c>
    </row>
    <row r="2360" spans="1:12" x14ac:dyDescent="0.25">
      <c r="A2360" s="45" t="s">
        <v>2722</v>
      </c>
      <c r="B2360" s="45" t="s">
        <v>314</v>
      </c>
      <c r="C2360" s="45" t="s">
        <v>43</v>
      </c>
      <c r="D2360" s="45" t="s">
        <v>180</v>
      </c>
      <c r="E2360" s="45">
        <v>1</v>
      </c>
      <c r="F2360" s="45">
        <v>1</v>
      </c>
      <c r="G2360" s="45">
        <v>3</v>
      </c>
      <c r="H2360" s="45">
        <v>3</v>
      </c>
      <c r="I2360" s="45">
        <v>3</v>
      </c>
      <c r="J2360" s="45">
        <v>1</v>
      </c>
      <c r="K2360" s="45">
        <v>3</v>
      </c>
      <c r="L2360" s="45">
        <v>1</v>
      </c>
    </row>
    <row r="2361" spans="1:12" x14ac:dyDescent="0.25">
      <c r="A2361" s="45" t="s">
        <v>2723</v>
      </c>
      <c r="B2361" s="45" t="s">
        <v>314</v>
      </c>
      <c r="C2361" s="45" t="s">
        <v>43</v>
      </c>
      <c r="D2361" s="45" t="s">
        <v>180</v>
      </c>
      <c r="E2361" s="45">
        <v>1</v>
      </c>
      <c r="F2361" s="45">
        <v>1</v>
      </c>
      <c r="G2361" s="45">
        <v>1</v>
      </c>
      <c r="H2361" s="45">
        <v>3</v>
      </c>
      <c r="I2361" s="45">
        <v>3</v>
      </c>
      <c r="J2361" s="45">
        <v>1</v>
      </c>
      <c r="K2361" s="45">
        <v>3</v>
      </c>
      <c r="L2361" s="45">
        <v>1</v>
      </c>
    </row>
    <row r="2362" spans="1:12" x14ac:dyDescent="0.25">
      <c r="A2362" s="45" t="s">
        <v>2724</v>
      </c>
      <c r="B2362" s="45" t="s">
        <v>314</v>
      </c>
      <c r="C2362" s="45" t="s">
        <v>43</v>
      </c>
      <c r="D2362" s="45" t="s">
        <v>180</v>
      </c>
      <c r="E2362" s="45">
        <v>1</v>
      </c>
      <c r="F2362" s="45">
        <v>3</v>
      </c>
      <c r="G2362" s="45">
        <v>1</v>
      </c>
      <c r="H2362" s="45">
        <v>3</v>
      </c>
      <c r="I2362" s="45">
        <v>3</v>
      </c>
      <c r="J2362" s="45">
        <v>1</v>
      </c>
      <c r="K2362" s="45">
        <v>3</v>
      </c>
      <c r="L2362" s="45">
        <v>2</v>
      </c>
    </row>
    <row r="2363" spans="1:12" x14ac:dyDescent="0.25">
      <c r="A2363" s="45" t="s">
        <v>2725</v>
      </c>
      <c r="B2363" s="45" t="s">
        <v>314</v>
      </c>
      <c r="C2363" s="45" t="s">
        <v>43</v>
      </c>
      <c r="D2363" s="45" t="s">
        <v>180</v>
      </c>
      <c r="E2363" s="45">
        <v>1</v>
      </c>
      <c r="F2363" s="45">
        <v>1</v>
      </c>
      <c r="G2363" s="45">
        <v>3</v>
      </c>
      <c r="H2363" s="45">
        <v>3</v>
      </c>
      <c r="I2363" s="45">
        <v>3</v>
      </c>
      <c r="J2363" s="45">
        <v>1</v>
      </c>
      <c r="K2363" s="45">
        <v>3</v>
      </c>
      <c r="L2363" s="45">
        <v>2</v>
      </c>
    </row>
    <row r="2364" spans="1:12" x14ac:dyDescent="0.25">
      <c r="A2364" s="45" t="s">
        <v>2726</v>
      </c>
      <c r="B2364" s="45" t="s">
        <v>314</v>
      </c>
      <c r="C2364" s="45" t="s">
        <v>43</v>
      </c>
      <c r="D2364" s="45" t="s">
        <v>180</v>
      </c>
      <c r="E2364" s="45">
        <v>1</v>
      </c>
      <c r="F2364" s="45">
        <v>1</v>
      </c>
      <c r="G2364" s="45">
        <v>3</v>
      </c>
      <c r="H2364" s="45">
        <v>3</v>
      </c>
      <c r="I2364" s="45">
        <v>3</v>
      </c>
      <c r="J2364" s="45">
        <v>1</v>
      </c>
      <c r="K2364" s="45">
        <v>3</v>
      </c>
      <c r="L2364" s="45">
        <v>2</v>
      </c>
    </row>
    <row r="2365" spans="1:12" x14ac:dyDescent="0.25">
      <c r="A2365" s="45" t="s">
        <v>2727</v>
      </c>
      <c r="B2365" s="45" t="s">
        <v>314</v>
      </c>
      <c r="C2365" s="45" t="s">
        <v>43</v>
      </c>
      <c r="D2365" s="45" t="s">
        <v>180</v>
      </c>
      <c r="E2365" s="45">
        <v>1</v>
      </c>
      <c r="F2365" s="45">
        <v>1</v>
      </c>
      <c r="G2365" s="45">
        <v>3</v>
      </c>
      <c r="H2365" s="45">
        <v>3</v>
      </c>
      <c r="I2365" s="45">
        <v>3</v>
      </c>
      <c r="J2365" s="45">
        <v>1</v>
      </c>
      <c r="K2365" s="45">
        <v>3</v>
      </c>
      <c r="L2365" s="45">
        <v>1</v>
      </c>
    </row>
    <row r="2366" spans="1:12" x14ac:dyDescent="0.25">
      <c r="A2366" s="45" t="s">
        <v>2728</v>
      </c>
      <c r="B2366" s="45" t="s">
        <v>2729</v>
      </c>
      <c r="C2366" s="45" t="s">
        <v>2730</v>
      </c>
      <c r="D2366" s="45" t="s">
        <v>2731</v>
      </c>
      <c r="E2366" s="45">
        <v>1</v>
      </c>
      <c r="F2366" s="45">
        <v>1</v>
      </c>
      <c r="G2366" s="45">
        <v>1</v>
      </c>
      <c r="H2366" s="45">
        <v>1</v>
      </c>
      <c r="I2366" s="45">
        <v>1</v>
      </c>
      <c r="J2366" s="45">
        <v>1</v>
      </c>
      <c r="K2366" s="45">
        <v>1</v>
      </c>
      <c r="L2366" s="45">
        <v>1</v>
      </c>
    </row>
    <row r="2367" spans="1:12" x14ac:dyDescent="0.25">
      <c r="A2367" s="45" t="s">
        <v>2732</v>
      </c>
      <c r="B2367" s="45" t="s">
        <v>2729</v>
      </c>
      <c r="C2367" s="45" t="s">
        <v>2730</v>
      </c>
      <c r="D2367" s="45" t="s">
        <v>2731</v>
      </c>
      <c r="E2367" s="45">
        <v>2</v>
      </c>
      <c r="F2367" s="45">
        <v>2</v>
      </c>
      <c r="G2367" s="45">
        <v>2</v>
      </c>
      <c r="H2367" s="45">
        <v>2</v>
      </c>
      <c r="I2367" s="45">
        <v>2</v>
      </c>
      <c r="J2367" s="45">
        <v>2</v>
      </c>
      <c r="K2367" s="45">
        <v>2</v>
      </c>
      <c r="L2367" s="45">
        <v>2</v>
      </c>
    </row>
    <row r="2368" spans="1:12" x14ac:dyDescent="0.25">
      <c r="A2368" s="45" t="s">
        <v>2733</v>
      </c>
      <c r="B2368" s="45" t="s">
        <v>2729</v>
      </c>
      <c r="C2368" s="45" t="s">
        <v>2730</v>
      </c>
      <c r="D2368" s="45" t="s">
        <v>2731</v>
      </c>
      <c r="E2368" s="45">
        <v>3</v>
      </c>
      <c r="F2368" s="45">
        <v>3</v>
      </c>
      <c r="G2368" s="45">
        <v>3</v>
      </c>
      <c r="H2368" s="45">
        <v>3</v>
      </c>
      <c r="I2368" s="45">
        <v>3</v>
      </c>
      <c r="J2368" s="45">
        <v>3</v>
      </c>
      <c r="K2368" s="45">
        <v>3</v>
      </c>
      <c r="L2368" s="45">
        <v>3</v>
      </c>
    </row>
    <row r="2369" spans="1:12" x14ac:dyDescent="0.25">
      <c r="A2369" s="45" t="s">
        <v>2734</v>
      </c>
      <c r="B2369" s="45" t="s">
        <v>2729</v>
      </c>
      <c r="C2369" s="45" t="s">
        <v>2730</v>
      </c>
      <c r="D2369" s="45" t="s">
        <v>2731</v>
      </c>
      <c r="E2369" s="45">
        <v>4</v>
      </c>
      <c r="F2369" s="45">
        <v>4</v>
      </c>
      <c r="G2369" s="45">
        <v>4</v>
      </c>
      <c r="H2369" s="45">
        <v>4</v>
      </c>
      <c r="I2369" s="45">
        <v>4</v>
      </c>
      <c r="J2369" s="45">
        <v>4</v>
      </c>
      <c r="K2369" s="45">
        <v>4</v>
      </c>
      <c r="L2369" s="45">
        <v>4</v>
      </c>
    </row>
    <row r="2370" spans="1:12" x14ac:dyDescent="0.25">
      <c r="A2370" s="45" t="s">
        <v>2735</v>
      </c>
      <c r="B2370" s="45" t="s">
        <v>2729</v>
      </c>
      <c r="C2370" s="45" t="s">
        <v>2730</v>
      </c>
      <c r="D2370" s="45" t="s">
        <v>2731</v>
      </c>
      <c r="E2370" s="45">
        <v>5</v>
      </c>
      <c r="F2370" s="45">
        <v>5</v>
      </c>
      <c r="G2370" s="45">
        <v>5</v>
      </c>
      <c r="H2370" s="45">
        <v>5</v>
      </c>
      <c r="I2370" s="45">
        <v>5</v>
      </c>
      <c r="J2370" s="45">
        <v>5</v>
      </c>
      <c r="K2370" s="45">
        <v>5</v>
      </c>
      <c r="L2370" s="45">
        <v>5</v>
      </c>
    </row>
    <row r="2371" spans="1:12" x14ac:dyDescent="0.25">
      <c r="A2371" s="45" t="s">
        <v>2736</v>
      </c>
      <c r="B2371" s="45" t="s">
        <v>2737</v>
      </c>
      <c r="C2371" s="45" t="s">
        <v>2730</v>
      </c>
      <c r="D2371" s="45" t="s">
        <v>180</v>
      </c>
      <c r="E2371" s="45">
        <v>1</v>
      </c>
      <c r="F2371" s="45">
        <v>1</v>
      </c>
      <c r="G2371" s="45">
        <v>1</v>
      </c>
      <c r="H2371" s="45">
        <v>1</v>
      </c>
      <c r="I2371" s="45">
        <v>1</v>
      </c>
      <c r="J2371" s="45">
        <v>1</v>
      </c>
      <c r="K2371" s="45">
        <v>1</v>
      </c>
      <c r="L2371" s="45">
        <v>1</v>
      </c>
    </row>
    <row r="2372" spans="1:12" x14ac:dyDescent="0.25">
      <c r="A2372" s="45" t="s">
        <v>2738</v>
      </c>
      <c r="B2372" s="45" t="s">
        <v>2737</v>
      </c>
      <c r="C2372" s="45" t="s">
        <v>2730</v>
      </c>
      <c r="D2372" s="45" t="s">
        <v>180</v>
      </c>
      <c r="E2372" s="45">
        <v>2</v>
      </c>
      <c r="F2372" s="45">
        <v>2</v>
      </c>
      <c r="G2372" s="45">
        <v>2</v>
      </c>
      <c r="H2372" s="45">
        <v>2</v>
      </c>
      <c r="I2372" s="45">
        <v>2</v>
      </c>
      <c r="J2372" s="45">
        <v>2</v>
      </c>
      <c r="K2372" s="45">
        <v>2</v>
      </c>
      <c r="L2372" s="45">
        <v>2</v>
      </c>
    </row>
    <row r="2373" spans="1:12" x14ac:dyDescent="0.25">
      <c r="A2373" s="45" t="s">
        <v>2739</v>
      </c>
      <c r="B2373" s="45" t="s">
        <v>2737</v>
      </c>
      <c r="C2373" s="45" t="s">
        <v>2730</v>
      </c>
      <c r="D2373" s="45" t="s">
        <v>180</v>
      </c>
      <c r="E2373" s="45">
        <v>3</v>
      </c>
      <c r="F2373" s="45">
        <v>3</v>
      </c>
      <c r="G2373" s="45">
        <v>3</v>
      </c>
      <c r="H2373" s="45">
        <v>3</v>
      </c>
      <c r="I2373" s="45">
        <v>3</v>
      </c>
      <c r="J2373" s="45">
        <v>3</v>
      </c>
      <c r="K2373" s="45">
        <v>3</v>
      </c>
      <c r="L2373" s="45">
        <v>3</v>
      </c>
    </row>
    <row r="2374" spans="1:12" x14ac:dyDescent="0.25">
      <c r="A2374" s="45" t="s">
        <v>2740</v>
      </c>
      <c r="B2374" s="45" t="s">
        <v>2737</v>
      </c>
      <c r="C2374" s="45" t="s">
        <v>2730</v>
      </c>
      <c r="D2374" s="45" t="s">
        <v>180</v>
      </c>
      <c r="E2374" s="45">
        <v>4</v>
      </c>
      <c r="F2374" s="45">
        <v>4</v>
      </c>
      <c r="G2374" s="45">
        <v>4</v>
      </c>
      <c r="H2374" s="45">
        <v>4</v>
      </c>
      <c r="I2374" s="45">
        <v>4</v>
      </c>
      <c r="J2374" s="45">
        <v>4</v>
      </c>
      <c r="K2374" s="45">
        <v>4</v>
      </c>
      <c r="L2374" s="45">
        <v>4</v>
      </c>
    </row>
    <row r="2375" spans="1:12" x14ac:dyDescent="0.25">
      <c r="A2375" s="45" t="s">
        <v>2741</v>
      </c>
      <c r="B2375" s="45" t="s">
        <v>2737</v>
      </c>
      <c r="C2375" s="45" t="s">
        <v>2730</v>
      </c>
      <c r="D2375" s="45" t="s">
        <v>180</v>
      </c>
      <c r="E2375" s="45">
        <v>5</v>
      </c>
      <c r="F2375" s="45">
        <v>5</v>
      </c>
      <c r="G2375" s="45">
        <v>5</v>
      </c>
      <c r="H2375" s="45">
        <v>5</v>
      </c>
      <c r="I2375" s="45">
        <v>5</v>
      </c>
      <c r="J2375" s="45">
        <v>5</v>
      </c>
      <c r="K2375" s="45">
        <v>5</v>
      </c>
      <c r="L2375" s="45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4"/>
  <sheetViews>
    <sheetView tabSelected="1" topLeftCell="D1" zoomScaleNormal="100" workbookViewId="0">
      <selection activeCell="E1" sqref="E1:L1"/>
    </sheetView>
  </sheetViews>
  <sheetFormatPr defaultColWidth="8.81640625" defaultRowHeight="14.5" x14ac:dyDescent="0.35"/>
  <cols>
    <col min="1" max="1" width="7.453125" style="3" customWidth="1"/>
    <col min="2" max="3" width="14.36328125" style="45" bestFit="1" customWidth="1"/>
    <col min="4" max="4" width="14.453125" style="3" bestFit="1" customWidth="1"/>
    <col min="5" max="5" width="14.6328125" style="3" customWidth="1"/>
    <col min="6" max="6" width="40.453125" style="120" bestFit="1" customWidth="1"/>
    <col min="7" max="12" width="14.6328125" style="120" customWidth="1"/>
    <col min="13" max="16" width="6.81640625" style="3" customWidth="1"/>
    <col min="17" max="18" width="14.6328125" style="3" customWidth="1"/>
    <col min="19" max="16384" width="8.81640625" style="3"/>
  </cols>
  <sheetData>
    <row r="1" spans="1:18" s="2" customFormat="1" x14ac:dyDescent="0.35">
      <c r="A1" s="4" t="s">
        <v>121</v>
      </c>
      <c r="B1" s="5" t="s">
        <v>122</v>
      </c>
      <c r="C1" s="5" t="s">
        <v>123</v>
      </c>
      <c r="D1" s="5" t="s">
        <v>124</v>
      </c>
      <c r="E1" t="s">
        <v>2759</v>
      </c>
      <c r="F1" t="s">
        <v>2763</v>
      </c>
      <c r="G1" t="s">
        <v>2765</v>
      </c>
      <c r="H1" t="s">
        <v>2767</v>
      </c>
      <c r="I1" t="s">
        <v>2773</v>
      </c>
      <c r="J1" t="s">
        <v>2776</v>
      </c>
      <c r="K1" t="s">
        <v>2745</v>
      </c>
      <c r="L1" t="s">
        <v>2746</v>
      </c>
      <c r="M1" s="6">
        <v>1</v>
      </c>
      <c r="N1" s="6">
        <v>2</v>
      </c>
      <c r="O1" s="6">
        <v>3</v>
      </c>
      <c r="P1" s="6">
        <v>4</v>
      </c>
      <c r="Q1" s="7" t="s">
        <v>181</v>
      </c>
      <c r="R1" s="1" t="s">
        <v>162</v>
      </c>
    </row>
    <row r="2" spans="1:18" x14ac:dyDescent="0.35">
      <c r="A2" s="3" t="str">
        <f>'B-Site_data'!A3</f>
        <v>OUD76VgdwNlQSwGdcchVQ1sBppjiku</v>
      </c>
      <c r="B2" s="3" t="str">
        <f>'B-Site_data'!B3</f>
        <v>Borama_IDP</v>
      </c>
      <c r="C2" s="3" t="str">
        <f>'B-Site_data'!C3</f>
        <v>Borama</v>
      </c>
      <c r="D2" s="3" t="str">
        <f>'B-Site_data'!D3</f>
        <v>IDP</v>
      </c>
      <c r="E2" s="3">
        <f>'B-Site_data'!E3</f>
        <v>1</v>
      </c>
      <c r="F2" s="3">
        <f>'B-Site_data'!F3</f>
        <v>1</v>
      </c>
      <c r="G2" s="3">
        <f>'B-Site_data'!G3</f>
        <v>3</v>
      </c>
      <c r="H2" s="3">
        <f>'B-Site_data'!H3</f>
        <v>1</v>
      </c>
      <c r="I2" s="3">
        <f>'B-Site_data'!I3</f>
        <v>1</v>
      </c>
      <c r="J2" s="3">
        <f>'B-Site_data'!J3</f>
        <v>1</v>
      </c>
      <c r="K2" s="3">
        <f>'B-Site_data'!K3</f>
        <v>1</v>
      </c>
      <c r="L2" s="3">
        <f>'B-Site_data'!L3</f>
        <v>2</v>
      </c>
      <c r="M2" s="3">
        <f>LARGE(F2:L2,1)</f>
        <v>3</v>
      </c>
      <c r="N2" s="3">
        <f>LARGE(F2:L2,2)</f>
        <v>2</v>
      </c>
      <c r="O2" s="3">
        <f>LARGE(F2:L2,3)</f>
        <v>1</v>
      </c>
      <c r="P2" s="3">
        <f>LARGE(F2:L2,4)</f>
        <v>1</v>
      </c>
      <c r="Q2" s="295">
        <f>ROUNDUP(AVERAGE(M2:P2),0)</f>
        <v>2</v>
      </c>
      <c r="R2" s="3">
        <f>Q2</f>
        <v>2</v>
      </c>
    </row>
    <row r="3" spans="1:18" x14ac:dyDescent="0.35">
      <c r="A3" s="3" t="str">
        <f>'B-Site_data'!A4</f>
        <v>6ARMfFgPvtkc2zGn9TfREFIcCZT5zx</v>
      </c>
      <c r="B3" s="3" t="str">
        <f>'B-Site_data'!B4</f>
        <v>Borama_IDP</v>
      </c>
      <c r="C3" s="3" t="str">
        <f>'B-Site_data'!C4</f>
        <v>Borama</v>
      </c>
      <c r="D3" s="3" t="str">
        <f>'B-Site_data'!D4</f>
        <v>IDP</v>
      </c>
      <c r="E3" s="3">
        <f>'B-Site_data'!E4</f>
        <v>1</v>
      </c>
      <c r="F3" s="3">
        <f>'B-Site_data'!F4</f>
        <v>1</v>
      </c>
      <c r="G3" s="3">
        <f>'B-Site_data'!G4</f>
        <v>3</v>
      </c>
      <c r="H3" s="3">
        <f>'B-Site_data'!H4</f>
        <v>2</v>
      </c>
      <c r="I3" s="3">
        <f>'B-Site_data'!I4</f>
        <v>1</v>
      </c>
      <c r="J3" s="3">
        <f>'B-Site_data'!J4</f>
        <v>1</v>
      </c>
      <c r="K3" s="3">
        <f>'B-Site_data'!K4</f>
        <v>3</v>
      </c>
      <c r="L3" s="3">
        <f>'B-Site_data'!L4</f>
        <v>2</v>
      </c>
      <c r="M3" s="3">
        <f t="shared" ref="M3:M66" si="0">LARGE(F3:L3,1)</f>
        <v>3</v>
      </c>
      <c r="N3" s="3">
        <f t="shared" ref="N3:N66" si="1">LARGE(F3:L3,2)</f>
        <v>3</v>
      </c>
      <c r="O3" s="3">
        <f t="shared" ref="O3:O66" si="2">LARGE(F3:L3,3)</f>
        <v>2</v>
      </c>
      <c r="P3" s="3">
        <f t="shared" ref="P3:P66" si="3">LARGE(F3:L3,4)</f>
        <v>2</v>
      </c>
      <c r="Q3" s="295">
        <f t="shared" ref="Q3:Q66" si="4">ROUNDUP(AVERAGE(M3:P3),0)</f>
        <v>3</v>
      </c>
      <c r="R3" s="3">
        <f t="shared" ref="R3:R66" si="5">Q3</f>
        <v>3</v>
      </c>
    </row>
    <row r="4" spans="1:18" x14ac:dyDescent="0.35">
      <c r="A4" s="3" t="str">
        <f>'B-Site_data'!A5</f>
        <v>3DpDv9EdXg03TFfMX4XBXdfegvXFRW</v>
      </c>
      <c r="B4" s="3" t="str">
        <f>'B-Site_data'!B5</f>
        <v>Borama_IDP</v>
      </c>
      <c r="C4" s="3" t="str">
        <f>'B-Site_data'!C5</f>
        <v>Borama</v>
      </c>
      <c r="D4" s="3" t="str">
        <f>'B-Site_data'!D5</f>
        <v>IDP</v>
      </c>
      <c r="E4" s="3">
        <f>'B-Site_data'!E5</f>
        <v>1</v>
      </c>
      <c r="F4" s="3">
        <f>'B-Site_data'!F5</f>
        <v>1</v>
      </c>
      <c r="G4" s="3">
        <f>'B-Site_data'!G5</f>
        <v>3</v>
      </c>
      <c r="H4" s="3">
        <f>'B-Site_data'!H5</f>
        <v>1</v>
      </c>
      <c r="I4" s="3">
        <f>'B-Site_data'!I5</f>
        <v>3</v>
      </c>
      <c r="J4" s="3">
        <f>'B-Site_data'!J5</f>
        <v>1</v>
      </c>
      <c r="K4" s="3">
        <f>'B-Site_data'!K5</f>
        <v>1</v>
      </c>
      <c r="L4" s="3">
        <f>'B-Site_data'!L5</f>
        <v>2</v>
      </c>
      <c r="M4" s="3">
        <f t="shared" si="0"/>
        <v>3</v>
      </c>
      <c r="N4" s="3">
        <f t="shared" si="1"/>
        <v>3</v>
      </c>
      <c r="O4" s="3">
        <f t="shared" si="2"/>
        <v>2</v>
      </c>
      <c r="P4" s="3">
        <f t="shared" si="3"/>
        <v>1</v>
      </c>
      <c r="Q4" s="295">
        <f t="shared" si="4"/>
        <v>3</v>
      </c>
      <c r="R4" s="3">
        <f t="shared" si="5"/>
        <v>3</v>
      </c>
    </row>
    <row r="5" spans="1:18" x14ac:dyDescent="0.35">
      <c r="A5" s="3" t="str">
        <f>'B-Site_data'!A6</f>
        <v>iDihuPCo5ourVOlim75PeUHhnq5Gos</v>
      </c>
      <c r="B5" s="3" t="str">
        <f>'B-Site_data'!B6</f>
        <v>Borama_IDP</v>
      </c>
      <c r="C5" s="3" t="str">
        <f>'B-Site_data'!C6</f>
        <v>Borama</v>
      </c>
      <c r="D5" s="3" t="str">
        <f>'B-Site_data'!D6</f>
        <v>IDP</v>
      </c>
      <c r="E5" s="3">
        <f>'B-Site_data'!E6</f>
        <v>1</v>
      </c>
      <c r="F5" s="3">
        <f>'B-Site_data'!F6</f>
        <v>1</v>
      </c>
      <c r="G5" s="3">
        <f>'B-Site_data'!G6</f>
        <v>3</v>
      </c>
      <c r="H5" s="3">
        <f>'B-Site_data'!H6</f>
        <v>1</v>
      </c>
      <c r="I5" s="3">
        <f>'B-Site_data'!I6</f>
        <v>3</v>
      </c>
      <c r="J5" s="3">
        <f>'B-Site_data'!J6</f>
        <v>3</v>
      </c>
      <c r="K5" s="3">
        <f>'B-Site_data'!K6</f>
        <v>3</v>
      </c>
      <c r="L5" s="3">
        <f>'B-Site_data'!L6</f>
        <v>1</v>
      </c>
      <c r="M5" s="3">
        <f t="shared" si="0"/>
        <v>3</v>
      </c>
      <c r="N5" s="3">
        <f t="shared" si="1"/>
        <v>3</v>
      </c>
      <c r="O5" s="3">
        <f t="shared" si="2"/>
        <v>3</v>
      </c>
      <c r="P5" s="3">
        <f t="shared" si="3"/>
        <v>3</v>
      </c>
      <c r="Q5" s="295">
        <f t="shared" si="4"/>
        <v>3</v>
      </c>
      <c r="R5" s="3">
        <f t="shared" si="5"/>
        <v>3</v>
      </c>
    </row>
    <row r="6" spans="1:18" x14ac:dyDescent="0.35">
      <c r="A6" s="3" t="str">
        <f>'B-Site_data'!A7</f>
        <v>h0CEuMJMwFrZ84mOESOVQR0Z79HvRV</v>
      </c>
      <c r="B6" s="3" t="str">
        <f>'B-Site_data'!B7</f>
        <v>Borama_IDP</v>
      </c>
      <c r="C6" s="3" t="str">
        <f>'B-Site_data'!C7</f>
        <v>Borama</v>
      </c>
      <c r="D6" s="3" t="str">
        <f>'B-Site_data'!D7</f>
        <v>IDP</v>
      </c>
      <c r="E6" s="3">
        <f>'B-Site_data'!E7</f>
        <v>1</v>
      </c>
      <c r="F6" s="3">
        <f>'B-Site_data'!F7</f>
        <v>1</v>
      </c>
      <c r="G6" s="3">
        <f>'B-Site_data'!G7</f>
        <v>1</v>
      </c>
      <c r="H6" s="3">
        <f>'B-Site_data'!H7</f>
        <v>2</v>
      </c>
      <c r="I6" s="3">
        <f>'B-Site_data'!I7</f>
        <v>3</v>
      </c>
      <c r="J6" s="3">
        <f>'B-Site_data'!J7</f>
        <v>1</v>
      </c>
      <c r="K6" s="3">
        <f>'B-Site_data'!K7</f>
        <v>3</v>
      </c>
      <c r="L6" s="3">
        <f>'B-Site_data'!L7</f>
        <v>2</v>
      </c>
      <c r="M6" s="3">
        <f t="shared" si="0"/>
        <v>3</v>
      </c>
      <c r="N6" s="3">
        <f t="shared" si="1"/>
        <v>3</v>
      </c>
      <c r="O6" s="3">
        <f t="shared" si="2"/>
        <v>2</v>
      </c>
      <c r="P6" s="3">
        <f t="shared" si="3"/>
        <v>2</v>
      </c>
      <c r="Q6" s="295">
        <f t="shared" si="4"/>
        <v>3</v>
      </c>
      <c r="R6" s="3">
        <f t="shared" si="5"/>
        <v>3</v>
      </c>
    </row>
    <row r="7" spans="1:18" x14ac:dyDescent="0.35">
      <c r="A7" s="3" t="str">
        <f>'B-Site_data'!A8</f>
        <v>SSGfu2DWFA6ST36A01aRYJGg3DyKSZ</v>
      </c>
      <c r="B7" s="3" t="str">
        <f>'B-Site_data'!B8</f>
        <v>Borama_IDP</v>
      </c>
      <c r="C7" s="3" t="str">
        <f>'B-Site_data'!C8</f>
        <v>Borama</v>
      </c>
      <c r="D7" s="3" t="str">
        <f>'B-Site_data'!D8</f>
        <v>IDP</v>
      </c>
      <c r="E7" s="3">
        <f>'B-Site_data'!E8</f>
        <v>1</v>
      </c>
      <c r="F7" s="3">
        <f>'B-Site_data'!F8</f>
        <v>1</v>
      </c>
      <c r="G7" s="3">
        <f>'B-Site_data'!G8</f>
        <v>3</v>
      </c>
      <c r="H7" s="3">
        <f>'B-Site_data'!H8</f>
        <v>1</v>
      </c>
      <c r="I7" s="3">
        <f>'B-Site_data'!I8</f>
        <v>1</v>
      </c>
      <c r="J7" s="3">
        <f>'B-Site_data'!J8</f>
        <v>3</v>
      </c>
      <c r="K7" s="3">
        <f>'B-Site_data'!K8</f>
        <v>3</v>
      </c>
      <c r="L7" s="3">
        <f>'B-Site_data'!L8</f>
        <v>2</v>
      </c>
      <c r="M7" s="3">
        <f t="shared" si="0"/>
        <v>3</v>
      </c>
      <c r="N7" s="3">
        <f t="shared" si="1"/>
        <v>3</v>
      </c>
      <c r="O7" s="3">
        <f t="shared" si="2"/>
        <v>3</v>
      </c>
      <c r="P7" s="3">
        <f t="shared" si="3"/>
        <v>2</v>
      </c>
      <c r="Q7" s="295">
        <f t="shared" si="4"/>
        <v>3</v>
      </c>
      <c r="R7" s="3">
        <f t="shared" si="5"/>
        <v>3</v>
      </c>
    </row>
    <row r="8" spans="1:18" x14ac:dyDescent="0.35">
      <c r="A8" s="3" t="str">
        <f>'B-Site_data'!A9</f>
        <v>7LoTNTL2cKdec5l6qyrO23hH1xVxrM</v>
      </c>
      <c r="B8" s="3" t="str">
        <f>'B-Site_data'!B9</f>
        <v>Borama_IDP</v>
      </c>
      <c r="C8" s="3" t="str">
        <f>'B-Site_data'!C9</f>
        <v>Borama</v>
      </c>
      <c r="D8" s="3" t="str">
        <f>'B-Site_data'!D9</f>
        <v>IDP</v>
      </c>
      <c r="E8" s="3">
        <f>'B-Site_data'!E9</f>
        <v>1</v>
      </c>
      <c r="F8" s="3">
        <f>'B-Site_data'!F9</f>
        <v>1</v>
      </c>
      <c r="G8" s="3">
        <f>'B-Site_data'!G9</f>
        <v>1</v>
      </c>
      <c r="H8" s="3">
        <f>'B-Site_data'!H9</f>
        <v>3</v>
      </c>
      <c r="I8" s="3">
        <f>'B-Site_data'!I9</f>
        <v>3</v>
      </c>
      <c r="J8" s="3">
        <f>'B-Site_data'!J9</f>
        <v>1</v>
      </c>
      <c r="K8" s="3">
        <f>'B-Site_data'!K9</f>
        <v>3</v>
      </c>
      <c r="L8" s="3">
        <f>'B-Site_data'!L9</f>
        <v>2</v>
      </c>
      <c r="M8" s="3">
        <f t="shared" si="0"/>
        <v>3</v>
      </c>
      <c r="N8" s="3">
        <f t="shared" si="1"/>
        <v>3</v>
      </c>
      <c r="O8" s="3">
        <f t="shared" si="2"/>
        <v>3</v>
      </c>
      <c r="P8" s="3">
        <f t="shared" si="3"/>
        <v>2</v>
      </c>
      <c r="Q8" s="295">
        <f t="shared" si="4"/>
        <v>3</v>
      </c>
      <c r="R8" s="3">
        <f t="shared" si="5"/>
        <v>3</v>
      </c>
    </row>
    <row r="9" spans="1:18" x14ac:dyDescent="0.35">
      <c r="A9" s="3" t="str">
        <f>'B-Site_data'!A10</f>
        <v>YMTW47jhy8dCgbSkGgKSxVMl0G7dkv</v>
      </c>
      <c r="B9" s="3" t="str">
        <f>'B-Site_data'!B10</f>
        <v>Borama_IDP</v>
      </c>
      <c r="C9" s="3" t="str">
        <f>'B-Site_data'!C10</f>
        <v>Borama</v>
      </c>
      <c r="D9" s="3" t="str">
        <f>'B-Site_data'!D10</f>
        <v>IDP</v>
      </c>
      <c r="E9" s="3">
        <f>'B-Site_data'!E10</f>
        <v>1</v>
      </c>
      <c r="F9" s="3">
        <f>'B-Site_data'!F10</f>
        <v>1</v>
      </c>
      <c r="G9" s="3">
        <f>'B-Site_data'!G10</f>
        <v>3</v>
      </c>
      <c r="H9" s="3">
        <f>'B-Site_data'!H10</f>
        <v>1</v>
      </c>
      <c r="I9" s="3">
        <f>'B-Site_data'!I10</f>
        <v>1</v>
      </c>
      <c r="J9" s="3">
        <f>'B-Site_data'!J10</f>
        <v>1</v>
      </c>
      <c r="K9" s="3">
        <f>'B-Site_data'!K10</f>
        <v>3</v>
      </c>
      <c r="L9" s="3">
        <f>'B-Site_data'!L10</f>
        <v>1</v>
      </c>
      <c r="M9" s="3">
        <f t="shared" si="0"/>
        <v>3</v>
      </c>
      <c r="N9" s="3">
        <f t="shared" si="1"/>
        <v>3</v>
      </c>
      <c r="O9" s="3">
        <f t="shared" si="2"/>
        <v>1</v>
      </c>
      <c r="P9" s="3">
        <f t="shared" si="3"/>
        <v>1</v>
      </c>
      <c r="Q9" s="295">
        <f t="shared" si="4"/>
        <v>2</v>
      </c>
      <c r="R9" s="3">
        <f t="shared" si="5"/>
        <v>2</v>
      </c>
    </row>
    <row r="10" spans="1:18" x14ac:dyDescent="0.35">
      <c r="A10" s="3" t="str">
        <f>'B-Site_data'!A11</f>
        <v>lBmO7saAKurDE5FaOaOsTrPh9QJKoj</v>
      </c>
      <c r="B10" s="3" t="str">
        <f>'B-Site_data'!B11</f>
        <v>Borama_IDP</v>
      </c>
      <c r="C10" s="3" t="str">
        <f>'B-Site_data'!C11</f>
        <v>Borama</v>
      </c>
      <c r="D10" s="3" t="str">
        <f>'B-Site_data'!D11</f>
        <v>IDP</v>
      </c>
      <c r="E10" s="3">
        <f>'B-Site_data'!E11</f>
        <v>1</v>
      </c>
      <c r="F10" s="3">
        <f>'B-Site_data'!F11</f>
        <v>1</v>
      </c>
      <c r="G10" s="3">
        <f>'B-Site_data'!G11</f>
        <v>3</v>
      </c>
      <c r="H10" s="3">
        <f>'B-Site_data'!H11</f>
        <v>1</v>
      </c>
      <c r="I10" s="3">
        <f>'B-Site_data'!I11</f>
        <v>3</v>
      </c>
      <c r="J10" s="3">
        <f>'B-Site_data'!J11</f>
        <v>1</v>
      </c>
      <c r="K10" s="3">
        <f>'B-Site_data'!K11</f>
        <v>3</v>
      </c>
      <c r="L10" s="3">
        <f>'B-Site_data'!L11</f>
        <v>2</v>
      </c>
      <c r="M10" s="3">
        <f t="shared" si="0"/>
        <v>3</v>
      </c>
      <c r="N10" s="3">
        <f t="shared" si="1"/>
        <v>3</v>
      </c>
      <c r="O10" s="3">
        <f t="shared" si="2"/>
        <v>3</v>
      </c>
      <c r="P10" s="3">
        <f t="shared" si="3"/>
        <v>2</v>
      </c>
      <c r="Q10" s="295">
        <f t="shared" si="4"/>
        <v>3</v>
      </c>
      <c r="R10" s="3">
        <f t="shared" si="5"/>
        <v>3</v>
      </c>
    </row>
    <row r="11" spans="1:18" x14ac:dyDescent="0.35">
      <c r="A11" s="3" t="str">
        <f>'B-Site_data'!A12</f>
        <v>eyCB00OVSZHTP9oKzCOH4pvvXYJf2V</v>
      </c>
      <c r="B11" s="3" t="str">
        <f>'B-Site_data'!B12</f>
        <v>Borama_IDP</v>
      </c>
      <c r="C11" s="3" t="str">
        <f>'B-Site_data'!C12</f>
        <v>Borama</v>
      </c>
      <c r="D11" s="3" t="str">
        <f>'B-Site_data'!D12</f>
        <v>IDP</v>
      </c>
      <c r="E11" s="3">
        <f>'B-Site_data'!E12</f>
        <v>1</v>
      </c>
      <c r="F11" s="3">
        <f>'B-Site_data'!F12</f>
        <v>3</v>
      </c>
      <c r="G11" s="3">
        <f>'B-Site_data'!G12</f>
        <v>3</v>
      </c>
      <c r="H11" s="3">
        <f>'B-Site_data'!H12</f>
        <v>3</v>
      </c>
      <c r="I11" s="3">
        <f>'B-Site_data'!I12</f>
        <v>3</v>
      </c>
      <c r="J11" s="3">
        <f>'B-Site_data'!J12</f>
        <v>1</v>
      </c>
      <c r="K11" s="3">
        <f>'B-Site_data'!K12</f>
        <v>3</v>
      </c>
      <c r="L11" s="3">
        <f>'B-Site_data'!L12</f>
        <v>2</v>
      </c>
      <c r="M11" s="3">
        <f t="shared" si="0"/>
        <v>3</v>
      </c>
      <c r="N11" s="3">
        <f t="shared" si="1"/>
        <v>3</v>
      </c>
      <c r="O11" s="3">
        <f t="shared" si="2"/>
        <v>3</v>
      </c>
      <c r="P11" s="3">
        <f t="shared" si="3"/>
        <v>3</v>
      </c>
      <c r="Q11" s="295">
        <f t="shared" si="4"/>
        <v>3</v>
      </c>
      <c r="R11" s="3">
        <f t="shared" si="5"/>
        <v>3</v>
      </c>
    </row>
    <row r="12" spans="1:18" x14ac:dyDescent="0.35">
      <c r="A12" s="3" t="str">
        <f>'B-Site_data'!A13</f>
        <v>Lx0jv7PacYeTdFNrSMxOUH1ZsGNt9E</v>
      </c>
      <c r="B12" s="3" t="str">
        <f>'B-Site_data'!B13</f>
        <v>Borama_IDP</v>
      </c>
      <c r="C12" s="3" t="str">
        <f>'B-Site_data'!C13</f>
        <v>Borama</v>
      </c>
      <c r="D12" s="3" t="str">
        <f>'B-Site_data'!D13</f>
        <v>IDP</v>
      </c>
      <c r="E12" s="3">
        <f>'B-Site_data'!E13</f>
        <v>1</v>
      </c>
      <c r="F12" s="3">
        <f>'B-Site_data'!F13</f>
        <v>1</v>
      </c>
      <c r="G12" s="3">
        <f>'B-Site_data'!G13</f>
        <v>1</v>
      </c>
      <c r="H12" s="3">
        <f>'B-Site_data'!H13</f>
        <v>3</v>
      </c>
      <c r="I12" s="3">
        <f>'B-Site_data'!I13</f>
        <v>3</v>
      </c>
      <c r="J12" s="3">
        <f>'B-Site_data'!J13</f>
        <v>1</v>
      </c>
      <c r="K12" s="3">
        <f>'B-Site_data'!K13</f>
        <v>3</v>
      </c>
      <c r="L12" s="3">
        <f>'B-Site_data'!L13</f>
        <v>2</v>
      </c>
      <c r="M12" s="3">
        <f t="shared" si="0"/>
        <v>3</v>
      </c>
      <c r="N12" s="3">
        <f t="shared" si="1"/>
        <v>3</v>
      </c>
      <c r="O12" s="3">
        <f t="shared" si="2"/>
        <v>3</v>
      </c>
      <c r="P12" s="3">
        <f t="shared" si="3"/>
        <v>2</v>
      </c>
      <c r="Q12" s="295">
        <f t="shared" si="4"/>
        <v>3</v>
      </c>
      <c r="R12" s="3">
        <f t="shared" si="5"/>
        <v>3</v>
      </c>
    </row>
    <row r="13" spans="1:18" x14ac:dyDescent="0.35">
      <c r="A13" s="3" t="str">
        <f>'B-Site_data'!A14</f>
        <v>KldX5tXedy0QC8TzklJwGy4ytnaL14</v>
      </c>
      <c r="B13" s="3" t="str">
        <f>'B-Site_data'!B14</f>
        <v>Baki_IDP</v>
      </c>
      <c r="C13" s="3" t="str">
        <f>'B-Site_data'!C14</f>
        <v>Baki</v>
      </c>
      <c r="D13" s="3" t="str">
        <f>'B-Site_data'!D14</f>
        <v>IDP</v>
      </c>
      <c r="E13" s="3">
        <f>'B-Site_data'!E14</f>
        <v>1</v>
      </c>
      <c r="F13" s="3">
        <f>'B-Site_data'!F14</f>
        <v>3</v>
      </c>
      <c r="G13" s="3">
        <f>'B-Site_data'!G14</f>
        <v>3</v>
      </c>
      <c r="H13" s="3">
        <f>'B-Site_data'!H14</f>
        <v>1</v>
      </c>
      <c r="I13" s="3">
        <f>'B-Site_data'!I14</f>
        <v>3</v>
      </c>
      <c r="J13" s="3">
        <f>'B-Site_data'!J14</f>
        <v>1</v>
      </c>
      <c r="K13" s="3">
        <f>'B-Site_data'!K14</f>
        <v>1</v>
      </c>
      <c r="L13" s="3">
        <f>'B-Site_data'!L14</f>
        <v>2</v>
      </c>
      <c r="M13" s="3">
        <f t="shared" si="0"/>
        <v>3</v>
      </c>
      <c r="N13" s="3">
        <f t="shared" si="1"/>
        <v>3</v>
      </c>
      <c r="O13" s="3">
        <f t="shared" si="2"/>
        <v>3</v>
      </c>
      <c r="P13" s="3">
        <f t="shared" si="3"/>
        <v>2</v>
      </c>
      <c r="Q13" s="295">
        <f t="shared" si="4"/>
        <v>3</v>
      </c>
      <c r="R13" s="3">
        <f t="shared" si="5"/>
        <v>3</v>
      </c>
    </row>
    <row r="14" spans="1:18" x14ac:dyDescent="0.35">
      <c r="A14" s="3" t="str">
        <f>'B-Site_data'!A15</f>
        <v>GcYcQQ1jKeQBSWRCCeJ3I8KCILr5aR</v>
      </c>
      <c r="B14" s="3" t="str">
        <f>'B-Site_data'!B15</f>
        <v>Baki_IDP</v>
      </c>
      <c r="C14" s="3" t="str">
        <f>'B-Site_data'!C15</f>
        <v>Baki</v>
      </c>
      <c r="D14" s="3" t="str">
        <f>'B-Site_data'!D15</f>
        <v>IDP</v>
      </c>
      <c r="E14" s="3">
        <f>'B-Site_data'!E15</f>
        <v>1</v>
      </c>
      <c r="F14" s="3">
        <f>'B-Site_data'!F15</f>
        <v>3</v>
      </c>
      <c r="G14" s="3">
        <f>'B-Site_data'!G15</f>
        <v>3</v>
      </c>
      <c r="H14" s="3">
        <f>'B-Site_data'!H15</f>
        <v>1</v>
      </c>
      <c r="I14" s="3">
        <f>'B-Site_data'!I15</f>
        <v>3</v>
      </c>
      <c r="J14" s="3">
        <f>'B-Site_data'!J15</f>
        <v>1</v>
      </c>
      <c r="K14" s="3">
        <f>'B-Site_data'!K15</f>
        <v>1</v>
      </c>
      <c r="L14" s="3">
        <f>'B-Site_data'!L15</f>
        <v>2</v>
      </c>
      <c r="M14" s="3">
        <f t="shared" si="0"/>
        <v>3</v>
      </c>
      <c r="N14" s="3">
        <f t="shared" si="1"/>
        <v>3</v>
      </c>
      <c r="O14" s="3">
        <f t="shared" si="2"/>
        <v>3</v>
      </c>
      <c r="P14" s="3">
        <f t="shared" si="3"/>
        <v>2</v>
      </c>
      <c r="Q14" s="295">
        <f t="shared" si="4"/>
        <v>3</v>
      </c>
      <c r="R14" s="3">
        <f t="shared" si="5"/>
        <v>3</v>
      </c>
    </row>
    <row r="15" spans="1:18" x14ac:dyDescent="0.35">
      <c r="A15" s="3" t="str">
        <f>'B-Site_data'!A16</f>
        <v>bazeEef54Ei73ZdrgvlpsmqtHAepcT</v>
      </c>
      <c r="B15" s="3" t="str">
        <f>'B-Site_data'!B16</f>
        <v>Baki_IDP</v>
      </c>
      <c r="C15" s="3" t="str">
        <f>'B-Site_data'!C16</f>
        <v>Baki</v>
      </c>
      <c r="D15" s="3" t="str">
        <f>'B-Site_data'!D16</f>
        <v>IDP</v>
      </c>
      <c r="E15" s="3">
        <f>'B-Site_data'!E16</f>
        <v>1</v>
      </c>
      <c r="F15" s="3">
        <f>'B-Site_data'!F16</f>
        <v>1</v>
      </c>
      <c r="G15" s="3">
        <f>'B-Site_data'!G16</f>
        <v>3</v>
      </c>
      <c r="H15" s="3">
        <f>'B-Site_data'!H16</f>
        <v>1</v>
      </c>
      <c r="I15" s="3">
        <f>'B-Site_data'!I16</f>
        <v>1</v>
      </c>
      <c r="J15" s="3">
        <f>'B-Site_data'!J16</f>
        <v>3</v>
      </c>
      <c r="K15" s="3">
        <f>'B-Site_data'!K16</f>
        <v>1</v>
      </c>
      <c r="L15" s="3">
        <f>'B-Site_data'!L16</f>
        <v>2</v>
      </c>
      <c r="M15" s="3">
        <f t="shared" si="0"/>
        <v>3</v>
      </c>
      <c r="N15" s="3">
        <f t="shared" si="1"/>
        <v>3</v>
      </c>
      <c r="O15" s="3">
        <f t="shared" si="2"/>
        <v>2</v>
      </c>
      <c r="P15" s="3">
        <f t="shared" si="3"/>
        <v>1</v>
      </c>
      <c r="Q15" s="295">
        <f t="shared" si="4"/>
        <v>3</v>
      </c>
      <c r="R15" s="3">
        <f t="shared" si="5"/>
        <v>3</v>
      </c>
    </row>
    <row r="16" spans="1:18" x14ac:dyDescent="0.35">
      <c r="A16" s="3" t="str">
        <f>'B-Site_data'!A17</f>
        <v>RAnoiUONwDVi4bZvOObjDj47wmsWfx</v>
      </c>
      <c r="B16" s="3" t="str">
        <f>'B-Site_data'!B17</f>
        <v>Baki_IDP</v>
      </c>
      <c r="C16" s="3" t="str">
        <f>'B-Site_data'!C17</f>
        <v>Baki</v>
      </c>
      <c r="D16" s="3" t="str">
        <f>'B-Site_data'!D17</f>
        <v>IDP</v>
      </c>
      <c r="E16" s="3">
        <f>'B-Site_data'!E17</f>
        <v>1</v>
      </c>
      <c r="F16" s="3">
        <f>'B-Site_data'!F17</f>
        <v>3</v>
      </c>
      <c r="G16" s="3">
        <f>'B-Site_data'!G17</f>
        <v>3</v>
      </c>
      <c r="H16" s="3">
        <f>'B-Site_data'!H17</f>
        <v>1</v>
      </c>
      <c r="I16" s="3">
        <f>'B-Site_data'!I17</f>
        <v>1</v>
      </c>
      <c r="J16" s="3">
        <f>'B-Site_data'!J17</f>
        <v>1</v>
      </c>
      <c r="K16" s="3">
        <f>'B-Site_data'!K17</f>
        <v>3</v>
      </c>
      <c r="L16" s="3">
        <f>'B-Site_data'!L17</f>
        <v>2</v>
      </c>
      <c r="M16" s="3">
        <f t="shared" si="0"/>
        <v>3</v>
      </c>
      <c r="N16" s="3">
        <f t="shared" si="1"/>
        <v>3</v>
      </c>
      <c r="O16" s="3">
        <f t="shared" si="2"/>
        <v>3</v>
      </c>
      <c r="P16" s="3">
        <f t="shared" si="3"/>
        <v>2</v>
      </c>
      <c r="Q16" s="295">
        <f t="shared" si="4"/>
        <v>3</v>
      </c>
      <c r="R16" s="3">
        <f t="shared" si="5"/>
        <v>3</v>
      </c>
    </row>
    <row r="17" spans="1:18" x14ac:dyDescent="0.35">
      <c r="A17" s="3" t="str">
        <f>'B-Site_data'!A18</f>
        <v>ryYy7oh6ZCYsN0Z454JY4UA7FU6TqV</v>
      </c>
      <c r="B17" s="3" t="str">
        <f>'B-Site_data'!B18</f>
        <v>Baki_IDP</v>
      </c>
      <c r="C17" s="3" t="str">
        <f>'B-Site_data'!C18</f>
        <v>Baki</v>
      </c>
      <c r="D17" s="3" t="str">
        <f>'B-Site_data'!D18</f>
        <v>IDP</v>
      </c>
      <c r="E17" s="3">
        <f>'B-Site_data'!E18</f>
        <v>1</v>
      </c>
      <c r="F17" s="3">
        <f>'B-Site_data'!F18</f>
        <v>3</v>
      </c>
      <c r="G17" s="3">
        <f>'B-Site_data'!G18</f>
        <v>3</v>
      </c>
      <c r="H17" s="3">
        <f>'B-Site_data'!H18</f>
        <v>1</v>
      </c>
      <c r="I17" s="3">
        <f>'B-Site_data'!I18</f>
        <v>1</v>
      </c>
      <c r="J17" s="3">
        <f>'B-Site_data'!J18</f>
        <v>3</v>
      </c>
      <c r="K17" s="3">
        <f>'B-Site_data'!K18</f>
        <v>1</v>
      </c>
      <c r="L17" s="3">
        <f>'B-Site_data'!L18</f>
        <v>3</v>
      </c>
      <c r="M17" s="3">
        <f t="shared" si="0"/>
        <v>3</v>
      </c>
      <c r="N17" s="3">
        <f t="shared" si="1"/>
        <v>3</v>
      </c>
      <c r="O17" s="3">
        <f t="shared" si="2"/>
        <v>3</v>
      </c>
      <c r="P17" s="3">
        <f t="shared" si="3"/>
        <v>3</v>
      </c>
      <c r="Q17" s="295">
        <f t="shared" si="4"/>
        <v>3</v>
      </c>
      <c r="R17" s="3">
        <f t="shared" si="5"/>
        <v>3</v>
      </c>
    </row>
    <row r="18" spans="1:18" x14ac:dyDescent="0.35">
      <c r="A18" s="3" t="str">
        <f>'B-Site_data'!A19</f>
        <v>YwPlnz5DIriPKxB5u6EHKVI3la9klP</v>
      </c>
      <c r="B18" s="3" t="str">
        <f>'B-Site_data'!B19</f>
        <v>Baki_IDP</v>
      </c>
      <c r="C18" s="3" t="str">
        <f>'B-Site_data'!C19</f>
        <v>Baki</v>
      </c>
      <c r="D18" s="3" t="str">
        <f>'B-Site_data'!D19</f>
        <v>IDP</v>
      </c>
      <c r="E18" s="3">
        <f>'B-Site_data'!E19</f>
        <v>1</v>
      </c>
      <c r="F18" s="3">
        <f>'B-Site_data'!F19</f>
        <v>1</v>
      </c>
      <c r="G18" s="3">
        <f>'B-Site_data'!G19</f>
        <v>3</v>
      </c>
      <c r="H18" s="3">
        <f>'B-Site_data'!H19</f>
        <v>1</v>
      </c>
      <c r="I18" s="3">
        <f>'B-Site_data'!I19</f>
        <v>1</v>
      </c>
      <c r="J18" s="3">
        <f>'B-Site_data'!J19</f>
        <v>1</v>
      </c>
      <c r="K18" s="3">
        <f>'B-Site_data'!K19</f>
        <v>3</v>
      </c>
      <c r="L18" s="3">
        <f>'B-Site_data'!L19</f>
        <v>1</v>
      </c>
      <c r="M18" s="3">
        <f t="shared" si="0"/>
        <v>3</v>
      </c>
      <c r="N18" s="3">
        <f t="shared" si="1"/>
        <v>3</v>
      </c>
      <c r="O18" s="3">
        <f t="shared" si="2"/>
        <v>1</v>
      </c>
      <c r="P18" s="3">
        <f t="shared" si="3"/>
        <v>1</v>
      </c>
      <c r="Q18" s="295">
        <f t="shared" si="4"/>
        <v>2</v>
      </c>
      <c r="R18" s="3">
        <f t="shared" si="5"/>
        <v>2</v>
      </c>
    </row>
    <row r="19" spans="1:18" x14ac:dyDescent="0.35">
      <c r="A19" s="3" t="str">
        <f>'B-Site_data'!A20</f>
        <v>xLifSpIVPotYzDGglyYAiAYLWGRzb9</v>
      </c>
      <c r="B19" s="3" t="str">
        <f>'B-Site_data'!B20</f>
        <v>Baki_IDP</v>
      </c>
      <c r="C19" s="3" t="str">
        <f>'B-Site_data'!C20</f>
        <v>Baki</v>
      </c>
      <c r="D19" s="3" t="str">
        <f>'B-Site_data'!D20</f>
        <v>IDP</v>
      </c>
      <c r="E19" s="3">
        <f>'B-Site_data'!E20</f>
        <v>1</v>
      </c>
      <c r="F19" s="3">
        <f>'B-Site_data'!F20</f>
        <v>1</v>
      </c>
      <c r="G19" s="3">
        <f>'B-Site_data'!G20</f>
        <v>3</v>
      </c>
      <c r="H19" s="3">
        <f>'B-Site_data'!H20</f>
        <v>1</v>
      </c>
      <c r="I19" s="3">
        <f>'B-Site_data'!I20</f>
        <v>1</v>
      </c>
      <c r="J19" s="3">
        <f>'B-Site_data'!J20</f>
        <v>1</v>
      </c>
      <c r="K19" s="3">
        <f>'B-Site_data'!K20</f>
        <v>1</v>
      </c>
      <c r="L19" s="3">
        <f>'B-Site_data'!L20</f>
        <v>2</v>
      </c>
      <c r="M19" s="3">
        <f t="shared" si="0"/>
        <v>3</v>
      </c>
      <c r="N19" s="3">
        <f t="shared" si="1"/>
        <v>2</v>
      </c>
      <c r="O19" s="3">
        <f t="shared" si="2"/>
        <v>1</v>
      </c>
      <c r="P19" s="3">
        <f t="shared" si="3"/>
        <v>1</v>
      </c>
      <c r="Q19" s="295">
        <f t="shared" si="4"/>
        <v>2</v>
      </c>
      <c r="R19" s="3">
        <f t="shared" si="5"/>
        <v>2</v>
      </c>
    </row>
    <row r="20" spans="1:18" x14ac:dyDescent="0.35">
      <c r="A20" s="3" t="str">
        <f>'B-Site_data'!A21</f>
        <v>uziOUANchs7zHdrJJVoEBAeoNiOzlD</v>
      </c>
      <c r="B20" s="3" t="str">
        <f>'B-Site_data'!B21</f>
        <v>Baki_IDP</v>
      </c>
      <c r="C20" s="3" t="str">
        <f>'B-Site_data'!C21</f>
        <v>Baki</v>
      </c>
      <c r="D20" s="3" t="str">
        <f>'B-Site_data'!D21</f>
        <v>IDP</v>
      </c>
      <c r="E20" s="3">
        <f>'B-Site_data'!E21</f>
        <v>1</v>
      </c>
      <c r="F20" s="3">
        <f>'B-Site_data'!F21</f>
        <v>1</v>
      </c>
      <c r="G20" s="3">
        <f>'B-Site_data'!G21</f>
        <v>3</v>
      </c>
      <c r="H20" s="3">
        <f>'B-Site_data'!H21</f>
        <v>1</v>
      </c>
      <c r="I20" s="3">
        <f>'B-Site_data'!I21</f>
        <v>1</v>
      </c>
      <c r="J20" s="3">
        <f>'B-Site_data'!J21</f>
        <v>1</v>
      </c>
      <c r="K20" s="3">
        <f>'B-Site_data'!K21</f>
        <v>1</v>
      </c>
      <c r="L20" s="3">
        <f>'B-Site_data'!L21</f>
        <v>1</v>
      </c>
      <c r="M20" s="3">
        <f t="shared" si="0"/>
        <v>3</v>
      </c>
      <c r="N20" s="3">
        <f t="shared" si="1"/>
        <v>1</v>
      </c>
      <c r="O20" s="3">
        <f t="shared" si="2"/>
        <v>1</v>
      </c>
      <c r="P20" s="3">
        <f t="shared" si="3"/>
        <v>1</v>
      </c>
      <c r="Q20" s="295">
        <f t="shared" si="4"/>
        <v>2</v>
      </c>
      <c r="R20" s="3">
        <f t="shared" si="5"/>
        <v>2</v>
      </c>
    </row>
    <row r="21" spans="1:18" x14ac:dyDescent="0.35">
      <c r="A21" s="3" t="str">
        <f>'B-Site_data'!A22</f>
        <v>ueAZaU3iBbSHMee1PBLk5szj3pUtaZ</v>
      </c>
      <c r="B21" s="3" t="str">
        <f>'B-Site_data'!B22</f>
        <v>Baki_IDP</v>
      </c>
      <c r="C21" s="3" t="str">
        <f>'B-Site_data'!C22</f>
        <v>Baki</v>
      </c>
      <c r="D21" s="3" t="str">
        <f>'B-Site_data'!D22</f>
        <v>IDP</v>
      </c>
      <c r="E21" s="3">
        <f>'B-Site_data'!E22</f>
        <v>1</v>
      </c>
      <c r="F21" s="3">
        <f>'B-Site_data'!F22</f>
        <v>1</v>
      </c>
      <c r="G21" s="3">
        <f>'B-Site_data'!G22</f>
        <v>3</v>
      </c>
      <c r="H21" s="3">
        <f>'B-Site_data'!H22</f>
        <v>3</v>
      </c>
      <c r="I21" s="3">
        <f>'B-Site_data'!I22</f>
        <v>3</v>
      </c>
      <c r="J21" s="3">
        <f>'B-Site_data'!J22</f>
        <v>1</v>
      </c>
      <c r="K21" s="3">
        <f>'B-Site_data'!K22</f>
        <v>3</v>
      </c>
      <c r="L21" s="3">
        <f>'B-Site_data'!L22</f>
        <v>2</v>
      </c>
      <c r="M21" s="3">
        <f t="shared" si="0"/>
        <v>3</v>
      </c>
      <c r="N21" s="3">
        <f t="shared" si="1"/>
        <v>3</v>
      </c>
      <c r="O21" s="3">
        <f t="shared" si="2"/>
        <v>3</v>
      </c>
      <c r="P21" s="3">
        <f t="shared" si="3"/>
        <v>3</v>
      </c>
      <c r="Q21" s="295">
        <f t="shared" si="4"/>
        <v>3</v>
      </c>
      <c r="R21" s="3">
        <f t="shared" si="5"/>
        <v>3</v>
      </c>
    </row>
    <row r="22" spans="1:18" x14ac:dyDescent="0.35">
      <c r="A22" s="3" t="str">
        <f>'B-Site_data'!A23</f>
        <v>PyhyodPKUMV0l93jzQN6dwVYoZlJZM</v>
      </c>
      <c r="B22" s="3" t="str">
        <f>'B-Site_data'!B23</f>
        <v>Baki_IDP</v>
      </c>
      <c r="C22" s="3" t="str">
        <f>'B-Site_data'!C23</f>
        <v>Baki</v>
      </c>
      <c r="D22" s="3" t="str">
        <f>'B-Site_data'!D23</f>
        <v>IDP</v>
      </c>
      <c r="E22" s="3">
        <f>'B-Site_data'!E23</f>
        <v>1</v>
      </c>
      <c r="F22" s="3">
        <f>'B-Site_data'!F23</f>
        <v>1</v>
      </c>
      <c r="G22" s="3">
        <f>'B-Site_data'!G23</f>
        <v>3</v>
      </c>
      <c r="H22" s="3">
        <f>'B-Site_data'!H23</f>
        <v>3</v>
      </c>
      <c r="I22" s="3">
        <f>'B-Site_data'!I23</f>
        <v>3</v>
      </c>
      <c r="J22" s="3">
        <f>'B-Site_data'!J23</f>
        <v>1</v>
      </c>
      <c r="K22" s="3">
        <f>'B-Site_data'!K23</f>
        <v>3</v>
      </c>
      <c r="L22" s="3">
        <f>'B-Site_data'!L23</f>
        <v>1</v>
      </c>
      <c r="M22" s="3">
        <f t="shared" si="0"/>
        <v>3</v>
      </c>
      <c r="N22" s="3">
        <f t="shared" si="1"/>
        <v>3</v>
      </c>
      <c r="O22" s="3">
        <f t="shared" si="2"/>
        <v>3</v>
      </c>
      <c r="P22" s="3">
        <f t="shared" si="3"/>
        <v>3</v>
      </c>
      <c r="Q22" s="295">
        <f t="shared" si="4"/>
        <v>3</v>
      </c>
      <c r="R22" s="3">
        <f t="shared" si="5"/>
        <v>3</v>
      </c>
    </row>
    <row r="23" spans="1:18" x14ac:dyDescent="0.35">
      <c r="A23" s="3" t="str">
        <f>'B-Site_data'!A24</f>
        <v>jNxuGdVRUB4BQsrxQoUt3OMvhxd4rJ</v>
      </c>
      <c r="B23" s="3" t="str">
        <f>'B-Site_data'!B24</f>
        <v>Baki_IDP</v>
      </c>
      <c r="C23" s="3" t="str">
        <f>'B-Site_data'!C24</f>
        <v>Baki</v>
      </c>
      <c r="D23" s="3" t="str">
        <f>'B-Site_data'!D24</f>
        <v>IDP</v>
      </c>
      <c r="E23" s="3">
        <f>'B-Site_data'!E24</f>
        <v>1</v>
      </c>
      <c r="F23" s="3">
        <f>'B-Site_data'!F24</f>
        <v>3</v>
      </c>
      <c r="G23" s="3">
        <f>'B-Site_data'!G24</f>
        <v>1</v>
      </c>
      <c r="H23" s="3">
        <f>'B-Site_data'!H24</f>
        <v>1</v>
      </c>
      <c r="I23" s="3">
        <f>'B-Site_data'!I24</f>
        <v>1</v>
      </c>
      <c r="J23" s="3">
        <f>'B-Site_data'!J24</f>
        <v>1</v>
      </c>
      <c r="K23" s="3">
        <f>'B-Site_data'!K24</f>
        <v>1</v>
      </c>
      <c r="L23" s="3">
        <f>'B-Site_data'!L24</f>
        <v>2</v>
      </c>
      <c r="M23" s="3">
        <f t="shared" si="0"/>
        <v>3</v>
      </c>
      <c r="N23" s="3">
        <f t="shared" si="1"/>
        <v>2</v>
      </c>
      <c r="O23" s="3">
        <f t="shared" si="2"/>
        <v>1</v>
      </c>
      <c r="P23" s="3">
        <f t="shared" si="3"/>
        <v>1</v>
      </c>
      <c r="Q23" s="295">
        <f t="shared" si="4"/>
        <v>2</v>
      </c>
      <c r="R23" s="3">
        <f t="shared" si="5"/>
        <v>2</v>
      </c>
    </row>
    <row r="24" spans="1:18" x14ac:dyDescent="0.35">
      <c r="A24" s="3" t="str">
        <f>'B-Site_data'!A25</f>
        <v>qSCu1kTcSCf78hXIDq8H2068bPAibX</v>
      </c>
      <c r="B24" s="3" t="str">
        <f>'B-Site_data'!B25</f>
        <v>Baki_IDP</v>
      </c>
      <c r="C24" s="3" t="str">
        <f>'B-Site_data'!C25</f>
        <v>Baki</v>
      </c>
      <c r="D24" s="3" t="str">
        <f>'B-Site_data'!D25</f>
        <v>IDP</v>
      </c>
      <c r="E24" s="3">
        <f>'B-Site_data'!E25</f>
        <v>1</v>
      </c>
      <c r="F24" s="3">
        <f>'B-Site_data'!F25</f>
        <v>1</v>
      </c>
      <c r="G24" s="3">
        <f>'B-Site_data'!G25</f>
        <v>3</v>
      </c>
      <c r="H24" s="3">
        <f>'B-Site_data'!H25</f>
        <v>1</v>
      </c>
      <c r="I24" s="3">
        <f>'B-Site_data'!I25</f>
        <v>3</v>
      </c>
      <c r="J24" s="3">
        <f>'B-Site_data'!J25</f>
        <v>1</v>
      </c>
      <c r="K24" s="3">
        <f>'B-Site_data'!K25</f>
        <v>1</v>
      </c>
      <c r="L24" s="3">
        <f>'B-Site_data'!L25</f>
        <v>2</v>
      </c>
      <c r="M24" s="3">
        <f t="shared" si="0"/>
        <v>3</v>
      </c>
      <c r="N24" s="3">
        <f t="shared" si="1"/>
        <v>3</v>
      </c>
      <c r="O24" s="3">
        <f t="shared" si="2"/>
        <v>2</v>
      </c>
      <c r="P24" s="3">
        <f t="shared" si="3"/>
        <v>1</v>
      </c>
      <c r="Q24" s="295">
        <f t="shared" si="4"/>
        <v>3</v>
      </c>
      <c r="R24" s="3">
        <f t="shared" si="5"/>
        <v>3</v>
      </c>
    </row>
    <row r="25" spans="1:18" x14ac:dyDescent="0.35">
      <c r="A25" s="3" t="str">
        <f>'B-Site_data'!A26</f>
        <v>qi3SgHVHgdQxq5UQjuoMrdG1V2E8IU</v>
      </c>
      <c r="B25" s="3" t="str">
        <f>'B-Site_data'!B26</f>
        <v>Baki_IDP</v>
      </c>
      <c r="C25" s="3" t="str">
        <f>'B-Site_data'!C26</f>
        <v>Baki</v>
      </c>
      <c r="D25" s="3" t="str">
        <f>'B-Site_data'!D26</f>
        <v>IDP</v>
      </c>
      <c r="E25" s="3">
        <f>'B-Site_data'!E26</f>
        <v>1</v>
      </c>
      <c r="F25" s="3">
        <f>'B-Site_data'!F26</f>
        <v>1</v>
      </c>
      <c r="G25" s="3">
        <f>'B-Site_data'!G26</f>
        <v>3</v>
      </c>
      <c r="H25" s="3">
        <f>'B-Site_data'!H26</f>
        <v>3</v>
      </c>
      <c r="I25" s="3">
        <f>'B-Site_data'!I26</f>
        <v>1</v>
      </c>
      <c r="J25" s="3">
        <f>'B-Site_data'!J26</f>
        <v>1</v>
      </c>
      <c r="K25" s="3">
        <f>'B-Site_data'!K26</f>
        <v>3</v>
      </c>
      <c r="L25" s="3">
        <f>'B-Site_data'!L26</f>
        <v>1</v>
      </c>
      <c r="M25" s="3">
        <f t="shared" si="0"/>
        <v>3</v>
      </c>
      <c r="N25" s="3">
        <f t="shared" si="1"/>
        <v>3</v>
      </c>
      <c r="O25" s="3">
        <f t="shared" si="2"/>
        <v>3</v>
      </c>
      <c r="P25" s="3">
        <f t="shared" si="3"/>
        <v>1</v>
      </c>
      <c r="Q25" s="295">
        <f t="shared" si="4"/>
        <v>3</v>
      </c>
      <c r="R25" s="3">
        <f t="shared" si="5"/>
        <v>3</v>
      </c>
    </row>
    <row r="26" spans="1:18" x14ac:dyDescent="0.35">
      <c r="A26" s="3" t="str">
        <f>'B-Site_data'!A27</f>
        <v>4Ke9s9Y2N4P4XoJwWBJfigIoh9NFc4</v>
      </c>
      <c r="B26" s="3" t="str">
        <f>'B-Site_data'!B27</f>
        <v>Baki_IDP</v>
      </c>
      <c r="C26" s="3" t="str">
        <f>'B-Site_data'!C27</f>
        <v>Baki</v>
      </c>
      <c r="D26" s="3" t="str">
        <f>'B-Site_data'!D27</f>
        <v>IDP</v>
      </c>
      <c r="E26" s="3">
        <f>'B-Site_data'!E27</f>
        <v>1</v>
      </c>
      <c r="F26" s="3">
        <f>'B-Site_data'!F27</f>
        <v>1</v>
      </c>
      <c r="G26" s="3">
        <f>'B-Site_data'!G27</f>
        <v>3</v>
      </c>
      <c r="H26" s="3">
        <f>'B-Site_data'!H27</f>
        <v>1</v>
      </c>
      <c r="I26" s="3">
        <f>'B-Site_data'!I27</f>
        <v>3</v>
      </c>
      <c r="J26" s="3">
        <f>'B-Site_data'!J27</f>
        <v>1</v>
      </c>
      <c r="K26" s="3">
        <f>'B-Site_data'!K27</f>
        <v>3</v>
      </c>
      <c r="L26" s="3">
        <f>'B-Site_data'!L27</f>
        <v>1</v>
      </c>
      <c r="M26" s="3">
        <f t="shared" si="0"/>
        <v>3</v>
      </c>
      <c r="N26" s="3">
        <f t="shared" si="1"/>
        <v>3</v>
      </c>
      <c r="O26" s="3">
        <f t="shared" si="2"/>
        <v>3</v>
      </c>
      <c r="P26" s="3">
        <f t="shared" si="3"/>
        <v>1</v>
      </c>
      <c r="Q26" s="295">
        <f t="shared" si="4"/>
        <v>3</v>
      </c>
      <c r="R26" s="3">
        <f t="shared" si="5"/>
        <v>3</v>
      </c>
    </row>
    <row r="27" spans="1:18" x14ac:dyDescent="0.35">
      <c r="A27" s="3" t="str">
        <f>'B-Site_data'!A28</f>
        <v>qkgYSHplBkpitUTWTCtmLeD4GsqUTy</v>
      </c>
      <c r="B27" s="3" t="str">
        <f>'B-Site_data'!B28</f>
        <v>Lughaye_IDP</v>
      </c>
      <c r="C27" s="3" t="str">
        <f>'B-Site_data'!C28</f>
        <v>Lughaye</v>
      </c>
      <c r="D27" s="3" t="str">
        <f>'B-Site_data'!D28</f>
        <v>IDP</v>
      </c>
      <c r="E27" s="3">
        <f>'B-Site_data'!E28</f>
        <v>1</v>
      </c>
      <c r="F27" s="3">
        <f>'B-Site_data'!F28</f>
        <v>1</v>
      </c>
      <c r="G27" s="3">
        <f>'B-Site_data'!G28</f>
        <v>3</v>
      </c>
      <c r="H27" s="3">
        <f>'B-Site_data'!H28</f>
        <v>3</v>
      </c>
      <c r="I27" s="3">
        <f>'B-Site_data'!I28</f>
        <v>3</v>
      </c>
      <c r="J27" s="3">
        <f>'B-Site_data'!J28</f>
        <v>1</v>
      </c>
      <c r="K27" s="3">
        <f>'B-Site_data'!K28</f>
        <v>1</v>
      </c>
      <c r="L27" s="3">
        <f>'B-Site_data'!L28</f>
        <v>1</v>
      </c>
      <c r="M27" s="3">
        <f t="shared" si="0"/>
        <v>3</v>
      </c>
      <c r="N27" s="3">
        <f t="shared" si="1"/>
        <v>3</v>
      </c>
      <c r="O27" s="3">
        <f t="shared" si="2"/>
        <v>3</v>
      </c>
      <c r="P27" s="3">
        <f t="shared" si="3"/>
        <v>1</v>
      </c>
      <c r="Q27" s="295">
        <f t="shared" si="4"/>
        <v>3</v>
      </c>
      <c r="R27" s="3">
        <f t="shared" si="5"/>
        <v>3</v>
      </c>
    </row>
    <row r="28" spans="1:18" x14ac:dyDescent="0.35">
      <c r="A28" s="3" t="str">
        <f>'B-Site_data'!A29</f>
        <v>6PzJHoY0QUufkhR2giqs86mACtZQM6</v>
      </c>
      <c r="B28" s="3" t="str">
        <f>'B-Site_data'!B29</f>
        <v>Lughaye_IDP</v>
      </c>
      <c r="C28" s="3" t="str">
        <f>'B-Site_data'!C29</f>
        <v>Lughaye</v>
      </c>
      <c r="D28" s="3" t="str">
        <f>'B-Site_data'!D29</f>
        <v>IDP</v>
      </c>
      <c r="E28" s="3">
        <f>'B-Site_data'!E29</f>
        <v>1</v>
      </c>
      <c r="F28" s="3">
        <f>'B-Site_data'!F29</f>
        <v>1</v>
      </c>
      <c r="G28" s="3">
        <f>'B-Site_data'!G29</f>
        <v>3</v>
      </c>
      <c r="H28" s="3">
        <f>'B-Site_data'!H29</f>
        <v>1</v>
      </c>
      <c r="I28" s="3">
        <f>'B-Site_data'!I29</f>
        <v>3</v>
      </c>
      <c r="J28" s="3">
        <f>'B-Site_data'!J29</f>
        <v>3</v>
      </c>
      <c r="K28" s="3">
        <f>'B-Site_data'!K29</f>
        <v>3</v>
      </c>
      <c r="L28" s="3">
        <f>'B-Site_data'!L29</f>
        <v>1</v>
      </c>
      <c r="M28" s="3">
        <f t="shared" si="0"/>
        <v>3</v>
      </c>
      <c r="N28" s="3">
        <f t="shared" si="1"/>
        <v>3</v>
      </c>
      <c r="O28" s="3">
        <f t="shared" si="2"/>
        <v>3</v>
      </c>
      <c r="P28" s="3">
        <f t="shared" si="3"/>
        <v>3</v>
      </c>
      <c r="Q28" s="295">
        <f t="shared" si="4"/>
        <v>3</v>
      </c>
      <c r="R28" s="3">
        <f t="shared" si="5"/>
        <v>3</v>
      </c>
    </row>
    <row r="29" spans="1:18" x14ac:dyDescent="0.35">
      <c r="A29" s="3" t="str">
        <f>'B-Site_data'!A30</f>
        <v>uN0KeRFXPAuIE2biRyKpv0Ui0QLDsN</v>
      </c>
      <c r="B29" s="3" t="str">
        <f>'B-Site_data'!B30</f>
        <v>Lughaye_IDP</v>
      </c>
      <c r="C29" s="3" t="str">
        <f>'B-Site_data'!C30</f>
        <v>Lughaye</v>
      </c>
      <c r="D29" s="3" t="str">
        <f>'B-Site_data'!D30</f>
        <v>IDP</v>
      </c>
      <c r="E29" s="3">
        <f>'B-Site_data'!E30</f>
        <v>1</v>
      </c>
      <c r="F29" s="3">
        <f>'B-Site_data'!F30</f>
        <v>1</v>
      </c>
      <c r="G29" s="3">
        <f>'B-Site_data'!G30</f>
        <v>3</v>
      </c>
      <c r="H29" s="3">
        <f>'B-Site_data'!H30</f>
        <v>3</v>
      </c>
      <c r="I29" s="3">
        <f>'B-Site_data'!I30</f>
        <v>1</v>
      </c>
      <c r="J29" s="3">
        <f>'B-Site_data'!J30</f>
        <v>3</v>
      </c>
      <c r="K29" s="3">
        <f>'B-Site_data'!K30</f>
        <v>1</v>
      </c>
      <c r="L29" s="3">
        <f>'B-Site_data'!L30</f>
        <v>2</v>
      </c>
      <c r="M29" s="3">
        <f t="shared" si="0"/>
        <v>3</v>
      </c>
      <c r="N29" s="3">
        <f t="shared" si="1"/>
        <v>3</v>
      </c>
      <c r="O29" s="3">
        <f t="shared" si="2"/>
        <v>3</v>
      </c>
      <c r="P29" s="3">
        <f t="shared" si="3"/>
        <v>2</v>
      </c>
      <c r="Q29" s="295">
        <f t="shared" si="4"/>
        <v>3</v>
      </c>
      <c r="R29" s="3">
        <f t="shared" si="5"/>
        <v>3</v>
      </c>
    </row>
    <row r="30" spans="1:18" x14ac:dyDescent="0.35">
      <c r="A30" s="3" t="str">
        <f>'B-Site_data'!A31</f>
        <v>7EJLJ9RdShqnTKXvx8jcCHog6qOhfo</v>
      </c>
      <c r="B30" s="3" t="str">
        <f>'B-Site_data'!B31</f>
        <v>Lughaye_IDP</v>
      </c>
      <c r="C30" s="3" t="str">
        <f>'B-Site_data'!C31</f>
        <v>Lughaye</v>
      </c>
      <c r="D30" s="3" t="str">
        <f>'B-Site_data'!D31</f>
        <v>IDP</v>
      </c>
      <c r="E30" s="3">
        <f>'B-Site_data'!E31</f>
        <v>1</v>
      </c>
      <c r="F30" s="3">
        <f>'B-Site_data'!F31</f>
        <v>1</v>
      </c>
      <c r="G30" s="3">
        <f>'B-Site_data'!G31</f>
        <v>3</v>
      </c>
      <c r="H30" s="3">
        <f>'B-Site_data'!H31</f>
        <v>1</v>
      </c>
      <c r="I30" s="3">
        <f>'B-Site_data'!I31</f>
        <v>3</v>
      </c>
      <c r="J30" s="3">
        <f>'B-Site_data'!J31</f>
        <v>1</v>
      </c>
      <c r="K30" s="3">
        <f>'B-Site_data'!K31</f>
        <v>3</v>
      </c>
      <c r="L30" s="3">
        <f>'B-Site_data'!L31</f>
        <v>2</v>
      </c>
      <c r="M30" s="3">
        <f t="shared" si="0"/>
        <v>3</v>
      </c>
      <c r="N30" s="3">
        <f t="shared" si="1"/>
        <v>3</v>
      </c>
      <c r="O30" s="3">
        <f t="shared" si="2"/>
        <v>3</v>
      </c>
      <c r="P30" s="3">
        <f t="shared" si="3"/>
        <v>2</v>
      </c>
      <c r="Q30" s="295">
        <f t="shared" si="4"/>
        <v>3</v>
      </c>
      <c r="R30" s="3">
        <f t="shared" si="5"/>
        <v>3</v>
      </c>
    </row>
    <row r="31" spans="1:18" x14ac:dyDescent="0.35">
      <c r="A31" s="3" t="str">
        <f>'B-Site_data'!A32</f>
        <v>iiFrb6yiGNGsQPQKDLqm4Pi7l44Erq</v>
      </c>
      <c r="B31" s="3" t="str">
        <f>'B-Site_data'!B32</f>
        <v>Lughaye_IDP</v>
      </c>
      <c r="C31" s="3" t="str">
        <f>'B-Site_data'!C32</f>
        <v>Lughaye</v>
      </c>
      <c r="D31" s="3" t="str">
        <f>'B-Site_data'!D32</f>
        <v>IDP</v>
      </c>
      <c r="E31" s="3">
        <f>'B-Site_data'!E32</f>
        <v>1</v>
      </c>
      <c r="F31" s="3">
        <f>'B-Site_data'!F32</f>
        <v>1</v>
      </c>
      <c r="G31" s="3">
        <f>'B-Site_data'!G32</f>
        <v>3</v>
      </c>
      <c r="H31" s="3">
        <f>'B-Site_data'!H32</f>
        <v>1</v>
      </c>
      <c r="I31" s="3">
        <f>'B-Site_data'!I32</f>
        <v>3</v>
      </c>
      <c r="J31" s="3">
        <f>'B-Site_data'!J32</f>
        <v>1</v>
      </c>
      <c r="K31" s="3">
        <f>'B-Site_data'!K32</f>
        <v>1</v>
      </c>
      <c r="L31" s="3">
        <f>'B-Site_data'!L32</f>
        <v>2</v>
      </c>
      <c r="M31" s="3">
        <f t="shared" si="0"/>
        <v>3</v>
      </c>
      <c r="N31" s="3">
        <f t="shared" si="1"/>
        <v>3</v>
      </c>
      <c r="O31" s="3">
        <f t="shared" si="2"/>
        <v>2</v>
      </c>
      <c r="P31" s="3">
        <f t="shared" si="3"/>
        <v>1</v>
      </c>
      <c r="Q31" s="295">
        <f t="shared" si="4"/>
        <v>3</v>
      </c>
      <c r="R31" s="3">
        <f t="shared" si="5"/>
        <v>3</v>
      </c>
    </row>
    <row r="32" spans="1:18" x14ac:dyDescent="0.35">
      <c r="A32" s="3" t="str">
        <f>'B-Site_data'!A33</f>
        <v>dfcOEHUN9M53y21EUgY4ldT0AXdmR9</v>
      </c>
      <c r="B32" s="3" t="str">
        <f>'B-Site_data'!B33</f>
        <v>Lughaye_IDP</v>
      </c>
      <c r="C32" s="3" t="str">
        <f>'B-Site_data'!C33</f>
        <v>Lughaye</v>
      </c>
      <c r="D32" s="3" t="str">
        <f>'B-Site_data'!D33</f>
        <v>IDP</v>
      </c>
      <c r="E32" s="3">
        <f>'B-Site_data'!E33</f>
        <v>1</v>
      </c>
      <c r="F32" s="3">
        <f>'B-Site_data'!F33</f>
        <v>1</v>
      </c>
      <c r="G32" s="3">
        <f>'B-Site_data'!G33</f>
        <v>3</v>
      </c>
      <c r="H32" s="3">
        <f>'B-Site_data'!H33</f>
        <v>1</v>
      </c>
      <c r="I32" s="3">
        <f>'B-Site_data'!I33</f>
        <v>1</v>
      </c>
      <c r="J32" s="3">
        <f>'B-Site_data'!J33</f>
        <v>1</v>
      </c>
      <c r="K32" s="3">
        <f>'B-Site_data'!K33</f>
        <v>3</v>
      </c>
      <c r="L32" s="3">
        <f>'B-Site_data'!L33</f>
        <v>1</v>
      </c>
      <c r="M32" s="3">
        <f t="shared" si="0"/>
        <v>3</v>
      </c>
      <c r="N32" s="3">
        <f t="shared" si="1"/>
        <v>3</v>
      </c>
      <c r="O32" s="3">
        <f t="shared" si="2"/>
        <v>1</v>
      </c>
      <c r="P32" s="3">
        <f t="shared" si="3"/>
        <v>1</v>
      </c>
      <c r="Q32" s="295">
        <f t="shared" si="4"/>
        <v>2</v>
      </c>
      <c r="R32" s="3">
        <f t="shared" si="5"/>
        <v>2</v>
      </c>
    </row>
    <row r="33" spans="1:18" x14ac:dyDescent="0.35">
      <c r="A33" s="3" t="str">
        <f>'B-Site_data'!A34</f>
        <v>73reobuxBel33Z18B9xj1HGz5JYySG</v>
      </c>
      <c r="B33" s="3" t="str">
        <f>'B-Site_data'!B34</f>
        <v>Lughaye_IDP</v>
      </c>
      <c r="C33" s="3" t="str">
        <f>'B-Site_data'!C34</f>
        <v>Lughaye</v>
      </c>
      <c r="D33" s="3" t="str">
        <f>'B-Site_data'!D34</f>
        <v>IDP</v>
      </c>
      <c r="E33" s="3">
        <f>'B-Site_data'!E34</f>
        <v>1</v>
      </c>
      <c r="F33" s="3">
        <f>'B-Site_data'!F34</f>
        <v>1</v>
      </c>
      <c r="G33" s="3">
        <f>'B-Site_data'!G34</f>
        <v>3</v>
      </c>
      <c r="H33" s="3">
        <f>'B-Site_data'!H34</f>
        <v>3</v>
      </c>
      <c r="I33" s="3">
        <f>'B-Site_data'!I34</f>
        <v>3</v>
      </c>
      <c r="J33" s="3">
        <f>'B-Site_data'!J34</f>
        <v>3</v>
      </c>
      <c r="K33" s="3">
        <f>'B-Site_data'!K34</f>
        <v>3</v>
      </c>
      <c r="L33" s="3">
        <f>'B-Site_data'!L34</f>
        <v>1</v>
      </c>
      <c r="M33" s="3">
        <f t="shared" si="0"/>
        <v>3</v>
      </c>
      <c r="N33" s="3">
        <f t="shared" si="1"/>
        <v>3</v>
      </c>
      <c r="O33" s="3">
        <f t="shared" si="2"/>
        <v>3</v>
      </c>
      <c r="P33" s="3">
        <f t="shared" si="3"/>
        <v>3</v>
      </c>
      <c r="Q33" s="295">
        <f t="shared" si="4"/>
        <v>3</v>
      </c>
      <c r="R33" s="3">
        <f t="shared" si="5"/>
        <v>3</v>
      </c>
    </row>
    <row r="34" spans="1:18" x14ac:dyDescent="0.35">
      <c r="A34" s="3" t="str">
        <f>'B-Site_data'!A35</f>
        <v>JgxAqxVtJ1qJb5cj9Y7plT0rQdjKYg</v>
      </c>
      <c r="B34" s="3" t="str">
        <f>'B-Site_data'!B35</f>
        <v>Lughaye_IDP</v>
      </c>
      <c r="C34" s="3" t="str">
        <f>'B-Site_data'!C35</f>
        <v>Lughaye</v>
      </c>
      <c r="D34" s="3" t="str">
        <f>'B-Site_data'!D35</f>
        <v>IDP</v>
      </c>
      <c r="E34" s="3">
        <f>'B-Site_data'!E35</f>
        <v>1</v>
      </c>
      <c r="F34" s="3">
        <f>'B-Site_data'!F35</f>
        <v>1</v>
      </c>
      <c r="G34" s="3">
        <f>'B-Site_data'!G35</f>
        <v>3</v>
      </c>
      <c r="H34" s="3">
        <f>'B-Site_data'!H35</f>
        <v>1</v>
      </c>
      <c r="I34" s="3">
        <f>'B-Site_data'!I35</f>
        <v>1</v>
      </c>
      <c r="J34" s="3">
        <f>'B-Site_data'!J35</f>
        <v>3</v>
      </c>
      <c r="K34" s="3">
        <f>'B-Site_data'!K35</f>
        <v>1</v>
      </c>
      <c r="L34" s="3">
        <f>'B-Site_data'!L35</f>
        <v>2</v>
      </c>
      <c r="M34" s="3">
        <f t="shared" si="0"/>
        <v>3</v>
      </c>
      <c r="N34" s="3">
        <f t="shared" si="1"/>
        <v>3</v>
      </c>
      <c r="O34" s="3">
        <f t="shared" si="2"/>
        <v>2</v>
      </c>
      <c r="P34" s="3">
        <f t="shared" si="3"/>
        <v>1</v>
      </c>
      <c r="Q34" s="295">
        <f t="shared" si="4"/>
        <v>3</v>
      </c>
      <c r="R34" s="3">
        <f t="shared" si="5"/>
        <v>3</v>
      </c>
    </row>
    <row r="35" spans="1:18" x14ac:dyDescent="0.35">
      <c r="A35" s="3" t="str">
        <f>'B-Site_data'!A36</f>
        <v>dvoVOrw2UhI3Mv0RgdnJ42CtjsVCb1</v>
      </c>
      <c r="B35" s="3" t="str">
        <f>'B-Site_data'!B36</f>
        <v>Zeylac_IDP</v>
      </c>
      <c r="C35" s="3" t="str">
        <f>'B-Site_data'!C36</f>
        <v>Zeylac</v>
      </c>
      <c r="D35" s="3" t="str">
        <f>'B-Site_data'!D36</f>
        <v>IDP</v>
      </c>
      <c r="E35" s="3">
        <f>'B-Site_data'!E36</f>
        <v>1</v>
      </c>
      <c r="F35" s="3">
        <f>'B-Site_data'!F36</f>
        <v>3</v>
      </c>
      <c r="G35" s="3">
        <f>'B-Site_data'!G36</f>
        <v>3</v>
      </c>
      <c r="H35" s="3">
        <f>'B-Site_data'!H36</f>
        <v>1</v>
      </c>
      <c r="I35" s="3">
        <f>'B-Site_data'!I36</f>
        <v>1</v>
      </c>
      <c r="J35" s="3">
        <f>'B-Site_data'!J36</f>
        <v>1</v>
      </c>
      <c r="K35" s="3">
        <f>'B-Site_data'!K36</f>
        <v>1</v>
      </c>
      <c r="L35" s="3">
        <f>'B-Site_data'!L36</f>
        <v>2</v>
      </c>
      <c r="M35" s="3">
        <f t="shared" si="0"/>
        <v>3</v>
      </c>
      <c r="N35" s="3">
        <f t="shared" si="1"/>
        <v>3</v>
      </c>
      <c r="O35" s="3">
        <f t="shared" si="2"/>
        <v>2</v>
      </c>
      <c r="P35" s="3">
        <f t="shared" si="3"/>
        <v>1</v>
      </c>
      <c r="Q35" s="295">
        <f t="shared" si="4"/>
        <v>3</v>
      </c>
      <c r="R35" s="3">
        <f t="shared" si="5"/>
        <v>3</v>
      </c>
    </row>
    <row r="36" spans="1:18" x14ac:dyDescent="0.35">
      <c r="A36" s="3" t="str">
        <f>'B-Site_data'!A37</f>
        <v>Ck6Oo9HJL1NcmTqT4iCF89LJR1ltEw</v>
      </c>
      <c r="B36" s="3" t="str">
        <f>'B-Site_data'!B37</f>
        <v>Zeylac_IDP</v>
      </c>
      <c r="C36" s="3" t="str">
        <f>'B-Site_data'!C37</f>
        <v>Zeylac</v>
      </c>
      <c r="D36" s="3" t="str">
        <f>'B-Site_data'!D37</f>
        <v>IDP</v>
      </c>
      <c r="E36" s="3">
        <f>'B-Site_data'!E37</f>
        <v>1</v>
      </c>
      <c r="F36" s="3">
        <f>'B-Site_data'!F37</f>
        <v>3</v>
      </c>
      <c r="G36" s="3">
        <f>'B-Site_data'!G37</f>
        <v>3</v>
      </c>
      <c r="H36" s="3">
        <f>'B-Site_data'!H37</f>
        <v>1</v>
      </c>
      <c r="I36" s="3">
        <f>'B-Site_data'!I37</f>
        <v>1</v>
      </c>
      <c r="J36" s="3">
        <f>'B-Site_data'!J37</f>
        <v>1</v>
      </c>
      <c r="K36" s="3">
        <f>'B-Site_data'!K37</f>
        <v>3</v>
      </c>
      <c r="L36" s="3">
        <f>'B-Site_data'!L37</f>
        <v>2</v>
      </c>
      <c r="M36" s="3">
        <f t="shared" si="0"/>
        <v>3</v>
      </c>
      <c r="N36" s="3">
        <f t="shared" si="1"/>
        <v>3</v>
      </c>
      <c r="O36" s="3">
        <f t="shared" si="2"/>
        <v>3</v>
      </c>
      <c r="P36" s="3">
        <f t="shared" si="3"/>
        <v>2</v>
      </c>
      <c r="Q36" s="295">
        <f t="shared" si="4"/>
        <v>3</v>
      </c>
      <c r="R36" s="3">
        <f t="shared" si="5"/>
        <v>3</v>
      </c>
    </row>
    <row r="37" spans="1:18" x14ac:dyDescent="0.35">
      <c r="A37" s="3" t="str">
        <f>'B-Site_data'!A38</f>
        <v>X6fV4OClXu6nSFDEICYosNvL2AtwXP</v>
      </c>
      <c r="B37" s="3" t="str">
        <f>'B-Site_data'!B38</f>
        <v>Zeylac_IDP</v>
      </c>
      <c r="C37" s="3" t="str">
        <f>'B-Site_data'!C38</f>
        <v>Zeylac</v>
      </c>
      <c r="D37" s="3" t="str">
        <f>'B-Site_data'!D38</f>
        <v>IDP</v>
      </c>
      <c r="E37" s="3">
        <f>'B-Site_data'!E38</f>
        <v>1</v>
      </c>
      <c r="F37" s="3">
        <f>'B-Site_data'!F38</f>
        <v>3</v>
      </c>
      <c r="G37" s="3">
        <f>'B-Site_data'!G38</f>
        <v>3</v>
      </c>
      <c r="H37" s="3">
        <f>'B-Site_data'!H38</f>
        <v>1</v>
      </c>
      <c r="I37" s="3">
        <f>'B-Site_data'!I38</f>
        <v>3</v>
      </c>
      <c r="J37" s="3">
        <f>'B-Site_data'!J38</f>
        <v>1</v>
      </c>
      <c r="K37" s="3">
        <f>'B-Site_data'!K38</f>
        <v>1</v>
      </c>
      <c r="L37" s="3">
        <f>'B-Site_data'!L38</f>
        <v>3</v>
      </c>
      <c r="M37" s="3">
        <f t="shared" si="0"/>
        <v>3</v>
      </c>
      <c r="N37" s="3">
        <f t="shared" si="1"/>
        <v>3</v>
      </c>
      <c r="O37" s="3">
        <f t="shared" si="2"/>
        <v>3</v>
      </c>
      <c r="P37" s="3">
        <f t="shared" si="3"/>
        <v>3</v>
      </c>
      <c r="Q37" s="295">
        <f t="shared" si="4"/>
        <v>3</v>
      </c>
      <c r="R37" s="3">
        <f t="shared" si="5"/>
        <v>3</v>
      </c>
    </row>
    <row r="38" spans="1:18" x14ac:dyDescent="0.35">
      <c r="A38" s="3" t="str">
        <f>'B-Site_data'!A39</f>
        <v>Q1kLgSvXqUEV6xn8XX90GIPejibSkX</v>
      </c>
      <c r="B38" s="3" t="str">
        <f>'B-Site_data'!B39</f>
        <v>Zeylac_IDP</v>
      </c>
      <c r="C38" s="3" t="str">
        <f>'B-Site_data'!C39</f>
        <v>Zeylac</v>
      </c>
      <c r="D38" s="3" t="str">
        <f>'B-Site_data'!D39</f>
        <v>IDP</v>
      </c>
      <c r="E38" s="3">
        <f>'B-Site_data'!E39</f>
        <v>1</v>
      </c>
      <c r="F38" s="3">
        <f>'B-Site_data'!F39</f>
        <v>3</v>
      </c>
      <c r="G38" s="3">
        <f>'B-Site_data'!G39</f>
        <v>3</v>
      </c>
      <c r="H38" s="3">
        <f>'B-Site_data'!H39</f>
        <v>1</v>
      </c>
      <c r="I38" s="3">
        <f>'B-Site_data'!I39</f>
        <v>1</v>
      </c>
      <c r="J38" s="3">
        <f>'B-Site_data'!J39</f>
        <v>1</v>
      </c>
      <c r="K38" s="3">
        <f>'B-Site_data'!K39</f>
        <v>1</v>
      </c>
      <c r="L38" s="3">
        <f>'B-Site_data'!L39</f>
        <v>2</v>
      </c>
      <c r="M38" s="3">
        <f t="shared" si="0"/>
        <v>3</v>
      </c>
      <c r="N38" s="3">
        <f t="shared" si="1"/>
        <v>3</v>
      </c>
      <c r="O38" s="3">
        <f t="shared" si="2"/>
        <v>2</v>
      </c>
      <c r="P38" s="3">
        <f t="shared" si="3"/>
        <v>1</v>
      </c>
      <c r="Q38" s="295">
        <f t="shared" si="4"/>
        <v>3</v>
      </c>
      <c r="R38" s="3">
        <f t="shared" si="5"/>
        <v>3</v>
      </c>
    </row>
    <row r="39" spans="1:18" x14ac:dyDescent="0.35">
      <c r="A39" s="3" t="str">
        <f>'B-Site_data'!A40</f>
        <v>NOttUsZQBGzDGtdbSNDw0senAdHANq</v>
      </c>
      <c r="B39" s="3" t="str">
        <f>'B-Site_data'!B40</f>
        <v>Zeylac_IDP</v>
      </c>
      <c r="C39" s="3" t="str">
        <f>'B-Site_data'!C40</f>
        <v>Zeylac</v>
      </c>
      <c r="D39" s="3" t="str">
        <f>'B-Site_data'!D40</f>
        <v>IDP</v>
      </c>
      <c r="E39" s="3">
        <f>'B-Site_data'!E40</f>
        <v>1</v>
      </c>
      <c r="F39" s="3">
        <f>'B-Site_data'!F40</f>
        <v>1</v>
      </c>
      <c r="G39" s="3">
        <f>'B-Site_data'!G40</f>
        <v>3</v>
      </c>
      <c r="H39" s="3">
        <f>'B-Site_data'!H40</f>
        <v>1</v>
      </c>
      <c r="I39" s="3">
        <f>'B-Site_data'!I40</f>
        <v>1</v>
      </c>
      <c r="J39" s="3">
        <f>'B-Site_data'!J40</f>
        <v>3</v>
      </c>
      <c r="K39" s="3">
        <f>'B-Site_data'!K40</f>
        <v>1</v>
      </c>
      <c r="L39" s="3">
        <f>'B-Site_data'!L40</f>
        <v>2</v>
      </c>
      <c r="M39" s="3">
        <f t="shared" si="0"/>
        <v>3</v>
      </c>
      <c r="N39" s="3">
        <f t="shared" si="1"/>
        <v>3</v>
      </c>
      <c r="O39" s="3">
        <f t="shared" si="2"/>
        <v>2</v>
      </c>
      <c r="P39" s="3">
        <f t="shared" si="3"/>
        <v>1</v>
      </c>
      <c r="Q39" s="295">
        <f t="shared" si="4"/>
        <v>3</v>
      </c>
      <c r="R39" s="3">
        <f t="shared" si="5"/>
        <v>3</v>
      </c>
    </row>
    <row r="40" spans="1:18" x14ac:dyDescent="0.35">
      <c r="A40" s="3" t="str">
        <f>'B-Site_data'!A41</f>
        <v>CJjw5RGVGe6eeQq73unkjXa0cLSmu3</v>
      </c>
      <c r="B40" s="3" t="str">
        <f>'B-Site_data'!B41</f>
        <v>Hargeysa_IDP</v>
      </c>
      <c r="C40" s="3" t="str">
        <f>'B-Site_data'!C41</f>
        <v>Hargeysa</v>
      </c>
      <c r="D40" s="3" t="str">
        <f>'B-Site_data'!D41</f>
        <v>IDP</v>
      </c>
      <c r="E40" s="3">
        <f>'B-Site_data'!E41</f>
        <v>1</v>
      </c>
      <c r="F40" s="3">
        <f>'B-Site_data'!F41</f>
        <v>1</v>
      </c>
      <c r="G40" s="3">
        <f>'B-Site_data'!G41</f>
        <v>3</v>
      </c>
      <c r="H40" s="3">
        <f>'B-Site_data'!H41</f>
        <v>1</v>
      </c>
      <c r="I40" s="3">
        <f>'B-Site_data'!I41</f>
        <v>1</v>
      </c>
      <c r="J40" s="3">
        <f>'B-Site_data'!J41</f>
        <v>1</v>
      </c>
      <c r="K40" s="3">
        <f>'B-Site_data'!K41</f>
        <v>1</v>
      </c>
      <c r="L40" s="3">
        <f>'B-Site_data'!L41</f>
        <v>2</v>
      </c>
      <c r="M40" s="3">
        <f t="shared" si="0"/>
        <v>3</v>
      </c>
      <c r="N40" s="3">
        <f t="shared" si="1"/>
        <v>2</v>
      </c>
      <c r="O40" s="3">
        <f t="shared" si="2"/>
        <v>1</v>
      </c>
      <c r="P40" s="3">
        <f t="shared" si="3"/>
        <v>1</v>
      </c>
      <c r="Q40" s="295">
        <f t="shared" si="4"/>
        <v>2</v>
      </c>
      <c r="R40" s="3">
        <f t="shared" si="5"/>
        <v>2</v>
      </c>
    </row>
    <row r="41" spans="1:18" x14ac:dyDescent="0.35">
      <c r="A41" s="3" t="str">
        <f>'B-Site_data'!A42</f>
        <v>Kie4jCzvysRjMLzf2rKlRoAC4dKS26</v>
      </c>
      <c r="B41" s="3" t="str">
        <f>'B-Site_data'!B42</f>
        <v>Hargeysa_IDP</v>
      </c>
      <c r="C41" s="3" t="str">
        <f>'B-Site_data'!C42</f>
        <v>Hargeysa</v>
      </c>
      <c r="D41" s="3" t="str">
        <f>'B-Site_data'!D42</f>
        <v>IDP</v>
      </c>
      <c r="E41" s="3">
        <f>'B-Site_data'!E42</f>
        <v>1</v>
      </c>
      <c r="F41" s="3">
        <f>'B-Site_data'!F42</f>
        <v>1</v>
      </c>
      <c r="G41" s="3">
        <f>'B-Site_data'!G42</f>
        <v>1</v>
      </c>
      <c r="H41" s="3">
        <f>'B-Site_data'!H42</f>
        <v>3</v>
      </c>
      <c r="I41" s="3">
        <f>'B-Site_data'!I42</f>
        <v>3</v>
      </c>
      <c r="J41" s="3">
        <f>'B-Site_data'!J42</f>
        <v>1</v>
      </c>
      <c r="K41" s="3">
        <f>'B-Site_data'!K42</f>
        <v>3</v>
      </c>
      <c r="L41" s="3">
        <f>'B-Site_data'!L42</f>
        <v>1</v>
      </c>
      <c r="M41" s="3">
        <f t="shared" si="0"/>
        <v>3</v>
      </c>
      <c r="N41" s="3">
        <f t="shared" si="1"/>
        <v>3</v>
      </c>
      <c r="O41" s="3">
        <f t="shared" si="2"/>
        <v>3</v>
      </c>
      <c r="P41" s="3">
        <f t="shared" si="3"/>
        <v>1</v>
      </c>
      <c r="Q41" s="295">
        <f t="shared" si="4"/>
        <v>3</v>
      </c>
      <c r="R41" s="3">
        <f t="shared" si="5"/>
        <v>3</v>
      </c>
    </row>
    <row r="42" spans="1:18" x14ac:dyDescent="0.35">
      <c r="A42" s="3" t="str">
        <f>'B-Site_data'!A43</f>
        <v>xIPNIkVakQeFbumaBEmc0we1IPBGp7</v>
      </c>
      <c r="B42" s="3" t="str">
        <f>'B-Site_data'!B43</f>
        <v>Hargeysa_IDP</v>
      </c>
      <c r="C42" s="3" t="str">
        <f>'B-Site_data'!C43</f>
        <v>Hargeysa</v>
      </c>
      <c r="D42" s="3" t="str">
        <f>'B-Site_data'!D43</f>
        <v>IDP</v>
      </c>
      <c r="E42" s="3">
        <f>'B-Site_data'!E43</f>
        <v>1</v>
      </c>
      <c r="F42" s="3">
        <f>'B-Site_data'!F43</f>
        <v>1</v>
      </c>
      <c r="G42" s="3">
        <f>'B-Site_data'!G43</f>
        <v>3</v>
      </c>
      <c r="H42" s="3">
        <f>'B-Site_data'!H43</f>
        <v>3</v>
      </c>
      <c r="I42" s="3">
        <f>'B-Site_data'!I43</f>
        <v>1</v>
      </c>
      <c r="J42" s="3">
        <f>'B-Site_data'!J43</f>
        <v>3</v>
      </c>
      <c r="K42" s="3">
        <f>'B-Site_data'!K43</f>
        <v>3</v>
      </c>
      <c r="L42" s="3">
        <f>'B-Site_data'!L43</f>
        <v>2</v>
      </c>
      <c r="M42" s="3">
        <f t="shared" si="0"/>
        <v>3</v>
      </c>
      <c r="N42" s="3">
        <f t="shared" si="1"/>
        <v>3</v>
      </c>
      <c r="O42" s="3">
        <f t="shared" si="2"/>
        <v>3</v>
      </c>
      <c r="P42" s="3">
        <f t="shared" si="3"/>
        <v>3</v>
      </c>
      <c r="Q42" s="295">
        <f t="shared" si="4"/>
        <v>3</v>
      </c>
      <c r="R42" s="3">
        <f t="shared" si="5"/>
        <v>3</v>
      </c>
    </row>
    <row r="43" spans="1:18" x14ac:dyDescent="0.35">
      <c r="A43" s="3" t="str">
        <f>'B-Site_data'!A44</f>
        <v>u1UY4ISP24GJycQITlnAQHSYqzLab9</v>
      </c>
      <c r="B43" s="3" t="str">
        <f>'B-Site_data'!B44</f>
        <v>Hargeysa_IDP</v>
      </c>
      <c r="C43" s="3" t="str">
        <f>'B-Site_data'!C44</f>
        <v>Hargeysa</v>
      </c>
      <c r="D43" s="3" t="str">
        <f>'B-Site_data'!D44</f>
        <v>IDP</v>
      </c>
      <c r="E43" s="3">
        <f>'B-Site_data'!E44</f>
        <v>1</v>
      </c>
      <c r="F43" s="3">
        <f>'B-Site_data'!F44</f>
        <v>1</v>
      </c>
      <c r="G43" s="3">
        <f>'B-Site_data'!G44</f>
        <v>1</v>
      </c>
      <c r="H43" s="3">
        <f>'B-Site_data'!H44</f>
        <v>1</v>
      </c>
      <c r="I43" s="3">
        <f>'B-Site_data'!I44</f>
        <v>1</v>
      </c>
      <c r="J43" s="3">
        <f>'B-Site_data'!J44</f>
        <v>1</v>
      </c>
      <c r="K43" s="3">
        <f>'B-Site_data'!K44</f>
        <v>3</v>
      </c>
      <c r="L43" s="3">
        <f>'B-Site_data'!L44</f>
        <v>2</v>
      </c>
      <c r="M43" s="3">
        <f t="shared" si="0"/>
        <v>3</v>
      </c>
      <c r="N43" s="3">
        <f t="shared" si="1"/>
        <v>2</v>
      </c>
      <c r="O43" s="3">
        <f t="shared" si="2"/>
        <v>1</v>
      </c>
      <c r="P43" s="3">
        <f t="shared" si="3"/>
        <v>1</v>
      </c>
      <c r="Q43" s="295">
        <f t="shared" si="4"/>
        <v>2</v>
      </c>
      <c r="R43" s="3">
        <f t="shared" si="5"/>
        <v>2</v>
      </c>
    </row>
    <row r="44" spans="1:18" x14ac:dyDescent="0.35">
      <c r="A44" s="3" t="str">
        <f>'B-Site_data'!A45</f>
        <v>zcT7K8g9eQYWvLPPx2Tmk5tbZ10j0T</v>
      </c>
      <c r="B44" s="3" t="str">
        <f>'B-Site_data'!B45</f>
        <v>Hargeysa_IDP</v>
      </c>
      <c r="C44" s="3" t="str">
        <f>'B-Site_data'!C45</f>
        <v>Hargeysa</v>
      </c>
      <c r="D44" s="3" t="str">
        <f>'B-Site_data'!D45</f>
        <v>IDP</v>
      </c>
      <c r="E44" s="3">
        <f>'B-Site_data'!E45</f>
        <v>1</v>
      </c>
      <c r="F44" s="3">
        <f>'B-Site_data'!F45</f>
        <v>1</v>
      </c>
      <c r="G44" s="3">
        <f>'B-Site_data'!G45</f>
        <v>1</v>
      </c>
      <c r="H44" s="3">
        <f>'B-Site_data'!H45</f>
        <v>1</v>
      </c>
      <c r="I44" s="3">
        <f>'B-Site_data'!I45</f>
        <v>1</v>
      </c>
      <c r="J44" s="3">
        <f>'B-Site_data'!J45</f>
        <v>3</v>
      </c>
      <c r="K44" s="3">
        <f>'B-Site_data'!K45</f>
        <v>3</v>
      </c>
      <c r="L44" s="3">
        <f>'B-Site_data'!L45</f>
        <v>1</v>
      </c>
      <c r="M44" s="3">
        <f t="shared" si="0"/>
        <v>3</v>
      </c>
      <c r="N44" s="3">
        <f t="shared" si="1"/>
        <v>3</v>
      </c>
      <c r="O44" s="3">
        <f t="shared" si="2"/>
        <v>1</v>
      </c>
      <c r="P44" s="3">
        <f t="shared" si="3"/>
        <v>1</v>
      </c>
      <c r="Q44" s="295">
        <f t="shared" si="4"/>
        <v>2</v>
      </c>
      <c r="R44" s="3">
        <f t="shared" si="5"/>
        <v>2</v>
      </c>
    </row>
    <row r="45" spans="1:18" x14ac:dyDescent="0.35">
      <c r="A45" s="3" t="str">
        <f>'B-Site_data'!A46</f>
        <v>ICCBnTQhkTyaVWqEXvvUE6cKzI9J66</v>
      </c>
      <c r="B45" s="3" t="str">
        <f>'B-Site_data'!B46</f>
        <v>Hargeysa_IDP</v>
      </c>
      <c r="C45" s="3" t="str">
        <f>'B-Site_data'!C46</f>
        <v>Hargeysa</v>
      </c>
      <c r="D45" s="3" t="str">
        <f>'B-Site_data'!D46</f>
        <v>IDP</v>
      </c>
      <c r="E45" s="3">
        <f>'B-Site_data'!E46</f>
        <v>1</v>
      </c>
      <c r="F45" s="3">
        <f>'B-Site_data'!F46</f>
        <v>1</v>
      </c>
      <c r="G45" s="3">
        <f>'B-Site_data'!G46</f>
        <v>1</v>
      </c>
      <c r="H45" s="3">
        <f>'B-Site_data'!H46</f>
        <v>1</v>
      </c>
      <c r="I45" s="3">
        <f>'B-Site_data'!I46</f>
        <v>1</v>
      </c>
      <c r="J45" s="3">
        <f>'B-Site_data'!J46</f>
        <v>1</v>
      </c>
      <c r="K45" s="3">
        <f>'B-Site_data'!K46</f>
        <v>3</v>
      </c>
      <c r="L45" s="3">
        <f>'B-Site_data'!L46</f>
        <v>2</v>
      </c>
      <c r="M45" s="3">
        <f t="shared" si="0"/>
        <v>3</v>
      </c>
      <c r="N45" s="3">
        <f t="shared" si="1"/>
        <v>2</v>
      </c>
      <c r="O45" s="3">
        <f t="shared" si="2"/>
        <v>1</v>
      </c>
      <c r="P45" s="3">
        <f t="shared" si="3"/>
        <v>1</v>
      </c>
      <c r="Q45" s="295">
        <f t="shared" si="4"/>
        <v>2</v>
      </c>
      <c r="R45" s="3">
        <f t="shared" si="5"/>
        <v>2</v>
      </c>
    </row>
    <row r="46" spans="1:18" x14ac:dyDescent="0.35">
      <c r="A46" s="3" t="str">
        <f>'B-Site_data'!A47</f>
        <v>odCFjRBIuqzH8TUB9pLhvctjVagmZx</v>
      </c>
      <c r="B46" s="3" t="str">
        <f>'B-Site_data'!B47</f>
        <v>Hargeysa_IDP</v>
      </c>
      <c r="C46" s="3" t="str">
        <f>'B-Site_data'!C47</f>
        <v>Hargeysa</v>
      </c>
      <c r="D46" s="3" t="str">
        <f>'B-Site_data'!D47</f>
        <v>IDP</v>
      </c>
      <c r="E46" s="3">
        <f>'B-Site_data'!E47</f>
        <v>1</v>
      </c>
      <c r="F46" s="3">
        <f>'B-Site_data'!F47</f>
        <v>1</v>
      </c>
      <c r="G46" s="3">
        <f>'B-Site_data'!G47</f>
        <v>1</v>
      </c>
      <c r="H46" s="3">
        <f>'B-Site_data'!H47</f>
        <v>1</v>
      </c>
      <c r="I46" s="3">
        <f>'B-Site_data'!I47</f>
        <v>1</v>
      </c>
      <c r="J46" s="3">
        <f>'B-Site_data'!J47</f>
        <v>3</v>
      </c>
      <c r="K46" s="3">
        <f>'B-Site_data'!K47</f>
        <v>3</v>
      </c>
      <c r="L46" s="3">
        <f>'B-Site_data'!L47</f>
        <v>2</v>
      </c>
      <c r="M46" s="3">
        <f t="shared" si="0"/>
        <v>3</v>
      </c>
      <c r="N46" s="3">
        <f t="shared" si="1"/>
        <v>3</v>
      </c>
      <c r="O46" s="3">
        <f t="shared" si="2"/>
        <v>2</v>
      </c>
      <c r="P46" s="3">
        <f t="shared" si="3"/>
        <v>1</v>
      </c>
      <c r="Q46" s="295">
        <f t="shared" si="4"/>
        <v>3</v>
      </c>
      <c r="R46" s="3">
        <f t="shared" si="5"/>
        <v>3</v>
      </c>
    </row>
    <row r="47" spans="1:18" x14ac:dyDescent="0.35">
      <c r="A47" s="3" t="str">
        <f>'B-Site_data'!A48</f>
        <v>kZYlbbiFRVBV3ZXjt4Zbb1yG62f2ry</v>
      </c>
      <c r="B47" s="3" t="str">
        <f>'B-Site_data'!B48</f>
        <v>Hargeysa_IDP</v>
      </c>
      <c r="C47" s="3" t="str">
        <f>'B-Site_data'!C48</f>
        <v>Hargeysa</v>
      </c>
      <c r="D47" s="3" t="str">
        <f>'B-Site_data'!D48</f>
        <v>IDP</v>
      </c>
      <c r="E47" s="3">
        <f>'B-Site_data'!E48</f>
        <v>1</v>
      </c>
      <c r="F47" s="3">
        <f>'B-Site_data'!F48</f>
        <v>3</v>
      </c>
      <c r="G47" s="3">
        <f>'B-Site_data'!G48</f>
        <v>1</v>
      </c>
      <c r="H47" s="3">
        <f>'B-Site_data'!H48</f>
        <v>3</v>
      </c>
      <c r="I47" s="3">
        <f>'B-Site_data'!I48</f>
        <v>1</v>
      </c>
      <c r="J47" s="3">
        <f>'B-Site_data'!J48</f>
        <v>1</v>
      </c>
      <c r="K47" s="3">
        <f>'B-Site_data'!K48</f>
        <v>3</v>
      </c>
      <c r="L47" s="3">
        <f>'B-Site_data'!L48</f>
        <v>2</v>
      </c>
      <c r="M47" s="3">
        <f t="shared" si="0"/>
        <v>3</v>
      </c>
      <c r="N47" s="3">
        <f t="shared" si="1"/>
        <v>3</v>
      </c>
      <c r="O47" s="3">
        <f t="shared" si="2"/>
        <v>3</v>
      </c>
      <c r="P47" s="3">
        <f t="shared" si="3"/>
        <v>2</v>
      </c>
      <c r="Q47" s="295">
        <f t="shared" si="4"/>
        <v>3</v>
      </c>
      <c r="R47" s="3">
        <f t="shared" si="5"/>
        <v>3</v>
      </c>
    </row>
    <row r="48" spans="1:18" x14ac:dyDescent="0.35">
      <c r="A48" s="3" t="str">
        <f>'B-Site_data'!A49</f>
        <v>hxtUmh8WVNLTGwvlrhp0MR854btMBI</v>
      </c>
      <c r="B48" s="3" t="str">
        <f>'B-Site_data'!B49</f>
        <v>Hargeysa_IDP</v>
      </c>
      <c r="C48" s="3" t="str">
        <f>'B-Site_data'!C49</f>
        <v>Hargeysa</v>
      </c>
      <c r="D48" s="3" t="str">
        <f>'B-Site_data'!D49</f>
        <v>IDP</v>
      </c>
      <c r="E48" s="3">
        <f>'B-Site_data'!E49</f>
        <v>1</v>
      </c>
      <c r="F48" s="3">
        <f>'B-Site_data'!F49</f>
        <v>1</v>
      </c>
      <c r="G48" s="3">
        <f>'B-Site_data'!G49</f>
        <v>1</v>
      </c>
      <c r="H48" s="3">
        <f>'B-Site_data'!H49</f>
        <v>1</v>
      </c>
      <c r="I48" s="3">
        <f>'B-Site_data'!I49</f>
        <v>3</v>
      </c>
      <c r="J48" s="3">
        <f>'B-Site_data'!J49</f>
        <v>1</v>
      </c>
      <c r="K48" s="3">
        <f>'B-Site_data'!K49</f>
        <v>3</v>
      </c>
      <c r="L48" s="3">
        <f>'B-Site_data'!L49</f>
        <v>2</v>
      </c>
      <c r="M48" s="3">
        <f t="shared" si="0"/>
        <v>3</v>
      </c>
      <c r="N48" s="3">
        <f t="shared" si="1"/>
        <v>3</v>
      </c>
      <c r="O48" s="3">
        <f t="shared" si="2"/>
        <v>2</v>
      </c>
      <c r="P48" s="3">
        <f t="shared" si="3"/>
        <v>1</v>
      </c>
      <c r="Q48" s="295">
        <f t="shared" si="4"/>
        <v>3</v>
      </c>
      <c r="R48" s="3">
        <f t="shared" si="5"/>
        <v>3</v>
      </c>
    </row>
    <row r="49" spans="1:18" x14ac:dyDescent="0.35">
      <c r="A49" s="3" t="str">
        <f>'B-Site_data'!A50</f>
        <v>vg2xPw5cmbvyqoR2ZNlm7Lh34KLn9d</v>
      </c>
      <c r="B49" s="3" t="str">
        <f>'B-Site_data'!B50</f>
        <v>Hargeysa_IDP</v>
      </c>
      <c r="C49" s="3" t="str">
        <f>'B-Site_data'!C50</f>
        <v>Hargeysa</v>
      </c>
      <c r="D49" s="3" t="str">
        <f>'B-Site_data'!D50</f>
        <v>IDP</v>
      </c>
      <c r="E49" s="3">
        <f>'B-Site_data'!E50</f>
        <v>1</v>
      </c>
      <c r="F49" s="3">
        <f>'B-Site_data'!F50</f>
        <v>3</v>
      </c>
      <c r="G49" s="3">
        <f>'B-Site_data'!G50</f>
        <v>1</v>
      </c>
      <c r="H49" s="3">
        <f>'B-Site_data'!H50</f>
        <v>1</v>
      </c>
      <c r="I49" s="3">
        <f>'B-Site_data'!I50</f>
        <v>1</v>
      </c>
      <c r="J49" s="3">
        <f>'B-Site_data'!J50</f>
        <v>1</v>
      </c>
      <c r="K49" s="3">
        <f>'B-Site_data'!K50</f>
        <v>3</v>
      </c>
      <c r="L49" s="3">
        <f>'B-Site_data'!L50</f>
        <v>2</v>
      </c>
      <c r="M49" s="3">
        <f t="shared" si="0"/>
        <v>3</v>
      </c>
      <c r="N49" s="3">
        <f t="shared" si="1"/>
        <v>3</v>
      </c>
      <c r="O49" s="3">
        <f t="shared" si="2"/>
        <v>2</v>
      </c>
      <c r="P49" s="3">
        <f t="shared" si="3"/>
        <v>1</v>
      </c>
      <c r="Q49" s="295">
        <f t="shared" si="4"/>
        <v>3</v>
      </c>
      <c r="R49" s="3">
        <f t="shared" si="5"/>
        <v>3</v>
      </c>
    </row>
    <row r="50" spans="1:18" x14ac:dyDescent="0.35">
      <c r="A50" s="3" t="str">
        <f>'B-Site_data'!A51</f>
        <v>NUFs5mgTeX1jUdzI9bRGe9CNNN1Rlh</v>
      </c>
      <c r="B50" s="3" t="str">
        <f>'B-Site_data'!B51</f>
        <v>Hargeysa_IDP</v>
      </c>
      <c r="C50" s="3" t="str">
        <f>'B-Site_data'!C51</f>
        <v>Hargeysa</v>
      </c>
      <c r="D50" s="3" t="str">
        <f>'B-Site_data'!D51</f>
        <v>IDP</v>
      </c>
      <c r="E50" s="3">
        <f>'B-Site_data'!E51</f>
        <v>1</v>
      </c>
      <c r="F50" s="3">
        <f>'B-Site_data'!F51</f>
        <v>1</v>
      </c>
      <c r="G50" s="3">
        <f>'B-Site_data'!G51</f>
        <v>1</v>
      </c>
      <c r="H50" s="3">
        <f>'B-Site_data'!H51</f>
        <v>1</v>
      </c>
      <c r="I50" s="3">
        <f>'B-Site_data'!I51</f>
        <v>1</v>
      </c>
      <c r="J50" s="3">
        <f>'B-Site_data'!J51</f>
        <v>1</v>
      </c>
      <c r="K50" s="3">
        <f>'B-Site_data'!K51</f>
        <v>3</v>
      </c>
      <c r="L50" s="3">
        <f>'B-Site_data'!L51</f>
        <v>2</v>
      </c>
      <c r="M50" s="3">
        <f t="shared" si="0"/>
        <v>3</v>
      </c>
      <c r="N50" s="3">
        <f t="shared" si="1"/>
        <v>2</v>
      </c>
      <c r="O50" s="3">
        <f t="shared" si="2"/>
        <v>1</v>
      </c>
      <c r="P50" s="3">
        <f t="shared" si="3"/>
        <v>1</v>
      </c>
      <c r="Q50" s="295">
        <f t="shared" si="4"/>
        <v>2</v>
      </c>
      <c r="R50" s="3">
        <f t="shared" si="5"/>
        <v>2</v>
      </c>
    </row>
    <row r="51" spans="1:18" x14ac:dyDescent="0.35">
      <c r="A51" s="3" t="str">
        <f>'B-Site_data'!A52</f>
        <v>NnAc1chfKvJXNRZcUgZSi7ArFpHLhi</v>
      </c>
      <c r="B51" s="3" t="str">
        <f>'B-Site_data'!B52</f>
        <v>Hargeysa_IDP</v>
      </c>
      <c r="C51" s="3" t="str">
        <f>'B-Site_data'!C52</f>
        <v>Hargeysa</v>
      </c>
      <c r="D51" s="3" t="str">
        <f>'B-Site_data'!D52</f>
        <v>IDP</v>
      </c>
      <c r="E51" s="3">
        <f>'B-Site_data'!E52</f>
        <v>1</v>
      </c>
      <c r="F51" s="3">
        <f>'B-Site_data'!F52</f>
        <v>3</v>
      </c>
      <c r="G51" s="3">
        <f>'B-Site_data'!G52</f>
        <v>3</v>
      </c>
      <c r="H51" s="3">
        <f>'B-Site_data'!H52</f>
        <v>1</v>
      </c>
      <c r="I51" s="3">
        <f>'B-Site_data'!I52</f>
        <v>3</v>
      </c>
      <c r="J51" s="3">
        <f>'B-Site_data'!J52</f>
        <v>1</v>
      </c>
      <c r="K51" s="3">
        <f>'B-Site_data'!K52</f>
        <v>3</v>
      </c>
      <c r="L51" s="3">
        <f>'B-Site_data'!L52</f>
        <v>1</v>
      </c>
      <c r="M51" s="3">
        <f t="shared" si="0"/>
        <v>3</v>
      </c>
      <c r="N51" s="3">
        <f t="shared" si="1"/>
        <v>3</v>
      </c>
      <c r="O51" s="3">
        <f t="shared" si="2"/>
        <v>3</v>
      </c>
      <c r="P51" s="3">
        <f t="shared" si="3"/>
        <v>3</v>
      </c>
      <c r="Q51" s="295">
        <f t="shared" si="4"/>
        <v>3</v>
      </c>
      <c r="R51" s="3">
        <f t="shared" si="5"/>
        <v>3</v>
      </c>
    </row>
    <row r="52" spans="1:18" x14ac:dyDescent="0.35">
      <c r="A52" s="3" t="str">
        <f>'B-Site_data'!A53</f>
        <v>BtcvL6akYX4i9SVaxjLRnpzptkAzR9</v>
      </c>
      <c r="B52" s="3" t="str">
        <f>'B-Site_data'!B53</f>
        <v>Hargeysa_IDP</v>
      </c>
      <c r="C52" s="3" t="str">
        <f>'B-Site_data'!C53</f>
        <v>Hargeysa</v>
      </c>
      <c r="D52" s="3" t="str">
        <f>'B-Site_data'!D53</f>
        <v>IDP</v>
      </c>
      <c r="E52" s="3">
        <f>'B-Site_data'!E53</f>
        <v>1</v>
      </c>
      <c r="F52" s="3">
        <f>'B-Site_data'!F53</f>
        <v>1</v>
      </c>
      <c r="G52" s="3">
        <f>'B-Site_data'!G53</f>
        <v>1</v>
      </c>
      <c r="H52" s="3">
        <f>'B-Site_data'!H53</f>
        <v>1</v>
      </c>
      <c r="I52" s="3">
        <f>'B-Site_data'!I53</f>
        <v>1</v>
      </c>
      <c r="J52" s="3">
        <f>'B-Site_data'!J53</f>
        <v>1</v>
      </c>
      <c r="K52" s="3">
        <f>'B-Site_data'!K53</f>
        <v>3</v>
      </c>
      <c r="L52" s="3">
        <f>'B-Site_data'!L53</f>
        <v>1</v>
      </c>
      <c r="M52" s="3">
        <f t="shared" si="0"/>
        <v>3</v>
      </c>
      <c r="N52" s="3">
        <f t="shared" si="1"/>
        <v>1</v>
      </c>
      <c r="O52" s="3">
        <f t="shared" si="2"/>
        <v>1</v>
      </c>
      <c r="P52" s="3">
        <f t="shared" si="3"/>
        <v>1</v>
      </c>
      <c r="Q52" s="295">
        <f t="shared" si="4"/>
        <v>2</v>
      </c>
      <c r="R52" s="3">
        <f t="shared" si="5"/>
        <v>2</v>
      </c>
    </row>
    <row r="53" spans="1:18" x14ac:dyDescent="0.35">
      <c r="A53" s="3" t="str">
        <f>'B-Site_data'!A54</f>
        <v>zMF0pDIUbs1uIkvjYD5EqSq5JlS9hF</v>
      </c>
      <c r="B53" s="3" t="str">
        <f>'B-Site_data'!B54</f>
        <v>Hargeysa_IDP</v>
      </c>
      <c r="C53" s="3" t="str">
        <f>'B-Site_data'!C54</f>
        <v>Hargeysa</v>
      </c>
      <c r="D53" s="3" t="str">
        <f>'B-Site_data'!D54</f>
        <v>IDP</v>
      </c>
      <c r="E53" s="3">
        <f>'B-Site_data'!E54</f>
        <v>1</v>
      </c>
      <c r="F53" s="3">
        <f>'B-Site_data'!F54</f>
        <v>1</v>
      </c>
      <c r="G53" s="3">
        <f>'B-Site_data'!G54</f>
        <v>1</v>
      </c>
      <c r="H53" s="3">
        <f>'B-Site_data'!H54</f>
        <v>1</v>
      </c>
      <c r="I53" s="3">
        <f>'B-Site_data'!I54</f>
        <v>1</v>
      </c>
      <c r="J53" s="3">
        <f>'B-Site_data'!J54</f>
        <v>1</v>
      </c>
      <c r="K53" s="3">
        <f>'B-Site_data'!K54</f>
        <v>3</v>
      </c>
      <c r="L53" s="3">
        <f>'B-Site_data'!L54</f>
        <v>2</v>
      </c>
      <c r="M53" s="3">
        <f t="shared" si="0"/>
        <v>3</v>
      </c>
      <c r="N53" s="3">
        <f t="shared" si="1"/>
        <v>2</v>
      </c>
      <c r="O53" s="3">
        <f t="shared" si="2"/>
        <v>1</v>
      </c>
      <c r="P53" s="3">
        <f t="shared" si="3"/>
        <v>1</v>
      </c>
      <c r="Q53" s="295">
        <f t="shared" si="4"/>
        <v>2</v>
      </c>
      <c r="R53" s="3">
        <f t="shared" si="5"/>
        <v>2</v>
      </c>
    </row>
    <row r="54" spans="1:18" x14ac:dyDescent="0.35">
      <c r="A54" s="3" t="str">
        <f>'B-Site_data'!A55</f>
        <v>2ZCI0f8SXQ2eput3lRusDT7PBPaiBj</v>
      </c>
      <c r="B54" s="3" t="str">
        <f>'B-Site_data'!B55</f>
        <v>Hargeysa_IDP</v>
      </c>
      <c r="C54" s="3" t="str">
        <f>'B-Site_data'!C55</f>
        <v>Hargeysa</v>
      </c>
      <c r="D54" s="3" t="str">
        <f>'B-Site_data'!D55</f>
        <v>IDP</v>
      </c>
      <c r="E54" s="3">
        <f>'B-Site_data'!E55</f>
        <v>1</v>
      </c>
      <c r="F54" s="3">
        <f>'B-Site_data'!F55</f>
        <v>3</v>
      </c>
      <c r="G54" s="3">
        <f>'B-Site_data'!G55</f>
        <v>1</v>
      </c>
      <c r="H54" s="3">
        <f>'B-Site_data'!H55</f>
        <v>1</v>
      </c>
      <c r="I54" s="3">
        <f>'B-Site_data'!I55</f>
        <v>1</v>
      </c>
      <c r="J54" s="3">
        <f>'B-Site_data'!J55</f>
        <v>1</v>
      </c>
      <c r="K54" s="3">
        <f>'B-Site_data'!K55</f>
        <v>3</v>
      </c>
      <c r="L54" s="3">
        <f>'B-Site_data'!L55</f>
        <v>2</v>
      </c>
      <c r="M54" s="3">
        <f t="shared" si="0"/>
        <v>3</v>
      </c>
      <c r="N54" s="3">
        <f t="shared" si="1"/>
        <v>3</v>
      </c>
      <c r="O54" s="3">
        <f t="shared" si="2"/>
        <v>2</v>
      </c>
      <c r="P54" s="3">
        <f t="shared" si="3"/>
        <v>1</v>
      </c>
      <c r="Q54" s="295">
        <f t="shared" si="4"/>
        <v>3</v>
      </c>
      <c r="R54" s="3">
        <f t="shared" si="5"/>
        <v>3</v>
      </c>
    </row>
    <row r="55" spans="1:18" x14ac:dyDescent="0.35">
      <c r="A55" s="3" t="str">
        <f>'B-Site_data'!A56</f>
        <v>AvBpPs1wR8Km0UcnPbXOxMZN3QDcse</v>
      </c>
      <c r="B55" s="3" t="str">
        <f>'B-Site_data'!B56</f>
        <v>Hargeysa_IDP</v>
      </c>
      <c r="C55" s="3" t="str">
        <f>'B-Site_data'!C56</f>
        <v>Hargeysa</v>
      </c>
      <c r="D55" s="3" t="str">
        <f>'B-Site_data'!D56</f>
        <v>IDP</v>
      </c>
      <c r="E55" s="3">
        <f>'B-Site_data'!E56</f>
        <v>1</v>
      </c>
      <c r="F55" s="3">
        <f>'B-Site_data'!F56</f>
        <v>1</v>
      </c>
      <c r="G55" s="3">
        <f>'B-Site_data'!G56</f>
        <v>1</v>
      </c>
      <c r="H55" s="3">
        <f>'B-Site_data'!H56</f>
        <v>1</v>
      </c>
      <c r="I55" s="3">
        <f>'B-Site_data'!I56</f>
        <v>1</v>
      </c>
      <c r="J55" s="3">
        <f>'B-Site_data'!J56</f>
        <v>1</v>
      </c>
      <c r="K55" s="3">
        <f>'B-Site_data'!K56</f>
        <v>3</v>
      </c>
      <c r="L55" s="3">
        <f>'B-Site_data'!L56</f>
        <v>2</v>
      </c>
      <c r="M55" s="3">
        <f t="shared" si="0"/>
        <v>3</v>
      </c>
      <c r="N55" s="3">
        <f t="shared" si="1"/>
        <v>2</v>
      </c>
      <c r="O55" s="3">
        <f t="shared" si="2"/>
        <v>1</v>
      </c>
      <c r="P55" s="3">
        <f t="shared" si="3"/>
        <v>1</v>
      </c>
      <c r="Q55" s="295">
        <f t="shared" si="4"/>
        <v>2</v>
      </c>
      <c r="R55" s="3">
        <f t="shared" si="5"/>
        <v>2</v>
      </c>
    </row>
    <row r="56" spans="1:18" x14ac:dyDescent="0.35">
      <c r="A56" s="3" t="str">
        <f>'B-Site_data'!A57</f>
        <v>TeOfkrIMXVyHc876oQXFC61DYNDdPt</v>
      </c>
      <c r="B56" s="3" t="str">
        <f>'B-Site_data'!B57</f>
        <v>Hargeysa_IDP</v>
      </c>
      <c r="C56" s="3" t="str">
        <f>'B-Site_data'!C57</f>
        <v>Hargeysa</v>
      </c>
      <c r="D56" s="3" t="str">
        <f>'B-Site_data'!D57</f>
        <v>IDP</v>
      </c>
      <c r="E56" s="3">
        <f>'B-Site_data'!E57</f>
        <v>1</v>
      </c>
      <c r="F56" s="3">
        <f>'B-Site_data'!F57</f>
        <v>1</v>
      </c>
      <c r="G56" s="3">
        <f>'B-Site_data'!G57</f>
        <v>3</v>
      </c>
      <c r="H56" s="3">
        <f>'B-Site_data'!H57</f>
        <v>1</v>
      </c>
      <c r="I56" s="3">
        <f>'B-Site_data'!I57</f>
        <v>3</v>
      </c>
      <c r="J56" s="3">
        <f>'B-Site_data'!J57</f>
        <v>1</v>
      </c>
      <c r="K56" s="3">
        <f>'B-Site_data'!K57</f>
        <v>1</v>
      </c>
      <c r="L56" s="3">
        <f>'B-Site_data'!L57</f>
        <v>3</v>
      </c>
      <c r="M56" s="3">
        <f t="shared" si="0"/>
        <v>3</v>
      </c>
      <c r="N56" s="3">
        <f t="shared" si="1"/>
        <v>3</v>
      </c>
      <c r="O56" s="3">
        <f t="shared" si="2"/>
        <v>3</v>
      </c>
      <c r="P56" s="3">
        <f t="shared" si="3"/>
        <v>1</v>
      </c>
      <c r="Q56" s="295">
        <f t="shared" si="4"/>
        <v>3</v>
      </c>
      <c r="R56" s="3">
        <f t="shared" si="5"/>
        <v>3</v>
      </c>
    </row>
    <row r="57" spans="1:18" x14ac:dyDescent="0.35">
      <c r="A57" s="3" t="str">
        <f>'B-Site_data'!A58</f>
        <v>fQmocVXaTR7s1aaBtz6PzDW7Y6e3kj</v>
      </c>
      <c r="B57" s="3" t="str">
        <f>'B-Site_data'!B58</f>
        <v>Hargeysa_IDP</v>
      </c>
      <c r="C57" s="3" t="str">
        <f>'B-Site_data'!C58</f>
        <v>Hargeysa</v>
      </c>
      <c r="D57" s="3" t="str">
        <f>'B-Site_data'!D58</f>
        <v>IDP</v>
      </c>
      <c r="E57" s="3">
        <f>'B-Site_data'!E58</f>
        <v>1</v>
      </c>
      <c r="F57" s="3">
        <f>'B-Site_data'!F58</f>
        <v>3</v>
      </c>
      <c r="G57" s="3">
        <f>'B-Site_data'!G58</f>
        <v>3</v>
      </c>
      <c r="H57" s="3">
        <f>'B-Site_data'!H58</f>
        <v>1</v>
      </c>
      <c r="I57" s="3">
        <f>'B-Site_data'!I58</f>
        <v>3</v>
      </c>
      <c r="J57" s="3">
        <f>'B-Site_data'!J58</f>
        <v>3</v>
      </c>
      <c r="K57" s="3">
        <f>'B-Site_data'!K58</f>
        <v>3</v>
      </c>
      <c r="L57" s="3">
        <f>'B-Site_data'!L58</f>
        <v>2</v>
      </c>
      <c r="M57" s="3">
        <f t="shared" si="0"/>
        <v>3</v>
      </c>
      <c r="N57" s="3">
        <f t="shared" si="1"/>
        <v>3</v>
      </c>
      <c r="O57" s="3">
        <f t="shared" si="2"/>
        <v>3</v>
      </c>
      <c r="P57" s="3">
        <f t="shared" si="3"/>
        <v>3</v>
      </c>
      <c r="Q57" s="295">
        <f t="shared" si="4"/>
        <v>3</v>
      </c>
      <c r="R57" s="3">
        <f t="shared" si="5"/>
        <v>3</v>
      </c>
    </row>
    <row r="58" spans="1:18" x14ac:dyDescent="0.35">
      <c r="A58" s="3" t="str">
        <f>'B-Site_data'!A59</f>
        <v>V4oiablZ959kWM3z4JRP8dDVosgbHb</v>
      </c>
      <c r="B58" s="3" t="str">
        <f>'B-Site_data'!B59</f>
        <v>Hargeysa_IDP</v>
      </c>
      <c r="C58" s="3" t="str">
        <f>'B-Site_data'!C59</f>
        <v>Hargeysa</v>
      </c>
      <c r="D58" s="3" t="str">
        <f>'B-Site_data'!D59</f>
        <v>IDP</v>
      </c>
      <c r="E58" s="3">
        <f>'B-Site_data'!E59</f>
        <v>1</v>
      </c>
      <c r="F58" s="3">
        <f>'B-Site_data'!F59</f>
        <v>1</v>
      </c>
      <c r="G58" s="3">
        <f>'B-Site_data'!G59</f>
        <v>1</v>
      </c>
      <c r="H58" s="3">
        <f>'B-Site_data'!H59</f>
        <v>1</v>
      </c>
      <c r="I58" s="3">
        <f>'B-Site_data'!I59</f>
        <v>1</v>
      </c>
      <c r="J58" s="3">
        <f>'B-Site_data'!J59</f>
        <v>1</v>
      </c>
      <c r="K58" s="3">
        <f>'B-Site_data'!K59</f>
        <v>3</v>
      </c>
      <c r="L58" s="3">
        <f>'B-Site_data'!L59</f>
        <v>2</v>
      </c>
      <c r="M58" s="3">
        <f t="shared" si="0"/>
        <v>3</v>
      </c>
      <c r="N58" s="3">
        <f t="shared" si="1"/>
        <v>2</v>
      </c>
      <c r="O58" s="3">
        <f t="shared" si="2"/>
        <v>1</v>
      </c>
      <c r="P58" s="3">
        <f t="shared" si="3"/>
        <v>1</v>
      </c>
      <c r="Q58" s="295">
        <f t="shared" si="4"/>
        <v>2</v>
      </c>
      <c r="R58" s="3">
        <f t="shared" si="5"/>
        <v>2</v>
      </c>
    </row>
    <row r="59" spans="1:18" x14ac:dyDescent="0.35">
      <c r="A59" s="3" t="str">
        <f>'B-Site_data'!A60</f>
        <v>dc5ktWmymQU1Et8kMjMugnqaMpxWDZ</v>
      </c>
      <c r="B59" s="3" t="str">
        <f>'B-Site_data'!B60</f>
        <v>Hargeysa_IDP</v>
      </c>
      <c r="C59" s="3" t="str">
        <f>'B-Site_data'!C60</f>
        <v>Hargeysa</v>
      </c>
      <c r="D59" s="3" t="str">
        <f>'B-Site_data'!D60</f>
        <v>IDP</v>
      </c>
      <c r="E59" s="3">
        <f>'B-Site_data'!E60</f>
        <v>1</v>
      </c>
      <c r="F59" s="3">
        <f>'B-Site_data'!F60</f>
        <v>1</v>
      </c>
      <c r="G59" s="3">
        <f>'B-Site_data'!G60</f>
        <v>1</v>
      </c>
      <c r="H59" s="3">
        <f>'B-Site_data'!H60</f>
        <v>1</v>
      </c>
      <c r="I59" s="3">
        <f>'B-Site_data'!I60</f>
        <v>1</v>
      </c>
      <c r="J59" s="3">
        <f>'B-Site_data'!J60</f>
        <v>1</v>
      </c>
      <c r="K59" s="3">
        <f>'B-Site_data'!K60</f>
        <v>3</v>
      </c>
      <c r="L59" s="3">
        <f>'B-Site_data'!L60</f>
        <v>1</v>
      </c>
      <c r="M59" s="3">
        <f t="shared" si="0"/>
        <v>3</v>
      </c>
      <c r="N59" s="3">
        <f t="shared" si="1"/>
        <v>1</v>
      </c>
      <c r="O59" s="3">
        <f t="shared" si="2"/>
        <v>1</v>
      </c>
      <c r="P59" s="3">
        <f t="shared" si="3"/>
        <v>1</v>
      </c>
      <c r="Q59" s="295">
        <f t="shared" si="4"/>
        <v>2</v>
      </c>
      <c r="R59" s="3">
        <f t="shared" si="5"/>
        <v>2</v>
      </c>
    </row>
    <row r="60" spans="1:18" x14ac:dyDescent="0.35">
      <c r="A60" s="3" t="str">
        <f>'B-Site_data'!A61</f>
        <v>ADdF49OSfglvXkqUe3QdRPG0AalGl1</v>
      </c>
      <c r="B60" s="3" t="str">
        <f>'B-Site_data'!B61</f>
        <v>Hargeysa_IDP</v>
      </c>
      <c r="C60" s="3" t="str">
        <f>'B-Site_data'!C61</f>
        <v>Hargeysa</v>
      </c>
      <c r="D60" s="3" t="str">
        <f>'B-Site_data'!D61</f>
        <v>IDP</v>
      </c>
      <c r="E60" s="3">
        <f>'B-Site_data'!E61</f>
        <v>1</v>
      </c>
      <c r="F60" s="3">
        <f>'B-Site_data'!F61</f>
        <v>1</v>
      </c>
      <c r="G60" s="3">
        <f>'B-Site_data'!G61</f>
        <v>1</v>
      </c>
      <c r="H60" s="3">
        <f>'B-Site_data'!H61</f>
        <v>3</v>
      </c>
      <c r="I60" s="3">
        <f>'B-Site_data'!I61</f>
        <v>1</v>
      </c>
      <c r="J60" s="3">
        <f>'B-Site_data'!J61</f>
        <v>1</v>
      </c>
      <c r="K60" s="3">
        <f>'B-Site_data'!K61</f>
        <v>3</v>
      </c>
      <c r="L60" s="3">
        <f>'B-Site_data'!L61</f>
        <v>2</v>
      </c>
      <c r="M60" s="3">
        <f t="shared" si="0"/>
        <v>3</v>
      </c>
      <c r="N60" s="3">
        <f t="shared" si="1"/>
        <v>3</v>
      </c>
      <c r="O60" s="3">
        <f t="shared" si="2"/>
        <v>2</v>
      </c>
      <c r="P60" s="3">
        <f t="shared" si="3"/>
        <v>1</v>
      </c>
      <c r="Q60" s="295">
        <f t="shared" si="4"/>
        <v>3</v>
      </c>
      <c r="R60" s="3">
        <f t="shared" si="5"/>
        <v>3</v>
      </c>
    </row>
    <row r="61" spans="1:18" x14ac:dyDescent="0.35">
      <c r="A61" s="3" t="str">
        <f>'B-Site_data'!A62</f>
        <v>TQSQdfo6hvO3NwpdZfspUUyPH1XOqa</v>
      </c>
      <c r="B61" s="3" t="str">
        <f>'B-Site_data'!B62</f>
        <v>Hargeysa_IDP</v>
      </c>
      <c r="C61" s="3" t="str">
        <f>'B-Site_data'!C62</f>
        <v>Hargeysa</v>
      </c>
      <c r="D61" s="3" t="str">
        <f>'B-Site_data'!D62</f>
        <v>IDP</v>
      </c>
      <c r="E61" s="3">
        <f>'B-Site_data'!E62</f>
        <v>1</v>
      </c>
      <c r="F61" s="3">
        <f>'B-Site_data'!F62</f>
        <v>3</v>
      </c>
      <c r="G61" s="3">
        <f>'B-Site_data'!G62</f>
        <v>1</v>
      </c>
      <c r="H61" s="3">
        <f>'B-Site_data'!H62</f>
        <v>1</v>
      </c>
      <c r="I61" s="3">
        <f>'B-Site_data'!I62</f>
        <v>1</v>
      </c>
      <c r="J61" s="3">
        <f>'B-Site_data'!J62</f>
        <v>1</v>
      </c>
      <c r="K61" s="3">
        <f>'B-Site_data'!K62</f>
        <v>3</v>
      </c>
      <c r="L61" s="3">
        <f>'B-Site_data'!L62</f>
        <v>1</v>
      </c>
      <c r="M61" s="3">
        <f t="shared" si="0"/>
        <v>3</v>
      </c>
      <c r="N61" s="3">
        <f t="shared" si="1"/>
        <v>3</v>
      </c>
      <c r="O61" s="3">
        <f t="shared" si="2"/>
        <v>1</v>
      </c>
      <c r="P61" s="3">
        <f t="shared" si="3"/>
        <v>1</v>
      </c>
      <c r="Q61" s="295">
        <f t="shared" si="4"/>
        <v>2</v>
      </c>
      <c r="R61" s="3">
        <f t="shared" si="5"/>
        <v>2</v>
      </c>
    </row>
    <row r="62" spans="1:18" x14ac:dyDescent="0.35">
      <c r="A62" s="3" t="str">
        <f>'B-Site_data'!A63</f>
        <v>kiFPuWSc5EQCPugT9HKctiA3TpN6jX</v>
      </c>
      <c r="B62" s="3" t="str">
        <f>'B-Site_data'!B63</f>
        <v>Hargeysa_IDP</v>
      </c>
      <c r="C62" s="3" t="str">
        <f>'B-Site_data'!C63</f>
        <v>Hargeysa</v>
      </c>
      <c r="D62" s="3" t="str">
        <f>'B-Site_data'!D63</f>
        <v>IDP</v>
      </c>
      <c r="E62" s="3">
        <f>'B-Site_data'!E63</f>
        <v>1</v>
      </c>
      <c r="F62" s="3">
        <f>'B-Site_data'!F63</f>
        <v>1</v>
      </c>
      <c r="G62" s="3">
        <f>'B-Site_data'!G63</f>
        <v>1</v>
      </c>
      <c r="H62" s="3">
        <f>'B-Site_data'!H63</f>
        <v>3</v>
      </c>
      <c r="I62" s="3">
        <f>'B-Site_data'!I63</f>
        <v>3</v>
      </c>
      <c r="J62" s="3">
        <f>'B-Site_data'!J63</f>
        <v>1</v>
      </c>
      <c r="K62" s="3">
        <f>'B-Site_data'!K63</f>
        <v>3</v>
      </c>
      <c r="L62" s="3">
        <f>'B-Site_data'!L63</f>
        <v>2</v>
      </c>
      <c r="M62" s="3">
        <f t="shared" si="0"/>
        <v>3</v>
      </c>
      <c r="N62" s="3">
        <f t="shared" si="1"/>
        <v>3</v>
      </c>
      <c r="O62" s="3">
        <f t="shared" si="2"/>
        <v>3</v>
      </c>
      <c r="P62" s="3">
        <f t="shared" si="3"/>
        <v>2</v>
      </c>
      <c r="Q62" s="295">
        <f t="shared" si="4"/>
        <v>3</v>
      </c>
      <c r="R62" s="3">
        <f t="shared" si="5"/>
        <v>3</v>
      </c>
    </row>
    <row r="63" spans="1:18" x14ac:dyDescent="0.35">
      <c r="A63" s="3" t="str">
        <f>'B-Site_data'!A64</f>
        <v>tTZEHHIizJxR8Ol8Ulq49zuynn7wvv</v>
      </c>
      <c r="B63" s="3" t="str">
        <f>'B-Site_data'!B64</f>
        <v>Hargeysa_IDP</v>
      </c>
      <c r="C63" s="3" t="str">
        <f>'B-Site_data'!C64</f>
        <v>Hargeysa</v>
      </c>
      <c r="D63" s="3" t="str">
        <f>'B-Site_data'!D64</f>
        <v>IDP</v>
      </c>
      <c r="E63" s="3">
        <f>'B-Site_data'!E64</f>
        <v>1</v>
      </c>
      <c r="F63" s="3">
        <f>'B-Site_data'!F64</f>
        <v>3</v>
      </c>
      <c r="G63" s="3">
        <f>'B-Site_data'!G64</f>
        <v>1</v>
      </c>
      <c r="H63" s="3">
        <f>'B-Site_data'!H64</f>
        <v>1</v>
      </c>
      <c r="I63" s="3">
        <f>'B-Site_data'!I64</f>
        <v>1</v>
      </c>
      <c r="J63" s="3">
        <f>'B-Site_data'!J64</f>
        <v>3</v>
      </c>
      <c r="K63" s="3">
        <f>'B-Site_data'!K64</f>
        <v>3</v>
      </c>
      <c r="L63" s="3">
        <f>'B-Site_data'!L64</f>
        <v>2</v>
      </c>
      <c r="M63" s="3">
        <f t="shared" si="0"/>
        <v>3</v>
      </c>
      <c r="N63" s="3">
        <f t="shared" si="1"/>
        <v>3</v>
      </c>
      <c r="O63" s="3">
        <f t="shared" si="2"/>
        <v>3</v>
      </c>
      <c r="P63" s="3">
        <f t="shared" si="3"/>
        <v>2</v>
      </c>
      <c r="Q63" s="295">
        <f t="shared" si="4"/>
        <v>3</v>
      </c>
      <c r="R63" s="3">
        <f t="shared" si="5"/>
        <v>3</v>
      </c>
    </row>
    <row r="64" spans="1:18" x14ac:dyDescent="0.35">
      <c r="A64" s="3" t="str">
        <f>'B-Site_data'!A65</f>
        <v>uEsAcwfcrUBxoTiTYo1Pg2rnhAqW5q</v>
      </c>
      <c r="B64" s="3" t="str">
        <f>'B-Site_data'!B65</f>
        <v>Hargeysa_IDP</v>
      </c>
      <c r="C64" s="3" t="str">
        <f>'B-Site_data'!C65</f>
        <v>Hargeysa</v>
      </c>
      <c r="D64" s="3" t="str">
        <f>'B-Site_data'!D65</f>
        <v>IDP</v>
      </c>
      <c r="E64" s="3">
        <f>'B-Site_data'!E65</f>
        <v>1</v>
      </c>
      <c r="F64" s="3">
        <f>'B-Site_data'!F65</f>
        <v>3</v>
      </c>
      <c r="G64" s="3">
        <f>'B-Site_data'!G65</f>
        <v>1</v>
      </c>
      <c r="H64" s="3">
        <f>'B-Site_data'!H65</f>
        <v>1</v>
      </c>
      <c r="I64" s="3">
        <f>'B-Site_data'!I65</f>
        <v>1</v>
      </c>
      <c r="J64" s="3">
        <f>'B-Site_data'!J65</f>
        <v>1</v>
      </c>
      <c r="K64" s="3">
        <f>'B-Site_data'!K65</f>
        <v>3</v>
      </c>
      <c r="L64" s="3">
        <f>'B-Site_data'!L65</f>
        <v>1</v>
      </c>
      <c r="M64" s="3">
        <f t="shared" si="0"/>
        <v>3</v>
      </c>
      <c r="N64" s="3">
        <f t="shared" si="1"/>
        <v>3</v>
      </c>
      <c r="O64" s="3">
        <f t="shared" si="2"/>
        <v>1</v>
      </c>
      <c r="P64" s="3">
        <f t="shared" si="3"/>
        <v>1</v>
      </c>
      <c r="Q64" s="295">
        <f t="shared" si="4"/>
        <v>2</v>
      </c>
      <c r="R64" s="3">
        <f t="shared" si="5"/>
        <v>2</v>
      </c>
    </row>
    <row r="65" spans="1:18" x14ac:dyDescent="0.35">
      <c r="A65" s="3" t="str">
        <f>'B-Site_data'!A66</f>
        <v>hh1SCcoy1dEIqDUrNtYa35j6kLY9dQ</v>
      </c>
      <c r="B65" s="3" t="str">
        <f>'B-Site_data'!B66</f>
        <v>Hargeysa_IDP</v>
      </c>
      <c r="C65" s="3" t="str">
        <f>'B-Site_data'!C66</f>
        <v>Hargeysa</v>
      </c>
      <c r="D65" s="3" t="str">
        <f>'B-Site_data'!D66</f>
        <v>IDP</v>
      </c>
      <c r="E65" s="3">
        <f>'B-Site_data'!E66</f>
        <v>1</v>
      </c>
      <c r="F65" s="3">
        <f>'B-Site_data'!F66</f>
        <v>1</v>
      </c>
      <c r="G65" s="3">
        <f>'B-Site_data'!G66</f>
        <v>1</v>
      </c>
      <c r="H65" s="3">
        <f>'B-Site_data'!H66</f>
        <v>1</v>
      </c>
      <c r="I65" s="3">
        <f>'B-Site_data'!I66</f>
        <v>1</v>
      </c>
      <c r="J65" s="3">
        <f>'B-Site_data'!J66</f>
        <v>1</v>
      </c>
      <c r="K65" s="3">
        <f>'B-Site_data'!K66</f>
        <v>3</v>
      </c>
      <c r="L65" s="3">
        <f>'B-Site_data'!L66</f>
        <v>1</v>
      </c>
      <c r="M65" s="3">
        <f t="shared" si="0"/>
        <v>3</v>
      </c>
      <c r="N65" s="3">
        <f t="shared" si="1"/>
        <v>1</v>
      </c>
      <c r="O65" s="3">
        <f t="shared" si="2"/>
        <v>1</v>
      </c>
      <c r="P65" s="3">
        <f t="shared" si="3"/>
        <v>1</v>
      </c>
      <c r="Q65" s="295">
        <f t="shared" si="4"/>
        <v>2</v>
      </c>
      <c r="R65" s="3">
        <f t="shared" si="5"/>
        <v>2</v>
      </c>
    </row>
    <row r="66" spans="1:18" x14ac:dyDescent="0.35">
      <c r="A66" s="3" t="str">
        <f>'B-Site_data'!A67</f>
        <v>QMBZoAph1BmUr5AInxqwWuU0sk1mwJ</v>
      </c>
      <c r="B66" s="3" t="str">
        <f>'B-Site_data'!B67</f>
        <v>Hargeysa_IDP</v>
      </c>
      <c r="C66" s="3" t="str">
        <f>'B-Site_data'!C67</f>
        <v>Hargeysa</v>
      </c>
      <c r="D66" s="3" t="str">
        <f>'B-Site_data'!D67</f>
        <v>IDP</v>
      </c>
      <c r="E66" s="3">
        <f>'B-Site_data'!E67</f>
        <v>1</v>
      </c>
      <c r="F66" s="3">
        <f>'B-Site_data'!F67</f>
        <v>1</v>
      </c>
      <c r="G66" s="3">
        <f>'B-Site_data'!G67</f>
        <v>3</v>
      </c>
      <c r="H66" s="3">
        <f>'B-Site_data'!H67</f>
        <v>1</v>
      </c>
      <c r="I66" s="3">
        <f>'B-Site_data'!I67</f>
        <v>1</v>
      </c>
      <c r="J66" s="3">
        <f>'B-Site_data'!J67</f>
        <v>1</v>
      </c>
      <c r="K66" s="3">
        <f>'B-Site_data'!K67</f>
        <v>1</v>
      </c>
      <c r="L66" s="3">
        <f>'B-Site_data'!L67</f>
        <v>2</v>
      </c>
      <c r="M66" s="3">
        <f t="shared" si="0"/>
        <v>3</v>
      </c>
      <c r="N66" s="3">
        <f t="shared" si="1"/>
        <v>2</v>
      </c>
      <c r="O66" s="3">
        <f t="shared" si="2"/>
        <v>1</v>
      </c>
      <c r="P66" s="3">
        <f t="shared" si="3"/>
        <v>1</v>
      </c>
      <c r="Q66" s="295">
        <f t="shared" si="4"/>
        <v>2</v>
      </c>
      <c r="R66" s="3">
        <f t="shared" si="5"/>
        <v>2</v>
      </c>
    </row>
    <row r="67" spans="1:18" x14ac:dyDescent="0.35">
      <c r="A67" s="3" t="str">
        <f>'B-Site_data'!A68</f>
        <v>kHJkr1VSSSk9Q4Hg5XcGl22yrFnIaJ</v>
      </c>
      <c r="B67" s="3" t="str">
        <f>'B-Site_data'!B68</f>
        <v>Hargeysa_IDP</v>
      </c>
      <c r="C67" s="3" t="str">
        <f>'B-Site_data'!C68</f>
        <v>Hargeysa</v>
      </c>
      <c r="D67" s="3" t="str">
        <f>'B-Site_data'!D68</f>
        <v>IDP</v>
      </c>
      <c r="E67" s="3">
        <f>'B-Site_data'!E68</f>
        <v>3</v>
      </c>
      <c r="F67" s="3">
        <f>'B-Site_data'!F68</f>
        <v>1</v>
      </c>
      <c r="G67" s="3">
        <f>'B-Site_data'!G68</f>
        <v>1</v>
      </c>
      <c r="H67" s="3">
        <f>'B-Site_data'!H68</f>
        <v>1</v>
      </c>
      <c r="I67" s="3">
        <f>'B-Site_data'!I68</f>
        <v>1</v>
      </c>
      <c r="J67" s="3">
        <f>'B-Site_data'!J68</f>
        <v>1</v>
      </c>
      <c r="K67" s="3">
        <f>'B-Site_data'!K68</f>
        <v>3</v>
      </c>
      <c r="L67" s="3">
        <f>'B-Site_data'!L68</f>
        <v>2</v>
      </c>
      <c r="M67" s="3">
        <f t="shared" ref="M67:M130" si="6">LARGE(F67:L67,1)</f>
        <v>3</v>
      </c>
      <c r="N67" s="3">
        <f t="shared" ref="N67:N130" si="7">LARGE(F67:L67,2)</f>
        <v>2</v>
      </c>
      <c r="O67" s="3">
        <f t="shared" ref="O67:O130" si="8">LARGE(F67:L67,3)</f>
        <v>1</v>
      </c>
      <c r="P67" s="3">
        <f t="shared" ref="P67:P130" si="9">LARGE(F67:L67,4)</f>
        <v>1</v>
      </c>
      <c r="Q67" s="295">
        <f t="shared" ref="Q67:Q130" si="10">ROUNDUP(AVERAGE(M67:P67),0)</f>
        <v>2</v>
      </c>
      <c r="R67" s="3">
        <f t="shared" ref="R67:R130" si="11">Q67</f>
        <v>2</v>
      </c>
    </row>
    <row r="68" spans="1:18" x14ac:dyDescent="0.35">
      <c r="A68" s="3" t="str">
        <f>'B-Site_data'!A69</f>
        <v>UtBCiXjcxnYDTirTqJ2fX1f1oVwKK9</v>
      </c>
      <c r="B68" s="3" t="str">
        <f>'B-Site_data'!B69</f>
        <v>Hargeysa_IDP</v>
      </c>
      <c r="C68" s="3" t="str">
        <f>'B-Site_data'!C69</f>
        <v>Hargeysa</v>
      </c>
      <c r="D68" s="3" t="str">
        <f>'B-Site_data'!D69</f>
        <v>IDP</v>
      </c>
      <c r="E68" s="3">
        <f>'B-Site_data'!E69</f>
        <v>1</v>
      </c>
      <c r="F68" s="3">
        <f>'B-Site_data'!F69</f>
        <v>1</v>
      </c>
      <c r="G68" s="3">
        <f>'B-Site_data'!G69</f>
        <v>3</v>
      </c>
      <c r="H68" s="3">
        <f>'B-Site_data'!H69</f>
        <v>1</v>
      </c>
      <c r="I68" s="3">
        <f>'B-Site_data'!I69</f>
        <v>1</v>
      </c>
      <c r="J68" s="3">
        <f>'B-Site_data'!J69</f>
        <v>1</v>
      </c>
      <c r="K68" s="3">
        <f>'B-Site_data'!K69</f>
        <v>1</v>
      </c>
      <c r="L68" s="3">
        <f>'B-Site_data'!L69</f>
        <v>2</v>
      </c>
      <c r="M68" s="3">
        <f t="shared" si="6"/>
        <v>3</v>
      </c>
      <c r="N68" s="3">
        <f t="shared" si="7"/>
        <v>2</v>
      </c>
      <c r="O68" s="3">
        <f t="shared" si="8"/>
        <v>1</v>
      </c>
      <c r="P68" s="3">
        <f t="shared" si="9"/>
        <v>1</v>
      </c>
      <c r="Q68" s="295">
        <f t="shared" si="10"/>
        <v>2</v>
      </c>
      <c r="R68" s="3">
        <f t="shared" si="11"/>
        <v>2</v>
      </c>
    </row>
    <row r="69" spans="1:18" x14ac:dyDescent="0.35">
      <c r="A69" s="3" t="str">
        <f>'B-Site_data'!A70</f>
        <v>SYpzYrugkiExRH4gPln4y7UiJ7wcb5</v>
      </c>
      <c r="B69" s="3" t="str">
        <f>'B-Site_data'!B70</f>
        <v>Hargeysa_IDP</v>
      </c>
      <c r="C69" s="3" t="str">
        <f>'B-Site_data'!C70</f>
        <v>Hargeysa</v>
      </c>
      <c r="D69" s="3" t="str">
        <f>'B-Site_data'!D70</f>
        <v>IDP</v>
      </c>
      <c r="E69" s="3">
        <f>'B-Site_data'!E70</f>
        <v>1</v>
      </c>
      <c r="F69" s="3">
        <f>'B-Site_data'!F70</f>
        <v>1</v>
      </c>
      <c r="G69" s="3">
        <f>'B-Site_data'!G70</f>
        <v>1</v>
      </c>
      <c r="H69" s="3">
        <f>'B-Site_data'!H70</f>
        <v>3</v>
      </c>
      <c r="I69" s="3">
        <f>'B-Site_data'!I70</f>
        <v>1</v>
      </c>
      <c r="J69" s="3">
        <f>'B-Site_data'!J70</f>
        <v>1</v>
      </c>
      <c r="K69" s="3">
        <f>'B-Site_data'!K70</f>
        <v>3</v>
      </c>
      <c r="L69" s="3">
        <f>'B-Site_data'!L70</f>
        <v>2</v>
      </c>
      <c r="M69" s="3">
        <f t="shared" si="6"/>
        <v>3</v>
      </c>
      <c r="N69" s="3">
        <f t="shared" si="7"/>
        <v>3</v>
      </c>
      <c r="O69" s="3">
        <f t="shared" si="8"/>
        <v>2</v>
      </c>
      <c r="P69" s="3">
        <f t="shared" si="9"/>
        <v>1</v>
      </c>
      <c r="Q69" s="295">
        <f t="shared" si="10"/>
        <v>3</v>
      </c>
      <c r="R69" s="3">
        <f t="shared" si="11"/>
        <v>3</v>
      </c>
    </row>
    <row r="70" spans="1:18" x14ac:dyDescent="0.35">
      <c r="A70" s="3" t="str">
        <f>'B-Site_data'!A71</f>
        <v>PQKkc2nBXkPteMFqVLu9z5f3KuH4ik</v>
      </c>
      <c r="B70" s="3" t="str">
        <f>'B-Site_data'!B71</f>
        <v>Berbera_IDP</v>
      </c>
      <c r="C70" s="3" t="str">
        <f>'B-Site_data'!C71</f>
        <v>Berbera</v>
      </c>
      <c r="D70" s="3" t="str">
        <f>'B-Site_data'!D71</f>
        <v>IDP</v>
      </c>
      <c r="E70" s="3">
        <f>'B-Site_data'!E71</f>
        <v>1</v>
      </c>
      <c r="F70" s="3">
        <f>'B-Site_data'!F71</f>
        <v>1</v>
      </c>
      <c r="G70" s="3">
        <f>'B-Site_data'!G71</f>
        <v>3</v>
      </c>
      <c r="H70" s="3">
        <f>'B-Site_data'!H71</f>
        <v>1</v>
      </c>
      <c r="I70" s="3">
        <f>'B-Site_data'!I71</f>
        <v>1</v>
      </c>
      <c r="J70" s="3">
        <f>'B-Site_data'!J71</f>
        <v>3</v>
      </c>
      <c r="K70" s="3">
        <f>'B-Site_data'!K71</f>
        <v>1</v>
      </c>
      <c r="L70" s="3">
        <f>'B-Site_data'!L71</f>
        <v>2</v>
      </c>
      <c r="M70" s="3">
        <f t="shared" si="6"/>
        <v>3</v>
      </c>
      <c r="N70" s="3">
        <f t="shared" si="7"/>
        <v>3</v>
      </c>
      <c r="O70" s="3">
        <f t="shared" si="8"/>
        <v>2</v>
      </c>
      <c r="P70" s="3">
        <f t="shared" si="9"/>
        <v>1</v>
      </c>
      <c r="Q70" s="295">
        <f t="shared" si="10"/>
        <v>3</v>
      </c>
      <c r="R70" s="3">
        <f t="shared" si="11"/>
        <v>3</v>
      </c>
    </row>
    <row r="71" spans="1:18" x14ac:dyDescent="0.35">
      <c r="A71" s="3" t="str">
        <f>'B-Site_data'!A72</f>
        <v>tWONHUMGpIhsLXNur8Ale4MoFzBXDs</v>
      </c>
      <c r="B71" s="3" t="str">
        <f>'B-Site_data'!B72</f>
        <v>Berbera_IDP</v>
      </c>
      <c r="C71" s="3" t="str">
        <f>'B-Site_data'!C72</f>
        <v>Berbera</v>
      </c>
      <c r="D71" s="3" t="str">
        <f>'B-Site_data'!D72</f>
        <v>IDP</v>
      </c>
      <c r="E71" s="3">
        <f>'B-Site_data'!E72</f>
        <v>1</v>
      </c>
      <c r="F71" s="3">
        <f>'B-Site_data'!F72</f>
        <v>1</v>
      </c>
      <c r="G71" s="3">
        <f>'B-Site_data'!G72</f>
        <v>3</v>
      </c>
      <c r="H71" s="3">
        <f>'B-Site_data'!H72</f>
        <v>3</v>
      </c>
      <c r="I71" s="3">
        <f>'B-Site_data'!I72</f>
        <v>3</v>
      </c>
      <c r="J71" s="3">
        <f>'B-Site_data'!J72</f>
        <v>1</v>
      </c>
      <c r="K71" s="3">
        <f>'B-Site_data'!K72</f>
        <v>1</v>
      </c>
      <c r="L71" s="3">
        <f>'B-Site_data'!L72</f>
        <v>2</v>
      </c>
      <c r="M71" s="3">
        <f t="shared" si="6"/>
        <v>3</v>
      </c>
      <c r="N71" s="3">
        <f t="shared" si="7"/>
        <v>3</v>
      </c>
      <c r="O71" s="3">
        <f t="shared" si="8"/>
        <v>3</v>
      </c>
      <c r="P71" s="3">
        <f t="shared" si="9"/>
        <v>2</v>
      </c>
      <c r="Q71" s="295">
        <f t="shared" si="10"/>
        <v>3</v>
      </c>
      <c r="R71" s="3">
        <f t="shared" si="11"/>
        <v>3</v>
      </c>
    </row>
    <row r="72" spans="1:18" x14ac:dyDescent="0.35">
      <c r="A72" s="3" t="str">
        <f>'B-Site_data'!A73</f>
        <v>fAjAZCrgAEmDalg9xr1EVQDP6z1Uwy</v>
      </c>
      <c r="B72" s="3" t="str">
        <f>'B-Site_data'!B73</f>
        <v>Berbera_IDP</v>
      </c>
      <c r="C72" s="3" t="str">
        <f>'B-Site_data'!C73</f>
        <v>Berbera</v>
      </c>
      <c r="D72" s="3" t="str">
        <f>'B-Site_data'!D73</f>
        <v>IDP</v>
      </c>
      <c r="E72" s="3">
        <f>'B-Site_data'!E73</f>
        <v>1</v>
      </c>
      <c r="F72" s="3">
        <f>'B-Site_data'!F73</f>
        <v>1</v>
      </c>
      <c r="G72" s="3">
        <f>'B-Site_data'!G73</f>
        <v>3</v>
      </c>
      <c r="H72" s="3">
        <f>'B-Site_data'!H73</f>
        <v>1</v>
      </c>
      <c r="I72" s="3">
        <f>'B-Site_data'!I73</f>
        <v>1</v>
      </c>
      <c r="J72" s="3">
        <f>'B-Site_data'!J73</f>
        <v>1</v>
      </c>
      <c r="K72" s="3">
        <f>'B-Site_data'!K73</f>
        <v>3</v>
      </c>
      <c r="L72" s="3">
        <f>'B-Site_data'!L73</f>
        <v>2</v>
      </c>
      <c r="M72" s="3">
        <f t="shared" si="6"/>
        <v>3</v>
      </c>
      <c r="N72" s="3">
        <f t="shared" si="7"/>
        <v>3</v>
      </c>
      <c r="O72" s="3">
        <f t="shared" si="8"/>
        <v>2</v>
      </c>
      <c r="P72" s="3">
        <f t="shared" si="9"/>
        <v>1</v>
      </c>
      <c r="Q72" s="295">
        <f t="shared" si="10"/>
        <v>3</v>
      </c>
      <c r="R72" s="3">
        <f t="shared" si="11"/>
        <v>3</v>
      </c>
    </row>
    <row r="73" spans="1:18" x14ac:dyDescent="0.35">
      <c r="A73" s="3" t="str">
        <f>'B-Site_data'!A74</f>
        <v>V1Ree0eBISDIDlyTyop64GmWUhFgwS</v>
      </c>
      <c r="B73" s="3" t="str">
        <f>'B-Site_data'!B74</f>
        <v>Berbera_IDP</v>
      </c>
      <c r="C73" s="3" t="str">
        <f>'B-Site_data'!C74</f>
        <v>Berbera</v>
      </c>
      <c r="D73" s="3" t="str">
        <f>'B-Site_data'!D74</f>
        <v>IDP</v>
      </c>
      <c r="E73" s="3">
        <f>'B-Site_data'!E74</f>
        <v>1</v>
      </c>
      <c r="F73" s="3">
        <f>'B-Site_data'!F74</f>
        <v>1</v>
      </c>
      <c r="G73" s="3">
        <f>'B-Site_data'!G74</f>
        <v>3</v>
      </c>
      <c r="H73" s="3">
        <f>'B-Site_data'!H74</f>
        <v>1</v>
      </c>
      <c r="I73" s="3">
        <f>'B-Site_data'!I74</f>
        <v>1</v>
      </c>
      <c r="J73" s="3">
        <f>'B-Site_data'!J74</f>
        <v>1</v>
      </c>
      <c r="K73" s="3">
        <f>'B-Site_data'!K74</f>
        <v>1</v>
      </c>
      <c r="L73" s="3">
        <f>'B-Site_data'!L74</f>
        <v>3</v>
      </c>
      <c r="M73" s="3">
        <f t="shared" si="6"/>
        <v>3</v>
      </c>
      <c r="N73" s="3">
        <f t="shared" si="7"/>
        <v>3</v>
      </c>
      <c r="O73" s="3">
        <f t="shared" si="8"/>
        <v>1</v>
      </c>
      <c r="P73" s="3">
        <f t="shared" si="9"/>
        <v>1</v>
      </c>
      <c r="Q73" s="295">
        <f t="shared" si="10"/>
        <v>2</v>
      </c>
      <c r="R73" s="3">
        <f t="shared" si="11"/>
        <v>2</v>
      </c>
    </row>
    <row r="74" spans="1:18" x14ac:dyDescent="0.35">
      <c r="A74" s="3" t="str">
        <f>'B-Site_data'!A75</f>
        <v>JxtCxMB4uj8qHTbu2n1TANsEVs3SNV</v>
      </c>
      <c r="B74" s="3" t="str">
        <f>'B-Site_data'!B75</f>
        <v>Berbera_IDP</v>
      </c>
      <c r="C74" s="3" t="str">
        <f>'B-Site_data'!C75</f>
        <v>Berbera</v>
      </c>
      <c r="D74" s="3" t="str">
        <f>'B-Site_data'!D75</f>
        <v>IDP</v>
      </c>
      <c r="E74" s="3">
        <f>'B-Site_data'!E75</f>
        <v>1</v>
      </c>
      <c r="F74" s="3">
        <f>'B-Site_data'!F75</f>
        <v>1</v>
      </c>
      <c r="G74" s="3">
        <f>'B-Site_data'!G75</f>
        <v>3</v>
      </c>
      <c r="H74" s="3">
        <f>'B-Site_data'!H75</f>
        <v>3</v>
      </c>
      <c r="I74" s="3">
        <f>'B-Site_data'!I75</f>
        <v>3</v>
      </c>
      <c r="J74" s="3">
        <f>'B-Site_data'!J75</f>
        <v>1</v>
      </c>
      <c r="K74" s="3">
        <f>'B-Site_data'!K75</f>
        <v>3</v>
      </c>
      <c r="L74" s="3">
        <f>'B-Site_data'!L75</f>
        <v>2</v>
      </c>
      <c r="M74" s="3">
        <f t="shared" si="6"/>
        <v>3</v>
      </c>
      <c r="N74" s="3">
        <f t="shared" si="7"/>
        <v>3</v>
      </c>
      <c r="O74" s="3">
        <f t="shared" si="8"/>
        <v>3</v>
      </c>
      <c r="P74" s="3">
        <f t="shared" si="9"/>
        <v>3</v>
      </c>
      <c r="Q74" s="295">
        <f t="shared" si="10"/>
        <v>3</v>
      </c>
      <c r="R74" s="3">
        <f t="shared" si="11"/>
        <v>3</v>
      </c>
    </row>
    <row r="75" spans="1:18" x14ac:dyDescent="0.35">
      <c r="A75" s="3" t="str">
        <f>'B-Site_data'!A76</f>
        <v>0ta6p3RvIKOs62fqT9r5jS6od4C2n5</v>
      </c>
      <c r="B75" s="3" t="str">
        <f>'B-Site_data'!B76</f>
        <v>Berbera_IDP</v>
      </c>
      <c r="C75" s="3" t="str">
        <f>'B-Site_data'!C76</f>
        <v>Berbera</v>
      </c>
      <c r="D75" s="3" t="str">
        <f>'B-Site_data'!D76</f>
        <v>IDP</v>
      </c>
      <c r="E75" s="3">
        <f>'B-Site_data'!E76</f>
        <v>1</v>
      </c>
      <c r="F75" s="3">
        <f>'B-Site_data'!F76</f>
        <v>1</v>
      </c>
      <c r="G75" s="3">
        <f>'B-Site_data'!G76</f>
        <v>3</v>
      </c>
      <c r="H75" s="3">
        <f>'B-Site_data'!H76</f>
        <v>1</v>
      </c>
      <c r="I75" s="3">
        <f>'B-Site_data'!I76</f>
        <v>1</v>
      </c>
      <c r="J75" s="3">
        <f>'B-Site_data'!J76</f>
        <v>1</v>
      </c>
      <c r="K75" s="3">
        <f>'B-Site_data'!K76</f>
        <v>3</v>
      </c>
      <c r="L75" s="3">
        <f>'B-Site_data'!L76</f>
        <v>1</v>
      </c>
      <c r="M75" s="3">
        <f t="shared" si="6"/>
        <v>3</v>
      </c>
      <c r="N75" s="3">
        <f t="shared" si="7"/>
        <v>3</v>
      </c>
      <c r="O75" s="3">
        <f t="shared" si="8"/>
        <v>1</v>
      </c>
      <c r="P75" s="3">
        <f t="shared" si="9"/>
        <v>1</v>
      </c>
      <c r="Q75" s="295">
        <f t="shared" si="10"/>
        <v>2</v>
      </c>
      <c r="R75" s="3">
        <f t="shared" si="11"/>
        <v>2</v>
      </c>
    </row>
    <row r="76" spans="1:18" x14ac:dyDescent="0.35">
      <c r="A76" s="3" t="str">
        <f>'B-Site_data'!A77</f>
        <v>Cg6FEPvUmpsIQBAXFvfsIsyNeDcXWx</v>
      </c>
      <c r="B76" s="3" t="str">
        <f>'B-Site_data'!B77</f>
        <v>Berbera_IDP</v>
      </c>
      <c r="C76" s="3" t="str">
        <f>'B-Site_data'!C77</f>
        <v>Berbera</v>
      </c>
      <c r="D76" s="3" t="str">
        <f>'B-Site_data'!D77</f>
        <v>IDP</v>
      </c>
      <c r="E76" s="3">
        <f>'B-Site_data'!E77</f>
        <v>1</v>
      </c>
      <c r="F76" s="3">
        <f>'B-Site_data'!F77</f>
        <v>1</v>
      </c>
      <c r="G76" s="3">
        <f>'B-Site_data'!G77</f>
        <v>3</v>
      </c>
      <c r="H76" s="3">
        <f>'B-Site_data'!H77</f>
        <v>3</v>
      </c>
      <c r="I76" s="3">
        <f>'B-Site_data'!I77</f>
        <v>1</v>
      </c>
      <c r="J76" s="3">
        <f>'B-Site_data'!J77</f>
        <v>1</v>
      </c>
      <c r="K76" s="3">
        <f>'B-Site_data'!K77</f>
        <v>1</v>
      </c>
      <c r="L76" s="3">
        <f>'B-Site_data'!L77</f>
        <v>2</v>
      </c>
      <c r="M76" s="3">
        <f t="shared" si="6"/>
        <v>3</v>
      </c>
      <c r="N76" s="3">
        <f t="shared" si="7"/>
        <v>3</v>
      </c>
      <c r="O76" s="3">
        <f t="shared" si="8"/>
        <v>2</v>
      </c>
      <c r="P76" s="3">
        <f t="shared" si="9"/>
        <v>1</v>
      </c>
      <c r="Q76" s="295">
        <f t="shared" si="10"/>
        <v>3</v>
      </c>
      <c r="R76" s="3">
        <f t="shared" si="11"/>
        <v>3</v>
      </c>
    </row>
    <row r="77" spans="1:18" x14ac:dyDescent="0.35">
      <c r="A77" s="3" t="str">
        <f>'B-Site_data'!A78</f>
        <v>Xn0v2MXhEX72PRHMUhnzVRMNvY6ES9</v>
      </c>
      <c r="B77" s="3" t="str">
        <f>'B-Site_data'!B78</f>
        <v>Gebiley_IDP</v>
      </c>
      <c r="C77" s="3" t="str">
        <f>'B-Site_data'!C78</f>
        <v>Gebiley</v>
      </c>
      <c r="D77" s="3" t="str">
        <f>'B-Site_data'!D78</f>
        <v>IDP</v>
      </c>
      <c r="E77" s="3">
        <f>'B-Site_data'!E78</f>
        <v>1</v>
      </c>
      <c r="F77" s="3">
        <f>'B-Site_data'!F78</f>
        <v>1</v>
      </c>
      <c r="G77" s="3">
        <f>'B-Site_data'!G78</f>
        <v>3</v>
      </c>
      <c r="H77" s="3">
        <f>'B-Site_data'!H78</f>
        <v>1</v>
      </c>
      <c r="I77" s="3">
        <f>'B-Site_data'!I78</f>
        <v>1</v>
      </c>
      <c r="J77" s="3">
        <f>'B-Site_data'!J78</f>
        <v>3</v>
      </c>
      <c r="K77" s="3">
        <f>'B-Site_data'!K78</f>
        <v>1</v>
      </c>
      <c r="L77" s="3">
        <f>'B-Site_data'!L78</f>
        <v>3</v>
      </c>
      <c r="M77" s="3">
        <f t="shared" si="6"/>
        <v>3</v>
      </c>
      <c r="N77" s="3">
        <f t="shared" si="7"/>
        <v>3</v>
      </c>
      <c r="O77" s="3">
        <f t="shared" si="8"/>
        <v>3</v>
      </c>
      <c r="P77" s="3">
        <f t="shared" si="9"/>
        <v>1</v>
      </c>
      <c r="Q77" s="295">
        <f t="shared" si="10"/>
        <v>3</v>
      </c>
      <c r="R77" s="3">
        <f t="shared" si="11"/>
        <v>3</v>
      </c>
    </row>
    <row r="78" spans="1:18" x14ac:dyDescent="0.35">
      <c r="A78" s="3" t="str">
        <f>'B-Site_data'!A79</f>
        <v>Qep5taJGjPjln1oYy66xxzJWSokWoQ</v>
      </c>
      <c r="B78" s="3" t="str">
        <f>'B-Site_data'!B79</f>
        <v>Gebiley_IDP</v>
      </c>
      <c r="C78" s="3" t="str">
        <f>'B-Site_data'!C79</f>
        <v>Gebiley</v>
      </c>
      <c r="D78" s="3" t="str">
        <f>'B-Site_data'!D79</f>
        <v>IDP</v>
      </c>
      <c r="E78" s="3">
        <f>'B-Site_data'!E79</f>
        <v>1</v>
      </c>
      <c r="F78" s="3">
        <f>'B-Site_data'!F79</f>
        <v>1</v>
      </c>
      <c r="G78" s="3">
        <f>'B-Site_data'!G79</f>
        <v>3</v>
      </c>
      <c r="H78" s="3">
        <f>'B-Site_data'!H79</f>
        <v>1</v>
      </c>
      <c r="I78" s="3">
        <f>'B-Site_data'!I79</f>
        <v>1</v>
      </c>
      <c r="J78" s="3">
        <f>'B-Site_data'!J79</f>
        <v>3</v>
      </c>
      <c r="K78" s="3">
        <f>'B-Site_data'!K79</f>
        <v>1</v>
      </c>
      <c r="L78" s="3">
        <f>'B-Site_data'!L79</f>
        <v>2</v>
      </c>
      <c r="M78" s="3">
        <f t="shared" si="6"/>
        <v>3</v>
      </c>
      <c r="N78" s="3">
        <f t="shared" si="7"/>
        <v>3</v>
      </c>
      <c r="O78" s="3">
        <f t="shared" si="8"/>
        <v>2</v>
      </c>
      <c r="P78" s="3">
        <f t="shared" si="9"/>
        <v>1</v>
      </c>
      <c r="Q78" s="295">
        <f t="shared" si="10"/>
        <v>3</v>
      </c>
      <c r="R78" s="3">
        <f t="shared" si="11"/>
        <v>3</v>
      </c>
    </row>
    <row r="79" spans="1:18" x14ac:dyDescent="0.35">
      <c r="A79" s="3" t="str">
        <f>'B-Site_data'!A80</f>
        <v>VUuLEiKQz7OfMglIqGkB9Js7wZxTc1</v>
      </c>
      <c r="B79" s="3" t="str">
        <f>'B-Site_data'!B80</f>
        <v>Gebiley_IDP</v>
      </c>
      <c r="C79" s="3" t="str">
        <f>'B-Site_data'!C80</f>
        <v>Gebiley</v>
      </c>
      <c r="D79" s="3" t="str">
        <f>'B-Site_data'!D80</f>
        <v>IDP</v>
      </c>
      <c r="E79" s="3">
        <f>'B-Site_data'!E80</f>
        <v>1</v>
      </c>
      <c r="F79" s="3">
        <f>'B-Site_data'!F80</f>
        <v>1</v>
      </c>
      <c r="G79" s="3">
        <f>'B-Site_data'!G80</f>
        <v>1</v>
      </c>
      <c r="H79" s="3">
        <f>'B-Site_data'!H80</f>
        <v>1</v>
      </c>
      <c r="I79" s="3">
        <f>'B-Site_data'!I80</f>
        <v>1</v>
      </c>
      <c r="J79" s="3">
        <f>'B-Site_data'!J80</f>
        <v>1</v>
      </c>
      <c r="K79" s="3">
        <f>'B-Site_data'!K80</f>
        <v>1</v>
      </c>
      <c r="L79" s="3">
        <f>'B-Site_data'!L80</f>
        <v>3</v>
      </c>
      <c r="M79" s="3">
        <f t="shared" si="6"/>
        <v>3</v>
      </c>
      <c r="N79" s="3">
        <f t="shared" si="7"/>
        <v>1</v>
      </c>
      <c r="O79" s="3">
        <f t="shared" si="8"/>
        <v>1</v>
      </c>
      <c r="P79" s="3">
        <f t="shared" si="9"/>
        <v>1</v>
      </c>
      <c r="Q79" s="295">
        <f t="shared" si="10"/>
        <v>2</v>
      </c>
      <c r="R79" s="3">
        <f t="shared" si="11"/>
        <v>2</v>
      </c>
    </row>
    <row r="80" spans="1:18" x14ac:dyDescent="0.35">
      <c r="A80" s="3" t="str">
        <f>'B-Site_data'!A81</f>
        <v>JBRkRheNAP8Lc9DcA4JdwfS6l9ITg8</v>
      </c>
      <c r="B80" s="3" t="str">
        <f>'B-Site_data'!B81</f>
        <v>Gebiley_IDP</v>
      </c>
      <c r="C80" s="3" t="str">
        <f>'B-Site_data'!C81</f>
        <v>Gebiley</v>
      </c>
      <c r="D80" s="3" t="str">
        <f>'B-Site_data'!D81</f>
        <v>IDP</v>
      </c>
      <c r="E80" s="3">
        <f>'B-Site_data'!E81</f>
        <v>1</v>
      </c>
      <c r="F80" s="3">
        <f>'B-Site_data'!F81</f>
        <v>3</v>
      </c>
      <c r="G80" s="3">
        <f>'B-Site_data'!G81</f>
        <v>3</v>
      </c>
      <c r="H80" s="3">
        <f>'B-Site_data'!H81</f>
        <v>3</v>
      </c>
      <c r="I80" s="3">
        <f>'B-Site_data'!I81</f>
        <v>1</v>
      </c>
      <c r="J80" s="3">
        <f>'B-Site_data'!J81</f>
        <v>1</v>
      </c>
      <c r="K80" s="3">
        <f>'B-Site_data'!K81</f>
        <v>3</v>
      </c>
      <c r="L80" s="3">
        <f>'B-Site_data'!L81</f>
        <v>2</v>
      </c>
      <c r="M80" s="3">
        <f t="shared" si="6"/>
        <v>3</v>
      </c>
      <c r="N80" s="3">
        <f t="shared" si="7"/>
        <v>3</v>
      </c>
      <c r="O80" s="3">
        <f t="shared" si="8"/>
        <v>3</v>
      </c>
      <c r="P80" s="3">
        <f t="shared" si="9"/>
        <v>3</v>
      </c>
      <c r="Q80" s="295">
        <f t="shared" si="10"/>
        <v>3</v>
      </c>
      <c r="R80" s="3">
        <f t="shared" si="11"/>
        <v>3</v>
      </c>
    </row>
    <row r="81" spans="1:18" x14ac:dyDescent="0.35">
      <c r="A81" s="3" t="str">
        <f>'B-Site_data'!A82</f>
        <v>Je6RbZ7RDyJaX0nSwLR4maCuyL9pN4</v>
      </c>
      <c r="B81" s="3" t="str">
        <f>'B-Site_data'!B82</f>
        <v>Gebiley_IDP</v>
      </c>
      <c r="C81" s="3" t="str">
        <f>'B-Site_data'!C82</f>
        <v>Gebiley</v>
      </c>
      <c r="D81" s="3" t="str">
        <f>'B-Site_data'!D82</f>
        <v>IDP</v>
      </c>
      <c r="E81" s="3">
        <f>'B-Site_data'!E82</f>
        <v>1</v>
      </c>
      <c r="F81" s="3">
        <f>'B-Site_data'!F82</f>
        <v>1</v>
      </c>
      <c r="G81" s="3">
        <f>'B-Site_data'!G82</f>
        <v>1</v>
      </c>
      <c r="H81" s="3">
        <f>'B-Site_data'!H82</f>
        <v>1</v>
      </c>
      <c r="I81" s="3">
        <f>'B-Site_data'!I82</f>
        <v>1</v>
      </c>
      <c r="J81" s="3">
        <f>'B-Site_data'!J82</f>
        <v>1</v>
      </c>
      <c r="K81" s="3">
        <f>'B-Site_data'!K82</f>
        <v>3</v>
      </c>
      <c r="L81" s="3">
        <f>'B-Site_data'!L82</f>
        <v>1</v>
      </c>
      <c r="M81" s="3">
        <f t="shared" si="6"/>
        <v>3</v>
      </c>
      <c r="N81" s="3">
        <f t="shared" si="7"/>
        <v>1</v>
      </c>
      <c r="O81" s="3">
        <f t="shared" si="8"/>
        <v>1</v>
      </c>
      <c r="P81" s="3">
        <f t="shared" si="9"/>
        <v>1</v>
      </c>
      <c r="Q81" s="295">
        <f t="shared" si="10"/>
        <v>2</v>
      </c>
      <c r="R81" s="3">
        <f t="shared" si="11"/>
        <v>2</v>
      </c>
    </row>
    <row r="82" spans="1:18" x14ac:dyDescent="0.35">
      <c r="A82" s="3" t="str">
        <f>'B-Site_data'!A83</f>
        <v>fj4WJHWd0WpoP9ungPQTFY3Pv1JEOl</v>
      </c>
      <c r="B82" s="3" t="str">
        <f>'B-Site_data'!B83</f>
        <v>Gebiley_IDP</v>
      </c>
      <c r="C82" s="3" t="str">
        <f>'B-Site_data'!C83</f>
        <v>Gebiley</v>
      </c>
      <c r="D82" s="3" t="str">
        <f>'B-Site_data'!D83</f>
        <v>IDP</v>
      </c>
      <c r="E82" s="3">
        <f>'B-Site_data'!E83</f>
        <v>1</v>
      </c>
      <c r="F82" s="3">
        <f>'B-Site_data'!F83</f>
        <v>3</v>
      </c>
      <c r="G82" s="3">
        <f>'B-Site_data'!G83</f>
        <v>1</v>
      </c>
      <c r="H82" s="3">
        <f>'B-Site_data'!H83</f>
        <v>3</v>
      </c>
      <c r="I82" s="3">
        <f>'B-Site_data'!I83</f>
        <v>1</v>
      </c>
      <c r="J82" s="3">
        <f>'B-Site_data'!J83</f>
        <v>1</v>
      </c>
      <c r="K82" s="3">
        <f>'B-Site_data'!K83</f>
        <v>3</v>
      </c>
      <c r="L82" s="3">
        <f>'B-Site_data'!L83</f>
        <v>1</v>
      </c>
      <c r="M82" s="3">
        <f t="shared" si="6"/>
        <v>3</v>
      </c>
      <c r="N82" s="3">
        <f t="shared" si="7"/>
        <v>3</v>
      </c>
      <c r="O82" s="3">
        <f t="shared" si="8"/>
        <v>3</v>
      </c>
      <c r="P82" s="3">
        <f t="shared" si="9"/>
        <v>1</v>
      </c>
      <c r="Q82" s="295">
        <f t="shared" si="10"/>
        <v>3</v>
      </c>
      <c r="R82" s="3">
        <f t="shared" si="11"/>
        <v>3</v>
      </c>
    </row>
    <row r="83" spans="1:18" x14ac:dyDescent="0.35">
      <c r="A83" s="3" t="str">
        <f>'B-Site_data'!A84</f>
        <v>IWHtPfHatMHsbU46JxF8cU5Zkiq4WM</v>
      </c>
      <c r="B83" s="3" t="str">
        <f>'B-Site_data'!B84</f>
        <v>Burco_IDP</v>
      </c>
      <c r="C83" s="3" t="str">
        <f>'B-Site_data'!C84</f>
        <v>Burco</v>
      </c>
      <c r="D83" s="3" t="str">
        <f>'B-Site_data'!D84</f>
        <v>IDP</v>
      </c>
      <c r="E83" s="3">
        <f>'B-Site_data'!E84</f>
        <v>1</v>
      </c>
      <c r="F83" s="3">
        <f>'B-Site_data'!F84</f>
        <v>3</v>
      </c>
      <c r="G83" s="3">
        <f>'B-Site_data'!G84</f>
        <v>3</v>
      </c>
      <c r="H83" s="3">
        <f>'B-Site_data'!H84</f>
        <v>1</v>
      </c>
      <c r="I83" s="3">
        <f>'B-Site_data'!I84</f>
        <v>3</v>
      </c>
      <c r="J83" s="3">
        <f>'B-Site_data'!J84</f>
        <v>1</v>
      </c>
      <c r="K83" s="3">
        <f>'B-Site_data'!K84</f>
        <v>3</v>
      </c>
      <c r="L83" s="3">
        <f>'B-Site_data'!L84</f>
        <v>2</v>
      </c>
      <c r="M83" s="3">
        <f t="shared" si="6"/>
        <v>3</v>
      </c>
      <c r="N83" s="3">
        <f t="shared" si="7"/>
        <v>3</v>
      </c>
      <c r="O83" s="3">
        <f t="shared" si="8"/>
        <v>3</v>
      </c>
      <c r="P83" s="3">
        <f t="shared" si="9"/>
        <v>3</v>
      </c>
      <c r="Q83" s="295">
        <f t="shared" si="10"/>
        <v>3</v>
      </c>
      <c r="R83" s="3">
        <f t="shared" si="11"/>
        <v>3</v>
      </c>
    </row>
    <row r="84" spans="1:18" x14ac:dyDescent="0.35">
      <c r="A84" s="3" t="str">
        <f>'B-Site_data'!A85</f>
        <v>36ynjW6LGK0FmR6APCtEJvcbDW5vhT</v>
      </c>
      <c r="B84" s="3" t="str">
        <f>'B-Site_data'!B85</f>
        <v>Burco_IDP</v>
      </c>
      <c r="C84" s="3" t="str">
        <f>'B-Site_data'!C85</f>
        <v>Burco</v>
      </c>
      <c r="D84" s="3" t="str">
        <f>'B-Site_data'!D85</f>
        <v>IDP</v>
      </c>
      <c r="E84" s="3">
        <f>'B-Site_data'!E85</f>
        <v>1</v>
      </c>
      <c r="F84" s="3">
        <f>'B-Site_data'!F85</f>
        <v>1</v>
      </c>
      <c r="G84" s="3">
        <f>'B-Site_data'!G85</f>
        <v>3</v>
      </c>
      <c r="H84" s="3">
        <f>'B-Site_data'!H85</f>
        <v>1</v>
      </c>
      <c r="I84" s="3">
        <f>'B-Site_data'!I85</f>
        <v>3</v>
      </c>
      <c r="J84" s="3">
        <f>'B-Site_data'!J85</f>
        <v>1</v>
      </c>
      <c r="K84" s="3">
        <f>'B-Site_data'!K85</f>
        <v>3</v>
      </c>
      <c r="L84" s="3">
        <f>'B-Site_data'!L85</f>
        <v>2</v>
      </c>
      <c r="M84" s="3">
        <f t="shared" si="6"/>
        <v>3</v>
      </c>
      <c r="N84" s="3">
        <f t="shared" si="7"/>
        <v>3</v>
      </c>
      <c r="O84" s="3">
        <f t="shared" si="8"/>
        <v>3</v>
      </c>
      <c r="P84" s="3">
        <f t="shared" si="9"/>
        <v>2</v>
      </c>
      <c r="Q84" s="295">
        <f t="shared" si="10"/>
        <v>3</v>
      </c>
      <c r="R84" s="3">
        <f t="shared" si="11"/>
        <v>3</v>
      </c>
    </row>
    <row r="85" spans="1:18" x14ac:dyDescent="0.35">
      <c r="A85" s="3" t="str">
        <f>'B-Site_data'!A86</f>
        <v>Y13X21gyoTMmMzWDsqhKIavWzLrumF</v>
      </c>
      <c r="B85" s="3" t="str">
        <f>'B-Site_data'!B86</f>
        <v>Burco_IDP</v>
      </c>
      <c r="C85" s="3" t="str">
        <f>'B-Site_data'!C86</f>
        <v>Burco</v>
      </c>
      <c r="D85" s="3" t="str">
        <f>'B-Site_data'!D86</f>
        <v>IDP</v>
      </c>
      <c r="E85" s="3">
        <f>'B-Site_data'!E86</f>
        <v>1</v>
      </c>
      <c r="F85" s="3">
        <f>'B-Site_data'!F86</f>
        <v>3</v>
      </c>
      <c r="G85" s="3">
        <f>'B-Site_data'!G86</f>
        <v>3</v>
      </c>
      <c r="H85" s="3">
        <f>'B-Site_data'!H86</f>
        <v>1</v>
      </c>
      <c r="I85" s="3">
        <f>'B-Site_data'!I86</f>
        <v>3</v>
      </c>
      <c r="J85" s="3">
        <f>'B-Site_data'!J86</f>
        <v>1</v>
      </c>
      <c r="K85" s="3">
        <f>'B-Site_data'!K86</f>
        <v>3</v>
      </c>
      <c r="L85" s="3">
        <f>'B-Site_data'!L86</f>
        <v>3</v>
      </c>
      <c r="M85" s="3">
        <f t="shared" si="6"/>
        <v>3</v>
      </c>
      <c r="N85" s="3">
        <f t="shared" si="7"/>
        <v>3</v>
      </c>
      <c r="O85" s="3">
        <f t="shared" si="8"/>
        <v>3</v>
      </c>
      <c r="P85" s="3">
        <f t="shared" si="9"/>
        <v>3</v>
      </c>
      <c r="Q85" s="295">
        <f t="shared" si="10"/>
        <v>3</v>
      </c>
      <c r="R85" s="3">
        <f t="shared" si="11"/>
        <v>3</v>
      </c>
    </row>
    <row r="86" spans="1:18" x14ac:dyDescent="0.35">
      <c r="A86" s="3" t="str">
        <f>'B-Site_data'!A87</f>
        <v>OVYMau5kWPt2xFgmkei0FIUAjJUjde</v>
      </c>
      <c r="B86" s="3" t="str">
        <f>'B-Site_data'!B87</f>
        <v>Burco_IDP</v>
      </c>
      <c r="C86" s="3" t="str">
        <f>'B-Site_data'!C87</f>
        <v>Burco</v>
      </c>
      <c r="D86" s="3" t="str">
        <f>'B-Site_data'!D87</f>
        <v>IDP</v>
      </c>
      <c r="E86" s="3">
        <f>'B-Site_data'!E87</f>
        <v>1</v>
      </c>
      <c r="F86" s="3">
        <f>'B-Site_data'!F87</f>
        <v>3</v>
      </c>
      <c r="G86" s="3">
        <f>'B-Site_data'!G87</f>
        <v>3</v>
      </c>
      <c r="H86" s="3">
        <f>'B-Site_data'!H87</f>
        <v>1</v>
      </c>
      <c r="I86" s="3">
        <f>'B-Site_data'!I87</f>
        <v>3</v>
      </c>
      <c r="J86" s="3">
        <f>'B-Site_data'!J87</f>
        <v>1</v>
      </c>
      <c r="K86" s="3">
        <f>'B-Site_data'!K87</f>
        <v>3</v>
      </c>
      <c r="L86" s="3">
        <f>'B-Site_data'!L87</f>
        <v>1</v>
      </c>
      <c r="M86" s="3">
        <f t="shared" si="6"/>
        <v>3</v>
      </c>
      <c r="N86" s="3">
        <f t="shared" si="7"/>
        <v>3</v>
      </c>
      <c r="O86" s="3">
        <f t="shared" si="8"/>
        <v>3</v>
      </c>
      <c r="P86" s="3">
        <f t="shared" si="9"/>
        <v>3</v>
      </c>
      <c r="Q86" s="295">
        <f t="shared" si="10"/>
        <v>3</v>
      </c>
      <c r="R86" s="3">
        <f t="shared" si="11"/>
        <v>3</v>
      </c>
    </row>
    <row r="87" spans="1:18" x14ac:dyDescent="0.35">
      <c r="A87" s="3" t="str">
        <f>'B-Site_data'!A88</f>
        <v>UlEZidu07X5BGQdzbpfLxSyDJdctEU</v>
      </c>
      <c r="B87" s="3" t="str">
        <f>'B-Site_data'!B88</f>
        <v>Burco_IDP</v>
      </c>
      <c r="C87" s="3" t="str">
        <f>'B-Site_data'!C88</f>
        <v>Burco</v>
      </c>
      <c r="D87" s="3" t="str">
        <f>'B-Site_data'!D88</f>
        <v>IDP</v>
      </c>
      <c r="E87" s="3">
        <f>'B-Site_data'!E88</f>
        <v>1</v>
      </c>
      <c r="F87" s="3">
        <f>'B-Site_data'!F88</f>
        <v>3</v>
      </c>
      <c r="G87" s="3">
        <f>'B-Site_data'!G88</f>
        <v>3</v>
      </c>
      <c r="H87" s="3">
        <f>'B-Site_data'!H88</f>
        <v>1</v>
      </c>
      <c r="I87" s="3">
        <f>'B-Site_data'!I88</f>
        <v>3</v>
      </c>
      <c r="J87" s="3">
        <f>'B-Site_data'!J88</f>
        <v>3</v>
      </c>
      <c r="K87" s="3">
        <f>'B-Site_data'!K88</f>
        <v>3</v>
      </c>
      <c r="L87" s="3">
        <f>'B-Site_data'!L88</f>
        <v>2</v>
      </c>
      <c r="M87" s="3">
        <f t="shared" si="6"/>
        <v>3</v>
      </c>
      <c r="N87" s="3">
        <f t="shared" si="7"/>
        <v>3</v>
      </c>
      <c r="O87" s="3">
        <f t="shared" si="8"/>
        <v>3</v>
      </c>
      <c r="P87" s="3">
        <f t="shared" si="9"/>
        <v>3</v>
      </c>
      <c r="Q87" s="295">
        <f t="shared" si="10"/>
        <v>3</v>
      </c>
      <c r="R87" s="3">
        <f t="shared" si="11"/>
        <v>3</v>
      </c>
    </row>
    <row r="88" spans="1:18" x14ac:dyDescent="0.35">
      <c r="A88" s="3" t="str">
        <f>'B-Site_data'!A89</f>
        <v>Esfxpx2lIIm71CcQK3Ip8CmfQQWC1m</v>
      </c>
      <c r="B88" s="3" t="str">
        <f>'B-Site_data'!B89</f>
        <v>Burco_IDP</v>
      </c>
      <c r="C88" s="3" t="str">
        <f>'B-Site_data'!C89</f>
        <v>Burco</v>
      </c>
      <c r="D88" s="3" t="str">
        <f>'B-Site_data'!D89</f>
        <v>IDP</v>
      </c>
      <c r="E88" s="3">
        <f>'B-Site_data'!E89</f>
        <v>1</v>
      </c>
      <c r="F88" s="3">
        <f>'B-Site_data'!F89</f>
        <v>3</v>
      </c>
      <c r="G88" s="3">
        <f>'B-Site_data'!G89</f>
        <v>1</v>
      </c>
      <c r="H88" s="3">
        <f>'B-Site_data'!H89</f>
        <v>1</v>
      </c>
      <c r="I88" s="3">
        <f>'B-Site_data'!I89</f>
        <v>3</v>
      </c>
      <c r="J88" s="3">
        <f>'B-Site_data'!J89</f>
        <v>1</v>
      </c>
      <c r="K88" s="3">
        <f>'B-Site_data'!K89</f>
        <v>3</v>
      </c>
      <c r="L88" s="3">
        <f>'B-Site_data'!L89</f>
        <v>2</v>
      </c>
      <c r="M88" s="3">
        <f t="shared" si="6"/>
        <v>3</v>
      </c>
      <c r="N88" s="3">
        <f t="shared" si="7"/>
        <v>3</v>
      </c>
      <c r="O88" s="3">
        <f t="shared" si="8"/>
        <v>3</v>
      </c>
      <c r="P88" s="3">
        <f t="shared" si="9"/>
        <v>2</v>
      </c>
      <c r="Q88" s="295">
        <f t="shared" si="10"/>
        <v>3</v>
      </c>
      <c r="R88" s="3">
        <f t="shared" si="11"/>
        <v>3</v>
      </c>
    </row>
    <row r="89" spans="1:18" x14ac:dyDescent="0.35">
      <c r="A89" s="3" t="str">
        <f>'B-Site_data'!A90</f>
        <v>8RUjAVnXmgnGQxgGvZ0cyNxI4RnZGg</v>
      </c>
      <c r="B89" s="3" t="str">
        <f>'B-Site_data'!B90</f>
        <v>Burco_IDP</v>
      </c>
      <c r="C89" s="3" t="str">
        <f>'B-Site_data'!C90</f>
        <v>Burco</v>
      </c>
      <c r="D89" s="3" t="str">
        <f>'B-Site_data'!D90</f>
        <v>IDP</v>
      </c>
      <c r="E89" s="3">
        <f>'B-Site_data'!E90</f>
        <v>1</v>
      </c>
      <c r="F89" s="3">
        <f>'B-Site_data'!F90</f>
        <v>1</v>
      </c>
      <c r="G89" s="3">
        <f>'B-Site_data'!G90</f>
        <v>1</v>
      </c>
      <c r="H89" s="3">
        <f>'B-Site_data'!H90</f>
        <v>1</v>
      </c>
      <c r="I89" s="3">
        <f>'B-Site_data'!I90</f>
        <v>3</v>
      </c>
      <c r="J89" s="3">
        <f>'B-Site_data'!J90</f>
        <v>1</v>
      </c>
      <c r="K89" s="3">
        <f>'B-Site_data'!K90</f>
        <v>3</v>
      </c>
      <c r="L89" s="3">
        <f>'B-Site_data'!L90</f>
        <v>1</v>
      </c>
      <c r="M89" s="3">
        <f t="shared" si="6"/>
        <v>3</v>
      </c>
      <c r="N89" s="3">
        <f t="shared" si="7"/>
        <v>3</v>
      </c>
      <c r="O89" s="3">
        <f t="shared" si="8"/>
        <v>1</v>
      </c>
      <c r="P89" s="3">
        <f t="shared" si="9"/>
        <v>1</v>
      </c>
      <c r="Q89" s="295">
        <f t="shared" si="10"/>
        <v>2</v>
      </c>
      <c r="R89" s="3">
        <f t="shared" si="11"/>
        <v>2</v>
      </c>
    </row>
    <row r="90" spans="1:18" x14ac:dyDescent="0.35">
      <c r="A90" s="3" t="str">
        <f>'B-Site_data'!A91</f>
        <v>y8rrkbzs6AsNC5DjihXvtP8B7SuBh5</v>
      </c>
      <c r="B90" s="3" t="str">
        <f>'B-Site_data'!B91</f>
        <v>Burco_IDP</v>
      </c>
      <c r="C90" s="3" t="str">
        <f>'B-Site_data'!C91</f>
        <v>Burco</v>
      </c>
      <c r="D90" s="3" t="str">
        <f>'B-Site_data'!D91</f>
        <v>IDP</v>
      </c>
      <c r="E90" s="3">
        <f>'B-Site_data'!E91</f>
        <v>1</v>
      </c>
      <c r="F90" s="3">
        <f>'B-Site_data'!F91</f>
        <v>3</v>
      </c>
      <c r="G90" s="3">
        <f>'B-Site_data'!G91</f>
        <v>1</v>
      </c>
      <c r="H90" s="3">
        <f>'B-Site_data'!H91</f>
        <v>1</v>
      </c>
      <c r="I90" s="3">
        <f>'B-Site_data'!I91</f>
        <v>3</v>
      </c>
      <c r="J90" s="3">
        <f>'B-Site_data'!J91</f>
        <v>3</v>
      </c>
      <c r="K90" s="3">
        <f>'B-Site_data'!K91</f>
        <v>3</v>
      </c>
      <c r="L90" s="3">
        <f>'B-Site_data'!L91</f>
        <v>2</v>
      </c>
      <c r="M90" s="3">
        <f t="shared" si="6"/>
        <v>3</v>
      </c>
      <c r="N90" s="3">
        <f t="shared" si="7"/>
        <v>3</v>
      </c>
      <c r="O90" s="3">
        <f t="shared" si="8"/>
        <v>3</v>
      </c>
      <c r="P90" s="3">
        <f t="shared" si="9"/>
        <v>3</v>
      </c>
      <c r="Q90" s="295">
        <f t="shared" si="10"/>
        <v>3</v>
      </c>
      <c r="R90" s="3">
        <f t="shared" si="11"/>
        <v>3</v>
      </c>
    </row>
    <row r="91" spans="1:18" x14ac:dyDescent="0.35">
      <c r="A91" s="3" t="str">
        <f>'B-Site_data'!A92</f>
        <v>J8nB21ZJ4Hj4Y4JdSj09bK8q2kXfsI</v>
      </c>
      <c r="B91" s="3" t="str">
        <f>'B-Site_data'!B92</f>
        <v>Burco_IDP</v>
      </c>
      <c r="C91" s="3" t="str">
        <f>'B-Site_data'!C92</f>
        <v>Burco</v>
      </c>
      <c r="D91" s="3" t="str">
        <f>'B-Site_data'!D92</f>
        <v>IDP</v>
      </c>
      <c r="E91" s="3">
        <f>'B-Site_data'!E92</f>
        <v>1</v>
      </c>
      <c r="F91" s="3">
        <f>'B-Site_data'!F92</f>
        <v>3</v>
      </c>
      <c r="G91" s="3">
        <f>'B-Site_data'!G92</f>
        <v>1</v>
      </c>
      <c r="H91" s="3">
        <f>'B-Site_data'!H92</f>
        <v>1</v>
      </c>
      <c r="I91" s="3">
        <f>'B-Site_data'!I92</f>
        <v>3</v>
      </c>
      <c r="J91" s="3">
        <f>'B-Site_data'!J92</f>
        <v>1</v>
      </c>
      <c r="K91" s="3">
        <f>'B-Site_data'!K92</f>
        <v>3</v>
      </c>
      <c r="L91" s="3">
        <f>'B-Site_data'!L92</f>
        <v>2</v>
      </c>
      <c r="M91" s="3">
        <f t="shared" si="6"/>
        <v>3</v>
      </c>
      <c r="N91" s="3">
        <f t="shared" si="7"/>
        <v>3</v>
      </c>
      <c r="O91" s="3">
        <f t="shared" si="8"/>
        <v>3</v>
      </c>
      <c r="P91" s="3">
        <f t="shared" si="9"/>
        <v>2</v>
      </c>
      <c r="Q91" s="295">
        <f t="shared" si="10"/>
        <v>3</v>
      </c>
      <c r="R91" s="3">
        <f t="shared" si="11"/>
        <v>3</v>
      </c>
    </row>
    <row r="92" spans="1:18" x14ac:dyDescent="0.35">
      <c r="A92" s="3" t="str">
        <f>'B-Site_data'!A93</f>
        <v>ZsbFJmi8tHIaIKlOwmpIy8XpavDF6Q</v>
      </c>
      <c r="B92" s="3" t="str">
        <f>'B-Site_data'!B93</f>
        <v>Burco_IDP</v>
      </c>
      <c r="C92" s="3" t="str">
        <f>'B-Site_data'!C93</f>
        <v>Burco</v>
      </c>
      <c r="D92" s="3" t="str">
        <f>'B-Site_data'!D93</f>
        <v>IDP</v>
      </c>
      <c r="E92" s="3">
        <f>'B-Site_data'!E93</f>
        <v>1</v>
      </c>
      <c r="F92" s="3">
        <f>'B-Site_data'!F93</f>
        <v>3</v>
      </c>
      <c r="G92" s="3">
        <f>'B-Site_data'!G93</f>
        <v>1</v>
      </c>
      <c r="H92" s="3">
        <f>'B-Site_data'!H93</f>
        <v>1</v>
      </c>
      <c r="I92" s="3">
        <f>'B-Site_data'!I93</f>
        <v>3</v>
      </c>
      <c r="J92" s="3">
        <f>'B-Site_data'!J93</f>
        <v>1</v>
      </c>
      <c r="K92" s="3">
        <f>'B-Site_data'!K93</f>
        <v>3</v>
      </c>
      <c r="L92" s="3">
        <f>'B-Site_data'!L93</f>
        <v>2</v>
      </c>
      <c r="M92" s="3">
        <f t="shared" si="6"/>
        <v>3</v>
      </c>
      <c r="N92" s="3">
        <f t="shared" si="7"/>
        <v>3</v>
      </c>
      <c r="O92" s="3">
        <f t="shared" si="8"/>
        <v>3</v>
      </c>
      <c r="P92" s="3">
        <f t="shared" si="9"/>
        <v>2</v>
      </c>
      <c r="Q92" s="295">
        <f t="shared" si="10"/>
        <v>3</v>
      </c>
      <c r="R92" s="3">
        <f t="shared" si="11"/>
        <v>3</v>
      </c>
    </row>
    <row r="93" spans="1:18" x14ac:dyDescent="0.35">
      <c r="A93" s="3" t="str">
        <f>'B-Site_data'!A94</f>
        <v>5thKrtppW2b9MnjkVD0p84bUXjNFNr</v>
      </c>
      <c r="B93" s="3" t="str">
        <f>'B-Site_data'!B94</f>
        <v>Burco_IDP</v>
      </c>
      <c r="C93" s="3" t="str">
        <f>'B-Site_data'!C94</f>
        <v>Burco</v>
      </c>
      <c r="D93" s="3" t="str">
        <f>'B-Site_data'!D94</f>
        <v>IDP</v>
      </c>
      <c r="E93" s="3">
        <f>'B-Site_data'!E94</f>
        <v>1</v>
      </c>
      <c r="F93" s="3">
        <f>'B-Site_data'!F94</f>
        <v>3</v>
      </c>
      <c r="G93" s="3">
        <f>'B-Site_data'!G94</f>
        <v>3</v>
      </c>
      <c r="H93" s="3">
        <f>'B-Site_data'!H94</f>
        <v>1</v>
      </c>
      <c r="I93" s="3">
        <f>'B-Site_data'!I94</f>
        <v>3</v>
      </c>
      <c r="J93" s="3">
        <f>'B-Site_data'!J94</f>
        <v>1</v>
      </c>
      <c r="K93" s="3">
        <f>'B-Site_data'!K94</f>
        <v>3</v>
      </c>
      <c r="L93" s="3">
        <f>'B-Site_data'!L94</f>
        <v>2</v>
      </c>
      <c r="M93" s="3">
        <f t="shared" si="6"/>
        <v>3</v>
      </c>
      <c r="N93" s="3">
        <f t="shared" si="7"/>
        <v>3</v>
      </c>
      <c r="O93" s="3">
        <f t="shared" si="8"/>
        <v>3</v>
      </c>
      <c r="P93" s="3">
        <f t="shared" si="9"/>
        <v>3</v>
      </c>
      <c r="Q93" s="295">
        <f t="shared" si="10"/>
        <v>3</v>
      </c>
      <c r="R93" s="3">
        <f t="shared" si="11"/>
        <v>3</v>
      </c>
    </row>
    <row r="94" spans="1:18" x14ac:dyDescent="0.35">
      <c r="A94" s="3" t="str">
        <f>'B-Site_data'!A95</f>
        <v>4chG5NIWwYI8cTL3Fyom9YOchKY0hO</v>
      </c>
      <c r="B94" s="3" t="str">
        <f>'B-Site_data'!B95</f>
        <v>Burco_IDP</v>
      </c>
      <c r="C94" s="3" t="str">
        <f>'B-Site_data'!C95</f>
        <v>Burco</v>
      </c>
      <c r="D94" s="3" t="str">
        <f>'B-Site_data'!D95</f>
        <v>IDP</v>
      </c>
      <c r="E94" s="3">
        <f>'B-Site_data'!E95</f>
        <v>1</v>
      </c>
      <c r="F94" s="3">
        <f>'B-Site_data'!F95</f>
        <v>3</v>
      </c>
      <c r="G94" s="3">
        <f>'B-Site_data'!G95</f>
        <v>1</v>
      </c>
      <c r="H94" s="3">
        <f>'B-Site_data'!H95</f>
        <v>1</v>
      </c>
      <c r="I94" s="3">
        <f>'B-Site_data'!I95</f>
        <v>3</v>
      </c>
      <c r="J94" s="3">
        <f>'B-Site_data'!J95</f>
        <v>1</v>
      </c>
      <c r="K94" s="3">
        <f>'B-Site_data'!K95</f>
        <v>3</v>
      </c>
      <c r="L94" s="3">
        <f>'B-Site_data'!L95</f>
        <v>2</v>
      </c>
      <c r="M94" s="3">
        <f t="shared" si="6"/>
        <v>3</v>
      </c>
      <c r="N94" s="3">
        <f t="shared" si="7"/>
        <v>3</v>
      </c>
      <c r="O94" s="3">
        <f t="shared" si="8"/>
        <v>3</v>
      </c>
      <c r="P94" s="3">
        <f t="shared" si="9"/>
        <v>2</v>
      </c>
      <c r="Q94" s="295">
        <f t="shared" si="10"/>
        <v>3</v>
      </c>
      <c r="R94" s="3">
        <f t="shared" si="11"/>
        <v>3</v>
      </c>
    </row>
    <row r="95" spans="1:18" x14ac:dyDescent="0.35">
      <c r="A95" s="3" t="str">
        <f>'B-Site_data'!A96</f>
        <v>KSQCm7IkHI0vCxwLmOdoc9E5jrqJEC</v>
      </c>
      <c r="B95" s="3" t="str">
        <f>'B-Site_data'!B96</f>
        <v>Burco_IDP</v>
      </c>
      <c r="C95" s="3" t="str">
        <f>'B-Site_data'!C96</f>
        <v>Burco</v>
      </c>
      <c r="D95" s="3" t="str">
        <f>'B-Site_data'!D96</f>
        <v>IDP</v>
      </c>
      <c r="E95" s="3">
        <f>'B-Site_data'!E96</f>
        <v>1</v>
      </c>
      <c r="F95" s="3">
        <f>'B-Site_data'!F96</f>
        <v>3</v>
      </c>
      <c r="G95" s="3">
        <f>'B-Site_data'!G96</f>
        <v>1</v>
      </c>
      <c r="H95" s="3">
        <f>'B-Site_data'!H96</f>
        <v>1</v>
      </c>
      <c r="I95" s="3">
        <f>'B-Site_data'!I96</f>
        <v>3</v>
      </c>
      <c r="J95" s="3">
        <f>'B-Site_data'!J96</f>
        <v>1</v>
      </c>
      <c r="K95" s="3">
        <f>'B-Site_data'!K96</f>
        <v>3</v>
      </c>
      <c r="L95" s="3">
        <f>'B-Site_data'!L96</f>
        <v>2</v>
      </c>
      <c r="M95" s="3">
        <f t="shared" si="6"/>
        <v>3</v>
      </c>
      <c r="N95" s="3">
        <f t="shared" si="7"/>
        <v>3</v>
      </c>
      <c r="O95" s="3">
        <f t="shared" si="8"/>
        <v>3</v>
      </c>
      <c r="P95" s="3">
        <f t="shared" si="9"/>
        <v>2</v>
      </c>
      <c r="Q95" s="295">
        <f t="shared" si="10"/>
        <v>3</v>
      </c>
      <c r="R95" s="3">
        <f t="shared" si="11"/>
        <v>3</v>
      </c>
    </row>
    <row r="96" spans="1:18" x14ac:dyDescent="0.35">
      <c r="A96" s="3" t="str">
        <f>'B-Site_data'!A97</f>
        <v>Rau2Z3SuoRmCcghwjqs1AkduMFycQ2</v>
      </c>
      <c r="B96" s="3" t="str">
        <f>'B-Site_data'!B97</f>
        <v>Burco_IDP</v>
      </c>
      <c r="C96" s="3" t="str">
        <f>'B-Site_data'!C97</f>
        <v>Burco</v>
      </c>
      <c r="D96" s="3" t="str">
        <f>'B-Site_data'!D97</f>
        <v>IDP</v>
      </c>
      <c r="E96" s="3">
        <f>'B-Site_data'!E97</f>
        <v>1</v>
      </c>
      <c r="F96" s="3">
        <f>'B-Site_data'!F97</f>
        <v>3</v>
      </c>
      <c r="G96" s="3">
        <f>'B-Site_data'!G97</f>
        <v>1</v>
      </c>
      <c r="H96" s="3">
        <f>'B-Site_data'!H97</f>
        <v>1</v>
      </c>
      <c r="I96" s="3">
        <f>'B-Site_data'!I97</f>
        <v>3</v>
      </c>
      <c r="J96" s="3">
        <f>'B-Site_data'!J97</f>
        <v>1</v>
      </c>
      <c r="K96" s="3">
        <f>'B-Site_data'!K97</f>
        <v>3</v>
      </c>
      <c r="L96" s="3">
        <f>'B-Site_data'!L97</f>
        <v>2</v>
      </c>
      <c r="M96" s="3">
        <f t="shared" si="6"/>
        <v>3</v>
      </c>
      <c r="N96" s="3">
        <f t="shared" si="7"/>
        <v>3</v>
      </c>
      <c r="O96" s="3">
        <f t="shared" si="8"/>
        <v>3</v>
      </c>
      <c r="P96" s="3">
        <f t="shared" si="9"/>
        <v>2</v>
      </c>
      <c r="Q96" s="295">
        <f t="shared" si="10"/>
        <v>3</v>
      </c>
      <c r="R96" s="3">
        <f t="shared" si="11"/>
        <v>3</v>
      </c>
    </row>
    <row r="97" spans="1:18" x14ac:dyDescent="0.35">
      <c r="A97" s="3" t="str">
        <f>'B-Site_data'!A98</f>
        <v>xRzSwesyDHeC1w5ezOVxFfsVm7PvuO</v>
      </c>
      <c r="B97" s="3" t="str">
        <f>'B-Site_data'!B98</f>
        <v>Burco_IDP</v>
      </c>
      <c r="C97" s="3" t="str">
        <f>'B-Site_data'!C98</f>
        <v>Burco</v>
      </c>
      <c r="D97" s="3" t="str">
        <f>'B-Site_data'!D98</f>
        <v>IDP</v>
      </c>
      <c r="E97" s="3">
        <f>'B-Site_data'!E98</f>
        <v>1</v>
      </c>
      <c r="F97" s="3">
        <f>'B-Site_data'!F98</f>
        <v>1</v>
      </c>
      <c r="G97" s="3">
        <f>'B-Site_data'!G98</f>
        <v>1</v>
      </c>
      <c r="H97" s="3">
        <f>'B-Site_data'!H98</f>
        <v>1</v>
      </c>
      <c r="I97" s="3">
        <f>'B-Site_data'!I98</f>
        <v>1</v>
      </c>
      <c r="J97" s="3">
        <f>'B-Site_data'!J98</f>
        <v>1</v>
      </c>
      <c r="K97" s="3">
        <f>'B-Site_data'!K98</f>
        <v>1</v>
      </c>
      <c r="L97" s="3">
        <f>'B-Site_data'!L98</f>
        <v>2</v>
      </c>
      <c r="M97" s="3">
        <f t="shared" si="6"/>
        <v>2</v>
      </c>
      <c r="N97" s="3">
        <f t="shared" si="7"/>
        <v>1</v>
      </c>
      <c r="O97" s="3">
        <f t="shared" si="8"/>
        <v>1</v>
      </c>
      <c r="P97" s="3">
        <f t="shared" si="9"/>
        <v>1</v>
      </c>
      <c r="Q97" s="295">
        <f t="shared" si="10"/>
        <v>2</v>
      </c>
      <c r="R97" s="3">
        <f t="shared" si="11"/>
        <v>2</v>
      </c>
    </row>
    <row r="98" spans="1:18" x14ac:dyDescent="0.35">
      <c r="A98" s="3" t="str">
        <f>'B-Site_data'!A99</f>
        <v>7xAZACSSOVSqzVHHBX5iMU0wEhinUW</v>
      </c>
      <c r="B98" s="3" t="str">
        <f>'B-Site_data'!B99</f>
        <v>Burco_IDP</v>
      </c>
      <c r="C98" s="3" t="str">
        <f>'B-Site_data'!C99</f>
        <v>Burco</v>
      </c>
      <c r="D98" s="3" t="str">
        <f>'B-Site_data'!D99</f>
        <v>IDP</v>
      </c>
      <c r="E98" s="3">
        <f>'B-Site_data'!E99</f>
        <v>1</v>
      </c>
      <c r="F98" s="3">
        <f>'B-Site_data'!F99</f>
        <v>1</v>
      </c>
      <c r="G98" s="3">
        <f>'B-Site_data'!G99</f>
        <v>3</v>
      </c>
      <c r="H98" s="3">
        <f>'B-Site_data'!H99</f>
        <v>1</v>
      </c>
      <c r="I98" s="3">
        <f>'B-Site_data'!I99</f>
        <v>3</v>
      </c>
      <c r="J98" s="3">
        <f>'B-Site_data'!J99</f>
        <v>3</v>
      </c>
      <c r="K98" s="3">
        <f>'B-Site_data'!K99</f>
        <v>3</v>
      </c>
      <c r="L98" s="3">
        <f>'B-Site_data'!L99</f>
        <v>2</v>
      </c>
      <c r="M98" s="3">
        <f t="shared" si="6"/>
        <v>3</v>
      </c>
      <c r="N98" s="3">
        <f t="shared" si="7"/>
        <v>3</v>
      </c>
      <c r="O98" s="3">
        <f t="shared" si="8"/>
        <v>3</v>
      </c>
      <c r="P98" s="3">
        <f t="shared" si="9"/>
        <v>3</v>
      </c>
      <c r="Q98" s="295">
        <f t="shared" si="10"/>
        <v>3</v>
      </c>
      <c r="R98" s="3">
        <f t="shared" si="11"/>
        <v>3</v>
      </c>
    </row>
    <row r="99" spans="1:18" x14ac:dyDescent="0.35">
      <c r="A99" s="3" t="str">
        <f>'B-Site_data'!A100</f>
        <v>qd26dnWVa2TBQxz9Hj8f8xI9dywVEw</v>
      </c>
      <c r="B99" s="3" t="str">
        <f>'B-Site_data'!B100</f>
        <v>Burco_IDP</v>
      </c>
      <c r="C99" s="3" t="str">
        <f>'B-Site_data'!C100</f>
        <v>Burco</v>
      </c>
      <c r="D99" s="3" t="str">
        <f>'B-Site_data'!D100</f>
        <v>IDP</v>
      </c>
      <c r="E99" s="3">
        <f>'B-Site_data'!E100</f>
        <v>1</v>
      </c>
      <c r="F99" s="3">
        <f>'B-Site_data'!F100</f>
        <v>1</v>
      </c>
      <c r="G99" s="3">
        <f>'B-Site_data'!G100</f>
        <v>3</v>
      </c>
      <c r="H99" s="3">
        <f>'B-Site_data'!H100</f>
        <v>1</v>
      </c>
      <c r="I99" s="3">
        <f>'B-Site_data'!I100</f>
        <v>1</v>
      </c>
      <c r="J99" s="3">
        <f>'B-Site_data'!J100</f>
        <v>1</v>
      </c>
      <c r="K99" s="3">
        <f>'B-Site_data'!K100</f>
        <v>1</v>
      </c>
      <c r="L99" s="3">
        <f>'B-Site_data'!L100</f>
        <v>1</v>
      </c>
      <c r="M99" s="3">
        <f t="shared" si="6"/>
        <v>3</v>
      </c>
      <c r="N99" s="3">
        <f t="shared" si="7"/>
        <v>1</v>
      </c>
      <c r="O99" s="3">
        <f t="shared" si="8"/>
        <v>1</v>
      </c>
      <c r="P99" s="3">
        <f t="shared" si="9"/>
        <v>1</v>
      </c>
      <c r="Q99" s="295">
        <f t="shared" si="10"/>
        <v>2</v>
      </c>
      <c r="R99" s="3">
        <f t="shared" si="11"/>
        <v>2</v>
      </c>
    </row>
    <row r="100" spans="1:18" x14ac:dyDescent="0.35">
      <c r="A100" s="3" t="str">
        <f>'B-Site_data'!A101</f>
        <v>JcyyLKNTM914SsMQn4h1ezswBTAzZL</v>
      </c>
      <c r="B100" s="3" t="str">
        <f>'B-Site_data'!B101</f>
        <v>Burco_IDP</v>
      </c>
      <c r="C100" s="3" t="str">
        <f>'B-Site_data'!C101</f>
        <v>Burco</v>
      </c>
      <c r="D100" s="3" t="str">
        <f>'B-Site_data'!D101</f>
        <v>IDP</v>
      </c>
      <c r="E100" s="3">
        <f>'B-Site_data'!E101</f>
        <v>1</v>
      </c>
      <c r="F100" s="3">
        <f>'B-Site_data'!F101</f>
        <v>1</v>
      </c>
      <c r="G100" s="3">
        <f>'B-Site_data'!G101</f>
        <v>3</v>
      </c>
      <c r="H100" s="3">
        <f>'B-Site_data'!H101</f>
        <v>1</v>
      </c>
      <c r="I100" s="3">
        <f>'B-Site_data'!I101</f>
        <v>1</v>
      </c>
      <c r="J100" s="3">
        <f>'B-Site_data'!J101</f>
        <v>1</v>
      </c>
      <c r="K100" s="3">
        <f>'B-Site_data'!K101</f>
        <v>3</v>
      </c>
      <c r="L100" s="3">
        <f>'B-Site_data'!L101</f>
        <v>2</v>
      </c>
      <c r="M100" s="3">
        <f t="shared" si="6"/>
        <v>3</v>
      </c>
      <c r="N100" s="3">
        <f t="shared" si="7"/>
        <v>3</v>
      </c>
      <c r="O100" s="3">
        <f t="shared" si="8"/>
        <v>2</v>
      </c>
      <c r="P100" s="3">
        <f t="shared" si="9"/>
        <v>1</v>
      </c>
      <c r="Q100" s="295">
        <f t="shared" si="10"/>
        <v>3</v>
      </c>
      <c r="R100" s="3">
        <f t="shared" si="11"/>
        <v>3</v>
      </c>
    </row>
    <row r="101" spans="1:18" x14ac:dyDescent="0.35">
      <c r="A101" s="3" t="str">
        <f>'B-Site_data'!A102</f>
        <v>Va8iBWrMJANimHCIOa4STF8Xq4GINF</v>
      </c>
      <c r="B101" s="3" t="str">
        <f>'B-Site_data'!B102</f>
        <v>Buuhoodle_IDP</v>
      </c>
      <c r="C101" s="3" t="str">
        <f>'B-Site_data'!C102</f>
        <v>Buuhoodle</v>
      </c>
      <c r="D101" s="3" t="str">
        <f>'B-Site_data'!D102</f>
        <v>IDP</v>
      </c>
      <c r="E101" s="3">
        <f>'B-Site_data'!E102</f>
        <v>1</v>
      </c>
      <c r="F101" s="3">
        <f>'B-Site_data'!F102</f>
        <v>1</v>
      </c>
      <c r="G101" s="3">
        <f>'B-Site_data'!G102</f>
        <v>3</v>
      </c>
      <c r="H101" s="3">
        <f>'B-Site_data'!H102</f>
        <v>1</v>
      </c>
      <c r="I101" s="3">
        <f>'B-Site_data'!I102</f>
        <v>1</v>
      </c>
      <c r="J101" s="3">
        <f>'B-Site_data'!J102</f>
        <v>1</v>
      </c>
      <c r="K101" s="3">
        <f>'B-Site_data'!K102</f>
        <v>3</v>
      </c>
      <c r="L101" s="3">
        <f>'B-Site_data'!L102</f>
        <v>2</v>
      </c>
      <c r="M101" s="3">
        <f t="shared" si="6"/>
        <v>3</v>
      </c>
      <c r="N101" s="3">
        <f t="shared" si="7"/>
        <v>3</v>
      </c>
      <c r="O101" s="3">
        <f t="shared" si="8"/>
        <v>2</v>
      </c>
      <c r="P101" s="3">
        <f t="shared" si="9"/>
        <v>1</v>
      </c>
      <c r="Q101" s="295">
        <f t="shared" si="10"/>
        <v>3</v>
      </c>
      <c r="R101" s="3">
        <f t="shared" si="11"/>
        <v>3</v>
      </c>
    </row>
    <row r="102" spans="1:18" x14ac:dyDescent="0.35">
      <c r="A102" s="3" t="str">
        <f>'B-Site_data'!A103</f>
        <v>NVLZQOSUrli2x6gQiOxGr9OiCThOkt</v>
      </c>
      <c r="B102" s="3" t="str">
        <f>'B-Site_data'!B103</f>
        <v>Buuhoodle_IDP</v>
      </c>
      <c r="C102" s="3" t="str">
        <f>'B-Site_data'!C103</f>
        <v>Buuhoodle</v>
      </c>
      <c r="D102" s="3" t="str">
        <f>'B-Site_data'!D103</f>
        <v>IDP</v>
      </c>
      <c r="E102" s="3">
        <f>'B-Site_data'!E103</f>
        <v>1</v>
      </c>
      <c r="F102" s="3">
        <f>'B-Site_data'!F103</f>
        <v>1</v>
      </c>
      <c r="G102" s="3">
        <f>'B-Site_data'!G103</f>
        <v>3</v>
      </c>
      <c r="H102" s="3">
        <f>'B-Site_data'!H103</f>
        <v>3</v>
      </c>
      <c r="I102" s="3">
        <f>'B-Site_data'!I103</f>
        <v>1</v>
      </c>
      <c r="J102" s="3">
        <f>'B-Site_data'!J103</f>
        <v>1</v>
      </c>
      <c r="K102" s="3">
        <f>'B-Site_data'!K103</f>
        <v>1</v>
      </c>
      <c r="L102" s="3">
        <f>'B-Site_data'!L103</f>
        <v>2</v>
      </c>
      <c r="M102" s="3">
        <f t="shared" si="6"/>
        <v>3</v>
      </c>
      <c r="N102" s="3">
        <f t="shared" si="7"/>
        <v>3</v>
      </c>
      <c r="O102" s="3">
        <f t="shared" si="8"/>
        <v>2</v>
      </c>
      <c r="P102" s="3">
        <f t="shared" si="9"/>
        <v>1</v>
      </c>
      <c r="Q102" s="295">
        <f t="shared" si="10"/>
        <v>3</v>
      </c>
      <c r="R102" s="3">
        <f t="shared" si="11"/>
        <v>3</v>
      </c>
    </row>
    <row r="103" spans="1:18" x14ac:dyDescent="0.35">
      <c r="A103" s="3" t="str">
        <f>'B-Site_data'!A104</f>
        <v>2SK7Ni5N5a3beQ8ldg9LXnD0iR61iO</v>
      </c>
      <c r="B103" s="3" t="str">
        <f>'B-Site_data'!B104</f>
        <v>Buuhoodle_IDP</v>
      </c>
      <c r="C103" s="3" t="str">
        <f>'B-Site_data'!C104</f>
        <v>Buuhoodle</v>
      </c>
      <c r="D103" s="3" t="str">
        <f>'B-Site_data'!D104</f>
        <v>IDP</v>
      </c>
      <c r="E103" s="3">
        <f>'B-Site_data'!E104</f>
        <v>1</v>
      </c>
      <c r="F103" s="3">
        <f>'B-Site_data'!F104</f>
        <v>1</v>
      </c>
      <c r="G103" s="3">
        <f>'B-Site_data'!G104</f>
        <v>3</v>
      </c>
      <c r="H103" s="3">
        <f>'B-Site_data'!H104</f>
        <v>1</v>
      </c>
      <c r="I103" s="3">
        <f>'B-Site_data'!I104</f>
        <v>3</v>
      </c>
      <c r="J103" s="3">
        <f>'B-Site_data'!J104</f>
        <v>3</v>
      </c>
      <c r="K103" s="3">
        <f>'B-Site_data'!K104</f>
        <v>1</v>
      </c>
      <c r="L103" s="3">
        <f>'B-Site_data'!L104</f>
        <v>2</v>
      </c>
      <c r="M103" s="3">
        <f t="shared" si="6"/>
        <v>3</v>
      </c>
      <c r="N103" s="3">
        <f t="shared" si="7"/>
        <v>3</v>
      </c>
      <c r="O103" s="3">
        <f t="shared" si="8"/>
        <v>3</v>
      </c>
      <c r="P103" s="3">
        <f t="shared" si="9"/>
        <v>2</v>
      </c>
      <c r="Q103" s="295">
        <f t="shared" si="10"/>
        <v>3</v>
      </c>
      <c r="R103" s="3">
        <f t="shared" si="11"/>
        <v>3</v>
      </c>
    </row>
    <row r="104" spans="1:18" x14ac:dyDescent="0.35">
      <c r="A104" s="3" t="str">
        <f>'B-Site_data'!A105</f>
        <v>AxZjqm72HuFXFqbVCQ0gtkQd1y6Vbh</v>
      </c>
      <c r="B104" s="3" t="str">
        <f>'B-Site_data'!B105</f>
        <v>Buuhoodle_IDP</v>
      </c>
      <c r="C104" s="3" t="str">
        <f>'B-Site_data'!C105</f>
        <v>Buuhoodle</v>
      </c>
      <c r="D104" s="3" t="str">
        <f>'B-Site_data'!D105</f>
        <v>IDP</v>
      </c>
      <c r="E104" s="3">
        <f>'B-Site_data'!E105</f>
        <v>1</v>
      </c>
      <c r="F104" s="3">
        <f>'B-Site_data'!F105</f>
        <v>1</v>
      </c>
      <c r="G104" s="3">
        <f>'B-Site_data'!G105</f>
        <v>3</v>
      </c>
      <c r="H104" s="3">
        <f>'B-Site_data'!H105</f>
        <v>1</v>
      </c>
      <c r="I104" s="3">
        <f>'B-Site_data'!I105</f>
        <v>1</v>
      </c>
      <c r="J104" s="3">
        <f>'B-Site_data'!J105</f>
        <v>1</v>
      </c>
      <c r="K104" s="3">
        <f>'B-Site_data'!K105</f>
        <v>3</v>
      </c>
      <c r="L104" s="3">
        <f>'B-Site_data'!L105</f>
        <v>1</v>
      </c>
      <c r="M104" s="3">
        <f t="shared" si="6"/>
        <v>3</v>
      </c>
      <c r="N104" s="3">
        <f t="shared" si="7"/>
        <v>3</v>
      </c>
      <c r="O104" s="3">
        <f t="shared" si="8"/>
        <v>1</v>
      </c>
      <c r="P104" s="3">
        <f t="shared" si="9"/>
        <v>1</v>
      </c>
      <c r="Q104" s="295">
        <f t="shared" si="10"/>
        <v>2</v>
      </c>
      <c r="R104" s="3">
        <f t="shared" si="11"/>
        <v>2</v>
      </c>
    </row>
    <row r="105" spans="1:18" x14ac:dyDescent="0.35">
      <c r="A105" s="3" t="str">
        <f>'B-Site_data'!A106</f>
        <v>r8eZu9TY7NN89dcVG6i4MA62GA7xFt</v>
      </c>
      <c r="B105" s="3" t="str">
        <f>'B-Site_data'!B106</f>
        <v>Buuhoodle_IDP</v>
      </c>
      <c r="C105" s="3" t="str">
        <f>'B-Site_data'!C106</f>
        <v>Buuhoodle</v>
      </c>
      <c r="D105" s="3" t="str">
        <f>'B-Site_data'!D106</f>
        <v>IDP</v>
      </c>
      <c r="E105" s="3">
        <f>'B-Site_data'!E106</f>
        <v>1</v>
      </c>
      <c r="F105" s="3">
        <f>'B-Site_data'!F106</f>
        <v>1</v>
      </c>
      <c r="G105" s="3">
        <f>'B-Site_data'!G106</f>
        <v>3</v>
      </c>
      <c r="H105" s="3">
        <f>'B-Site_data'!H106</f>
        <v>1</v>
      </c>
      <c r="I105" s="3">
        <f>'B-Site_data'!I106</f>
        <v>3</v>
      </c>
      <c r="J105" s="3">
        <f>'B-Site_data'!J106</f>
        <v>1</v>
      </c>
      <c r="K105" s="3">
        <f>'B-Site_data'!K106</f>
        <v>1</v>
      </c>
      <c r="L105" s="3">
        <f>'B-Site_data'!L106</f>
        <v>2</v>
      </c>
      <c r="M105" s="3">
        <f t="shared" si="6"/>
        <v>3</v>
      </c>
      <c r="N105" s="3">
        <f t="shared" si="7"/>
        <v>3</v>
      </c>
      <c r="O105" s="3">
        <f t="shared" si="8"/>
        <v>2</v>
      </c>
      <c r="P105" s="3">
        <f t="shared" si="9"/>
        <v>1</v>
      </c>
      <c r="Q105" s="295">
        <f t="shared" si="10"/>
        <v>3</v>
      </c>
      <c r="R105" s="3">
        <f t="shared" si="11"/>
        <v>3</v>
      </c>
    </row>
    <row r="106" spans="1:18" x14ac:dyDescent="0.35">
      <c r="A106" s="3" t="str">
        <f>'B-Site_data'!A107</f>
        <v>FZeirjbn84kjpCctuXr2sUX164zTvj</v>
      </c>
      <c r="B106" s="3" t="str">
        <f>'B-Site_data'!B107</f>
        <v>Buuhoodle_IDP</v>
      </c>
      <c r="C106" s="3" t="str">
        <f>'B-Site_data'!C107</f>
        <v>Buuhoodle</v>
      </c>
      <c r="D106" s="3" t="str">
        <f>'B-Site_data'!D107</f>
        <v>IDP</v>
      </c>
      <c r="E106" s="3">
        <f>'B-Site_data'!E107</f>
        <v>1</v>
      </c>
      <c r="F106" s="3">
        <f>'B-Site_data'!F107</f>
        <v>1</v>
      </c>
      <c r="G106" s="3">
        <f>'B-Site_data'!G107</f>
        <v>3</v>
      </c>
      <c r="H106" s="3">
        <f>'B-Site_data'!H107</f>
        <v>1</v>
      </c>
      <c r="I106" s="3">
        <f>'B-Site_data'!I107</f>
        <v>1</v>
      </c>
      <c r="J106" s="3">
        <f>'B-Site_data'!J107</f>
        <v>3</v>
      </c>
      <c r="K106" s="3">
        <f>'B-Site_data'!K107</f>
        <v>1</v>
      </c>
      <c r="L106" s="3">
        <f>'B-Site_data'!L107</f>
        <v>2</v>
      </c>
      <c r="M106" s="3">
        <f t="shared" si="6"/>
        <v>3</v>
      </c>
      <c r="N106" s="3">
        <f t="shared" si="7"/>
        <v>3</v>
      </c>
      <c r="O106" s="3">
        <f t="shared" si="8"/>
        <v>2</v>
      </c>
      <c r="P106" s="3">
        <f t="shared" si="9"/>
        <v>1</v>
      </c>
      <c r="Q106" s="295">
        <f t="shared" si="10"/>
        <v>3</v>
      </c>
      <c r="R106" s="3">
        <f t="shared" si="11"/>
        <v>3</v>
      </c>
    </row>
    <row r="107" spans="1:18" x14ac:dyDescent="0.35">
      <c r="A107" s="3" t="str">
        <f>'B-Site_data'!A108</f>
        <v>N1MFSwkzH5VdPViNr1QlffTgsf7Ljf</v>
      </c>
      <c r="B107" s="3" t="str">
        <f>'B-Site_data'!B108</f>
        <v>Buuhoodle_IDP</v>
      </c>
      <c r="C107" s="3" t="str">
        <f>'B-Site_data'!C108</f>
        <v>Buuhoodle</v>
      </c>
      <c r="D107" s="3" t="str">
        <f>'B-Site_data'!D108</f>
        <v>IDP</v>
      </c>
      <c r="E107" s="3">
        <f>'B-Site_data'!E108</f>
        <v>1</v>
      </c>
      <c r="F107" s="3">
        <f>'B-Site_data'!F108</f>
        <v>1</v>
      </c>
      <c r="G107" s="3">
        <f>'B-Site_data'!G108</f>
        <v>1</v>
      </c>
      <c r="H107" s="3">
        <f>'B-Site_data'!H108</f>
        <v>1</v>
      </c>
      <c r="I107" s="3">
        <f>'B-Site_data'!I108</f>
        <v>1</v>
      </c>
      <c r="J107" s="3">
        <f>'B-Site_data'!J108</f>
        <v>1</v>
      </c>
      <c r="K107" s="3">
        <f>'B-Site_data'!K108</f>
        <v>1</v>
      </c>
      <c r="L107" s="3">
        <f>'B-Site_data'!L108</f>
        <v>1</v>
      </c>
      <c r="M107" s="3">
        <f t="shared" si="6"/>
        <v>1</v>
      </c>
      <c r="N107" s="3">
        <f t="shared" si="7"/>
        <v>1</v>
      </c>
      <c r="O107" s="3">
        <f t="shared" si="8"/>
        <v>1</v>
      </c>
      <c r="P107" s="3">
        <f t="shared" si="9"/>
        <v>1</v>
      </c>
      <c r="Q107" s="295">
        <f t="shared" si="10"/>
        <v>1</v>
      </c>
      <c r="R107" s="3">
        <f t="shared" si="11"/>
        <v>1</v>
      </c>
    </row>
    <row r="108" spans="1:18" x14ac:dyDescent="0.35">
      <c r="A108" s="3" t="str">
        <f>'B-Site_data'!A109</f>
        <v>NebclYD5QrPQbLdmn7ssrUvD9YAhT4</v>
      </c>
      <c r="B108" s="3" t="str">
        <f>'B-Site_data'!B109</f>
        <v>Buuhoodle_IDP</v>
      </c>
      <c r="C108" s="3" t="str">
        <f>'B-Site_data'!C109</f>
        <v>Buuhoodle</v>
      </c>
      <c r="D108" s="3" t="str">
        <f>'B-Site_data'!D109</f>
        <v>IDP</v>
      </c>
      <c r="E108" s="3">
        <f>'B-Site_data'!E109</f>
        <v>1</v>
      </c>
      <c r="F108" s="3">
        <f>'B-Site_data'!F109</f>
        <v>1</v>
      </c>
      <c r="G108" s="3">
        <f>'B-Site_data'!G109</f>
        <v>3</v>
      </c>
      <c r="H108" s="3">
        <f>'B-Site_data'!H109</f>
        <v>1</v>
      </c>
      <c r="I108" s="3">
        <f>'B-Site_data'!I109</f>
        <v>3</v>
      </c>
      <c r="J108" s="3">
        <f>'B-Site_data'!J109</f>
        <v>1</v>
      </c>
      <c r="K108" s="3">
        <f>'B-Site_data'!K109</f>
        <v>1</v>
      </c>
      <c r="L108" s="3">
        <f>'B-Site_data'!L109</f>
        <v>2</v>
      </c>
      <c r="M108" s="3">
        <f t="shared" si="6"/>
        <v>3</v>
      </c>
      <c r="N108" s="3">
        <f t="shared" si="7"/>
        <v>3</v>
      </c>
      <c r="O108" s="3">
        <f t="shared" si="8"/>
        <v>2</v>
      </c>
      <c r="P108" s="3">
        <f t="shared" si="9"/>
        <v>1</v>
      </c>
      <c r="Q108" s="295">
        <f t="shared" si="10"/>
        <v>3</v>
      </c>
      <c r="R108" s="3">
        <f t="shared" si="11"/>
        <v>3</v>
      </c>
    </row>
    <row r="109" spans="1:18" x14ac:dyDescent="0.35">
      <c r="A109" s="3" t="str">
        <f>'B-Site_data'!A110</f>
        <v>wr5BQVog9zUdiCuLHWB7HGV4d9e78d</v>
      </c>
      <c r="B109" s="3" t="str">
        <f>'B-Site_data'!B110</f>
        <v>Buuhoodle_IDP</v>
      </c>
      <c r="C109" s="3" t="str">
        <f>'B-Site_data'!C110</f>
        <v>Buuhoodle</v>
      </c>
      <c r="D109" s="3" t="str">
        <f>'B-Site_data'!D110</f>
        <v>IDP</v>
      </c>
      <c r="E109" s="3">
        <f>'B-Site_data'!E110</f>
        <v>1</v>
      </c>
      <c r="F109" s="3">
        <f>'B-Site_data'!F110</f>
        <v>1</v>
      </c>
      <c r="G109" s="3">
        <f>'B-Site_data'!G110</f>
        <v>3</v>
      </c>
      <c r="H109" s="3">
        <f>'B-Site_data'!H110</f>
        <v>1</v>
      </c>
      <c r="I109" s="3">
        <f>'B-Site_data'!I110</f>
        <v>1</v>
      </c>
      <c r="J109" s="3">
        <f>'B-Site_data'!J110</f>
        <v>3</v>
      </c>
      <c r="K109" s="3">
        <f>'B-Site_data'!K110</f>
        <v>1</v>
      </c>
      <c r="L109" s="3">
        <f>'B-Site_data'!L110</f>
        <v>1</v>
      </c>
      <c r="M109" s="3">
        <f t="shared" si="6"/>
        <v>3</v>
      </c>
      <c r="N109" s="3">
        <f t="shared" si="7"/>
        <v>3</v>
      </c>
      <c r="O109" s="3">
        <f t="shared" si="8"/>
        <v>1</v>
      </c>
      <c r="P109" s="3">
        <f t="shared" si="9"/>
        <v>1</v>
      </c>
      <c r="Q109" s="295">
        <f t="shared" si="10"/>
        <v>2</v>
      </c>
      <c r="R109" s="3">
        <f t="shared" si="11"/>
        <v>2</v>
      </c>
    </row>
    <row r="110" spans="1:18" x14ac:dyDescent="0.35">
      <c r="A110" s="3" t="str">
        <f>'B-Site_data'!A111</f>
        <v>hfgjPfNDhyQTNo9Hggkl0UaFa4n36s</v>
      </c>
      <c r="B110" s="3" t="str">
        <f>'B-Site_data'!B111</f>
        <v>Buuhoodle_IDP</v>
      </c>
      <c r="C110" s="3" t="str">
        <f>'B-Site_data'!C111</f>
        <v>Buuhoodle</v>
      </c>
      <c r="D110" s="3" t="str">
        <f>'B-Site_data'!D111</f>
        <v>IDP</v>
      </c>
      <c r="E110" s="3">
        <f>'B-Site_data'!E111</f>
        <v>1</v>
      </c>
      <c r="F110" s="3">
        <f>'B-Site_data'!F111</f>
        <v>1</v>
      </c>
      <c r="G110" s="3">
        <f>'B-Site_data'!G111</f>
        <v>3</v>
      </c>
      <c r="H110" s="3">
        <f>'B-Site_data'!H111</f>
        <v>1</v>
      </c>
      <c r="I110" s="3">
        <f>'B-Site_data'!I111</f>
        <v>3</v>
      </c>
      <c r="J110" s="3">
        <f>'B-Site_data'!J111</f>
        <v>1</v>
      </c>
      <c r="K110" s="3">
        <f>'B-Site_data'!K111</f>
        <v>1</v>
      </c>
      <c r="L110" s="3">
        <f>'B-Site_data'!L111</f>
        <v>2</v>
      </c>
      <c r="M110" s="3">
        <f t="shared" si="6"/>
        <v>3</v>
      </c>
      <c r="N110" s="3">
        <f t="shared" si="7"/>
        <v>3</v>
      </c>
      <c r="O110" s="3">
        <f t="shared" si="8"/>
        <v>2</v>
      </c>
      <c r="P110" s="3">
        <f t="shared" si="9"/>
        <v>1</v>
      </c>
      <c r="Q110" s="295">
        <f t="shared" si="10"/>
        <v>3</v>
      </c>
      <c r="R110" s="3">
        <f t="shared" si="11"/>
        <v>3</v>
      </c>
    </row>
    <row r="111" spans="1:18" x14ac:dyDescent="0.35">
      <c r="A111" s="3" t="str">
        <f>'B-Site_data'!A112</f>
        <v>1hrvQoC1szslzH65TwPLYD9VxFlLCH</v>
      </c>
      <c r="B111" s="3" t="str">
        <f>'B-Site_data'!B112</f>
        <v>Buuhoodle_IDP</v>
      </c>
      <c r="C111" s="3" t="str">
        <f>'B-Site_data'!C112</f>
        <v>Buuhoodle</v>
      </c>
      <c r="D111" s="3" t="str">
        <f>'B-Site_data'!D112</f>
        <v>IDP</v>
      </c>
      <c r="E111" s="3">
        <f>'B-Site_data'!E112</f>
        <v>1</v>
      </c>
      <c r="F111" s="3">
        <f>'B-Site_data'!F112</f>
        <v>3</v>
      </c>
      <c r="G111" s="3">
        <f>'B-Site_data'!G112</f>
        <v>1</v>
      </c>
      <c r="H111" s="3">
        <f>'B-Site_data'!H112</f>
        <v>1</v>
      </c>
      <c r="I111" s="3">
        <f>'B-Site_data'!I112</f>
        <v>1</v>
      </c>
      <c r="J111" s="3">
        <f>'B-Site_data'!J112</f>
        <v>1</v>
      </c>
      <c r="K111" s="3">
        <f>'B-Site_data'!K112</f>
        <v>1</v>
      </c>
      <c r="L111" s="3">
        <f>'B-Site_data'!L112</f>
        <v>2</v>
      </c>
      <c r="M111" s="3">
        <f t="shared" si="6"/>
        <v>3</v>
      </c>
      <c r="N111" s="3">
        <f t="shared" si="7"/>
        <v>2</v>
      </c>
      <c r="O111" s="3">
        <f t="shared" si="8"/>
        <v>1</v>
      </c>
      <c r="P111" s="3">
        <f t="shared" si="9"/>
        <v>1</v>
      </c>
      <c r="Q111" s="295">
        <f t="shared" si="10"/>
        <v>2</v>
      </c>
      <c r="R111" s="3">
        <f t="shared" si="11"/>
        <v>2</v>
      </c>
    </row>
    <row r="112" spans="1:18" x14ac:dyDescent="0.35">
      <c r="A112" s="3" t="str">
        <f>'B-Site_data'!A113</f>
        <v>ZKCJeE8VGZisBZfEj9XX3GxofA6C12</v>
      </c>
      <c r="B112" s="3" t="str">
        <f>'B-Site_data'!B113</f>
        <v>Buuhoodle_IDP</v>
      </c>
      <c r="C112" s="3" t="str">
        <f>'B-Site_data'!C113</f>
        <v>Buuhoodle</v>
      </c>
      <c r="D112" s="3" t="str">
        <f>'B-Site_data'!D113</f>
        <v>IDP</v>
      </c>
      <c r="E112" s="3">
        <f>'B-Site_data'!E113</f>
        <v>1</v>
      </c>
      <c r="F112" s="3">
        <f>'B-Site_data'!F113</f>
        <v>1</v>
      </c>
      <c r="G112" s="3">
        <f>'B-Site_data'!G113</f>
        <v>3</v>
      </c>
      <c r="H112" s="3">
        <f>'B-Site_data'!H113</f>
        <v>3</v>
      </c>
      <c r="I112" s="3">
        <f>'B-Site_data'!I113</f>
        <v>3</v>
      </c>
      <c r="J112" s="3">
        <f>'B-Site_data'!J113</f>
        <v>1</v>
      </c>
      <c r="K112" s="3">
        <f>'B-Site_data'!K113</f>
        <v>1</v>
      </c>
      <c r="L112" s="3">
        <f>'B-Site_data'!L113</f>
        <v>1</v>
      </c>
      <c r="M112" s="3">
        <f t="shared" si="6"/>
        <v>3</v>
      </c>
      <c r="N112" s="3">
        <f t="shared" si="7"/>
        <v>3</v>
      </c>
      <c r="O112" s="3">
        <f t="shared" si="8"/>
        <v>3</v>
      </c>
      <c r="P112" s="3">
        <f t="shared" si="9"/>
        <v>1</v>
      </c>
      <c r="Q112" s="295">
        <f t="shared" si="10"/>
        <v>3</v>
      </c>
      <c r="R112" s="3">
        <f t="shared" si="11"/>
        <v>3</v>
      </c>
    </row>
    <row r="113" spans="1:18" x14ac:dyDescent="0.35">
      <c r="A113" s="3" t="str">
        <f>'B-Site_data'!A114</f>
        <v>7BC3LSTeNkVXYvljQWT4q39tTbUwv2</v>
      </c>
      <c r="B113" s="3" t="str">
        <f>'B-Site_data'!B114</f>
        <v>Buuhoodle_IDP</v>
      </c>
      <c r="C113" s="3" t="str">
        <f>'B-Site_data'!C114</f>
        <v>Buuhoodle</v>
      </c>
      <c r="D113" s="3" t="str">
        <f>'B-Site_data'!D114</f>
        <v>IDP</v>
      </c>
      <c r="E113" s="3">
        <f>'B-Site_data'!E114</f>
        <v>1</v>
      </c>
      <c r="F113" s="3">
        <f>'B-Site_data'!F114</f>
        <v>3</v>
      </c>
      <c r="G113" s="3">
        <f>'B-Site_data'!G114</f>
        <v>3</v>
      </c>
      <c r="H113" s="3">
        <f>'B-Site_data'!H114</f>
        <v>1</v>
      </c>
      <c r="I113" s="3">
        <f>'B-Site_data'!I114</f>
        <v>1</v>
      </c>
      <c r="J113" s="3">
        <f>'B-Site_data'!J114</f>
        <v>1</v>
      </c>
      <c r="K113" s="3">
        <f>'B-Site_data'!K114</f>
        <v>1</v>
      </c>
      <c r="L113" s="3">
        <f>'B-Site_data'!L114</f>
        <v>2</v>
      </c>
      <c r="M113" s="3">
        <f t="shared" si="6"/>
        <v>3</v>
      </c>
      <c r="N113" s="3">
        <f t="shared" si="7"/>
        <v>3</v>
      </c>
      <c r="O113" s="3">
        <f t="shared" si="8"/>
        <v>2</v>
      </c>
      <c r="P113" s="3">
        <f t="shared" si="9"/>
        <v>1</v>
      </c>
      <c r="Q113" s="295">
        <f t="shared" si="10"/>
        <v>3</v>
      </c>
      <c r="R113" s="3">
        <f t="shared" si="11"/>
        <v>3</v>
      </c>
    </row>
    <row r="114" spans="1:18" x14ac:dyDescent="0.35">
      <c r="A114" s="3" t="str">
        <f>'B-Site_data'!A115</f>
        <v>4pZQCr0tPyzpHr172xIB0DXXUaFTcu</v>
      </c>
      <c r="B114" s="3" t="str">
        <f>'B-Site_data'!B115</f>
        <v>Buuhoodle_IDP</v>
      </c>
      <c r="C114" s="3" t="str">
        <f>'B-Site_data'!C115</f>
        <v>Buuhoodle</v>
      </c>
      <c r="D114" s="3" t="str">
        <f>'B-Site_data'!D115</f>
        <v>IDP</v>
      </c>
      <c r="E114" s="3">
        <f>'B-Site_data'!E115</f>
        <v>1</v>
      </c>
      <c r="F114" s="3">
        <f>'B-Site_data'!F115</f>
        <v>1</v>
      </c>
      <c r="G114" s="3">
        <f>'B-Site_data'!G115</f>
        <v>3</v>
      </c>
      <c r="H114" s="3">
        <f>'B-Site_data'!H115</f>
        <v>1</v>
      </c>
      <c r="I114" s="3">
        <f>'B-Site_data'!I115</f>
        <v>1</v>
      </c>
      <c r="J114" s="3">
        <f>'B-Site_data'!J115</f>
        <v>1</v>
      </c>
      <c r="K114" s="3">
        <f>'B-Site_data'!K115</f>
        <v>3</v>
      </c>
      <c r="L114" s="3">
        <f>'B-Site_data'!L115</f>
        <v>2</v>
      </c>
      <c r="M114" s="3">
        <f t="shared" si="6"/>
        <v>3</v>
      </c>
      <c r="N114" s="3">
        <f t="shared" si="7"/>
        <v>3</v>
      </c>
      <c r="O114" s="3">
        <f t="shared" si="8"/>
        <v>2</v>
      </c>
      <c r="P114" s="3">
        <f t="shared" si="9"/>
        <v>1</v>
      </c>
      <c r="Q114" s="295">
        <f t="shared" si="10"/>
        <v>3</v>
      </c>
      <c r="R114" s="3">
        <f t="shared" si="11"/>
        <v>3</v>
      </c>
    </row>
    <row r="115" spans="1:18" x14ac:dyDescent="0.35">
      <c r="A115" s="3" t="str">
        <f>'B-Site_data'!A116</f>
        <v>dfrrpjdtvxjbZkTYawIR0kgpJEA2cB</v>
      </c>
      <c r="B115" s="3" t="str">
        <f>'B-Site_data'!B116</f>
        <v>Buuhoodle_IDP</v>
      </c>
      <c r="C115" s="3" t="str">
        <f>'B-Site_data'!C116</f>
        <v>Buuhoodle</v>
      </c>
      <c r="D115" s="3" t="str">
        <f>'B-Site_data'!D116</f>
        <v>IDP</v>
      </c>
      <c r="E115" s="3">
        <f>'B-Site_data'!E116</f>
        <v>1</v>
      </c>
      <c r="F115" s="3">
        <f>'B-Site_data'!F116</f>
        <v>1</v>
      </c>
      <c r="G115" s="3">
        <f>'B-Site_data'!G116</f>
        <v>3</v>
      </c>
      <c r="H115" s="3">
        <f>'B-Site_data'!H116</f>
        <v>1</v>
      </c>
      <c r="I115" s="3">
        <f>'B-Site_data'!I116</f>
        <v>3</v>
      </c>
      <c r="J115" s="3">
        <f>'B-Site_data'!J116</f>
        <v>1</v>
      </c>
      <c r="K115" s="3">
        <f>'B-Site_data'!K116</f>
        <v>3</v>
      </c>
      <c r="L115" s="3">
        <f>'B-Site_data'!L116</f>
        <v>2</v>
      </c>
      <c r="M115" s="3">
        <f t="shared" si="6"/>
        <v>3</v>
      </c>
      <c r="N115" s="3">
        <f t="shared" si="7"/>
        <v>3</v>
      </c>
      <c r="O115" s="3">
        <f t="shared" si="8"/>
        <v>3</v>
      </c>
      <c r="P115" s="3">
        <f t="shared" si="9"/>
        <v>2</v>
      </c>
      <c r="Q115" s="295">
        <f t="shared" si="10"/>
        <v>3</v>
      </c>
      <c r="R115" s="3">
        <f t="shared" si="11"/>
        <v>3</v>
      </c>
    </row>
    <row r="116" spans="1:18" x14ac:dyDescent="0.35">
      <c r="A116" s="3" t="str">
        <f>'B-Site_data'!A117</f>
        <v>spiFk3QmSUkr3h8k1KzUktniByv1O3</v>
      </c>
      <c r="B116" s="3" t="str">
        <f>'B-Site_data'!B117</f>
        <v>Buuhoodle_IDP</v>
      </c>
      <c r="C116" s="3" t="str">
        <f>'B-Site_data'!C117</f>
        <v>Buuhoodle</v>
      </c>
      <c r="D116" s="3" t="str">
        <f>'B-Site_data'!D117</f>
        <v>IDP</v>
      </c>
      <c r="E116" s="3">
        <f>'B-Site_data'!E117</f>
        <v>1</v>
      </c>
      <c r="F116" s="3">
        <f>'B-Site_data'!F117</f>
        <v>1</v>
      </c>
      <c r="G116" s="3">
        <f>'B-Site_data'!G117</f>
        <v>3</v>
      </c>
      <c r="H116" s="3">
        <f>'B-Site_data'!H117</f>
        <v>1</v>
      </c>
      <c r="I116" s="3">
        <f>'B-Site_data'!I117</f>
        <v>1</v>
      </c>
      <c r="J116" s="3">
        <f>'B-Site_data'!J117</f>
        <v>1</v>
      </c>
      <c r="K116" s="3">
        <f>'B-Site_data'!K117</f>
        <v>3</v>
      </c>
      <c r="L116" s="3">
        <f>'B-Site_data'!L117</f>
        <v>2</v>
      </c>
      <c r="M116" s="3">
        <f t="shared" si="6"/>
        <v>3</v>
      </c>
      <c r="N116" s="3">
        <f t="shared" si="7"/>
        <v>3</v>
      </c>
      <c r="O116" s="3">
        <f t="shared" si="8"/>
        <v>2</v>
      </c>
      <c r="P116" s="3">
        <f t="shared" si="9"/>
        <v>1</v>
      </c>
      <c r="Q116" s="295">
        <f t="shared" si="10"/>
        <v>3</v>
      </c>
      <c r="R116" s="3">
        <f t="shared" si="11"/>
        <v>3</v>
      </c>
    </row>
    <row r="117" spans="1:18" x14ac:dyDescent="0.35">
      <c r="A117" s="3" t="str">
        <f>'B-Site_data'!A118</f>
        <v>vFpxRXosMtLo5mvne10r7G6UK0p35H</v>
      </c>
      <c r="B117" s="3" t="str">
        <f>'B-Site_data'!B118</f>
        <v>Buuhoodle_IDP</v>
      </c>
      <c r="C117" s="3" t="str">
        <f>'B-Site_data'!C118</f>
        <v>Buuhoodle</v>
      </c>
      <c r="D117" s="3" t="str">
        <f>'B-Site_data'!D118</f>
        <v>IDP</v>
      </c>
      <c r="E117" s="3">
        <f>'B-Site_data'!E118</f>
        <v>1</v>
      </c>
      <c r="F117" s="3">
        <f>'B-Site_data'!F118</f>
        <v>1</v>
      </c>
      <c r="G117" s="3">
        <f>'B-Site_data'!G118</f>
        <v>1</v>
      </c>
      <c r="H117" s="3">
        <f>'B-Site_data'!H118</f>
        <v>1</v>
      </c>
      <c r="I117" s="3">
        <f>'B-Site_data'!I118</f>
        <v>3</v>
      </c>
      <c r="J117" s="3">
        <f>'B-Site_data'!J118</f>
        <v>3</v>
      </c>
      <c r="K117" s="3">
        <f>'B-Site_data'!K118</f>
        <v>3</v>
      </c>
      <c r="L117" s="3">
        <f>'B-Site_data'!L118</f>
        <v>2</v>
      </c>
      <c r="M117" s="3">
        <f t="shared" si="6"/>
        <v>3</v>
      </c>
      <c r="N117" s="3">
        <f t="shared" si="7"/>
        <v>3</v>
      </c>
      <c r="O117" s="3">
        <f t="shared" si="8"/>
        <v>3</v>
      </c>
      <c r="P117" s="3">
        <f t="shared" si="9"/>
        <v>2</v>
      </c>
      <c r="Q117" s="295">
        <f t="shared" si="10"/>
        <v>3</v>
      </c>
      <c r="R117" s="3">
        <f t="shared" si="11"/>
        <v>3</v>
      </c>
    </row>
    <row r="118" spans="1:18" x14ac:dyDescent="0.35">
      <c r="A118" s="3" t="str">
        <f>'B-Site_data'!A119</f>
        <v>EzKr9WdKEb5rxzu0CIRVUpjqK99Pkq</v>
      </c>
      <c r="B118" s="3" t="str">
        <f>'B-Site_data'!B119</f>
        <v>Buuhoodle_IDP</v>
      </c>
      <c r="C118" s="3" t="str">
        <f>'B-Site_data'!C119</f>
        <v>Buuhoodle</v>
      </c>
      <c r="D118" s="3" t="str">
        <f>'B-Site_data'!D119</f>
        <v>IDP</v>
      </c>
      <c r="E118" s="3">
        <f>'B-Site_data'!E119</f>
        <v>1</v>
      </c>
      <c r="F118" s="3">
        <f>'B-Site_data'!F119</f>
        <v>1</v>
      </c>
      <c r="G118" s="3">
        <f>'B-Site_data'!G119</f>
        <v>3</v>
      </c>
      <c r="H118" s="3">
        <f>'B-Site_data'!H119</f>
        <v>1</v>
      </c>
      <c r="I118" s="3">
        <f>'B-Site_data'!I119</f>
        <v>3</v>
      </c>
      <c r="J118" s="3">
        <f>'B-Site_data'!J119</f>
        <v>1</v>
      </c>
      <c r="K118" s="3">
        <f>'B-Site_data'!K119</f>
        <v>1</v>
      </c>
      <c r="L118" s="3">
        <f>'B-Site_data'!L119</f>
        <v>2</v>
      </c>
      <c r="M118" s="3">
        <f t="shared" si="6"/>
        <v>3</v>
      </c>
      <c r="N118" s="3">
        <f t="shared" si="7"/>
        <v>3</v>
      </c>
      <c r="O118" s="3">
        <f t="shared" si="8"/>
        <v>2</v>
      </c>
      <c r="P118" s="3">
        <f t="shared" si="9"/>
        <v>1</v>
      </c>
      <c r="Q118" s="295">
        <f t="shared" si="10"/>
        <v>3</v>
      </c>
      <c r="R118" s="3">
        <f t="shared" si="11"/>
        <v>3</v>
      </c>
    </row>
    <row r="119" spans="1:18" x14ac:dyDescent="0.35">
      <c r="A119" s="3" t="str">
        <f>'B-Site_data'!A120</f>
        <v>R2g188F5N52dvuXeP3RdzLlJVS3Mz9</v>
      </c>
      <c r="B119" s="3" t="str">
        <f>'B-Site_data'!B120</f>
        <v>Buuhoodle_IDP</v>
      </c>
      <c r="C119" s="3" t="str">
        <f>'B-Site_data'!C120</f>
        <v>Buuhoodle</v>
      </c>
      <c r="D119" s="3" t="str">
        <f>'B-Site_data'!D120</f>
        <v>IDP</v>
      </c>
      <c r="E119" s="3">
        <f>'B-Site_data'!E120</f>
        <v>1</v>
      </c>
      <c r="F119" s="3">
        <f>'B-Site_data'!F120</f>
        <v>1</v>
      </c>
      <c r="G119" s="3">
        <f>'B-Site_data'!G120</f>
        <v>3</v>
      </c>
      <c r="H119" s="3">
        <f>'B-Site_data'!H120</f>
        <v>1</v>
      </c>
      <c r="I119" s="3">
        <f>'B-Site_data'!I120</f>
        <v>1</v>
      </c>
      <c r="J119" s="3">
        <f>'B-Site_data'!J120</f>
        <v>1</v>
      </c>
      <c r="K119" s="3">
        <f>'B-Site_data'!K120</f>
        <v>1</v>
      </c>
      <c r="L119" s="3">
        <f>'B-Site_data'!L120</f>
        <v>2</v>
      </c>
      <c r="M119" s="3">
        <f t="shared" si="6"/>
        <v>3</v>
      </c>
      <c r="N119" s="3">
        <f t="shared" si="7"/>
        <v>2</v>
      </c>
      <c r="O119" s="3">
        <f t="shared" si="8"/>
        <v>1</v>
      </c>
      <c r="P119" s="3">
        <f t="shared" si="9"/>
        <v>1</v>
      </c>
      <c r="Q119" s="295">
        <f t="shared" si="10"/>
        <v>2</v>
      </c>
      <c r="R119" s="3">
        <f t="shared" si="11"/>
        <v>2</v>
      </c>
    </row>
    <row r="120" spans="1:18" x14ac:dyDescent="0.35">
      <c r="A120" s="3" t="str">
        <f>'B-Site_data'!A121</f>
        <v>wym6Y61W78hWLBVhhchwtwNYop0i1q</v>
      </c>
      <c r="B120" s="3" t="str">
        <f>'B-Site_data'!B121</f>
        <v>Buuhoodle_IDP</v>
      </c>
      <c r="C120" s="3" t="str">
        <f>'B-Site_data'!C121</f>
        <v>Buuhoodle</v>
      </c>
      <c r="D120" s="3" t="str">
        <f>'B-Site_data'!D121</f>
        <v>IDP</v>
      </c>
      <c r="E120" s="3">
        <f>'B-Site_data'!E121</f>
        <v>1</v>
      </c>
      <c r="F120" s="3">
        <f>'B-Site_data'!F121</f>
        <v>3</v>
      </c>
      <c r="G120" s="3">
        <f>'B-Site_data'!G121</f>
        <v>3</v>
      </c>
      <c r="H120" s="3">
        <f>'B-Site_data'!H121</f>
        <v>3</v>
      </c>
      <c r="I120" s="3">
        <f>'B-Site_data'!I121</f>
        <v>1</v>
      </c>
      <c r="J120" s="3">
        <f>'B-Site_data'!J121</f>
        <v>1</v>
      </c>
      <c r="K120" s="3">
        <f>'B-Site_data'!K121</f>
        <v>3</v>
      </c>
      <c r="L120" s="3">
        <f>'B-Site_data'!L121</f>
        <v>1</v>
      </c>
      <c r="M120" s="3">
        <f t="shared" si="6"/>
        <v>3</v>
      </c>
      <c r="N120" s="3">
        <f t="shared" si="7"/>
        <v>3</v>
      </c>
      <c r="O120" s="3">
        <f t="shared" si="8"/>
        <v>3</v>
      </c>
      <c r="P120" s="3">
        <f t="shared" si="9"/>
        <v>3</v>
      </c>
      <c r="Q120" s="295">
        <f t="shared" si="10"/>
        <v>3</v>
      </c>
      <c r="R120" s="3">
        <f t="shared" si="11"/>
        <v>3</v>
      </c>
    </row>
    <row r="121" spans="1:18" x14ac:dyDescent="0.35">
      <c r="A121" s="3" t="str">
        <f>'B-Site_data'!A122</f>
        <v>PRcXARHaWQWk6smQNdTYq8XiHt1kMx</v>
      </c>
      <c r="B121" s="3" t="str">
        <f>'B-Site_data'!B122</f>
        <v>Owdweyne_IDP</v>
      </c>
      <c r="C121" s="3" t="str">
        <f>'B-Site_data'!C122</f>
        <v>Owdweyne</v>
      </c>
      <c r="D121" s="3" t="str">
        <f>'B-Site_data'!D122</f>
        <v>IDP</v>
      </c>
      <c r="E121" s="3">
        <f>'B-Site_data'!E122</f>
        <v>1</v>
      </c>
      <c r="F121" s="3">
        <f>'B-Site_data'!F122</f>
        <v>3</v>
      </c>
      <c r="G121" s="3">
        <f>'B-Site_data'!G122</f>
        <v>3</v>
      </c>
      <c r="H121" s="3">
        <f>'B-Site_data'!H122</f>
        <v>1</v>
      </c>
      <c r="I121" s="3">
        <f>'B-Site_data'!I122</f>
        <v>1</v>
      </c>
      <c r="J121" s="3">
        <f>'B-Site_data'!J122</f>
        <v>1</v>
      </c>
      <c r="K121" s="3">
        <f>'B-Site_data'!K122</f>
        <v>1</v>
      </c>
      <c r="L121" s="3">
        <f>'B-Site_data'!L122</f>
        <v>2</v>
      </c>
      <c r="M121" s="3">
        <f t="shared" si="6"/>
        <v>3</v>
      </c>
      <c r="N121" s="3">
        <f t="shared" si="7"/>
        <v>3</v>
      </c>
      <c r="O121" s="3">
        <f t="shared" si="8"/>
        <v>2</v>
      </c>
      <c r="P121" s="3">
        <f t="shared" si="9"/>
        <v>1</v>
      </c>
      <c r="Q121" s="295">
        <f t="shared" si="10"/>
        <v>3</v>
      </c>
      <c r="R121" s="3">
        <f t="shared" si="11"/>
        <v>3</v>
      </c>
    </row>
    <row r="122" spans="1:18" x14ac:dyDescent="0.35">
      <c r="A122" s="3" t="str">
        <f>'B-Site_data'!A123</f>
        <v>iNqX6kM72A2C6Adn6UF0yM9iZKwR9I</v>
      </c>
      <c r="B122" s="3" t="str">
        <f>'B-Site_data'!B123</f>
        <v>Owdweyne_IDP</v>
      </c>
      <c r="C122" s="3" t="str">
        <f>'B-Site_data'!C123</f>
        <v>Owdweyne</v>
      </c>
      <c r="D122" s="3" t="str">
        <f>'B-Site_data'!D123</f>
        <v>IDP</v>
      </c>
      <c r="E122" s="3">
        <f>'B-Site_data'!E123</f>
        <v>1</v>
      </c>
      <c r="F122" s="3">
        <f>'B-Site_data'!F123</f>
        <v>3</v>
      </c>
      <c r="G122" s="3">
        <f>'B-Site_data'!G123</f>
        <v>3</v>
      </c>
      <c r="H122" s="3">
        <f>'B-Site_data'!H123</f>
        <v>3</v>
      </c>
      <c r="I122" s="3">
        <f>'B-Site_data'!I123</f>
        <v>3</v>
      </c>
      <c r="J122" s="3">
        <f>'B-Site_data'!J123</f>
        <v>1</v>
      </c>
      <c r="K122" s="3">
        <f>'B-Site_data'!K123</f>
        <v>1</v>
      </c>
      <c r="L122" s="3">
        <f>'B-Site_data'!L123</f>
        <v>2</v>
      </c>
      <c r="M122" s="3">
        <f t="shared" si="6"/>
        <v>3</v>
      </c>
      <c r="N122" s="3">
        <f t="shared" si="7"/>
        <v>3</v>
      </c>
      <c r="O122" s="3">
        <f t="shared" si="8"/>
        <v>3</v>
      </c>
      <c r="P122" s="3">
        <f t="shared" si="9"/>
        <v>3</v>
      </c>
      <c r="Q122" s="295">
        <f t="shared" si="10"/>
        <v>3</v>
      </c>
      <c r="R122" s="3">
        <f t="shared" si="11"/>
        <v>3</v>
      </c>
    </row>
    <row r="123" spans="1:18" x14ac:dyDescent="0.35">
      <c r="A123" s="3" t="str">
        <f>'B-Site_data'!A124</f>
        <v>mbmVeHko7i9HPOtfDfFaCsDoT1xQOv</v>
      </c>
      <c r="B123" s="3" t="str">
        <f>'B-Site_data'!B124</f>
        <v>Owdweyne_IDP</v>
      </c>
      <c r="C123" s="3" t="str">
        <f>'B-Site_data'!C124</f>
        <v>Owdweyne</v>
      </c>
      <c r="D123" s="3" t="str">
        <f>'B-Site_data'!D124</f>
        <v>IDP</v>
      </c>
      <c r="E123" s="3">
        <f>'B-Site_data'!E124</f>
        <v>1</v>
      </c>
      <c r="F123" s="3">
        <f>'B-Site_data'!F124</f>
        <v>1</v>
      </c>
      <c r="G123" s="3">
        <f>'B-Site_data'!G124</f>
        <v>3</v>
      </c>
      <c r="H123" s="3">
        <f>'B-Site_data'!H124</f>
        <v>3</v>
      </c>
      <c r="I123" s="3">
        <f>'B-Site_data'!I124</f>
        <v>3</v>
      </c>
      <c r="J123" s="3">
        <f>'B-Site_data'!J124</f>
        <v>1</v>
      </c>
      <c r="K123" s="3">
        <f>'B-Site_data'!K124</f>
        <v>1</v>
      </c>
      <c r="L123" s="3">
        <f>'B-Site_data'!L124</f>
        <v>2</v>
      </c>
      <c r="M123" s="3">
        <f t="shared" si="6"/>
        <v>3</v>
      </c>
      <c r="N123" s="3">
        <f t="shared" si="7"/>
        <v>3</v>
      </c>
      <c r="O123" s="3">
        <f t="shared" si="8"/>
        <v>3</v>
      </c>
      <c r="P123" s="3">
        <f t="shared" si="9"/>
        <v>2</v>
      </c>
      <c r="Q123" s="295">
        <f t="shared" si="10"/>
        <v>3</v>
      </c>
      <c r="R123" s="3">
        <f t="shared" si="11"/>
        <v>3</v>
      </c>
    </row>
    <row r="124" spans="1:18" x14ac:dyDescent="0.35">
      <c r="A124" s="3" t="str">
        <f>'B-Site_data'!A125</f>
        <v>DGF90LQGMLlXJNInWrRC3ixpAQDbQ5</v>
      </c>
      <c r="B124" s="3" t="str">
        <f>'B-Site_data'!B125</f>
        <v>Owdweyne_IDP</v>
      </c>
      <c r="C124" s="3" t="str">
        <f>'B-Site_data'!C125</f>
        <v>Owdweyne</v>
      </c>
      <c r="D124" s="3" t="str">
        <f>'B-Site_data'!D125</f>
        <v>IDP</v>
      </c>
      <c r="E124" s="3">
        <f>'B-Site_data'!E125</f>
        <v>1</v>
      </c>
      <c r="F124" s="3">
        <f>'B-Site_data'!F125</f>
        <v>3</v>
      </c>
      <c r="G124" s="3">
        <f>'B-Site_data'!G125</f>
        <v>3</v>
      </c>
      <c r="H124" s="3">
        <f>'B-Site_data'!H125</f>
        <v>3</v>
      </c>
      <c r="I124" s="3">
        <f>'B-Site_data'!I125</f>
        <v>1</v>
      </c>
      <c r="J124" s="3">
        <f>'B-Site_data'!J125</f>
        <v>1</v>
      </c>
      <c r="K124" s="3">
        <f>'B-Site_data'!K125</f>
        <v>3</v>
      </c>
      <c r="L124" s="3">
        <f>'B-Site_data'!L125</f>
        <v>2</v>
      </c>
      <c r="M124" s="3">
        <f t="shared" si="6"/>
        <v>3</v>
      </c>
      <c r="N124" s="3">
        <f t="shared" si="7"/>
        <v>3</v>
      </c>
      <c r="O124" s="3">
        <f t="shared" si="8"/>
        <v>3</v>
      </c>
      <c r="P124" s="3">
        <f t="shared" si="9"/>
        <v>3</v>
      </c>
      <c r="Q124" s="295">
        <f t="shared" si="10"/>
        <v>3</v>
      </c>
      <c r="R124" s="3">
        <f t="shared" si="11"/>
        <v>3</v>
      </c>
    </row>
    <row r="125" spans="1:18" x14ac:dyDescent="0.35">
      <c r="A125" s="3" t="str">
        <f>'B-Site_data'!A126</f>
        <v>0Iqp16GLFp7iQ5wj12Db8GA5HGOq00</v>
      </c>
      <c r="B125" s="3" t="str">
        <f>'B-Site_data'!B126</f>
        <v>Owdweyne_IDP</v>
      </c>
      <c r="C125" s="3" t="str">
        <f>'B-Site_data'!C126</f>
        <v>Owdweyne</v>
      </c>
      <c r="D125" s="3" t="str">
        <f>'B-Site_data'!D126</f>
        <v>IDP</v>
      </c>
      <c r="E125" s="3">
        <f>'B-Site_data'!E126</f>
        <v>1</v>
      </c>
      <c r="F125" s="3">
        <f>'B-Site_data'!F126</f>
        <v>1</v>
      </c>
      <c r="G125" s="3">
        <f>'B-Site_data'!G126</f>
        <v>3</v>
      </c>
      <c r="H125" s="3">
        <f>'B-Site_data'!H126</f>
        <v>1</v>
      </c>
      <c r="I125" s="3">
        <f>'B-Site_data'!I126</f>
        <v>1</v>
      </c>
      <c r="J125" s="3">
        <f>'B-Site_data'!J126</f>
        <v>1</v>
      </c>
      <c r="K125" s="3">
        <f>'B-Site_data'!K126</f>
        <v>1</v>
      </c>
      <c r="L125" s="3">
        <f>'B-Site_data'!L126</f>
        <v>2</v>
      </c>
      <c r="M125" s="3">
        <f t="shared" si="6"/>
        <v>3</v>
      </c>
      <c r="N125" s="3">
        <f t="shared" si="7"/>
        <v>2</v>
      </c>
      <c r="O125" s="3">
        <f t="shared" si="8"/>
        <v>1</v>
      </c>
      <c r="P125" s="3">
        <f t="shared" si="9"/>
        <v>1</v>
      </c>
      <c r="Q125" s="295">
        <f t="shared" si="10"/>
        <v>2</v>
      </c>
      <c r="R125" s="3">
        <f t="shared" si="11"/>
        <v>2</v>
      </c>
    </row>
    <row r="126" spans="1:18" x14ac:dyDescent="0.35">
      <c r="A126" s="3" t="str">
        <f>'B-Site_data'!A127</f>
        <v>0VNlYlxtkKYxqT3tNfSWUjRHbvgoQJ</v>
      </c>
      <c r="B126" s="3" t="str">
        <f>'B-Site_data'!B127</f>
        <v>Owdweyne_IDP</v>
      </c>
      <c r="C126" s="3" t="str">
        <f>'B-Site_data'!C127</f>
        <v>Owdweyne</v>
      </c>
      <c r="D126" s="3" t="str">
        <f>'B-Site_data'!D127</f>
        <v>IDP</v>
      </c>
      <c r="E126" s="3">
        <f>'B-Site_data'!E127</f>
        <v>1</v>
      </c>
      <c r="F126" s="3">
        <f>'B-Site_data'!F127</f>
        <v>3</v>
      </c>
      <c r="G126" s="3">
        <f>'B-Site_data'!G127</f>
        <v>3</v>
      </c>
      <c r="H126" s="3">
        <f>'B-Site_data'!H127</f>
        <v>1</v>
      </c>
      <c r="I126" s="3">
        <f>'B-Site_data'!I127</f>
        <v>3</v>
      </c>
      <c r="J126" s="3">
        <f>'B-Site_data'!J127</f>
        <v>1</v>
      </c>
      <c r="K126" s="3">
        <f>'B-Site_data'!K127</f>
        <v>1</v>
      </c>
      <c r="L126" s="3">
        <f>'B-Site_data'!L127</f>
        <v>2</v>
      </c>
      <c r="M126" s="3">
        <f t="shared" si="6"/>
        <v>3</v>
      </c>
      <c r="N126" s="3">
        <f t="shared" si="7"/>
        <v>3</v>
      </c>
      <c r="O126" s="3">
        <f t="shared" si="8"/>
        <v>3</v>
      </c>
      <c r="P126" s="3">
        <f t="shared" si="9"/>
        <v>2</v>
      </c>
      <c r="Q126" s="295">
        <f t="shared" si="10"/>
        <v>3</v>
      </c>
      <c r="R126" s="3">
        <f t="shared" si="11"/>
        <v>3</v>
      </c>
    </row>
    <row r="127" spans="1:18" x14ac:dyDescent="0.35">
      <c r="A127" s="3" t="str">
        <f>'B-Site_data'!A128</f>
        <v>EZMXI18loYdOndLhsVnM0A3kELYTuF</v>
      </c>
      <c r="B127" s="3" t="str">
        <f>'B-Site_data'!B128</f>
        <v>Owdweyne_IDP</v>
      </c>
      <c r="C127" s="3" t="str">
        <f>'B-Site_data'!C128</f>
        <v>Owdweyne</v>
      </c>
      <c r="D127" s="3" t="str">
        <f>'B-Site_data'!D128</f>
        <v>IDP</v>
      </c>
      <c r="E127" s="3">
        <f>'B-Site_data'!E128</f>
        <v>1</v>
      </c>
      <c r="F127" s="3">
        <f>'B-Site_data'!F128</f>
        <v>3</v>
      </c>
      <c r="G127" s="3">
        <f>'B-Site_data'!G128</f>
        <v>3</v>
      </c>
      <c r="H127" s="3">
        <f>'B-Site_data'!H128</f>
        <v>1</v>
      </c>
      <c r="I127" s="3">
        <f>'B-Site_data'!I128</f>
        <v>1</v>
      </c>
      <c r="J127" s="3">
        <f>'B-Site_data'!J128</f>
        <v>1</v>
      </c>
      <c r="K127" s="3">
        <f>'B-Site_data'!K128</f>
        <v>1</v>
      </c>
      <c r="L127" s="3">
        <f>'B-Site_data'!L128</f>
        <v>2</v>
      </c>
      <c r="M127" s="3">
        <f t="shared" si="6"/>
        <v>3</v>
      </c>
      <c r="N127" s="3">
        <f t="shared" si="7"/>
        <v>3</v>
      </c>
      <c r="O127" s="3">
        <f t="shared" si="8"/>
        <v>2</v>
      </c>
      <c r="P127" s="3">
        <f t="shared" si="9"/>
        <v>1</v>
      </c>
      <c r="Q127" s="295">
        <f t="shared" si="10"/>
        <v>3</v>
      </c>
      <c r="R127" s="3">
        <f t="shared" si="11"/>
        <v>3</v>
      </c>
    </row>
    <row r="128" spans="1:18" x14ac:dyDescent="0.35">
      <c r="A128" s="3" t="str">
        <f>'B-Site_data'!A129</f>
        <v>d6PvLRFlwU16gfA5ugEFjSjmzivdVk</v>
      </c>
      <c r="B128" s="3" t="str">
        <f>'B-Site_data'!B129</f>
        <v>Owdweyne_IDP</v>
      </c>
      <c r="C128" s="3" t="str">
        <f>'B-Site_data'!C129</f>
        <v>Owdweyne</v>
      </c>
      <c r="D128" s="3" t="str">
        <f>'B-Site_data'!D129</f>
        <v>IDP</v>
      </c>
      <c r="E128" s="3">
        <f>'B-Site_data'!E129</f>
        <v>1</v>
      </c>
      <c r="F128" s="3">
        <f>'B-Site_data'!F129</f>
        <v>1</v>
      </c>
      <c r="G128" s="3">
        <f>'B-Site_data'!G129</f>
        <v>3</v>
      </c>
      <c r="H128" s="3">
        <f>'B-Site_data'!H129</f>
        <v>1</v>
      </c>
      <c r="I128" s="3">
        <f>'B-Site_data'!I129</f>
        <v>1</v>
      </c>
      <c r="J128" s="3">
        <f>'B-Site_data'!J129</f>
        <v>1</v>
      </c>
      <c r="K128" s="3">
        <f>'B-Site_data'!K129</f>
        <v>1</v>
      </c>
      <c r="L128" s="3">
        <f>'B-Site_data'!L129</f>
        <v>2</v>
      </c>
      <c r="M128" s="3">
        <f t="shared" si="6"/>
        <v>3</v>
      </c>
      <c r="N128" s="3">
        <f t="shared" si="7"/>
        <v>2</v>
      </c>
      <c r="O128" s="3">
        <f t="shared" si="8"/>
        <v>1</v>
      </c>
      <c r="P128" s="3">
        <f t="shared" si="9"/>
        <v>1</v>
      </c>
      <c r="Q128" s="295">
        <f t="shared" si="10"/>
        <v>2</v>
      </c>
      <c r="R128" s="3">
        <f t="shared" si="11"/>
        <v>2</v>
      </c>
    </row>
    <row r="129" spans="1:18" x14ac:dyDescent="0.35">
      <c r="A129" s="3" t="str">
        <f>'B-Site_data'!A130</f>
        <v>jqJRmLRwUw1lp80zwAyjuS4ex59M31</v>
      </c>
      <c r="B129" s="3" t="str">
        <f>'B-Site_data'!B130</f>
        <v>Owdweyne_IDP</v>
      </c>
      <c r="C129" s="3" t="str">
        <f>'B-Site_data'!C130</f>
        <v>Owdweyne</v>
      </c>
      <c r="D129" s="3" t="str">
        <f>'B-Site_data'!D130</f>
        <v>IDP</v>
      </c>
      <c r="E129" s="3">
        <f>'B-Site_data'!E130</f>
        <v>1</v>
      </c>
      <c r="F129" s="3">
        <f>'B-Site_data'!F130</f>
        <v>1</v>
      </c>
      <c r="G129" s="3">
        <f>'B-Site_data'!G130</f>
        <v>3</v>
      </c>
      <c r="H129" s="3">
        <f>'B-Site_data'!H130</f>
        <v>3</v>
      </c>
      <c r="I129" s="3">
        <f>'B-Site_data'!I130</f>
        <v>3</v>
      </c>
      <c r="J129" s="3">
        <f>'B-Site_data'!J130</f>
        <v>1</v>
      </c>
      <c r="K129" s="3">
        <f>'B-Site_data'!K130</f>
        <v>1</v>
      </c>
      <c r="L129" s="3">
        <f>'B-Site_data'!L130</f>
        <v>2</v>
      </c>
      <c r="M129" s="3">
        <f t="shared" si="6"/>
        <v>3</v>
      </c>
      <c r="N129" s="3">
        <f t="shared" si="7"/>
        <v>3</v>
      </c>
      <c r="O129" s="3">
        <f t="shared" si="8"/>
        <v>3</v>
      </c>
      <c r="P129" s="3">
        <f t="shared" si="9"/>
        <v>2</v>
      </c>
      <c r="Q129" s="295">
        <f t="shared" si="10"/>
        <v>3</v>
      </c>
      <c r="R129" s="3">
        <f t="shared" si="11"/>
        <v>3</v>
      </c>
    </row>
    <row r="130" spans="1:18" x14ac:dyDescent="0.35">
      <c r="A130" s="3" t="str">
        <f>'B-Site_data'!A131</f>
        <v>kIQSsxOGqaCH4E725fQDmrASklRTMw</v>
      </c>
      <c r="B130" s="3" t="str">
        <f>'B-Site_data'!B131</f>
        <v>Owdweyne_IDP</v>
      </c>
      <c r="C130" s="3" t="str">
        <f>'B-Site_data'!C131</f>
        <v>Owdweyne</v>
      </c>
      <c r="D130" s="3" t="str">
        <f>'B-Site_data'!D131</f>
        <v>IDP</v>
      </c>
      <c r="E130" s="3">
        <f>'B-Site_data'!E131</f>
        <v>1</v>
      </c>
      <c r="F130" s="3">
        <f>'B-Site_data'!F131</f>
        <v>3</v>
      </c>
      <c r="G130" s="3">
        <f>'B-Site_data'!G131</f>
        <v>3</v>
      </c>
      <c r="H130" s="3">
        <f>'B-Site_data'!H131</f>
        <v>1</v>
      </c>
      <c r="I130" s="3">
        <f>'B-Site_data'!I131</f>
        <v>1</v>
      </c>
      <c r="J130" s="3">
        <f>'B-Site_data'!J131</f>
        <v>1</v>
      </c>
      <c r="K130" s="3">
        <f>'B-Site_data'!K131</f>
        <v>1</v>
      </c>
      <c r="L130" s="3">
        <f>'B-Site_data'!L131</f>
        <v>2</v>
      </c>
      <c r="M130" s="3">
        <f t="shared" si="6"/>
        <v>3</v>
      </c>
      <c r="N130" s="3">
        <f t="shared" si="7"/>
        <v>3</v>
      </c>
      <c r="O130" s="3">
        <f t="shared" si="8"/>
        <v>2</v>
      </c>
      <c r="P130" s="3">
        <f t="shared" si="9"/>
        <v>1</v>
      </c>
      <c r="Q130" s="295">
        <f t="shared" si="10"/>
        <v>3</v>
      </c>
      <c r="R130" s="3">
        <f t="shared" si="11"/>
        <v>3</v>
      </c>
    </row>
    <row r="131" spans="1:18" x14ac:dyDescent="0.35">
      <c r="A131" s="3" t="str">
        <f>'B-Site_data'!A132</f>
        <v>lF1LUZxyLWXy9ngwexjQJhZpQGh6n7</v>
      </c>
      <c r="B131" s="3" t="str">
        <f>'B-Site_data'!B132</f>
        <v>Owdweyne_IDP</v>
      </c>
      <c r="C131" s="3" t="str">
        <f>'B-Site_data'!C132</f>
        <v>Owdweyne</v>
      </c>
      <c r="D131" s="3" t="str">
        <f>'B-Site_data'!D132</f>
        <v>IDP</v>
      </c>
      <c r="E131" s="3">
        <f>'B-Site_data'!E132</f>
        <v>1</v>
      </c>
      <c r="F131" s="3">
        <f>'B-Site_data'!F132</f>
        <v>1</v>
      </c>
      <c r="G131" s="3">
        <f>'B-Site_data'!G132</f>
        <v>3</v>
      </c>
      <c r="H131" s="3">
        <f>'B-Site_data'!H132</f>
        <v>1</v>
      </c>
      <c r="I131" s="3">
        <f>'B-Site_data'!I132</f>
        <v>1</v>
      </c>
      <c r="J131" s="3">
        <f>'B-Site_data'!J132</f>
        <v>1</v>
      </c>
      <c r="K131" s="3">
        <f>'B-Site_data'!K132</f>
        <v>1</v>
      </c>
      <c r="L131" s="3">
        <f>'B-Site_data'!L132</f>
        <v>2</v>
      </c>
      <c r="M131" s="3">
        <f t="shared" ref="M131:M194" si="12">LARGE(F131:L131,1)</f>
        <v>3</v>
      </c>
      <c r="N131" s="3">
        <f t="shared" ref="N131:N194" si="13">LARGE(F131:L131,2)</f>
        <v>2</v>
      </c>
      <c r="O131" s="3">
        <f t="shared" ref="O131:O194" si="14">LARGE(F131:L131,3)</f>
        <v>1</v>
      </c>
      <c r="P131" s="3">
        <f t="shared" ref="P131:P194" si="15">LARGE(F131:L131,4)</f>
        <v>1</v>
      </c>
      <c r="Q131" s="295">
        <f t="shared" ref="Q131:Q194" si="16">ROUNDUP(AVERAGE(M131:P131),0)</f>
        <v>2</v>
      </c>
      <c r="R131" s="3">
        <f t="shared" ref="R131:R194" si="17">Q131</f>
        <v>2</v>
      </c>
    </row>
    <row r="132" spans="1:18" x14ac:dyDescent="0.35">
      <c r="A132" s="3" t="str">
        <f>'B-Site_data'!A133</f>
        <v>YHr7LZlVvoKMDoTVYIYmtG4GXvthtT</v>
      </c>
      <c r="B132" s="3" t="str">
        <f>'B-Site_data'!B133</f>
        <v>Owdweyne_IDP</v>
      </c>
      <c r="C132" s="3" t="str">
        <f>'B-Site_data'!C133</f>
        <v>Owdweyne</v>
      </c>
      <c r="D132" s="3" t="str">
        <f>'B-Site_data'!D133</f>
        <v>IDP</v>
      </c>
      <c r="E132" s="3">
        <f>'B-Site_data'!E133</f>
        <v>1</v>
      </c>
      <c r="F132" s="3">
        <f>'B-Site_data'!F133</f>
        <v>1</v>
      </c>
      <c r="G132" s="3">
        <f>'B-Site_data'!G133</f>
        <v>3</v>
      </c>
      <c r="H132" s="3">
        <f>'B-Site_data'!H133</f>
        <v>1</v>
      </c>
      <c r="I132" s="3">
        <f>'B-Site_data'!I133</f>
        <v>1</v>
      </c>
      <c r="J132" s="3">
        <f>'B-Site_data'!J133</f>
        <v>1</v>
      </c>
      <c r="K132" s="3">
        <f>'B-Site_data'!K133</f>
        <v>1</v>
      </c>
      <c r="L132" s="3">
        <f>'B-Site_data'!L133</f>
        <v>2</v>
      </c>
      <c r="M132" s="3">
        <f t="shared" si="12"/>
        <v>3</v>
      </c>
      <c r="N132" s="3">
        <f t="shared" si="13"/>
        <v>2</v>
      </c>
      <c r="O132" s="3">
        <f t="shared" si="14"/>
        <v>1</v>
      </c>
      <c r="P132" s="3">
        <f t="shared" si="15"/>
        <v>1</v>
      </c>
      <c r="Q132" s="295">
        <f t="shared" si="16"/>
        <v>2</v>
      </c>
      <c r="R132" s="3">
        <f t="shared" si="17"/>
        <v>2</v>
      </c>
    </row>
    <row r="133" spans="1:18" x14ac:dyDescent="0.35">
      <c r="A133" s="3" t="str">
        <f>'B-Site_data'!A134</f>
        <v>RLPbqxulgSQbl5eYdpJSvRYvXbizaM</v>
      </c>
      <c r="B133" s="3" t="str">
        <f>'B-Site_data'!B134</f>
        <v>Owdweyne_IDP</v>
      </c>
      <c r="C133" s="3" t="str">
        <f>'B-Site_data'!C134</f>
        <v>Owdweyne</v>
      </c>
      <c r="D133" s="3" t="str">
        <f>'B-Site_data'!D134</f>
        <v>IDP</v>
      </c>
      <c r="E133" s="3">
        <f>'B-Site_data'!E134</f>
        <v>1</v>
      </c>
      <c r="F133" s="3">
        <f>'B-Site_data'!F134</f>
        <v>3</v>
      </c>
      <c r="G133" s="3">
        <f>'B-Site_data'!G134</f>
        <v>3</v>
      </c>
      <c r="H133" s="3">
        <f>'B-Site_data'!H134</f>
        <v>3</v>
      </c>
      <c r="I133" s="3">
        <f>'B-Site_data'!I134</f>
        <v>3</v>
      </c>
      <c r="J133" s="3">
        <f>'B-Site_data'!J134</f>
        <v>1</v>
      </c>
      <c r="K133" s="3">
        <f>'B-Site_data'!K134</f>
        <v>3</v>
      </c>
      <c r="L133" s="3">
        <f>'B-Site_data'!L134</f>
        <v>2</v>
      </c>
      <c r="M133" s="3">
        <f t="shared" si="12"/>
        <v>3</v>
      </c>
      <c r="N133" s="3">
        <f t="shared" si="13"/>
        <v>3</v>
      </c>
      <c r="O133" s="3">
        <f t="shared" si="14"/>
        <v>3</v>
      </c>
      <c r="P133" s="3">
        <f t="shared" si="15"/>
        <v>3</v>
      </c>
      <c r="Q133" s="295">
        <f t="shared" si="16"/>
        <v>3</v>
      </c>
      <c r="R133" s="3">
        <f t="shared" si="17"/>
        <v>3</v>
      </c>
    </row>
    <row r="134" spans="1:18" x14ac:dyDescent="0.35">
      <c r="A134" s="3" t="str">
        <f>'B-Site_data'!A135</f>
        <v>7Tam4ourzGz2eH1j9xzmCgwo1RTREQ</v>
      </c>
      <c r="B134" s="3" t="str">
        <f>'B-Site_data'!B135</f>
        <v>Owdweyne_IDP</v>
      </c>
      <c r="C134" s="3" t="str">
        <f>'B-Site_data'!C135</f>
        <v>Owdweyne</v>
      </c>
      <c r="D134" s="3" t="str">
        <f>'B-Site_data'!D135</f>
        <v>IDP</v>
      </c>
      <c r="E134" s="3">
        <f>'B-Site_data'!E135</f>
        <v>1</v>
      </c>
      <c r="F134" s="3">
        <f>'B-Site_data'!F135</f>
        <v>1</v>
      </c>
      <c r="G134" s="3">
        <f>'B-Site_data'!G135</f>
        <v>3</v>
      </c>
      <c r="H134" s="3">
        <f>'B-Site_data'!H135</f>
        <v>1</v>
      </c>
      <c r="I134" s="3">
        <f>'B-Site_data'!I135</f>
        <v>1</v>
      </c>
      <c r="J134" s="3">
        <f>'B-Site_data'!J135</f>
        <v>1</v>
      </c>
      <c r="K134" s="3">
        <f>'B-Site_data'!K135</f>
        <v>1</v>
      </c>
      <c r="L134" s="3">
        <f>'B-Site_data'!L135</f>
        <v>1</v>
      </c>
      <c r="M134" s="3">
        <f t="shared" si="12"/>
        <v>3</v>
      </c>
      <c r="N134" s="3">
        <f t="shared" si="13"/>
        <v>1</v>
      </c>
      <c r="O134" s="3">
        <f t="shared" si="14"/>
        <v>1</v>
      </c>
      <c r="P134" s="3">
        <f t="shared" si="15"/>
        <v>1</v>
      </c>
      <c r="Q134" s="295">
        <f t="shared" si="16"/>
        <v>2</v>
      </c>
      <c r="R134" s="3">
        <f t="shared" si="17"/>
        <v>2</v>
      </c>
    </row>
    <row r="135" spans="1:18" x14ac:dyDescent="0.35">
      <c r="A135" s="3" t="str">
        <f>'B-Site_data'!A136</f>
        <v>EolVJQAxfHkJHugJ2s8yUB7kBRsSDr</v>
      </c>
      <c r="B135" s="3" t="str">
        <f>'B-Site_data'!B136</f>
        <v>Owdweyne_IDP</v>
      </c>
      <c r="C135" s="3" t="str">
        <f>'B-Site_data'!C136</f>
        <v>Owdweyne</v>
      </c>
      <c r="D135" s="3" t="str">
        <f>'B-Site_data'!D136</f>
        <v>IDP</v>
      </c>
      <c r="E135" s="3">
        <f>'B-Site_data'!E136</f>
        <v>1</v>
      </c>
      <c r="F135" s="3">
        <f>'B-Site_data'!F136</f>
        <v>1</v>
      </c>
      <c r="G135" s="3">
        <f>'B-Site_data'!G136</f>
        <v>3</v>
      </c>
      <c r="H135" s="3">
        <f>'B-Site_data'!H136</f>
        <v>2</v>
      </c>
      <c r="I135" s="3">
        <f>'B-Site_data'!I136</f>
        <v>3</v>
      </c>
      <c r="J135" s="3">
        <f>'B-Site_data'!J136</f>
        <v>1</v>
      </c>
      <c r="K135" s="3">
        <f>'B-Site_data'!K136</f>
        <v>1</v>
      </c>
      <c r="L135" s="3">
        <f>'B-Site_data'!L136</f>
        <v>2</v>
      </c>
      <c r="M135" s="3">
        <f t="shared" si="12"/>
        <v>3</v>
      </c>
      <c r="N135" s="3">
        <f t="shared" si="13"/>
        <v>3</v>
      </c>
      <c r="O135" s="3">
        <f t="shared" si="14"/>
        <v>2</v>
      </c>
      <c r="P135" s="3">
        <f t="shared" si="15"/>
        <v>2</v>
      </c>
      <c r="Q135" s="295">
        <f t="shared" si="16"/>
        <v>3</v>
      </c>
      <c r="R135" s="3">
        <f t="shared" si="17"/>
        <v>3</v>
      </c>
    </row>
    <row r="136" spans="1:18" x14ac:dyDescent="0.35">
      <c r="A136" s="3" t="str">
        <f>'B-Site_data'!A137</f>
        <v>nXPz7RPr2l0o1uoXWx5HwepYRoGab8</v>
      </c>
      <c r="B136" s="3" t="str">
        <f>'B-Site_data'!B137</f>
        <v>Owdweyne_IDP</v>
      </c>
      <c r="C136" s="3" t="str">
        <f>'B-Site_data'!C137</f>
        <v>Owdweyne</v>
      </c>
      <c r="D136" s="3" t="str">
        <f>'B-Site_data'!D137</f>
        <v>IDP</v>
      </c>
      <c r="E136" s="3">
        <f>'B-Site_data'!E137</f>
        <v>1</v>
      </c>
      <c r="F136" s="3">
        <f>'B-Site_data'!F137</f>
        <v>1</v>
      </c>
      <c r="G136" s="3">
        <f>'B-Site_data'!G137</f>
        <v>3</v>
      </c>
      <c r="H136" s="3">
        <f>'B-Site_data'!H137</f>
        <v>1</v>
      </c>
      <c r="I136" s="3">
        <f>'B-Site_data'!I137</f>
        <v>1</v>
      </c>
      <c r="J136" s="3">
        <f>'B-Site_data'!J137</f>
        <v>1</v>
      </c>
      <c r="K136" s="3">
        <f>'B-Site_data'!K137</f>
        <v>1</v>
      </c>
      <c r="L136" s="3">
        <f>'B-Site_data'!L137</f>
        <v>1</v>
      </c>
      <c r="M136" s="3">
        <f t="shared" si="12"/>
        <v>3</v>
      </c>
      <c r="N136" s="3">
        <f t="shared" si="13"/>
        <v>1</v>
      </c>
      <c r="O136" s="3">
        <f t="shared" si="14"/>
        <v>1</v>
      </c>
      <c r="P136" s="3">
        <f t="shared" si="15"/>
        <v>1</v>
      </c>
      <c r="Q136" s="295">
        <f t="shared" si="16"/>
        <v>2</v>
      </c>
      <c r="R136" s="3">
        <f t="shared" si="17"/>
        <v>2</v>
      </c>
    </row>
    <row r="137" spans="1:18" x14ac:dyDescent="0.35">
      <c r="A137" s="3" t="str">
        <f>'B-Site_data'!A138</f>
        <v>CFmjmaquteVqhrXaFfIGamvsSjoieK</v>
      </c>
      <c r="B137" s="3" t="str">
        <f>'B-Site_data'!B138</f>
        <v>Owdweyne_IDP</v>
      </c>
      <c r="C137" s="3" t="str">
        <f>'B-Site_data'!C138</f>
        <v>Owdweyne</v>
      </c>
      <c r="D137" s="3" t="str">
        <f>'B-Site_data'!D138</f>
        <v>IDP</v>
      </c>
      <c r="E137" s="3">
        <f>'B-Site_data'!E138</f>
        <v>1</v>
      </c>
      <c r="F137" s="3">
        <f>'B-Site_data'!F138</f>
        <v>1</v>
      </c>
      <c r="G137" s="3">
        <f>'B-Site_data'!G138</f>
        <v>3</v>
      </c>
      <c r="H137" s="3">
        <f>'B-Site_data'!H138</f>
        <v>1</v>
      </c>
      <c r="I137" s="3">
        <f>'B-Site_data'!I138</f>
        <v>3</v>
      </c>
      <c r="J137" s="3">
        <f>'B-Site_data'!J138</f>
        <v>1</v>
      </c>
      <c r="K137" s="3">
        <f>'B-Site_data'!K138</f>
        <v>1</v>
      </c>
      <c r="L137" s="3">
        <f>'B-Site_data'!L138</f>
        <v>1</v>
      </c>
      <c r="M137" s="3">
        <f t="shared" si="12"/>
        <v>3</v>
      </c>
      <c r="N137" s="3">
        <f t="shared" si="13"/>
        <v>3</v>
      </c>
      <c r="O137" s="3">
        <f t="shared" si="14"/>
        <v>1</v>
      </c>
      <c r="P137" s="3">
        <f t="shared" si="15"/>
        <v>1</v>
      </c>
      <c r="Q137" s="295">
        <f t="shared" si="16"/>
        <v>2</v>
      </c>
      <c r="R137" s="3">
        <f t="shared" si="17"/>
        <v>2</v>
      </c>
    </row>
    <row r="138" spans="1:18" x14ac:dyDescent="0.35">
      <c r="A138" s="3" t="str">
        <f>'B-Site_data'!A139</f>
        <v>cSj2QB8R9pWYIcDl7V1Pcre6g2AGOV</v>
      </c>
      <c r="B138" s="3" t="str">
        <f>'B-Site_data'!B139</f>
        <v>Owdweyne_IDP</v>
      </c>
      <c r="C138" s="3" t="str">
        <f>'B-Site_data'!C139</f>
        <v>Owdweyne</v>
      </c>
      <c r="D138" s="3" t="str">
        <f>'B-Site_data'!D139</f>
        <v>IDP</v>
      </c>
      <c r="E138" s="3">
        <f>'B-Site_data'!E139</f>
        <v>1</v>
      </c>
      <c r="F138" s="3">
        <f>'B-Site_data'!F139</f>
        <v>1</v>
      </c>
      <c r="G138" s="3">
        <f>'B-Site_data'!G139</f>
        <v>3</v>
      </c>
      <c r="H138" s="3">
        <f>'B-Site_data'!H139</f>
        <v>1</v>
      </c>
      <c r="I138" s="3">
        <f>'B-Site_data'!I139</f>
        <v>1</v>
      </c>
      <c r="J138" s="3">
        <f>'B-Site_data'!J139</f>
        <v>1</v>
      </c>
      <c r="K138" s="3">
        <f>'B-Site_data'!K139</f>
        <v>1</v>
      </c>
      <c r="L138" s="3">
        <f>'B-Site_data'!L139</f>
        <v>1</v>
      </c>
      <c r="M138" s="3">
        <f t="shared" si="12"/>
        <v>3</v>
      </c>
      <c r="N138" s="3">
        <f t="shared" si="13"/>
        <v>1</v>
      </c>
      <c r="O138" s="3">
        <f t="shared" si="14"/>
        <v>1</v>
      </c>
      <c r="P138" s="3">
        <f t="shared" si="15"/>
        <v>1</v>
      </c>
      <c r="Q138" s="295">
        <f t="shared" si="16"/>
        <v>2</v>
      </c>
      <c r="R138" s="3">
        <f t="shared" si="17"/>
        <v>2</v>
      </c>
    </row>
    <row r="139" spans="1:18" x14ac:dyDescent="0.35">
      <c r="A139" s="3" t="str">
        <f>'B-Site_data'!A140</f>
        <v>sl709TpsGGBACrLL58rj7NMJ1DVFoV</v>
      </c>
      <c r="B139" s="3" t="str">
        <f>'B-Site_data'!B140</f>
        <v>Owdweyne_IDP</v>
      </c>
      <c r="C139" s="3" t="str">
        <f>'B-Site_data'!C140</f>
        <v>Owdweyne</v>
      </c>
      <c r="D139" s="3" t="str">
        <f>'B-Site_data'!D140</f>
        <v>IDP</v>
      </c>
      <c r="E139" s="3">
        <f>'B-Site_data'!E140</f>
        <v>1</v>
      </c>
      <c r="F139" s="3">
        <f>'B-Site_data'!F140</f>
        <v>1</v>
      </c>
      <c r="G139" s="3">
        <f>'B-Site_data'!G140</f>
        <v>3</v>
      </c>
      <c r="H139" s="3">
        <f>'B-Site_data'!H140</f>
        <v>1</v>
      </c>
      <c r="I139" s="3">
        <f>'B-Site_data'!I140</f>
        <v>1</v>
      </c>
      <c r="J139" s="3">
        <f>'B-Site_data'!J140</f>
        <v>1</v>
      </c>
      <c r="K139" s="3">
        <f>'B-Site_data'!K140</f>
        <v>1</v>
      </c>
      <c r="L139" s="3">
        <f>'B-Site_data'!L140</f>
        <v>2</v>
      </c>
      <c r="M139" s="3">
        <f t="shared" si="12"/>
        <v>3</v>
      </c>
      <c r="N139" s="3">
        <f t="shared" si="13"/>
        <v>2</v>
      </c>
      <c r="O139" s="3">
        <f t="shared" si="14"/>
        <v>1</v>
      </c>
      <c r="P139" s="3">
        <f t="shared" si="15"/>
        <v>1</v>
      </c>
      <c r="Q139" s="295">
        <f t="shared" si="16"/>
        <v>2</v>
      </c>
      <c r="R139" s="3">
        <f t="shared" si="17"/>
        <v>2</v>
      </c>
    </row>
    <row r="140" spans="1:18" x14ac:dyDescent="0.35">
      <c r="A140" s="3" t="str">
        <f>'B-Site_data'!A141</f>
        <v>zpy05vXJtYdbWAMVx4SaImlT7AB8Kq</v>
      </c>
      <c r="B140" s="3" t="str">
        <f>'B-Site_data'!B141</f>
        <v>Sheikh_IDP</v>
      </c>
      <c r="C140" s="3" t="str">
        <f>'B-Site_data'!C141</f>
        <v>Sheikh</v>
      </c>
      <c r="D140" s="3" t="str">
        <f>'B-Site_data'!D141</f>
        <v>IDP</v>
      </c>
      <c r="E140" s="3">
        <f>'B-Site_data'!E141</f>
        <v>1</v>
      </c>
      <c r="F140" s="3">
        <f>'B-Site_data'!F141</f>
        <v>1</v>
      </c>
      <c r="G140" s="3">
        <f>'B-Site_data'!G141</f>
        <v>3</v>
      </c>
      <c r="H140" s="3">
        <f>'B-Site_data'!H141</f>
        <v>1</v>
      </c>
      <c r="I140" s="3">
        <f>'B-Site_data'!I141</f>
        <v>1</v>
      </c>
      <c r="J140" s="3">
        <f>'B-Site_data'!J141</f>
        <v>1</v>
      </c>
      <c r="K140" s="3">
        <f>'B-Site_data'!K141</f>
        <v>1</v>
      </c>
      <c r="L140" s="3">
        <f>'B-Site_data'!L141</f>
        <v>2</v>
      </c>
      <c r="M140" s="3">
        <f t="shared" si="12"/>
        <v>3</v>
      </c>
      <c r="N140" s="3">
        <f t="shared" si="13"/>
        <v>2</v>
      </c>
      <c r="O140" s="3">
        <f t="shared" si="14"/>
        <v>1</v>
      </c>
      <c r="P140" s="3">
        <f t="shared" si="15"/>
        <v>1</v>
      </c>
      <c r="Q140" s="295">
        <f t="shared" si="16"/>
        <v>2</v>
      </c>
      <c r="R140" s="3">
        <f t="shared" si="17"/>
        <v>2</v>
      </c>
    </row>
    <row r="141" spans="1:18" x14ac:dyDescent="0.35">
      <c r="A141" s="3" t="str">
        <f>'B-Site_data'!A142</f>
        <v>gxjTKMf1ddndMkRNkFEeJ6ODXcStVe</v>
      </c>
      <c r="B141" s="3" t="str">
        <f>'B-Site_data'!B142</f>
        <v>Sheikh_IDP</v>
      </c>
      <c r="C141" s="3" t="str">
        <f>'B-Site_data'!C142</f>
        <v>Sheikh</v>
      </c>
      <c r="D141" s="3" t="str">
        <f>'B-Site_data'!D142</f>
        <v>IDP</v>
      </c>
      <c r="E141" s="3">
        <f>'B-Site_data'!E142</f>
        <v>1</v>
      </c>
      <c r="F141" s="3">
        <f>'B-Site_data'!F142</f>
        <v>1</v>
      </c>
      <c r="G141" s="3">
        <f>'B-Site_data'!G142</f>
        <v>3</v>
      </c>
      <c r="H141" s="3">
        <f>'B-Site_data'!H142</f>
        <v>1</v>
      </c>
      <c r="I141" s="3">
        <f>'B-Site_data'!I142</f>
        <v>1</v>
      </c>
      <c r="J141" s="3">
        <f>'B-Site_data'!J142</f>
        <v>1</v>
      </c>
      <c r="K141" s="3">
        <f>'B-Site_data'!K142</f>
        <v>1</v>
      </c>
      <c r="L141" s="3">
        <f>'B-Site_data'!L142</f>
        <v>2</v>
      </c>
      <c r="M141" s="3">
        <f t="shared" si="12"/>
        <v>3</v>
      </c>
      <c r="N141" s="3">
        <f t="shared" si="13"/>
        <v>2</v>
      </c>
      <c r="O141" s="3">
        <f t="shared" si="14"/>
        <v>1</v>
      </c>
      <c r="P141" s="3">
        <f t="shared" si="15"/>
        <v>1</v>
      </c>
      <c r="Q141" s="295">
        <f t="shared" si="16"/>
        <v>2</v>
      </c>
      <c r="R141" s="3">
        <f t="shared" si="17"/>
        <v>2</v>
      </c>
    </row>
    <row r="142" spans="1:18" x14ac:dyDescent="0.35">
      <c r="A142" s="3" t="str">
        <f>'B-Site_data'!A143</f>
        <v>4X1Vq6VlGi0wNDisWaBALpwVv5xZG8</v>
      </c>
      <c r="B142" s="3" t="str">
        <f>'B-Site_data'!B143</f>
        <v>Sheikh_IDP</v>
      </c>
      <c r="C142" s="3" t="str">
        <f>'B-Site_data'!C143</f>
        <v>Sheikh</v>
      </c>
      <c r="D142" s="3" t="str">
        <f>'B-Site_data'!D143</f>
        <v>IDP</v>
      </c>
      <c r="E142" s="3">
        <f>'B-Site_data'!E143</f>
        <v>1</v>
      </c>
      <c r="F142" s="3">
        <f>'B-Site_data'!F143</f>
        <v>1</v>
      </c>
      <c r="G142" s="3">
        <f>'B-Site_data'!G143</f>
        <v>3</v>
      </c>
      <c r="H142" s="3">
        <f>'B-Site_data'!H143</f>
        <v>1</v>
      </c>
      <c r="I142" s="3">
        <f>'B-Site_data'!I143</f>
        <v>1</v>
      </c>
      <c r="J142" s="3">
        <f>'B-Site_data'!J143</f>
        <v>1</v>
      </c>
      <c r="K142" s="3">
        <f>'B-Site_data'!K143</f>
        <v>1</v>
      </c>
      <c r="L142" s="3">
        <f>'B-Site_data'!L143</f>
        <v>2</v>
      </c>
      <c r="M142" s="3">
        <f t="shared" si="12"/>
        <v>3</v>
      </c>
      <c r="N142" s="3">
        <f t="shared" si="13"/>
        <v>2</v>
      </c>
      <c r="O142" s="3">
        <f t="shared" si="14"/>
        <v>1</v>
      </c>
      <c r="P142" s="3">
        <f t="shared" si="15"/>
        <v>1</v>
      </c>
      <c r="Q142" s="295">
        <f t="shared" si="16"/>
        <v>2</v>
      </c>
      <c r="R142" s="3">
        <f t="shared" si="17"/>
        <v>2</v>
      </c>
    </row>
    <row r="143" spans="1:18" x14ac:dyDescent="0.35">
      <c r="A143" s="3" t="str">
        <f>'B-Site_data'!A144</f>
        <v>jrdo5Rj8Vd0XN9iddKqlHajQLA3myS</v>
      </c>
      <c r="B143" s="3" t="str">
        <f>'B-Site_data'!B144</f>
        <v>Sheikh_IDP</v>
      </c>
      <c r="C143" s="3" t="str">
        <f>'B-Site_data'!C144</f>
        <v>Sheikh</v>
      </c>
      <c r="D143" s="3" t="str">
        <f>'B-Site_data'!D144</f>
        <v>IDP</v>
      </c>
      <c r="E143" s="3">
        <f>'B-Site_data'!E144</f>
        <v>1</v>
      </c>
      <c r="F143" s="3">
        <f>'B-Site_data'!F144</f>
        <v>1</v>
      </c>
      <c r="G143" s="3">
        <f>'B-Site_data'!G144</f>
        <v>3</v>
      </c>
      <c r="H143" s="3">
        <f>'B-Site_data'!H144</f>
        <v>1</v>
      </c>
      <c r="I143" s="3">
        <f>'B-Site_data'!I144</f>
        <v>1</v>
      </c>
      <c r="J143" s="3">
        <f>'B-Site_data'!J144</f>
        <v>1</v>
      </c>
      <c r="K143" s="3">
        <f>'B-Site_data'!K144</f>
        <v>1</v>
      </c>
      <c r="L143" s="3">
        <f>'B-Site_data'!L144</f>
        <v>1</v>
      </c>
      <c r="M143" s="3">
        <f t="shared" si="12"/>
        <v>3</v>
      </c>
      <c r="N143" s="3">
        <f t="shared" si="13"/>
        <v>1</v>
      </c>
      <c r="O143" s="3">
        <f t="shared" si="14"/>
        <v>1</v>
      </c>
      <c r="P143" s="3">
        <f t="shared" si="15"/>
        <v>1</v>
      </c>
      <c r="Q143" s="295">
        <f t="shared" si="16"/>
        <v>2</v>
      </c>
      <c r="R143" s="3">
        <f t="shared" si="17"/>
        <v>2</v>
      </c>
    </row>
    <row r="144" spans="1:18" x14ac:dyDescent="0.35">
      <c r="A144" s="3" t="str">
        <f>'B-Site_data'!A145</f>
        <v>EPVmIXaVT2bodJHKeQXduWmGaFkhGb</v>
      </c>
      <c r="B144" s="3" t="str">
        <f>'B-Site_data'!B145</f>
        <v>Sheikh_IDP</v>
      </c>
      <c r="C144" s="3" t="str">
        <f>'B-Site_data'!C145</f>
        <v>Sheikh</v>
      </c>
      <c r="D144" s="3" t="str">
        <f>'B-Site_data'!D145</f>
        <v>IDP</v>
      </c>
      <c r="E144" s="3">
        <f>'B-Site_data'!E145</f>
        <v>1</v>
      </c>
      <c r="F144" s="3">
        <f>'B-Site_data'!F145</f>
        <v>3</v>
      </c>
      <c r="G144" s="3">
        <f>'B-Site_data'!G145</f>
        <v>1</v>
      </c>
      <c r="H144" s="3">
        <f>'B-Site_data'!H145</f>
        <v>1</v>
      </c>
      <c r="I144" s="3">
        <f>'B-Site_data'!I145</f>
        <v>1</v>
      </c>
      <c r="J144" s="3">
        <f>'B-Site_data'!J145</f>
        <v>1</v>
      </c>
      <c r="K144" s="3">
        <f>'B-Site_data'!K145</f>
        <v>1</v>
      </c>
      <c r="L144" s="3">
        <f>'B-Site_data'!L145</f>
        <v>1</v>
      </c>
      <c r="M144" s="3">
        <f t="shared" si="12"/>
        <v>3</v>
      </c>
      <c r="N144" s="3">
        <f t="shared" si="13"/>
        <v>1</v>
      </c>
      <c r="O144" s="3">
        <f t="shared" si="14"/>
        <v>1</v>
      </c>
      <c r="P144" s="3">
        <f t="shared" si="15"/>
        <v>1</v>
      </c>
      <c r="Q144" s="295">
        <f t="shared" si="16"/>
        <v>2</v>
      </c>
      <c r="R144" s="3">
        <f t="shared" si="17"/>
        <v>2</v>
      </c>
    </row>
    <row r="145" spans="1:18" x14ac:dyDescent="0.35">
      <c r="A145" s="3" t="str">
        <f>'B-Site_data'!A146</f>
        <v>udx4J7XEefKsnJPJdsJXM60mVwYCGR</v>
      </c>
      <c r="B145" s="3" t="str">
        <f>'B-Site_data'!B146</f>
        <v>Sheikh_IDP</v>
      </c>
      <c r="C145" s="3" t="str">
        <f>'B-Site_data'!C146</f>
        <v>Sheikh</v>
      </c>
      <c r="D145" s="3" t="str">
        <f>'B-Site_data'!D146</f>
        <v>IDP</v>
      </c>
      <c r="E145" s="3">
        <f>'B-Site_data'!E146</f>
        <v>1</v>
      </c>
      <c r="F145" s="3">
        <f>'B-Site_data'!F146</f>
        <v>1</v>
      </c>
      <c r="G145" s="3">
        <f>'B-Site_data'!G146</f>
        <v>3</v>
      </c>
      <c r="H145" s="3">
        <f>'B-Site_data'!H146</f>
        <v>3</v>
      </c>
      <c r="I145" s="3">
        <f>'B-Site_data'!I146</f>
        <v>1</v>
      </c>
      <c r="J145" s="3">
        <f>'B-Site_data'!J146</f>
        <v>1</v>
      </c>
      <c r="K145" s="3">
        <f>'B-Site_data'!K146</f>
        <v>1</v>
      </c>
      <c r="L145" s="3">
        <f>'B-Site_data'!L146</f>
        <v>2</v>
      </c>
      <c r="M145" s="3">
        <f t="shared" si="12"/>
        <v>3</v>
      </c>
      <c r="N145" s="3">
        <f t="shared" si="13"/>
        <v>3</v>
      </c>
      <c r="O145" s="3">
        <f t="shared" si="14"/>
        <v>2</v>
      </c>
      <c r="P145" s="3">
        <f t="shared" si="15"/>
        <v>1</v>
      </c>
      <c r="Q145" s="295">
        <f t="shared" si="16"/>
        <v>3</v>
      </c>
      <c r="R145" s="3">
        <f t="shared" si="17"/>
        <v>3</v>
      </c>
    </row>
    <row r="146" spans="1:18" x14ac:dyDescent="0.35">
      <c r="A146" s="3" t="str">
        <f>'B-Site_data'!A147</f>
        <v>DnpUPNazzZo9XRIRqvq0pSLRbkI0zx</v>
      </c>
      <c r="B146" s="3" t="str">
        <f>'B-Site_data'!B147</f>
        <v>Sheikh_IDP</v>
      </c>
      <c r="C146" s="3" t="str">
        <f>'B-Site_data'!C147</f>
        <v>Sheikh</v>
      </c>
      <c r="D146" s="3" t="str">
        <f>'B-Site_data'!D147</f>
        <v>IDP</v>
      </c>
      <c r="E146" s="3">
        <f>'B-Site_data'!E147</f>
        <v>1</v>
      </c>
      <c r="F146" s="3">
        <f>'B-Site_data'!F147</f>
        <v>1</v>
      </c>
      <c r="G146" s="3">
        <f>'B-Site_data'!G147</f>
        <v>3</v>
      </c>
      <c r="H146" s="3">
        <f>'B-Site_data'!H147</f>
        <v>1</v>
      </c>
      <c r="I146" s="3">
        <f>'B-Site_data'!I147</f>
        <v>3</v>
      </c>
      <c r="J146" s="3">
        <f>'B-Site_data'!J147</f>
        <v>1</v>
      </c>
      <c r="K146" s="3">
        <f>'B-Site_data'!K147</f>
        <v>1</v>
      </c>
      <c r="L146" s="3">
        <f>'B-Site_data'!L147</f>
        <v>1</v>
      </c>
      <c r="M146" s="3">
        <f t="shared" si="12"/>
        <v>3</v>
      </c>
      <c r="N146" s="3">
        <f t="shared" si="13"/>
        <v>3</v>
      </c>
      <c r="O146" s="3">
        <f t="shared" si="14"/>
        <v>1</v>
      </c>
      <c r="P146" s="3">
        <f t="shared" si="15"/>
        <v>1</v>
      </c>
      <c r="Q146" s="295">
        <f t="shared" si="16"/>
        <v>2</v>
      </c>
      <c r="R146" s="3">
        <f t="shared" si="17"/>
        <v>2</v>
      </c>
    </row>
    <row r="147" spans="1:18" x14ac:dyDescent="0.35">
      <c r="A147" s="3" t="str">
        <f>'B-Site_data'!A148</f>
        <v>1r6xoplKvKGlsI7Xc6qFayRfSzDXxL</v>
      </c>
      <c r="B147" s="3" t="str">
        <f>'B-Site_data'!B148</f>
        <v>Laas_Caanood_IDP</v>
      </c>
      <c r="C147" s="3" t="str">
        <f>'B-Site_data'!C148</f>
        <v>Laas_Caanood</v>
      </c>
      <c r="D147" s="3" t="str">
        <f>'B-Site_data'!D148</f>
        <v>IDP</v>
      </c>
      <c r="E147" s="3">
        <f>'B-Site_data'!E148</f>
        <v>1</v>
      </c>
      <c r="F147" s="3">
        <f>'B-Site_data'!F148</f>
        <v>1</v>
      </c>
      <c r="G147" s="3">
        <f>'B-Site_data'!G148</f>
        <v>3</v>
      </c>
      <c r="H147" s="3">
        <f>'B-Site_data'!H148</f>
        <v>1</v>
      </c>
      <c r="I147" s="3">
        <f>'B-Site_data'!I148</f>
        <v>3</v>
      </c>
      <c r="J147" s="3">
        <f>'B-Site_data'!J148</f>
        <v>1</v>
      </c>
      <c r="K147" s="3">
        <f>'B-Site_data'!K148</f>
        <v>3</v>
      </c>
      <c r="L147" s="3">
        <f>'B-Site_data'!L148</f>
        <v>3</v>
      </c>
      <c r="M147" s="3">
        <f t="shared" si="12"/>
        <v>3</v>
      </c>
      <c r="N147" s="3">
        <f t="shared" si="13"/>
        <v>3</v>
      </c>
      <c r="O147" s="3">
        <f t="shared" si="14"/>
        <v>3</v>
      </c>
      <c r="P147" s="3">
        <f t="shared" si="15"/>
        <v>3</v>
      </c>
      <c r="Q147" s="295">
        <f t="shared" si="16"/>
        <v>3</v>
      </c>
      <c r="R147" s="3">
        <f t="shared" si="17"/>
        <v>3</v>
      </c>
    </row>
    <row r="148" spans="1:18" x14ac:dyDescent="0.35">
      <c r="A148" s="3" t="str">
        <f>'B-Site_data'!A149</f>
        <v>YajPBtuU0x7pBEnrDfs1KZNx6hk6DV</v>
      </c>
      <c r="B148" s="3" t="str">
        <f>'B-Site_data'!B149</f>
        <v>Laas_Caanood_IDP</v>
      </c>
      <c r="C148" s="3" t="str">
        <f>'B-Site_data'!C149</f>
        <v>Laas_Caanood</v>
      </c>
      <c r="D148" s="3" t="str">
        <f>'B-Site_data'!D149</f>
        <v>IDP</v>
      </c>
      <c r="E148" s="3">
        <f>'B-Site_data'!E149</f>
        <v>1</v>
      </c>
      <c r="F148" s="3">
        <f>'B-Site_data'!F149</f>
        <v>1</v>
      </c>
      <c r="G148" s="3">
        <f>'B-Site_data'!G149</f>
        <v>3</v>
      </c>
      <c r="H148" s="3">
        <f>'B-Site_data'!H149</f>
        <v>1</v>
      </c>
      <c r="I148" s="3">
        <f>'B-Site_data'!I149</f>
        <v>1</v>
      </c>
      <c r="J148" s="3">
        <f>'B-Site_data'!J149</f>
        <v>3</v>
      </c>
      <c r="K148" s="3">
        <f>'B-Site_data'!K149</f>
        <v>3</v>
      </c>
      <c r="L148" s="3">
        <f>'B-Site_data'!L149</f>
        <v>2</v>
      </c>
      <c r="M148" s="3">
        <f t="shared" si="12"/>
        <v>3</v>
      </c>
      <c r="N148" s="3">
        <f t="shared" si="13"/>
        <v>3</v>
      </c>
      <c r="O148" s="3">
        <f t="shared" si="14"/>
        <v>3</v>
      </c>
      <c r="P148" s="3">
        <f t="shared" si="15"/>
        <v>2</v>
      </c>
      <c r="Q148" s="295">
        <f t="shared" si="16"/>
        <v>3</v>
      </c>
      <c r="R148" s="3">
        <f t="shared" si="17"/>
        <v>3</v>
      </c>
    </row>
    <row r="149" spans="1:18" x14ac:dyDescent="0.35">
      <c r="A149" s="3" t="str">
        <f>'B-Site_data'!A150</f>
        <v>ZzT3imQVZPGannOLadmTB4kmJ2iuCo</v>
      </c>
      <c r="B149" s="3" t="str">
        <f>'B-Site_data'!B150</f>
        <v>Laas_Caanood_IDP</v>
      </c>
      <c r="C149" s="3" t="str">
        <f>'B-Site_data'!C150</f>
        <v>Laas_Caanood</v>
      </c>
      <c r="D149" s="3" t="str">
        <f>'B-Site_data'!D150</f>
        <v>IDP</v>
      </c>
      <c r="E149" s="3">
        <f>'B-Site_data'!E150</f>
        <v>1</v>
      </c>
      <c r="F149" s="3">
        <f>'B-Site_data'!F150</f>
        <v>3</v>
      </c>
      <c r="G149" s="3">
        <f>'B-Site_data'!G150</f>
        <v>3</v>
      </c>
      <c r="H149" s="3">
        <f>'B-Site_data'!H150</f>
        <v>1</v>
      </c>
      <c r="I149" s="3">
        <f>'B-Site_data'!I150</f>
        <v>3</v>
      </c>
      <c r="J149" s="3">
        <f>'B-Site_data'!J150</f>
        <v>3</v>
      </c>
      <c r="K149" s="3">
        <f>'B-Site_data'!K150</f>
        <v>3</v>
      </c>
      <c r="L149" s="3">
        <f>'B-Site_data'!L150</f>
        <v>2</v>
      </c>
      <c r="M149" s="3">
        <f t="shared" si="12"/>
        <v>3</v>
      </c>
      <c r="N149" s="3">
        <f t="shared" si="13"/>
        <v>3</v>
      </c>
      <c r="O149" s="3">
        <f t="shared" si="14"/>
        <v>3</v>
      </c>
      <c r="P149" s="3">
        <f t="shared" si="15"/>
        <v>3</v>
      </c>
      <c r="Q149" s="295">
        <f t="shared" si="16"/>
        <v>3</v>
      </c>
      <c r="R149" s="3">
        <f t="shared" si="17"/>
        <v>3</v>
      </c>
    </row>
    <row r="150" spans="1:18" x14ac:dyDescent="0.35">
      <c r="A150" s="3" t="str">
        <f>'B-Site_data'!A151</f>
        <v>ccI7e68FBqznaOhVesgVqBFw8GzE6m</v>
      </c>
      <c r="B150" s="3" t="str">
        <f>'B-Site_data'!B151</f>
        <v>Laas_Caanood_IDP</v>
      </c>
      <c r="C150" s="3" t="str">
        <f>'B-Site_data'!C151</f>
        <v>Laas_Caanood</v>
      </c>
      <c r="D150" s="3" t="str">
        <f>'B-Site_data'!D151</f>
        <v>IDP</v>
      </c>
      <c r="E150" s="3">
        <f>'B-Site_data'!E151</f>
        <v>1</v>
      </c>
      <c r="F150" s="3">
        <f>'B-Site_data'!F151</f>
        <v>1</v>
      </c>
      <c r="G150" s="3">
        <f>'B-Site_data'!G151</f>
        <v>1</v>
      </c>
      <c r="H150" s="3">
        <f>'B-Site_data'!H151</f>
        <v>1</v>
      </c>
      <c r="I150" s="3">
        <f>'B-Site_data'!I151</f>
        <v>3</v>
      </c>
      <c r="J150" s="3">
        <f>'B-Site_data'!J151</f>
        <v>3</v>
      </c>
      <c r="K150" s="3">
        <f>'B-Site_data'!K151</f>
        <v>3</v>
      </c>
      <c r="L150" s="3">
        <f>'B-Site_data'!L151</f>
        <v>2</v>
      </c>
      <c r="M150" s="3">
        <f t="shared" si="12"/>
        <v>3</v>
      </c>
      <c r="N150" s="3">
        <f t="shared" si="13"/>
        <v>3</v>
      </c>
      <c r="O150" s="3">
        <f t="shared" si="14"/>
        <v>3</v>
      </c>
      <c r="P150" s="3">
        <f t="shared" si="15"/>
        <v>2</v>
      </c>
      <c r="Q150" s="295">
        <f t="shared" si="16"/>
        <v>3</v>
      </c>
      <c r="R150" s="3">
        <f t="shared" si="17"/>
        <v>3</v>
      </c>
    </row>
    <row r="151" spans="1:18" x14ac:dyDescent="0.35">
      <c r="A151" s="3" t="str">
        <f>'B-Site_data'!A152</f>
        <v>HdTc2sHDGTgZMGk5mrfDxrYlVtWu08</v>
      </c>
      <c r="B151" s="3" t="str">
        <f>'B-Site_data'!B152</f>
        <v>Laas_Caanood_IDP</v>
      </c>
      <c r="C151" s="3" t="str">
        <f>'B-Site_data'!C152</f>
        <v>Laas_Caanood</v>
      </c>
      <c r="D151" s="3" t="str">
        <f>'B-Site_data'!D152</f>
        <v>IDP</v>
      </c>
      <c r="E151" s="3">
        <f>'B-Site_data'!E152</f>
        <v>1</v>
      </c>
      <c r="F151" s="3">
        <f>'B-Site_data'!F152</f>
        <v>1</v>
      </c>
      <c r="G151" s="3">
        <f>'B-Site_data'!G152</f>
        <v>3</v>
      </c>
      <c r="H151" s="3">
        <f>'B-Site_data'!H152</f>
        <v>1</v>
      </c>
      <c r="I151" s="3">
        <f>'B-Site_data'!I152</f>
        <v>1</v>
      </c>
      <c r="J151" s="3">
        <f>'B-Site_data'!J152</f>
        <v>3</v>
      </c>
      <c r="K151" s="3">
        <f>'B-Site_data'!K152</f>
        <v>3</v>
      </c>
      <c r="L151" s="3">
        <f>'B-Site_data'!L152</f>
        <v>2</v>
      </c>
      <c r="M151" s="3">
        <f t="shared" si="12"/>
        <v>3</v>
      </c>
      <c r="N151" s="3">
        <f t="shared" si="13"/>
        <v>3</v>
      </c>
      <c r="O151" s="3">
        <f t="shared" si="14"/>
        <v>3</v>
      </c>
      <c r="P151" s="3">
        <f t="shared" si="15"/>
        <v>2</v>
      </c>
      <c r="Q151" s="295">
        <f t="shared" si="16"/>
        <v>3</v>
      </c>
      <c r="R151" s="3">
        <f t="shared" si="17"/>
        <v>3</v>
      </c>
    </row>
    <row r="152" spans="1:18" x14ac:dyDescent="0.35">
      <c r="A152" s="3" t="str">
        <f>'B-Site_data'!A153</f>
        <v>v4dUBu5h9VAXO9XtThGgi8h4gaqo2N</v>
      </c>
      <c r="B152" s="3" t="str">
        <f>'B-Site_data'!B153</f>
        <v>Laas_Caanood_IDP</v>
      </c>
      <c r="C152" s="3" t="str">
        <f>'B-Site_data'!C153</f>
        <v>Laas_Caanood</v>
      </c>
      <c r="D152" s="3" t="str">
        <f>'B-Site_data'!D153</f>
        <v>IDP</v>
      </c>
      <c r="E152" s="3">
        <f>'B-Site_data'!E153</f>
        <v>1</v>
      </c>
      <c r="F152" s="3">
        <f>'B-Site_data'!F153</f>
        <v>1</v>
      </c>
      <c r="G152" s="3">
        <f>'B-Site_data'!G153</f>
        <v>3</v>
      </c>
      <c r="H152" s="3">
        <f>'B-Site_data'!H153</f>
        <v>1</v>
      </c>
      <c r="I152" s="3">
        <f>'B-Site_data'!I153</f>
        <v>3</v>
      </c>
      <c r="J152" s="3">
        <f>'B-Site_data'!J153</f>
        <v>3</v>
      </c>
      <c r="K152" s="3">
        <f>'B-Site_data'!K153</f>
        <v>3</v>
      </c>
      <c r="L152" s="3">
        <f>'B-Site_data'!L153</f>
        <v>2</v>
      </c>
      <c r="M152" s="3">
        <f t="shared" si="12"/>
        <v>3</v>
      </c>
      <c r="N152" s="3">
        <f t="shared" si="13"/>
        <v>3</v>
      </c>
      <c r="O152" s="3">
        <f t="shared" si="14"/>
        <v>3</v>
      </c>
      <c r="P152" s="3">
        <f t="shared" si="15"/>
        <v>3</v>
      </c>
      <c r="Q152" s="295">
        <f t="shared" si="16"/>
        <v>3</v>
      </c>
      <c r="R152" s="3">
        <f t="shared" si="17"/>
        <v>3</v>
      </c>
    </row>
    <row r="153" spans="1:18" x14ac:dyDescent="0.35">
      <c r="A153" s="3" t="str">
        <f>'B-Site_data'!A154</f>
        <v>cyjympuTAtTe3NfhxxEEe8Bun2bVWB</v>
      </c>
      <c r="B153" s="3" t="str">
        <f>'B-Site_data'!B154</f>
        <v>Laas_Caanood_IDP</v>
      </c>
      <c r="C153" s="3" t="str">
        <f>'B-Site_data'!C154</f>
        <v>Laas_Caanood</v>
      </c>
      <c r="D153" s="3" t="str">
        <f>'B-Site_data'!D154</f>
        <v>IDP</v>
      </c>
      <c r="E153" s="3">
        <f>'B-Site_data'!E154</f>
        <v>1</v>
      </c>
      <c r="F153" s="3">
        <f>'B-Site_data'!F154</f>
        <v>1</v>
      </c>
      <c r="G153" s="3">
        <f>'B-Site_data'!G154</f>
        <v>3</v>
      </c>
      <c r="H153" s="3">
        <f>'B-Site_data'!H154</f>
        <v>1</v>
      </c>
      <c r="I153" s="3">
        <f>'B-Site_data'!I154</f>
        <v>3</v>
      </c>
      <c r="J153" s="3">
        <f>'B-Site_data'!J154</f>
        <v>1</v>
      </c>
      <c r="K153" s="3">
        <f>'B-Site_data'!K154</f>
        <v>3</v>
      </c>
      <c r="L153" s="3">
        <f>'B-Site_data'!L154</f>
        <v>2</v>
      </c>
      <c r="M153" s="3">
        <f t="shared" si="12"/>
        <v>3</v>
      </c>
      <c r="N153" s="3">
        <f t="shared" si="13"/>
        <v>3</v>
      </c>
      <c r="O153" s="3">
        <f t="shared" si="14"/>
        <v>3</v>
      </c>
      <c r="P153" s="3">
        <f t="shared" si="15"/>
        <v>2</v>
      </c>
      <c r="Q153" s="295">
        <f t="shared" si="16"/>
        <v>3</v>
      </c>
      <c r="R153" s="3">
        <f t="shared" si="17"/>
        <v>3</v>
      </c>
    </row>
    <row r="154" spans="1:18" x14ac:dyDescent="0.35">
      <c r="A154" s="3" t="str">
        <f>'B-Site_data'!A155</f>
        <v>PADVqAvVpm8XtO1G8mnMlwwpyT3uUb</v>
      </c>
      <c r="B154" s="3" t="str">
        <f>'B-Site_data'!B155</f>
        <v>Laas_Caanood_IDP</v>
      </c>
      <c r="C154" s="3" t="str">
        <f>'B-Site_data'!C155</f>
        <v>Laas_Caanood</v>
      </c>
      <c r="D154" s="3" t="str">
        <f>'B-Site_data'!D155</f>
        <v>IDP</v>
      </c>
      <c r="E154" s="3">
        <f>'B-Site_data'!E155</f>
        <v>1</v>
      </c>
      <c r="F154" s="3">
        <f>'B-Site_data'!F155</f>
        <v>1</v>
      </c>
      <c r="G154" s="3">
        <f>'B-Site_data'!G155</f>
        <v>3</v>
      </c>
      <c r="H154" s="3">
        <f>'B-Site_data'!H155</f>
        <v>1</v>
      </c>
      <c r="I154" s="3">
        <f>'B-Site_data'!I155</f>
        <v>1</v>
      </c>
      <c r="J154" s="3">
        <f>'B-Site_data'!J155</f>
        <v>1</v>
      </c>
      <c r="K154" s="3">
        <f>'B-Site_data'!K155</f>
        <v>3</v>
      </c>
      <c r="L154" s="3">
        <f>'B-Site_data'!L155</f>
        <v>2</v>
      </c>
      <c r="M154" s="3">
        <f t="shared" si="12"/>
        <v>3</v>
      </c>
      <c r="N154" s="3">
        <f t="shared" si="13"/>
        <v>3</v>
      </c>
      <c r="O154" s="3">
        <f t="shared" si="14"/>
        <v>2</v>
      </c>
      <c r="P154" s="3">
        <f t="shared" si="15"/>
        <v>1</v>
      </c>
      <c r="Q154" s="295">
        <f t="shared" si="16"/>
        <v>3</v>
      </c>
      <c r="R154" s="3">
        <f t="shared" si="17"/>
        <v>3</v>
      </c>
    </row>
    <row r="155" spans="1:18" x14ac:dyDescent="0.35">
      <c r="A155" s="3" t="str">
        <f>'B-Site_data'!A156</f>
        <v>u9vrjyzhGNmqLx9h4RjO7oas4wV9T9</v>
      </c>
      <c r="B155" s="3" t="str">
        <f>'B-Site_data'!B156</f>
        <v>Laas_Caanood_IDP</v>
      </c>
      <c r="C155" s="3" t="str">
        <f>'B-Site_data'!C156</f>
        <v>Laas_Caanood</v>
      </c>
      <c r="D155" s="3" t="str">
        <f>'B-Site_data'!D156</f>
        <v>IDP</v>
      </c>
      <c r="E155" s="3">
        <f>'B-Site_data'!E156</f>
        <v>1</v>
      </c>
      <c r="F155" s="3">
        <f>'B-Site_data'!F156</f>
        <v>1</v>
      </c>
      <c r="G155" s="3">
        <f>'B-Site_data'!G156</f>
        <v>1</v>
      </c>
      <c r="H155" s="3">
        <f>'B-Site_data'!H156</f>
        <v>1</v>
      </c>
      <c r="I155" s="3">
        <f>'B-Site_data'!I156</f>
        <v>3</v>
      </c>
      <c r="J155" s="3">
        <f>'B-Site_data'!J156</f>
        <v>3</v>
      </c>
      <c r="K155" s="3">
        <f>'B-Site_data'!K156</f>
        <v>3</v>
      </c>
      <c r="L155" s="3">
        <f>'B-Site_data'!L156</f>
        <v>2</v>
      </c>
      <c r="M155" s="3">
        <f t="shared" si="12"/>
        <v>3</v>
      </c>
      <c r="N155" s="3">
        <f t="shared" si="13"/>
        <v>3</v>
      </c>
      <c r="O155" s="3">
        <f t="shared" si="14"/>
        <v>3</v>
      </c>
      <c r="P155" s="3">
        <f t="shared" si="15"/>
        <v>2</v>
      </c>
      <c r="Q155" s="295">
        <f t="shared" si="16"/>
        <v>3</v>
      </c>
      <c r="R155" s="3">
        <f t="shared" si="17"/>
        <v>3</v>
      </c>
    </row>
    <row r="156" spans="1:18" x14ac:dyDescent="0.35">
      <c r="A156" s="3" t="str">
        <f>'B-Site_data'!A157</f>
        <v>391xOWKyLBMDMPC4E5NDmJXfppjtDG</v>
      </c>
      <c r="B156" s="3" t="str">
        <f>'B-Site_data'!B157</f>
        <v>Laas_Caanood_IDP</v>
      </c>
      <c r="C156" s="3" t="str">
        <f>'B-Site_data'!C157</f>
        <v>Laas_Caanood</v>
      </c>
      <c r="D156" s="3" t="str">
        <f>'B-Site_data'!D157</f>
        <v>IDP</v>
      </c>
      <c r="E156" s="3">
        <f>'B-Site_data'!E157</f>
        <v>1</v>
      </c>
      <c r="F156" s="3">
        <f>'B-Site_data'!F157</f>
        <v>1</v>
      </c>
      <c r="G156" s="3">
        <f>'B-Site_data'!G157</f>
        <v>3</v>
      </c>
      <c r="H156" s="3">
        <f>'B-Site_data'!H157</f>
        <v>1</v>
      </c>
      <c r="I156" s="3">
        <f>'B-Site_data'!I157</f>
        <v>3</v>
      </c>
      <c r="J156" s="3">
        <f>'B-Site_data'!J157</f>
        <v>3</v>
      </c>
      <c r="K156" s="3">
        <f>'B-Site_data'!K157</f>
        <v>3</v>
      </c>
      <c r="L156" s="3">
        <f>'B-Site_data'!L157</f>
        <v>2</v>
      </c>
      <c r="M156" s="3">
        <f t="shared" si="12"/>
        <v>3</v>
      </c>
      <c r="N156" s="3">
        <f t="shared" si="13"/>
        <v>3</v>
      </c>
      <c r="O156" s="3">
        <f t="shared" si="14"/>
        <v>3</v>
      </c>
      <c r="P156" s="3">
        <f t="shared" si="15"/>
        <v>3</v>
      </c>
      <c r="Q156" s="295">
        <f t="shared" si="16"/>
        <v>3</v>
      </c>
      <c r="R156" s="3">
        <f t="shared" si="17"/>
        <v>3</v>
      </c>
    </row>
    <row r="157" spans="1:18" x14ac:dyDescent="0.35">
      <c r="A157" s="3" t="str">
        <f>'B-Site_data'!A158</f>
        <v>qxyCFZRUaCJLohv4HncCOEIxsuf6YT</v>
      </c>
      <c r="B157" s="3" t="str">
        <f>'B-Site_data'!B158</f>
        <v>Laas_Caanood_IDP</v>
      </c>
      <c r="C157" s="3" t="str">
        <f>'B-Site_data'!C158</f>
        <v>Laas_Caanood</v>
      </c>
      <c r="D157" s="3" t="str">
        <f>'B-Site_data'!D158</f>
        <v>IDP</v>
      </c>
      <c r="E157" s="3">
        <f>'B-Site_data'!E158</f>
        <v>1</v>
      </c>
      <c r="F157" s="3">
        <f>'B-Site_data'!F158</f>
        <v>1</v>
      </c>
      <c r="G157" s="3">
        <f>'B-Site_data'!G158</f>
        <v>3</v>
      </c>
      <c r="H157" s="3">
        <f>'B-Site_data'!H158</f>
        <v>1</v>
      </c>
      <c r="I157" s="3">
        <f>'B-Site_data'!I158</f>
        <v>1</v>
      </c>
      <c r="J157" s="3">
        <f>'B-Site_data'!J158</f>
        <v>1</v>
      </c>
      <c r="K157" s="3">
        <f>'B-Site_data'!K158</f>
        <v>1</v>
      </c>
      <c r="L157" s="3">
        <f>'B-Site_data'!L158</f>
        <v>2</v>
      </c>
      <c r="M157" s="3">
        <f t="shared" si="12"/>
        <v>3</v>
      </c>
      <c r="N157" s="3">
        <f t="shared" si="13"/>
        <v>2</v>
      </c>
      <c r="O157" s="3">
        <f t="shared" si="14"/>
        <v>1</v>
      </c>
      <c r="P157" s="3">
        <f t="shared" si="15"/>
        <v>1</v>
      </c>
      <c r="Q157" s="295">
        <f t="shared" si="16"/>
        <v>2</v>
      </c>
      <c r="R157" s="3">
        <f t="shared" si="17"/>
        <v>2</v>
      </c>
    </row>
    <row r="158" spans="1:18" x14ac:dyDescent="0.35">
      <c r="A158" s="3" t="str">
        <f>'B-Site_data'!A159</f>
        <v>AlSn72A4mm70spLp2f9vxObXU1G8Xx</v>
      </c>
      <c r="B158" s="3" t="str">
        <f>'B-Site_data'!B159</f>
        <v>Laas_Caanood_IDP</v>
      </c>
      <c r="C158" s="3" t="str">
        <f>'B-Site_data'!C159</f>
        <v>Laas_Caanood</v>
      </c>
      <c r="D158" s="3" t="str">
        <f>'B-Site_data'!D159</f>
        <v>IDP</v>
      </c>
      <c r="E158" s="3">
        <f>'B-Site_data'!E159</f>
        <v>1</v>
      </c>
      <c r="F158" s="3">
        <f>'B-Site_data'!F159</f>
        <v>1</v>
      </c>
      <c r="G158" s="3">
        <f>'B-Site_data'!G159</f>
        <v>3</v>
      </c>
      <c r="H158" s="3">
        <f>'B-Site_data'!H159</f>
        <v>1</v>
      </c>
      <c r="I158" s="3">
        <f>'B-Site_data'!I159</f>
        <v>3</v>
      </c>
      <c r="J158" s="3">
        <f>'B-Site_data'!J159</f>
        <v>1</v>
      </c>
      <c r="K158" s="3">
        <f>'B-Site_data'!K159</f>
        <v>1</v>
      </c>
      <c r="L158" s="3">
        <f>'B-Site_data'!L159</f>
        <v>2</v>
      </c>
      <c r="M158" s="3">
        <f t="shared" si="12"/>
        <v>3</v>
      </c>
      <c r="N158" s="3">
        <f t="shared" si="13"/>
        <v>3</v>
      </c>
      <c r="O158" s="3">
        <f t="shared" si="14"/>
        <v>2</v>
      </c>
      <c r="P158" s="3">
        <f t="shared" si="15"/>
        <v>1</v>
      </c>
      <c r="Q158" s="295">
        <f t="shared" si="16"/>
        <v>3</v>
      </c>
      <c r="R158" s="3">
        <f t="shared" si="17"/>
        <v>3</v>
      </c>
    </row>
    <row r="159" spans="1:18" x14ac:dyDescent="0.35">
      <c r="A159" s="3" t="str">
        <f>'B-Site_data'!A160</f>
        <v>QISUfC0nSufUCyvBjRPZz7h0ogU5ZG</v>
      </c>
      <c r="B159" s="3" t="str">
        <f>'B-Site_data'!B160</f>
        <v>Laas_Caanood_IDP</v>
      </c>
      <c r="C159" s="3" t="str">
        <f>'B-Site_data'!C160</f>
        <v>Laas_Caanood</v>
      </c>
      <c r="D159" s="3" t="str">
        <f>'B-Site_data'!D160</f>
        <v>IDP</v>
      </c>
      <c r="E159" s="3">
        <f>'B-Site_data'!E160</f>
        <v>1</v>
      </c>
      <c r="F159" s="3">
        <f>'B-Site_data'!F160</f>
        <v>1</v>
      </c>
      <c r="G159" s="3">
        <f>'B-Site_data'!G160</f>
        <v>3</v>
      </c>
      <c r="H159" s="3">
        <f>'B-Site_data'!H160</f>
        <v>1</v>
      </c>
      <c r="I159" s="3">
        <f>'B-Site_data'!I160</f>
        <v>3</v>
      </c>
      <c r="J159" s="3">
        <f>'B-Site_data'!J160</f>
        <v>1</v>
      </c>
      <c r="K159" s="3">
        <f>'B-Site_data'!K160</f>
        <v>1</v>
      </c>
      <c r="L159" s="3">
        <f>'B-Site_data'!L160</f>
        <v>2</v>
      </c>
      <c r="M159" s="3">
        <f t="shared" si="12"/>
        <v>3</v>
      </c>
      <c r="N159" s="3">
        <f t="shared" si="13"/>
        <v>3</v>
      </c>
      <c r="O159" s="3">
        <f t="shared" si="14"/>
        <v>2</v>
      </c>
      <c r="P159" s="3">
        <f t="shared" si="15"/>
        <v>1</v>
      </c>
      <c r="Q159" s="295">
        <f t="shared" si="16"/>
        <v>3</v>
      </c>
      <c r="R159" s="3">
        <f t="shared" si="17"/>
        <v>3</v>
      </c>
    </row>
    <row r="160" spans="1:18" x14ac:dyDescent="0.35">
      <c r="A160" s="3" t="str">
        <f>'B-Site_data'!A161</f>
        <v>UyEkw8sNFEVyKoayVQOg5CUrGzUN1s</v>
      </c>
      <c r="B160" s="3" t="str">
        <f>'B-Site_data'!B161</f>
        <v>Caynabo_IDP</v>
      </c>
      <c r="C160" s="3" t="str">
        <f>'B-Site_data'!C161</f>
        <v>Caynabo</v>
      </c>
      <c r="D160" s="3" t="str">
        <f>'B-Site_data'!D161</f>
        <v>IDP</v>
      </c>
      <c r="E160" s="3">
        <f>'B-Site_data'!E161</f>
        <v>1</v>
      </c>
      <c r="F160" s="3">
        <f>'B-Site_data'!F161</f>
        <v>3</v>
      </c>
      <c r="G160" s="3">
        <f>'B-Site_data'!G161</f>
        <v>3</v>
      </c>
      <c r="H160" s="3">
        <f>'B-Site_data'!H161</f>
        <v>1</v>
      </c>
      <c r="I160" s="3">
        <f>'B-Site_data'!I161</f>
        <v>1</v>
      </c>
      <c r="J160" s="3">
        <f>'B-Site_data'!J161</f>
        <v>1</v>
      </c>
      <c r="K160" s="3">
        <f>'B-Site_data'!K161</f>
        <v>3</v>
      </c>
      <c r="L160" s="3">
        <f>'B-Site_data'!L161</f>
        <v>2</v>
      </c>
      <c r="M160" s="3">
        <f t="shared" si="12"/>
        <v>3</v>
      </c>
      <c r="N160" s="3">
        <f t="shared" si="13"/>
        <v>3</v>
      </c>
      <c r="O160" s="3">
        <f t="shared" si="14"/>
        <v>3</v>
      </c>
      <c r="P160" s="3">
        <f t="shared" si="15"/>
        <v>2</v>
      </c>
      <c r="Q160" s="295">
        <f t="shared" si="16"/>
        <v>3</v>
      </c>
      <c r="R160" s="3">
        <f t="shared" si="17"/>
        <v>3</v>
      </c>
    </row>
    <row r="161" spans="1:18" x14ac:dyDescent="0.35">
      <c r="A161" s="3" t="str">
        <f>'B-Site_data'!A162</f>
        <v>u9JxhXiLB5BMY6MJeRh37JyzkXU8Oy</v>
      </c>
      <c r="B161" s="3" t="str">
        <f>'B-Site_data'!B162</f>
        <v>Caynabo_IDP</v>
      </c>
      <c r="C161" s="3" t="str">
        <f>'B-Site_data'!C162</f>
        <v>Caynabo</v>
      </c>
      <c r="D161" s="3" t="str">
        <f>'B-Site_data'!D162</f>
        <v>IDP</v>
      </c>
      <c r="E161" s="3">
        <f>'B-Site_data'!E162</f>
        <v>1</v>
      </c>
      <c r="F161" s="3">
        <f>'B-Site_data'!F162</f>
        <v>1</v>
      </c>
      <c r="G161" s="3">
        <f>'B-Site_data'!G162</f>
        <v>3</v>
      </c>
      <c r="H161" s="3">
        <f>'B-Site_data'!H162</f>
        <v>3</v>
      </c>
      <c r="I161" s="3">
        <f>'B-Site_data'!I162</f>
        <v>3</v>
      </c>
      <c r="J161" s="3">
        <f>'B-Site_data'!J162</f>
        <v>1</v>
      </c>
      <c r="K161" s="3">
        <f>'B-Site_data'!K162</f>
        <v>3</v>
      </c>
      <c r="L161" s="3">
        <f>'B-Site_data'!L162</f>
        <v>1</v>
      </c>
      <c r="M161" s="3">
        <f t="shared" si="12"/>
        <v>3</v>
      </c>
      <c r="N161" s="3">
        <f t="shared" si="13"/>
        <v>3</v>
      </c>
      <c r="O161" s="3">
        <f t="shared" si="14"/>
        <v>3</v>
      </c>
      <c r="P161" s="3">
        <f t="shared" si="15"/>
        <v>3</v>
      </c>
      <c r="Q161" s="295">
        <f t="shared" si="16"/>
        <v>3</v>
      </c>
      <c r="R161" s="3">
        <f t="shared" si="17"/>
        <v>3</v>
      </c>
    </row>
    <row r="162" spans="1:18" x14ac:dyDescent="0.35">
      <c r="A162" s="3" t="str">
        <f>'B-Site_data'!A163</f>
        <v>x7qTuVq6R8hkneRqmleJ5hClqDkc1M</v>
      </c>
      <c r="B162" s="3" t="str">
        <f>'B-Site_data'!B163</f>
        <v>Caynabo_IDP</v>
      </c>
      <c r="C162" s="3" t="str">
        <f>'B-Site_data'!C163</f>
        <v>Caynabo</v>
      </c>
      <c r="D162" s="3" t="str">
        <f>'B-Site_data'!D163</f>
        <v>IDP</v>
      </c>
      <c r="E162" s="3">
        <f>'B-Site_data'!E163</f>
        <v>1</v>
      </c>
      <c r="F162" s="3">
        <f>'B-Site_data'!F163</f>
        <v>1</v>
      </c>
      <c r="G162" s="3">
        <f>'B-Site_data'!G163</f>
        <v>3</v>
      </c>
      <c r="H162" s="3">
        <f>'B-Site_data'!H163</f>
        <v>1</v>
      </c>
      <c r="I162" s="3">
        <f>'B-Site_data'!I163</f>
        <v>3</v>
      </c>
      <c r="J162" s="3">
        <f>'B-Site_data'!J163</f>
        <v>1</v>
      </c>
      <c r="K162" s="3">
        <f>'B-Site_data'!K163</f>
        <v>3</v>
      </c>
      <c r="L162" s="3">
        <f>'B-Site_data'!L163</f>
        <v>2</v>
      </c>
      <c r="M162" s="3">
        <f t="shared" si="12"/>
        <v>3</v>
      </c>
      <c r="N162" s="3">
        <f t="shared" si="13"/>
        <v>3</v>
      </c>
      <c r="O162" s="3">
        <f t="shared" si="14"/>
        <v>3</v>
      </c>
      <c r="P162" s="3">
        <f t="shared" si="15"/>
        <v>2</v>
      </c>
      <c r="Q162" s="295">
        <f t="shared" si="16"/>
        <v>3</v>
      </c>
      <c r="R162" s="3">
        <f t="shared" si="17"/>
        <v>3</v>
      </c>
    </row>
    <row r="163" spans="1:18" x14ac:dyDescent="0.35">
      <c r="A163" s="3" t="str">
        <f>'B-Site_data'!A164</f>
        <v>SSsZocfybG4uoT3Zs0I19PBWDSYdJZ</v>
      </c>
      <c r="B163" s="3" t="str">
        <f>'B-Site_data'!B164</f>
        <v>Caynabo_IDP</v>
      </c>
      <c r="C163" s="3" t="str">
        <f>'B-Site_data'!C164</f>
        <v>Caynabo</v>
      </c>
      <c r="D163" s="3" t="str">
        <f>'B-Site_data'!D164</f>
        <v>IDP</v>
      </c>
      <c r="E163" s="3">
        <f>'B-Site_data'!E164</f>
        <v>1</v>
      </c>
      <c r="F163" s="3">
        <f>'B-Site_data'!F164</f>
        <v>1</v>
      </c>
      <c r="G163" s="3">
        <f>'B-Site_data'!G164</f>
        <v>1</v>
      </c>
      <c r="H163" s="3">
        <f>'B-Site_data'!H164</f>
        <v>1</v>
      </c>
      <c r="I163" s="3">
        <f>'B-Site_data'!I164</f>
        <v>3</v>
      </c>
      <c r="J163" s="3">
        <f>'B-Site_data'!J164</f>
        <v>1</v>
      </c>
      <c r="K163" s="3">
        <f>'B-Site_data'!K164</f>
        <v>3</v>
      </c>
      <c r="L163" s="3">
        <f>'B-Site_data'!L164</f>
        <v>2</v>
      </c>
      <c r="M163" s="3">
        <f t="shared" si="12"/>
        <v>3</v>
      </c>
      <c r="N163" s="3">
        <f t="shared" si="13"/>
        <v>3</v>
      </c>
      <c r="O163" s="3">
        <f t="shared" si="14"/>
        <v>2</v>
      </c>
      <c r="P163" s="3">
        <f t="shared" si="15"/>
        <v>1</v>
      </c>
      <c r="Q163" s="295">
        <f t="shared" si="16"/>
        <v>3</v>
      </c>
      <c r="R163" s="3">
        <f t="shared" si="17"/>
        <v>3</v>
      </c>
    </row>
    <row r="164" spans="1:18" x14ac:dyDescent="0.35">
      <c r="A164" s="3" t="str">
        <f>'B-Site_data'!A165</f>
        <v>DDg47GdT317TbkCwuZ5dujMprMfgHS</v>
      </c>
      <c r="B164" s="3" t="str">
        <f>'B-Site_data'!B165</f>
        <v>Caynabo_IDP</v>
      </c>
      <c r="C164" s="3" t="str">
        <f>'B-Site_data'!C165</f>
        <v>Caynabo</v>
      </c>
      <c r="D164" s="3" t="str">
        <f>'B-Site_data'!D165</f>
        <v>IDP</v>
      </c>
      <c r="E164" s="3">
        <f>'B-Site_data'!E165</f>
        <v>1</v>
      </c>
      <c r="F164" s="3">
        <f>'B-Site_data'!F165</f>
        <v>3</v>
      </c>
      <c r="G164" s="3">
        <f>'B-Site_data'!G165</f>
        <v>1</v>
      </c>
      <c r="H164" s="3">
        <f>'B-Site_data'!H165</f>
        <v>3</v>
      </c>
      <c r="I164" s="3">
        <f>'B-Site_data'!I165</f>
        <v>1</v>
      </c>
      <c r="J164" s="3">
        <f>'B-Site_data'!J165</f>
        <v>1</v>
      </c>
      <c r="K164" s="3">
        <f>'B-Site_data'!K165</f>
        <v>3</v>
      </c>
      <c r="L164" s="3">
        <f>'B-Site_data'!L165</f>
        <v>2</v>
      </c>
      <c r="M164" s="3">
        <f t="shared" si="12"/>
        <v>3</v>
      </c>
      <c r="N164" s="3">
        <f t="shared" si="13"/>
        <v>3</v>
      </c>
      <c r="O164" s="3">
        <f t="shared" si="14"/>
        <v>3</v>
      </c>
      <c r="P164" s="3">
        <f t="shared" si="15"/>
        <v>2</v>
      </c>
      <c r="Q164" s="295">
        <f t="shared" si="16"/>
        <v>3</v>
      </c>
      <c r="R164" s="3">
        <f t="shared" si="17"/>
        <v>3</v>
      </c>
    </row>
    <row r="165" spans="1:18" x14ac:dyDescent="0.35">
      <c r="A165" s="3" t="str">
        <f>'B-Site_data'!A166</f>
        <v>ASeFXeM5LS6nquqLcaaVE2VmnKspIh</v>
      </c>
      <c r="B165" s="3" t="str">
        <f>'B-Site_data'!B166</f>
        <v>Caynabo_IDP</v>
      </c>
      <c r="C165" s="3" t="str">
        <f>'B-Site_data'!C166</f>
        <v>Caynabo</v>
      </c>
      <c r="D165" s="3" t="str">
        <f>'B-Site_data'!D166</f>
        <v>IDP</v>
      </c>
      <c r="E165" s="3">
        <f>'B-Site_data'!E166</f>
        <v>1</v>
      </c>
      <c r="F165" s="3">
        <f>'B-Site_data'!F166</f>
        <v>1</v>
      </c>
      <c r="G165" s="3">
        <f>'B-Site_data'!G166</f>
        <v>3</v>
      </c>
      <c r="H165" s="3">
        <f>'B-Site_data'!H166</f>
        <v>1</v>
      </c>
      <c r="I165" s="3">
        <f>'B-Site_data'!I166</f>
        <v>1</v>
      </c>
      <c r="J165" s="3">
        <f>'B-Site_data'!J166</f>
        <v>3</v>
      </c>
      <c r="K165" s="3">
        <f>'B-Site_data'!K166</f>
        <v>3</v>
      </c>
      <c r="L165" s="3">
        <f>'B-Site_data'!L166</f>
        <v>1</v>
      </c>
      <c r="M165" s="3">
        <f t="shared" si="12"/>
        <v>3</v>
      </c>
      <c r="N165" s="3">
        <f t="shared" si="13"/>
        <v>3</v>
      </c>
      <c r="O165" s="3">
        <f t="shared" si="14"/>
        <v>3</v>
      </c>
      <c r="P165" s="3">
        <f t="shared" si="15"/>
        <v>1</v>
      </c>
      <c r="Q165" s="295">
        <f t="shared" si="16"/>
        <v>3</v>
      </c>
      <c r="R165" s="3">
        <f t="shared" si="17"/>
        <v>3</v>
      </c>
    </row>
    <row r="166" spans="1:18" x14ac:dyDescent="0.35">
      <c r="A166" s="3" t="str">
        <f>'B-Site_data'!A167</f>
        <v>xxxyJw6XzlXlBPVooPB6vM9itH04IY</v>
      </c>
      <c r="B166" s="3" t="str">
        <f>'B-Site_data'!B167</f>
        <v>Caynabo_IDP</v>
      </c>
      <c r="C166" s="3" t="str">
        <f>'B-Site_data'!C167</f>
        <v>Caynabo</v>
      </c>
      <c r="D166" s="3" t="str">
        <f>'B-Site_data'!D167</f>
        <v>IDP</v>
      </c>
      <c r="E166" s="3">
        <f>'B-Site_data'!E167</f>
        <v>1</v>
      </c>
      <c r="F166" s="3">
        <f>'B-Site_data'!F167</f>
        <v>1</v>
      </c>
      <c r="G166" s="3">
        <f>'B-Site_data'!G167</f>
        <v>3</v>
      </c>
      <c r="H166" s="3">
        <f>'B-Site_data'!H167</f>
        <v>1</v>
      </c>
      <c r="I166" s="3">
        <f>'B-Site_data'!I167</f>
        <v>3</v>
      </c>
      <c r="J166" s="3">
        <f>'B-Site_data'!J167</f>
        <v>3</v>
      </c>
      <c r="K166" s="3">
        <f>'B-Site_data'!K167</f>
        <v>3</v>
      </c>
      <c r="L166" s="3">
        <f>'B-Site_data'!L167</f>
        <v>2</v>
      </c>
      <c r="M166" s="3">
        <f t="shared" si="12"/>
        <v>3</v>
      </c>
      <c r="N166" s="3">
        <f t="shared" si="13"/>
        <v>3</v>
      </c>
      <c r="O166" s="3">
        <f t="shared" si="14"/>
        <v>3</v>
      </c>
      <c r="P166" s="3">
        <f t="shared" si="15"/>
        <v>3</v>
      </c>
      <c r="Q166" s="295">
        <f t="shared" si="16"/>
        <v>3</v>
      </c>
      <c r="R166" s="3">
        <f t="shared" si="17"/>
        <v>3</v>
      </c>
    </row>
    <row r="167" spans="1:18" x14ac:dyDescent="0.35">
      <c r="A167" s="3" t="str">
        <f>'B-Site_data'!A168</f>
        <v>J1p6Us9dke7VpuuwxdAIIYvb7iDZCv</v>
      </c>
      <c r="B167" s="3" t="str">
        <f>'B-Site_data'!B168</f>
        <v>Caynabo_IDP</v>
      </c>
      <c r="C167" s="3" t="str">
        <f>'B-Site_data'!C168</f>
        <v>Caynabo</v>
      </c>
      <c r="D167" s="3" t="str">
        <f>'B-Site_data'!D168</f>
        <v>IDP</v>
      </c>
      <c r="E167" s="3">
        <f>'B-Site_data'!E168</f>
        <v>1</v>
      </c>
      <c r="F167" s="3">
        <f>'B-Site_data'!F168</f>
        <v>1</v>
      </c>
      <c r="G167" s="3">
        <f>'B-Site_data'!G168</f>
        <v>3</v>
      </c>
      <c r="H167" s="3">
        <f>'B-Site_data'!H168</f>
        <v>3</v>
      </c>
      <c r="I167" s="3">
        <f>'B-Site_data'!I168</f>
        <v>3</v>
      </c>
      <c r="J167" s="3">
        <f>'B-Site_data'!J168</f>
        <v>1</v>
      </c>
      <c r="K167" s="3">
        <f>'B-Site_data'!K168</f>
        <v>3</v>
      </c>
      <c r="L167" s="3">
        <f>'B-Site_data'!L168</f>
        <v>2</v>
      </c>
      <c r="M167" s="3">
        <f t="shared" si="12"/>
        <v>3</v>
      </c>
      <c r="N167" s="3">
        <f t="shared" si="13"/>
        <v>3</v>
      </c>
      <c r="O167" s="3">
        <f t="shared" si="14"/>
        <v>3</v>
      </c>
      <c r="P167" s="3">
        <f t="shared" si="15"/>
        <v>3</v>
      </c>
      <c r="Q167" s="295">
        <f t="shared" si="16"/>
        <v>3</v>
      </c>
      <c r="R167" s="3">
        <f t="shared" si="17"/>
        <v>3</v>
      </c>
    </row>
    <row r="168" spans="1:18" x14ac:dyDescent="0.35">
      <c r="A168" s="3" t="str">
        <f>'B-Site_data'!A169</f>
        <v>hoIQ6pNpJUtdTNjzx4paizh2WvfO6m</v>
      </c>
      <c r="B168" s="3" t="str">
        <f>'B-Site_data'!B169</f>
        <v>Caynabo_IDP</v>
      </c>
      <c r="C168" s="3" t="str">
        <f>'B-Site_data'!C169</f>
        <v>Caynabo</v>
      </c>
      <c r="D168" s="3" t="str">
        <f>'B-Site_data'!D169</f>
        <v>IDP</v>
      </c>
      <c r="E168" s="3">
        <f>'B-Site_data'!E169</f>
        <v>1</v>
      </c>
      <c r="F168" s="3">
        <f>'B-Site_data'!F169</f>
        <v>1</v>
      </c>
      <c r="G168" s="3">
        <f>'B-Site_data'!G169</f>
        <v>3</v>
      </c>
      <c r="H168" s="3">
        <f>'B-Site_data'!H169</f>
        <v>1</v>
      </c>
      <c r="I168" s="3">
        <f>'B-Site_data'!I169</f>
        <v>3</v>
      </c>
      <c r="J168" s="3">
        <f>'B-Site_data'!J169</f>
        <v>1</v>
      </c>
      <c r="K168" s="3">
        <f>'B-Site_data'!K169</f>
        <v>1</v>
      </c>
      <c r="L168" s="3">
        <f>'B-Site_data'!L169</f>
        <v>1</v>
      </c>
      <c r="M168" s="3">
        <f t="shared" si="12"/>
        <v>3</v>
      </c>
      <c r="N168" s="3">
        <f t="shared" si="13"/>
        <v>3</v>
      </c>
      <c r="O168" s="3">
        <f t="shared" si="14"/>
        <v>1</v>
      </c>
      <c r="P168" s="3">
        <f t="shared" si="15"/>
        <v>1</v>
      </c>
      <c r="Q168" s="295">
        <f t="shared" si="16"/>
        <v>2</v>
      </c>
      <c r="R168" s="3">
        <f t="shared" si="17"/>
        <v>2</v>
      </c>
    </row>
    <row r="169" spans="1:18" x14ac:dyDescent="0.35">
      <c r="A169" s="3" t="str">
        <f>'B-Site_data'!A170</f>
        <v>34aqpCpLLpBDkgHSNr75k3ccLve10n</v>
      </c>
      <c r="B169" s="3" t="str">
        <f>'B-Site_data'!B170</f>
        <v>Xudun_IDP</v>
      </c>
      <c r="C169" s="3" t="str">
        <f>'B-Site_data'!C170</f>
        <v>Xudun</v>
      </c>
      <c r="D169" s="3" t="str">
        <f>'B-Site_data'!D170</f>
        <v>IDP</v>
      </c>
      <c r="E169" s="3">
        <f>'B-Site_data'!E170</f>
        <v>1</v>
      </c>
      <c r="F169" s="3">
        <f>'B-Site_data'!F170</f>
        <v>1</v>
      </c>
      <c r="G169" s="3">
        <f>'B-Site_data'!G170</f>
        <v>3</v>
      </c>
      <c r="H169" s="3">
        <f>'B-Site_data'!H170</f>
        <v>1</v>
      </c>
      <c r="I169" s="3">
        <f>'B-Site_data'!I170</f>
        <v>1</v>
      </c>
      <c r="J169" s="3">
        <f>'B-Site_data'!J170</f>
        <v>1</v>
      </c>
      <c r="K169" s="3">
        <f>'B-Site_data'!K170</f>
        <v>3</v>
      </c>
      <c r="L169" s="3">
        <f>'B-Site_data'!L170</f>
        <v>3</v>
      </c>
      <c r="M169" s="3">
        <f t="shared" si="12"/>
        <v>3</v>
      </c>
      <c r="N169" s="3">
        <f t="shared" si="13"/>
        <v>3</v>
      </c>
      <c r="O169" s="3">
        <f t="shared" si="14"/>
        <v>3</v>
      </c>
      <c r="P169" s="3">
        <f t="shared" si="15"/>
        <v>1</v>
      </c>
      <c r="Q169" s="295">
        <f t="shared" si="16"/>
        <v>3</v>
      </c>
      <c r="R169" s="3">
        <f t="shared" si="17"/>
        <v>3</v>
      </c>
    </row>
    <row r="170" spans="1:18" x14ac:dyDescent="0.35">
      <c r="A170" s="3" t="str">
        <f>'B-Site_data'!A171</f>
        <v>30cLc9X7R6JRINHc7igXqOlKiGdvGe</v>
      </c>
      <c r="B170" s="3" t="str">
        <f>'B-Site_data'!B171</f>
        <v>Xudun_IDP</v>
      </c>
      <c r="C170" s="3" t="str">
        <f>'B-Site_data'!C171</f>
        <v>Xudun</v>
      </c>
      <c r="D170" s="3" t="str">
        <f>'B-Site_data'!D171</f>
        <v>IDP</v>
      </c>
      <c r="E170" s="3">
        <f>'B-Site_data'!E171</f>
        <v>1</v>
      </c>
      <c r="F170" s="3">
        <f>'B-Site_data'!F171</f>
        <v>1</v>
      </c>
      <c r="G170" s="3">
        <f>'B-Site_data'!G171</f>
        <v>3</v>
      </c>
      <c r="H170" s="3">
        <f>'B-Site_data'!H171</f>
        <v>1</v>
      </c>
      <c r="I170" s="3">
        <f>'B-Site_data'!I171</f>
        <v>1</v>
      </c>
      <c r="J170" s="3">
        <f>'B-Site_data'!J171</f>
        <v>1</v>
      </c>
      <c r="K170" s="3">
        <f>'B-Site_data'!K171</f>
        <v>3</v>
      </c>
      <c r="L170" s="3">
        <f>'B-Site_data'!L171</f>
        <v>2</v>
      </c>
      <c r="M170" s="3">
        <f t="shared" si="12"/>
        <v>3</v>
      </c>
      <c r="N170" s="3">
        <f t="shared" si="13"/>
        <v>3</v>
      </c>
      <c r="O170" s="3">
        <f t="shared" si="14"/>
        <v>2</v>
      </c>
      <c r="P170" s="3">
        <f t="shared" si="15"/>
        <v>1</v>
      </c>
      <c r="Q170" s="295">
        <f t="shared" si="16"/>
        <v>3</v>
      </c>
      <c r="R170" s="3">
        <f t="shared" si="17"/>
        <v>3</v>
      </c>
    </row>
    <row r="171" spans="1:18" x14ac:dyDescent="0.35">
      <c r="A171" s="3" t="str">
        <f>'B-Site_data'!A172</f>
        <v>TigyK2TzUVBIrSjHXh8vFuW1wjgKtH</v>
      </c>
      <c r="B171" s="3" t="str">
        <f>'B-Site_data'!B172</f>
        <v>Xudun_IDP</v>
      </c>
      <c r="C171" s="3" t="str">
        <f>'B-Site_data'!C172</f>
        <v>Xudun</v>
      </c>
      <c r="D171" s="3" t="str">
        <f>'B-Site_data'!D172</f>
        <v>IDP</v>
      </c>
      <c r="E171" s="3">
        <f>'B-Site_data'!E172</f>
        <v>1</v>
      </c>
      <c r="F171" s="3">
        <f>'B-Site_data'!F172</f>
        <v>1</v>
      </c>
      <c r="G171" s="3">
        <f>'B-Site_data'!G172</f>
        <v>3</v>
      </c>
      <c r="H171" s="3">
        <f>'B-Site_data'!H172</f>
        <v>1</v>
      </c>
      <c r="I171" s="3">
        <f>'B-Site_data'!I172</f>
        <v>1</v>
      </c>
      <c r="J171" s="3">
        <f>'B-Site_data'!J172</f>
        <v>1</v>
      </c>
      <c r="K171" s="3">
        <f>'B-Site_data'!K172</f>
        <v>3</v>
      </c>
      <c r="L171" s="3">
        <f>'B-Site_data'!L172</f>
        <v>2</v>
      </c>
      <c r="M171" s="3">
        <f t="shared" si="12"/>
        <v>3</v>
      </c>
      <c r="N171" s="3">
        <f t="shared" si="13"/>
        <v>3</v>
      </c>
      <c r="O171" s="3">
        <f t="shared" si="14"/>
        <v>2</v>
      </c>
      <c r="P171" s="3">
        <f t="shared" si="15"/>
        <v>1</v>
      </c>
      <c r="Q171" s="295">
        <f t="shared" si="16"/>
        <v>3</v>
      </c>
      <c r="R171" s="3">
        <f t="shared" si="17"/>
        <v>3</v>
      </c>
    </row>
    <row r="172" spans="1:18" x14ac:dyDescent="0.35">
      <c r="A172" s="3" t="str">
        <f>'B-Site_data'!A173</f>
        <v>dKEOADXNu04v0XmP7Q8rFNuPNEAiUB</v>
      </c>
      <c r="B172" s="3" t="str">
        <f>'B-Site_data'!B173</f>
        <v>Xudun_IDP</v>
      </c>
      <c r="C172" s="3" t="str">
        <f>'B-Site_data'!C173</f>
        <v>Xudun</v>
      </c>
      <c r="D172" s="3" t="str">
        <f>'B-Site_data'!D173</f>
        <v>IDP</v>
      </c>
      <c r="E172" s="3">
        <f>'B-Site_data'!E173</f>
        <v>1</v>
      </c>
      <c r="F172" s="3">
        <f>'B-Site_data'!F173</f>
        <v>1</v>
      </c>
      <c r="G172" s="3">
        <f>'B-Site_data'!G173</f>
        <v>3</v>
      </c>
      <c r="H172" s="3">
        <f>'B-Site_data'!H173</f>
        <v>1</v>
      </c>
      <c r="I172" s="3">
        <f>'B-Site_data'!I173</f>
        <v>1</v>
      </c>
      <c r="J172" s="3">
        <f>'B-Site_data'!J173</f>
        <v>1</v>
      </c>
      <c r="K172" s="3">
        <f>'B-Site_data'!K173</f>
        <v>3</v>
      </c>
      <c r="L172" s="3">
        <f>'B-Site_data'!L173</f>
        <v>2</v>
      </c>
      <c r="M172" s="3">
        <f t="shared" si="12"/>
        <v>3</v>
      </c>
      <c r="N172" s="3">
        <f t="shared" si="13"/>
        <v>3</v>
      </c>
      <c r="O172" s="3">
        <f t="shared" si="14"/>
        <v>2</v>
      </c>
      <c r="P172" s="3">
        <f t="shared" si="15"/>
        <v>1</v>
      </c>
      <c r="Q172" s="295">
        <f t="shared" si="16"/>
        <v>3</v>
      </c>
      <c r="R172" s="3">
        <f t="shared" si="17"/>
        <v>3</v>
      </c>
    </row>
    <row r="173" spans="1:18" x14ac:dyDescent="0.35">
      <c r="A173" s="3" t="str">
        <f>'B-Site_data'!A174</f>
        <v>Y33C1k3cxBuVuIgxfHIB6o5rI0TeSo</v>
      </c>
      <c r="B173" s="3" t="str">
        <f>'B-Site_data'!B174</f>
        <v>Xudun_IDP</v>
      </c>
      <c r="C173" s="3" t="str">
        <f>'B-Site_data'!C174</f>
        <v>Xudun</v>
      </c>
      <c r="D173" s="3" t="str">
        <f>'B-Site_data'!D174</f>
        <v>IDP</v>
      </c>
      <c r="E173" s="3">
        <f>'B-Site_data'!E174</f>
        <v>1</v>
      </c>
      <c r="F173" s="3">
        <f>'B-Site_data'!F174</f>
        <v>1</v>
      </c>
      <c r="G173" s="3">
        <f>'B-Site_data'!G174</f>
        <v>3</v>
      </c>
      <c r="H173" s="3">
        <f>'B-Site_data'!H174</f>
        <v>1</v>
      </c>
      <c r="I173" s="3">
        <f>'B-Site_data'!I174</f>
        <v>1</v>
      </c>
      <c r="J173" s="3">
        <f>'B-Site_data'!J174</f>
        <v>1</v>
      </c>
      <c r="K173" s="3">
        <f>'B-Site_data'!K174</f>
        <v>1</v>
      </c>
      <c r="L173" s="3">
        <f>'B-Site_data'!L174</f>
        <v>2</v>
      </c>
      <c r="M173" s="3">
        <f t="shared" si="12"/>
        <v>3</v>
      </c>
      <c r="N173" s="3">
        <f t="shared" si="13"/>
        <v>2</v>
      </c>
      <c r="O173" s="3">
        <f t="shared" si="14"/>
        <v>1</v>
      </c>
      <c r="P173" s="3">
        <f t="shared" si="15"/>
        <v>1</v>
      </c>
      <c r="Q173" s="295">
        <f t="shared" si="16"/>
        <v>2</v>
      </c>
      <c r="R173" s="3">
        <f t="shared" si="17"/>
        <v>2</v>
      </c>
    </row>
    <row r="174" spans="1:18" x14ac:dyDescent="0.35">
      <c r="A174" s="3" t="str">
        <f>'B-Site_data'!A175</f>
        <v>WzbhWOJzAW9y6pKreDxQrVSfaWFXog</v>
      </c>
      <c r="B174" s="3" t="str">
        <f>'B-Site_data'!B175</f>
        <v>Xudun_IDP</v>
      </c>
      <c r="C174" s="3" t="str">
        <f>'B-Site_data'!C175</f>
        <v>Xudun</v>
      </c>
      <c r="D174" s="3" t="str">
        <f>'B-Site_data'!D175</f>
        <v>IDP</v>
      </c>
      <c r="E174" s="3">
        <f>'B-Site_data'!E175</f>
        <v>1</v>
      </c>
      <c r="F174" s="3">
        <f>'B-Site_data'!F175</f>
        <v>1</v>
      </c>
      <c r="G174" s="3">
        <f>'B-Site_data'!G175</f>
        <v>3</v>
      </c>
      <c r="H174" s="3">
        <f>'B-Site_data'!H175</f>
        <v>1</v>
      </c>
      <c r="I174" s="3">
        <f>'B-Site_data'!I175</f>
        <v>1</v>
      </c>
      <c r="J174" s="3">
        <f>'B-Site_data'!J175</f>
        <v>1</v>
      </c>
      <c r="K174" s="3">
        <f>'B-Site_data'!K175</f>
        <v>3</v>
      </c>
      <c r="L174" s="3">
        <f>'B-Site_data'!L175</f>
        <v>2</v>
      </c>
      <c r="M174" s="3">
        <f t="shared" si="12"/>
        <v>3</v>
      </c>
      <c r="N174" s="3">
        <f t="shared" si="13"/>
        <v>3</v>
      </c>
      <c r="O174" s="3">
        <f t="shared" si="14"/>
        <v>2</v>
      </c>
      <c r="P174" s="3">
        <f t="shared" si="15"/>
        <v>1</v>
      </c>
      <c r="Q174" s="295">
        <f t="shared" si="16"/>
        <v>3</v>
      </c>
      <c r="R174" s="3">
        <f t="shared" si="17"/>
        <v>3</v>
      </c>
    </row>
    <row r="175" spans="1:18" x14ac:dyDescent="0.35">
      <c r="A175" s="3" t="str">
        <f>'B-Site_data'!A176</f>
        <v>ri2qmXVAkeDKP99mXrtt41q3gECsSq</v>
      </c>
      <c r="B175" s="3" t="str">
        <f>'B-Site_data'!B176</f>
        <v>Xudun_IDP</v>
      </c>
      <c r="C175" s="3" t="str">
        <f>'B-Site_data'!C176</f>
        <v>Xudun</v>
      </c>
      <c r="D175" s="3" t="str">
        <f>'B-Site_data'!D176</f>
        <v>IDP</v>
      </c>
      <c r="E175" s="3">
        <f>'B-Site_data'!E176</f>
        <v>1</v>
      </c>
      <c r="F175" s="3">
        <f>'B-Site_data'!F176</f>
        <v>3</v>
      </c>
      <c r="G175" s="3">
        <f>'B-Site_data'!G176</f>
        <v>3</v>
      </c>
      <c r="H175" s="3">
        <f>'B-Site_data'!H176</f>
        <v>3</v>
      </c>
      <c r="I175" s="3">
        <f>'B-Site_data'!I176</f>
        <v>1</v>
      </c>
      <c r="J175" s="3">
        <f>'B-Site_data'!J176</f>
        <v>1</v>
      </c>
      <c r="K175" s="3">
        <f>'B-Site_data'!K176</f>
        <v>3</v>
      </c>
      <c r="L175" s="3">
        <f>'B-Site_data'!L176</f>
        <v>2</v>
      </c>
      <c r="M175" s="3">
        <f t="shared" si="12"/>
        <v>3</v>
      </c>
      <c r="N175" s="3">
        <f t="shared" si="13"/>
        <v>3</v>
      </c>
      <c r="O175" s="3">
        <f t="shared" si="14"/>
        <v>3</v>
      </c>
      <c r="P175" s="3">
        <f t="shared" si="15"/>
        <v>3</v>
      </c>
      <c r="Q175" s="295">
        <f t="shared" si="16"/>
        <v>3</v>
      </c>
      <c r="R175" s="3">
        <f t="shared" si="17"/>
        <v>3</v>
      </c>
    </row>
    <row r="176" spans="1:18" x14ac:dyDescent="0.35">
      <c r="A176" s="3" t="str">
        <f>'B-Site_data'!A177</f>
        <v>bTFJD1mAZv7mczB77ysLVIcg3nRrvk</v>
      </c>
      <c r="B176" s="3" t="str">
        <f>'B-Site_data'!B177</f>
        <v>Xudun_IDP</v>
      </c>
      <c r="C176" s="3" t="str">
        <f>'B-Site_data'!C177</f>
        <v>Xudun</v>
      </c>
      <c r="D176" s="3" t="str">
        <f>'B-Site_data'!D177</f>
        <v>IDP</v>
      </c>
      <c r="E176" s="3">
        <f>'B-Site_data'!E177</f>
        <v>1</v>
      </c>
      <c r="F176" s="3">
        <f>'B-Site_data'!F177</f>
        <v>1</v>
      </c>
      <c r="G176" s="3">
        <f>'B-Site_data'!G177</f>
        <v>3</v>
      </c>
      <c r="H176" s="3">
        <f>'B-Site_data'!H177</f>
        <v>1</v>
      </c>
      <c r="I176" s="3">
        <f>'B-Site_data'!I177</f>
        <v>1</v>
      </c>
      <c r="J176" s="3">
        <f>'B-Site_data'!J177</f>
        <v>1</v>
      </c>
      <c r="K176" s="3">
        <f>'B-Site_data'!K177</f>
        <v>1</v>
      </c>
      <c r="L176" s="3">
        <f>'B-Site_data'!L177</f>
        <v>1</v>
      </c>
      <c r="M176" s="3">
        <f t="shared" si="12"/>
        <v>3</v>
      </c>
      <c r="N176" s="3">
        <f t="shared" si="13"/>
        <v>1</v>
      </c>
      <c r="O176" s="3">
        <f t="shared" si="14"/>
        <v>1</v>
      </c>
      <c r="P176" s="3">
        <f t="shared" si="15"/>
        <v>1</v>
      </c>
      <c r="Q176" s="295">
        <f t="shared" si="16"/>
        <v>2</v>
      </c>
      <c r="R176" s="3">
        <f t="shared" si="17"/>
        <v>2</v>
      </c>
    </row>
    <row r="177" spans="1:18" x14ac:dyDescent="0.35">
      <c r="A177" s="3" t="str">
        <f>'B-Site_data'!A178</f>
        <v>c7sDoG6c1CLLrI9NAr2T9xg39yzjek</v>
      </c>
      <c r="B177" s="3" t="str">
        <f>'B-Site_data'!B178</f>
        <v>Xudun_IDP</v>
      </c>
      <c r="C177" s="3" t="str">
        <f>'B-Site_data'!C178</f>
        <v>Xudun</v>
      </c>
      <c r="D177" s="3" t="str">
        <f>'B-Site_data'!D178</f>
        <v>IDP</v>
      </c>
      <c r="E177" s="3">
        <f>'B-Site_data'!E178</f>
        <v>1</v>
      </c>
      <c r="F177" s="3">
        <f>'B-Site_data'!F178</f>
        <v>1</v>
      </c>
      <c r="G177" s="3">
        <f>'B-Site_data'!G178</f>
        <v>3</v>
      </c>
      <c r="H177" s="3">
        <f>'B-Site_data'!H178</f>
        <v>1</v>
      </c>
      <c r="I177" s="3">
        <f>'B-Site_data'!I178</f>
        <v>1</v>
      </c>
      <c r="J177" s="3">
        <f>'B-Site_data'!J178</f>
        <v>1</v>
      </c>
      <c r="K177" s="3">
        <f>'B-Site_data'!K178</f>
        <v>1</v>
      </c>
      <c r="L177" s="3">
        <f>'B-Site_data'!L178</f>
        <v>2</v>
      </c>
      <c r="M177" s="3">
        <f t="shared" si="12"/>
        <v>3</v>
      </c>
      <c r="N177" s="3">
        <f t="shared" si="13"/>
        <v>2</v>
      </c>
      <c r="O177" s="3">
        <f t="shared" si="14"/>
        <v>1</v>
      </c>
      <c r="P177" s="3">
        <f t="shared" si="15"/>
        <v>1</v>
      </c>
      <c r="Q177" s="295">
        <f t="shared" si="16"/>
        <v>2</v>
      </c>
      <c r="R177" s="3">
        <f t="shared" si="17"/>
        <v>2</v>
      </c>
    </row>
    <row r="178" spans="1:18" x14ac:dyDescent="0.35">
      <c r="A178" s="3" t="str">
        <f>'B-Site_data'!A179</f>
        <v>qMF2n6ZgHJsXw3KJ6hOQjr15ZOaSBH</v>
      </c>
      <c r="B178" s="3" t="str">
        <f>'B-Site_data'!B179</f>
        <v>Ceerigaabo_IDP</v>
      </c>
      <c r="C178" s="3" t="str">
        <f>'B-Site_data'!C179</f>
        <v>Ceerigaabo</v>
      </c>
      <c r="D178" s="3" t="str">
        <f>'B-Site_data'!D179</f>
        <v>IDP</v>
      </c>
      <c r="E178" s="3">
        <f>'B-Site_data'!E179</f>
        <v>1</v>
      </c>
      <c r="F178" s="3">
        <f>'B-Site_data'!F179</f>
        <v>1</v>
      </c>
      <c r="G178" s="3">
        <f>'B-Site_data'!G179</f>
        <v>1</v>
      </c>
      <c r="H178" s="3">
        <f>'B-Site_data'!H179</f>
        <v>1</v>
      </c>
      <c r="I178" s="3">
        <f>'B-Site_data'!I179</f>
        <v>1</v>
      </c>
      <c r="J178" s="3">
        <f>'B-Site_data'!J179</f>
        <v>3</v>
      </c>
      <c r="K178" s="3">
        <f>'B-Site_data'!K179</f>
        <v>3</v>
      </c>
      <c r="L178" s="3">
        <f>'B-Site_data'!L179</f>
        <v>2</v>
      </c>
      <c r="M178" s="3">
        <f t="shared" si="12"/>
        <v>3</v>
      </c>
      <c r="N178" s="3">
        <f t="shared" si="13"/>
        <v>3</v>
      </c>
      <c r="O178" s="3">
        <f t="shared" si="14"/>
        <v>2</v>
      </c>
      <c r="P178" s="3">
        <f t="shared" si="15"/>
        <v>1</v>
      </c>
      <c r="Q178" s="295">
        <f t="shared" si="16"/>
        <v>3</v>
      </c>
      <c r="R178" s="3">
        <f t="shared" si="17"/>
        <v>3</v>
      </c>
    </row>
    <row r="179" spans="1:18" x14ac:dyDescent="0.35">
      <c r="A179" s="3" t="str">
        <f>'B-Site_data'!A180</f>
        <v>5IO7Wo6wH6iRiSGt0kJgNaJ19IbU3v</v>
      </c>
      <c r="B179" s="3" t="str">
        <f>'B-Site_data'!B180</f>
        <v>Ceerigaabo_IDP</v>
      </c>
      <c r="C179" s="3" t="str">
        <f>'B-Site_data'!C180</f>
        <v>Ceerigaabo</v>
      </c>
      <c r="D179" s="3" t="str">
        <f>'B-Site_data'!D180</f>
        <v>IDP</v>
      </c>
      <c r="E179" s="3">
        <f>'B-Site_data'!E180</f>
        <v>1</v>
      </c>
      <c r="F179" s="3">
        <f>'B-Site_data'!F180</f>
        <v>1</v>
      </c>
      <c r="G179" s="3">
        <f>'B-Site_data'!G180</f>
        <v>3</v>
      </c>
      <c r="H179" s="3">
        <f>'B-Site_data'!H180</f>
        <v>1</v>
      </c>
      <c r="I179" s="3">
        <f>'B-Site_data'!I180</f>
        <v>1</v>
      </c>
      <c r="J179" s="3">
        <f>'B-Site_data'!J180</f>
        <v>1</v>
      </c>
      <c r="K179" s="3">
        <f>'B-Site_data'!K180</f>
        <v>3</v>
      </c>
      <c r="L179" s="3">
        <f>'B-Site_data'!L180</f>
        <v>2</v>
      </c>
      <c r="M179" s="3">
        <f t="shared" si="12"/>
        <v>3</v>
      </c>
      <c r="N179" s="3">
        <f t="shared" si="13"/>
        <v>3</v>
      </c>
      <c r="O179" s="3">
        <f t="shared" si="14"/>
        <v>2</v>
      </c>
      <c r="P179" s="3">
        <f t="shared" si="15"/>
        <v>1</v>
      </c>
      <c r="Q179" s="295">
        <f t="shared" si="16"/>
        <v>3</v>
      </c>
      <c r="R179" s="3">
        <f t="shared" si="17"/>
        <v>3</v>
      </c>
    </row>
    <row r="180" spans="1:18" x14ac:dyDescent="0.35">
      <c r="A180" s="3" t="str">
        <f>'B-Site_data'!A181</f>
        <v>buoG9H3ECfXjfIWE2qss2zZW3r3GhG</v>
      </c>
      <c r="B180" s="3" t="str">
        <f>'B-Site_data'!B181</f>
        <v>Ceerigaabo_IDP</v>
      </c>
      <c r="C180" s="3" t="str">
        <f>'B-Site_data'!C181</f>
        <v>Ceerigaabo</v>
      </c>
      <c r="D180" s="3" t="str">
        <f>'B-Site_data'!D181</f>
        <v>IDP</v>
      </c>
      <c r="E180" s="3">
        <f>'B-Site_data'!E181</f>
        <v>1</v>
      </c>
      <c r="F180" s="3">
        <f>'B-Site_data'!F181</f>
        <v>3</v>
      </c>
      <c r="G180" s="3">
        <f>'B-Site_data'!G181</f>
        <v>3</v>
      </c>
      <c r="H180" s="3">
        <f>'B-Site_data'!H181</f>
        <v>1</v>
      </c>
      <c r="I180" s="3">
        <f>'B-Site_data'!I181</f>
        <v>1</v>
      </c>
      <c r="J180" s="3">
        <f>'B-Site_data'!J181</f>
        <v>1</v>
      </c>
      <c r="K180" s="3">
        <f>'B-Site_data'!K181</f>
        <v>3</v>
      </c>
      <c r="L180" s="3">
        <f>'B-Site_data'!L181</f>
        <v>2</v>
      </c>
      <c r="M180" s="3">
        <f t="shared" si="12"/>
        <v>3</v>
      </c>
      <c r="N180" s="3">
        <f t="shared" si="13"/>
        <v>3</v>
      </c>
      <c r="O180" s="3">
        <f t="shared" si="14"/>
        <v>3</v>
      </c>
      <c r="P180" s="3">
        <f t="shared" si="15"/>
        <v>2</v>
      </c>
      <c r="Q180" s="295">
        <f t="shared" si="16"/>
        <v>3</v>
      </c>
      <c r="R180" s="3">
        <f t="shared" si="17"/>
        <v>3</v>
      </c>
    </row>
    <row r="181" spans="1:18" x14ac:dyDescent="0.35">
      <c r="A181" s="3" t="str">
        <f>'B-Site_data'!A182</f>
        <v>iSroXKjYrhn3KtAtFJoft4qVinhbJx</v>
      </c>
      <c r="B181" s="3" t="str">
        <f>'B-Site_data'!B182</f>
        <v>Ceerigaabo_IDP</v>
      </c>
      <c r="C181" s="3" t="str">
        <f>'B-Site_data'!C182</f>
        <v>Ceerigaabo</v>
      </c>
      <c r="D181" s="3" t="str">
        <f>'B-Site_data'!D182</f>
        <v>IDP</v>
      </c>
      <c r="E181" s="3">
        <f>'B-Site_data'!E182</f>
        <v>1</v>
      </c>
      <c r="F181" s="3">
        <f>'B-Site_data'!F182</f>
        <v>1</v>
      </c>
      <c r="G181" s="3">
        <f>'B-Site_data'!G182</f>
        <v>1</v>
      </c>
      <c r="H181" s="3">
        <f>'B-Site_data'!H182</f>
        <v>1</v>
      </c>
      <c r="I181" s="3">
        <f>'B-Site_data'!I182</f>
        <v>3</v>
      </c>
      <c r="J181" s="3">
        <f>'B-Site_data'!J182</f>
        <v>1</v>
      </c>
      <c r="K181" s="3">
        <f>'B-Site_data'!K182</f>
        <v>3</v>
      </c>
      <c r="L181" s="3">
        <f>'B-Site_data'!L182</f>
        <v>1</v>
      </c>
      <c r="M181" s="3">
        <f t="shared" si="12"/>
        <v>3</v>
      </c>
      <c r="N181" s="3">
        <f t="shared" si="13"/>
        <v>3</v>
      </c>
      <c r="O181" s="3">
        <f t="shared" si="14"/>
        <v>1</v>
      </c>
      <c r="P181" s="3">
        <f t="shared" si="15"/>
        <v>1</v>
      </c>
      <c r="Q181" s="295">
        <f t="shared" si="16"/>
        <v>2</v>
      </c>
      <c r="R181" s="3">
        <f t="shared" si="17"/>
        <v>2</v>
      </c>
    </row>
    <row r="182" spans="1:18" x14ac:dyDescent="0.35">
      <c r="A182" s="3" t="str">
        <f>'B-Site_data'!A183</f>
        <v>rFT2vJbwfb2f7vUvrNozj1rdh2AG7C</v>
      </c>
      <c r="B182" s="3" t="str">
        <f>'B-Site_data'!B183</f>
        <v>Ceerigaabo_IDP</v>
      </c>
      <c r="C182" s="3" t="str">
        <f>'B-Site_data'!C183</f>
        <v>Ceerigaabo</v>
      </c>
      <c r="D182" s="3" t="str">
        <f>'B-Site_data'!D183</f>
        <v>IDP</v>
      </c>
      <c r="E182" s="3">
        <f>'B-Site_data'!E183</f>
        <v>1</v>
      </c>
      <c r="F182" s="3">
        <f>'B-Site_data'!F183</f>
        <v>3</v>
      </c>
      <c r="G182" s="3">
        <f>'B-Site_data'!G183</f>
        <v>3</v>
      </c>
      <c r="H182" s="3">
        <f>'B-Site_data'!H183</f>
        <v>1</v>
      </c>
      <c r="I182" s="3">
        <f>'B-Site_data'!I183</f>
        <v>3</v>
      </c>
      <c r="J182" s="3">
        <f>'B-Site_data'!J183</f>
        <v>1</v>
      </c>
      <c r="K182" s="3">
        <f>'B-Site_data'!K183</f>
        <v>3</v>
      </c>
      <c r="L182" s="3">
        <f>'B-Site_data'!L183</f>
        <v>2</v>
      </c>
      <c r="M182" s="3">
        <f t="shared" si="12"/>
        <v>3</v>
      </c>
      <c r="N182" s="3">
        <f t="shared" si="13"/>
        <v>3</v>
      </c>
      <c r="O182" s="3">
        <f t="shared" si="14"/>
        <v>3</v>
      </c>
      <c r="P182" s="3">
        <f t="shared" si="15"/>
        <v>3</v>
      </c>
      <c r="Q182" s="295">
        <f t="shared" si="16"/>
        <v>3</v>
      </c>
      <c r="R182" s="3">
        <f t="shared" si="17"/>
        <v>3</v>
      </c>
    </row>
    <row r="183" spans="1:18" x14ac:dyDescent="0.35">
      <c r="A183" s="3" t="str">
        <f>'B-Site_data'!A184</f>
        <v>CBfK4URGJZ7Z4KLzUw8Gfy9Z1Vd87d</v>
      </c>
      <c r="B183" s="3" t="str">
        <f>'B-Site_data'!B184</f>
        <v>Ceerigaabo_IDP</v>
      </c>
      <c r="C183" s="3" t="str">
        <f>'B-Site_data'!C184</f>
        <v>Ceerigaabo</v>
      </c>
      <c r="D183" s="3" t="str">
        <f>'B-Site_data'!D184</f>
        <v>IDP</v>
      </c>
      <c r="E183" s="3">
        <f>'B-Site_data'!E184</f>
        <v>1</v>
      </c>
      <c r="F183" s="3">
        <f>'B-Site_data'!F184</f>
        <v>1</v>
      </c>
      <c r="G183" s="3">
        <f>'B-Site_data'!G184</f>
        <v>3</v>
      </c>
      <c r="H183" s="3">
        <f>'B-Site_data'!H184</f>
        <v>1</v>
      </c>
      <c r="I183" s="3">
        <f>'B-Site_data'!I184</f>
        <v>1</v>
      </c>
      <c r="J183" s="3">
        <f>'B-Site_data'!J184</f>
        <v>1</v>
      </c>
      <c r="K183" s="3">
        <f>'B-Site_data'!K184</f>
        <v>3</v>
      </c>
      <c r="L183" s="3">
        <f>'B-Site_data'!L184</f>
        <v>2</v>
      </c>
      <c r="M183" s="3">
        <f t="shared" si="12"/>
        <v>3</v>
      </c>
      <c r="N183" s="3">
        <f t="shared" si="13"/>
        <v>3</v>
      </c>
      <c r="O183" s="3">
        <f t="shared" si="14"/>
        <v>2</v>
      </c>
      <c r="P183" s="3">
        <f t="shared" si="15"/>
        <v>1</v>
      </c>
      <c r="Q183" s="295">
        <f t="shared" si="16"/>
        <v>3</v>
      </c>
      <c r="R183" s="3">
        <f t="shared" si="17"/>
        <v>3</v>
      </c>
    </row>
    <row r="184" spans="1:18" x14ac:dyDescent="0.35">
      <c r="A184" s="3" t="str">
        <f>'B-Site_data'!A185</f>
        <v>mnp1DtKf2nMUX9DA3ZBLCAHz4ZgeHQ</v>
      </c>
      <c r="B184" s="3" t="str">
        <f>'B-Site_data'!B185</f>
        <v>Ceerigaabo_IDP</v>
      </c>
      <c r="C184" s="3" t="str">
        <f>'B-Site_data'!C185</f>
        <v>Ceerigaabo</v>
      </c>
      <c r="D184" s="3" t="str">
        <f>'B-Site_data'!D185</f>
        <v>IDP</v>
      </c>
      <c r="E184" s="3">
        <f>'B-Site_data'!E185</f>
        <v>1</v>
      </c>
      <c r="F184" s="3">
        <f>'B-Site_data'!F185</f>
        <v>1</v>
      </c>
      <c r="G184" s="3">
        <f>'B-Site_data'!G185</f>
        <v>1</v>
      </c>
      <c r="H184" s="3">
        <f>'B-Site_data'!H185</f>
        <v>1</v>
      </c>
      <c r="I184" s="3">
        <f>'B-Site_data'!I185</f>
        <v>1</v>
      </c>
      <c r="J184" s="3">
        <f>'B-Site_data'!J185</f>
        <v>1</v>
      </c>
      <c r="K184" s="3">
        <f>'B-Site_data'!K185</f>
        <v>3</v>
      </c>
      <c r="L184" s="3">
        <f>'B-Site_data'!L185</f>
        <v>2</v>
      </c>
      <c r="M184" s="3">
        <f t="shared" si="12"/>
        <v>3</v>
      </c>
      <c r="N184" s="3">
        <f t="shared" si="13"/>
        <v>2</v>
      </c>
      <c r="O184" s="3">
        <f t="shared" si="14"/>
        <v>1</v>
      </c>
      <c r="P184" s="3">
        <f t="shared" si="15"/>
        <v>1</v>
      </c>
      <c r="Q184" s="295">
        <f t="shared" si="16"/>
        <v>2</v>
      </c>
      <c r="R184" s="3">
        <f t="shared" si="17"/>
        <v>2</v>
      </c>
    </row>
    <row r="185" spans="1:18" x14ac:dyDescent="0.35">
      <c r="A185" s="3" t="str">
        <f>'B-Site_data'!A186</f>
        <v>X4cwyHSplwxkXBzU7o0eBl2Yi0w6Ma</v>
      </c>
      <c r="B185" s="3" t="str">
        <f>'B-Site_data'!B186</f>
        <v>Ceerigaabo_IDP</v>
      </c>
      <c r="C185" s="3" t="str">
        <f>'B-Site_data'!C186</f>
        <v>Ceerigaabo</v>
      </c>
      <c r="D185" s="3" t="str">
        <f>'B-Site_data'!D186</f>
        <v>IDP</v>
      </c>
      <c r="E185" s="3">
        <f>'B-Site_data'!E186</f>
        <v>1</v>
      </c>
      <c r="F185" s="3">
        <f>'B-Site_data'!F186</f>
        <v>1</v>
      </c>
      <c r="G185" s="3">
        <f>'B-Site_data'!G186</f>
        <v>3</v>
      </c>
      <c r="H185" s="3">
        <f>'B-Site_data'!H186</f>
        <v>1</v>
      </c>
      <c r="I185" s="3">
        <f>'B-Site_data'!I186</f>
        <v>1</v>
      </c>
      <c r="J185" s="3">
        <f>'B-Site_data'!J186</f>
        <v>1</v>
      </c>
      <c r="K185" s="3">
        <f>'B-Site_data'!K186</f>
        <v>3</v>
      </c>
      <c r="L185" s="3">
        <f>'B-Site_data'!L186</f>
        <v>2</v>
      </c>
      <c r="M185" s="3">
        <f t="shared" si="12"/>
        <v>3</v>
      </c>
      <c r="N185" s="3">
        <f t="shared" si="13"/>
        <v>3</v>
      </c>
      <c r="O185" s="3">
        <f t="shared" si="14"/>
        <v>2</v>
      </c>
      <c r="P185" s="3">
        <f t="shared" si="15"/>
        <v>1</v>
      </c>
      <c r="Q185" s="295">
        <f t="shared" si="16"/>
        <v>3</v>
      </c>
      <c r="R185" s="3">
        <f t="shared" si="17"/>
        <v>3</v>
      </c>
    </row>
    <row r="186" spans="1:18" x14ac:dyDescent="0.35">
      <c r="A186" s="3" t="str">
        <f>'B-Site_data'!A187</f>
        <v>azZdi3eKppOnbvAVmto3OGiImn4h8x</v>
      </c>
      <c r="B186" s="3" t="str">
        <f>'B-Site_data'!B187</f>
        <v>Ceerigaabo_IDP</v>
      </c>
      <c r="C186" s="3" t="str">
        <f>'B-Site_data'!C187</f>
        <v>Ceerigaabo</v>
      </c>
      <c r="D186" s="3" t="str">
        <f>'B-Site_data'!D187</f>
        <v>IDP</v>
      </c>
      <c r="E186" s="3">
        <f>'B-Site_data'!E187</f>
        <v>1</v>
      </c>
      <c r="F186" s="3">
        <f>'B-Site_data'!F187</f>
        <v>1</v>
      </c>
      <c r="G186" s="3">
        <f>'B-Site_data'!G187</f>
        <v>1</v>
      </c>
      <c r="H186" s="3">
        <f>'B-Site_data'!H187</f>
        <v>1</v>
      </c>
      <c r="I186" s="3">
        <f>'B-Site_data'!I187</f>
        <v>1</v>
      </c>
      <c r="J186" s="3">
        <f>'B-Site_data'!J187</f>
        <v>1</v>
      </c>
      <c r="K186" s="3">
        <f>'B-Site_data'!K187</f>
        <v>3</v>
      </c>
      <c r="L186" s="3">
        <f>'B-Site_data'!L187</f>
        <v>2</v>
      </c>
      <c r="M186" s="3">
        <f t="shared" si="12"/>
        <v>3</v>
      </c>
      <c r="N186" s="3">
        <f t="shared" si="13"/>
        <v>2</v>
      </c>
      <c r="O186" s="3">
        <f t="shared" si="14"/>
        <v>1</v>
      </c>
      <c r="P186" s="3">
        <f t="shared" si="15"/>
        <v>1</v>
      </c>
      <c r="Q186" s="295">
        <f t="shared" si="16"/>
        <v>2</v>
      </c>
      <c r="R186" s="3">
        <f t="shared" si="17"/>
        <v>2</v>
      </c>
    </row>
    <row r="187" spans="1:18" x14ac:dyDescent="0.35">
      <c r="A187" s="3" t="str">
        <f>'B-Site_data'!A188</f>
        <v>51DTZXYiJ3q9y0dC1fjfJOFbBXouo2</v>
      </c>
      <c r="B187" s="3" t="str">
        <f>'B-Site_data'!B188</f>
        <v>Ceerigaabo_IDP</v>
      </c>
      <c r="C187" s="3" t="str">
        <f>'B-Site_data'!C188</f>
        <v>Ceerigaabo</v>
      </c>
      <c r="D187" s="3" t="str">
        <f>'B-Site_data'!D188</f>
        <v>IDP</v>
      </c>
      <c r="E187" s="3">
        <f>'B-Site_data'!E188</f>
        <v>1</v>
      </c>
      <c r="F187" s="3">
        <f>'B-Site_data'!F188</f>
        <v>3</v>
      </c>
      <c r="G187" s="3">
        <f>'B-Site_data'!G188</f>
        <v>3</v>
      </c>
      <c r="H187" s="3">
        <f>'B-Site_data'!H188</f>
        <v>1</v>
      </c>
      <c r="I187" s="3">
        <f>'B-Site_data'!I188</f>
        <v>1</v>
      </c>
      <c r="J187" s="3">
        <f>'B-Site_data'!J188</f>
        <v>1</v>
      </c>
      <c r="K187" s="3">
        <f>'B-Site_data'!K188</f>
        <v>3</v>
      </c>
      <c r="L187" s="3">
        <f>'B-Site_data'!L188</f>
        <v>2</v>
      </c>
      <c r="M187" s="3">
        <f t="shared" si="12"/>
        <v>3</v>
      </c>
      <c r="N187" s="3">
        <f t="shared" si="13"/>
        <v>3</v>
      </c>
      <c r="O187" s="3">
        <f t="shared" si="14"/>
        <v>3</v>
      </c>
      <c r="P187" s="3">
        <f t="shared" si="15"/>
        <v>2</v>
      </c>
      <c r="Q187" s="295">
        <f t="shared" si="16"/>
        <v>3</v>
      </c>
      <c r="R187" s="3">
        <f t="shared" si="17"/>
        <v>3</v>
      </c>
    </row>
    <row r="188" spans="1:18" x14ac:dyDescent="0.35">
      <c r="A188" s="3" t="str">
        <f>'B-Site_data'!A189</f>
        <v>4v1R8OOQLyFrj4UzqP7UFVUInmqEYU</v>
      </c>
      <c r="B188" s="3" t="str">
        <f>'B-Site_data'!B189</f>
        <v>Ceerigaabo_IDP</v>
      </c>
      <c r="C188" s="3" t="str">
        <f>'B-Site_data'!C189</f>
        <v>Ceerigaabo</v>
      </c>
      <c r="D188" s="3" t="str">
        <f>'B-Site_data'!D189</f>
        <v>IDP</v>
      </c>
      <c r="E188" s="3">
        <f>'B-Site_data'!E189</f>
        <v>1</v>
      </c>
      <c r="F188" s="3">
        <f>'B-Site_data'!F189</f>
        <v>1</v>
      </c>
      <c r="G188" s="3">
        <f>'B-Site_data'!G189</f>
        <v>3</v>
      </c>
      <c r="H188" s="3">
        <f>'B-Site_data'!H189</f>
        <v>1</v>
      </c>
      <c r="I188" s="3">
        <f>'B-Site_data'!I189</f>
        <v>1</v>
      </c>
      <c r="J188" s="3">
        <f>'B-Site_data'!J189</f>
        <v>1</v>
      </c>
      <c r="K188" s="3">
        <f>'B-Site_data'!K189</f>
        <v>3</v>
      </c>
      <c r="L188" s="3">
        <f>'B-Site_data'!L189</f>
        <v>2</v>
      </c>
      <c r="M188" s="3">
        <f t="shared" si="12"/>
        <v>3</v>
      </c>
      <c r="N188" s="3">
        <f t="shared" si="13"/>
        <v>3</v>
      </c>
      <c r="O188" s="3">
        <f t="shared" si="14"/>
        <v>2</v>
      </c>
      <c r="P188" s="3">
        <f t="shared" si="15"/>
        <v>1</v>
      </c>
      <c r="Q188" s="295">
        <f t="shared" si="16"/>
        <v>3</v>
      </c>
      <c r="R188" s="3">
        <f t="shared" si="17"/>
        <v>3</v>
      </c>
    </row>
    <row r="189" spans="1:18" x14ac:dyDescent="0.35">
      <c r="A189" s="3" t="str">
        <f>'B-Site_data'!A190</f>
        <v>OjaBEvzlQVrxPUmQUvca2Z2aTwjtX6</v>
      </c>
      <c r="B189" s="3" t="str">
        <f>'B-Site_data'!B190</f>
        <v>Ceerigaabo_IDP</v>
      </c>
      <c r="C189" s="3" t="str">
        <f>'B-Site_data'!C190</f>
        <v>Ceerigaabo</v>
      </c>
      <c r="D189" s="3" t="str">
        <f>'B-Site_data'!D190</f>
        <v>IDP</v>
      </c>
      <c r="E189" s="3">
        <f>'B-Site_data'!E190</f>
        <v>1</v>
      </c>
      <c r="F189" s="3">
        <f>'B-Site_data'!F190</f>
        <v>3</v>
      </c>
      <c r="G189" s="3">
        <f>'B-Site_data'!G190</f>
        <v>3</v>
      </c>
      <c r="H189" s="3">
        <f>'B-Site_data'!H190</f>
        <v>1</v>
      </c>
      <c r="I189" s="3">
        <f>'B-Site_data'!I190</f>
        <v>1</v>
      </c>
      <c r="J189" s="3">
        <f>'B-Site_data'!J190</f>
        <v>1</v>
      </c>
      <c r="K189" s="3">
        <f>'B-Site_data'!K190</f>
        <v>3</v>
      </c>
      <c r="L189" s="3">
        <f>'B-Site_data'!L190</f>
        <v>2</v>
      </c>
      <c r="M189" s="3">
        <f t="shared" si="12"/>
        <v>3</v>
      </c>
      <c r="N189" s="3">
        <f t="shared" si="13"/>
        <v>3</v>
      </c>
      <c r="O189" s="3">
        <f t="shared" si="14"/>
        <v>3</v>
      </c>
      <c r="P189" s="3">
        <f t="shared" si="15"/>
        <v>2</v>
      </c>
      <c r="Q189" s="295">
        <f t="shared" si="16"/>
        <v>3</v>
      </c>
      <c r="R189" s="3">
        <f t="shared" si="17"/>
        <v>3</v>
      </c>
    </row>
    <row r="190" spans="1:18" x14ac:dyDescent="0.35">
      <c r="A190" s="3" t="str">
        <f>'B-Site_data'!A191</f>
        <v>sEltU3WaHKJ2THRaBrAv6VtnYt0Iao</v>
      </c>
      <c r="B190" s="3" t="str">
        <f>'B-Site_data'!B191</f>
        <v>Ceel_Afweyn_IDP</v>
      </c>
      <c r="C190" s="3" t="str">
        <f>'B-Site_data'!C191</f>
        <v>Ceel_Afweyn</v>
      </c>
      <c r="D190" s="3" t="str">
        <f>'B-Site_data'!D191</f>
        <v>IDP</v>
      </c>
      <c r="E190" s="3">
        <f>'B-Site_data'!E191</f>
        <v>1</v>
      </c>
      <c r="F190" s="3">
        <f>'B-Site_data'!F191</f>
        <v>3</v>
      </c>
      <c r="G190" s="3">
        <f>'B-Site_data'!G191</f>
        <v>1</v>
      </c>
      <c r="H190" s="3">
        <f>'B-Site_data'!H191</f>
        <v>3</v>
      </c>
      <c r="I190" s="3">
        <f>'B-Site_data'!I191</f>
        <v>3</v>
      </c>
      <c r="J190" s="3">
        <f>'B-Site_data'!J191</f>
        <v>1</v>
      </c>
      <c r="K190" s="3">
        <f>'B-Site_data'!K191</f>
        <v>3</v>
      </c>
      <c r="L190" s="3">
        <f>'B-Site_data'!L191</f>
        <v>2</v>
      </c>
      <c r="M190" s="3">
        <f t="shared" si="12"/>
        <v>3</v>
      </c>
      <c r="N190" s="3">
        <f t="shared" si="13"/>
        <v>3</v>
      </c>
      <c r="O190" s="3">
        <f t="shared" si="14"/>
        <v>3</v>
      </c>
      <c r="P190" s="3">
        <f t="shared" si="15"/>
        <v>3</v>
      </c>
      <c r="Q190" s="295">
        <f t="shared" si="16"/>
        <v>3</v>
      </c>
      <c r="R190" s="3">
        <f t="shared" si="17"/>
        <v>3</v>
      </c>
    </row>
    <row r="191" spans="1:18" x14ac:dyDescent="0.35">
      <c r="A191" s="3" t="str">
        <f>'B-Site_data'!A192</f>
        <v>fpUeuKj02tE2z5jgGroTzWCUYbnyEo</v>
      </c>
      <c r="B191" s="3" t="str">
        <f>'B-Site_data'!B192</f>
        <v>Ceel_Afweyn_IDP</v>
      </c>
      <c r="C191" s="3" t="str">
        <f>'B-Site_data'!C192</f>
        <v>Ceel_Afweyn</v>
      </c>
      <c r="D191" s="3" t="str">
        <f>'B-Site_data'!D192</f>
        <v>IDP</v>
      </c>
      <c r="E191" s="3">
        <f>'B-Site_data'!E192</f>
        <v>1</v>
      </c>
      <c r="F191" s="3">
        <f>'B-Site_data'!F192</f>
        <v>1</v>
      </c>
      <c r="G191" s="3">
        <f>'B-Site_data'!G192</f>
        <v>3</v>
      </c>
      <c r="H191" s="3">
        <f>'B-Site_data'!H192</f>
        <v>3</v>
      </c>
      <c r="I191" s="3">
        <f>'B-Site_data'!I192</f>
        <v>3</v>
      </c>
      <c r="J191" s="3">
        <f>'B-Site_data'!J192</f>
        <v>1</v>
      </c>
      <c r="K191" s="3">
        <f>'B-Site_data'!K192</f>
        <v>1</v>
      </c>
      <c r="L191" s="3">
        <f>'B-Site_data'!L192</f>
        <v>2</v>
      </c>
      <c r="M191" s="3">
        <f t="shared" si="12"/>
        <v>3</v>
      </c>
      <c r="N191" s="3">
        <f t="shared" si="13"/>
        <v>3</v>
      </c>
      <c r="O191" s="3">
        <f t="shared" si="14"/>
        <v>3</v>
      </c>
      <c r="P191" s="3">
        <f t="shared" si="15"/>
        <v>2</v>
      </c>
      <c r="Q191" s="295">
        <f t="shared" si="16"/>
        <v>3</v>
      </c>
      <c r="R191" s="3">
        <f t="shared" si="17"/>
        <v>3</v>
      </c>
    </row>
    <row r="192" spans="1:18" x14ac:dyDescent="0.35">
      <c r="A192" s="3" t="str">
        <f>'B-Site_data'!A193</f>
        <v>AbAg5Hq3GiedpvbMhpZGYl9dlOulqS</v>
      </c>
      <c r="B192" s="3" t="str">
        <f>'B-Site_data'!B193</f>
        <v>Ceel_Afweyn_IDP</v>
      </c>
      <c r="C192" s="3" t="str">
        <f>'B-Site_data'!C193</f>
        <v>Ceel_Afweyn</v>
      </c>
      <c r="D192" s="3" t="str">
        <f>'B-Site_data'!D193</f>
        <v>IDP</v>
      </c>
      <c r="E192" s="3">
        <f>'B-Site_data'!E193</f>
        <v>1</v>
      </c>
      <c r="F192" s="3">
        <f>'B-Site_data'!F193</f>
        <v>3</v>
      </c>
      <c r="G192" s="3">
        <f>'B-Site_data'!G193</f>
        <v>3</v>
      </c>
      <c r="H192" s="3">
        <f>'B-Site_data'!H193</f>
        <v>3</v>
      </c>
      <c r="I192" s="3">
        <f>'B-Site_data'!I193</f>
        <v>3</v>
      </c>
      <c r="J192" s="3">
        <f>'B-Site_data'!J193</f>
        <v>1</v>
      </c>
      <c r="K192" s="3">
        <f>'B-Site_data'!K193</f>
        <v>3</v>
      </c>
      <c r="L192" s="3">
        <f>'B-Site_data'!L193</f>
        <v>3</v>
      </c>
      <c r="M192" s="3">
        <f t="shared" si="12"/>
        <v>3</v>
      </c>
      <c r="N192" s="3">
        <f t="shared" si="13"/>
        <v>3</v>
      </c>
      <c r="O192" s="3">
        <f t="shared" si="14"/>
        <v>3</v>
      </c>
      <c r="P192" s="3">
        <f t="shared" si="15"/>
        <v>3</v>
      </c>
      <c r="Q192" s="295">
        <f t="shared" si="16"/>
        <v>3</v>
      </c>
      <c r="R192" s="3">
        <f t="shared" si="17"/>
        <v>3</v>
      </c>
    </row>
    <row r="193" spans="1:18" x14ac:dyDescent="0.35">
      <c r="A193" s="3" t="str">
        <f>'B-Site_data'!A194</f>
        <v>RBR6RfpkxstlB7aJuOcV9cIjUuH13L</v>
      </c>
      <c r="B193" s="3" t="str">
        <f>'B-Site_data'!B194</f>
        <v>Ceel_Afweyn_IDP</v>
      </c>
      <c r="C193" s="3" t="str">
        <f>'B-Site_data'!C194</f>
        <v>Ceel_Afweyn</v>
      </c>
      <c r="D193" s="3" t="str">
        <f>'B-Site_data'!D194</f>
        <v>IDP</v>
      </c>
      <c r="E193" s="3">
        <f>'B-Site_data'!E194</f>
        <v>1</v>
      </c>
      <c r="F193" s="3">
        <f>'B-Site_data'!F194</f>
        <v>3</v>
      </c>
      <c r="G193" s="3">
        <f>'B-Site_data'!G194</f>
        <v>1</v>
      </c>
      <c r="H193" s="3">
        <f>'B-Site_data'!H194</f>
        <v>3</v>
      </c>
      <c r="I193" s="3">
        <f>'B-Site_data'!I194</f>
        <v>3</v>
      </c>
      <c r="J193" s="3">
        <f>'B-Site_data'!J194</f>
        <v>1</v>
      </c>
      <c r="K193" s="3">
        <f>'B-Site_data'!K194</f>
        <v>3</v>
      </c>
      <c r="L193" s="3">
        <f>'B-Site_data'!L194</f>
        <v>2</v>
      </c>
      <c r="M193" s="3">
        <f t="shared" si="12"/>
        <v>3</v>
      </c>
      <c r="N193" s="3">
        <f t="shared" si="13"/>
        <v>3</v>
      </c>
      <c r="O193" s="3">
        <f t="shared" si="14"/>
        <v>3</v>
      </c>
      <c r="P193" s="3">
        <f t="shared" si="15"/>
        <v>3</v>
      </c>
      <c r="Q193" s="295">
        <f t="shared" si="16"/>
        <v>3</v>
      </c>
      <c r="R193" s="3">
        <f t="shared" si="17"/>
        <v>3</v>
      </c>
    </row>
    <row r="194" spans="1:18" x14ac:dyDescent="0.35">
      <c r="A194" s="3" t="str">
        <f>'B-Site_data'!A195</f>
        <v>gHAEF4RfdAu8utiXJW1Fa9XMPFjUAr</v>
      </c>
      <c r="B194" s="3" t="str">
        <f>'B-Site_data'!B195</f>
        <v>Ceel_Afweyn_IDP</v>
      </c>
      <c r="C194" s="3" t="str">
        <f>'B-Site_data'!C195</f>
        <v>Ceel_Afweyn</v>
      </c>
      <c r="D194" s="3" t="str">
        <f>'B-Site_data'!D195</f>
        <v>IDP</v>
      </c>
      <c r="E194" s="3">
        <f>'B-Site_data'!E195</f>
        <v>1</v>
      </c>
      <c r="F194" s="3">
        <f>'B-Site_data'!F195</f>
        <v>1</v>
      </c>
      <c r="G194" s="3">
        <f>'B-Site_data'!G195</f>
        <v>1</v>
      </c>
      <c r="H194" s="3">
        <f>'B-Site_data'!H195</f>
        <v>3</v>
      </c>
      <c r="I194" s="3">
        <f>'B-Site_data'!I195</f>
        <v>3</v>
      </c>
      <c r="J194" s="3">
        <f>'B-Site_data'!J195</f>
        <v>1</v>
      </c>
      <c r="K194" s="3">
        <f>'B-Site_data'!K195</f>
        <v>1</v>
      </c>
      <c r="L194" s="3">
        <f>'B-Site_data'!L195</f>
        <v>2</v>
      </c>
      <c r="M194" s="3">
        <f t="shared" si="12"/>
        <v>3</v>
      </c>
      <c r="N194" s="3">
        <f t="shared" si="13"/>
        <v>3</v>
      </c>
      <c r="O194" s="3">
        <f t="shared" si="14"/>
        <v>2</v>
      </c>
      <c r="P194" s="3">
        <f t="shared" si="15"/>
        <v>1</v>
      </c>
      <c r="Q194" s="295">
        <f t="shared" si="16"/>
        <v>3</v>
      </c>
      <c r="R194" s="3">
        <f t="shared" si="17"/>
        <v>3</v>
      </c>
    </row>
    <row r="195" spans="1:18" x14ac:dyDescent="0.35">
      <c r="A195" s="3" t="str">
        <f>'B-Site_data'!A196</f>
        <v>9cs6seG3smaEYwRZMGE9Ghlowax5WV</v>
      </c>
      <c r="B195" s="3" t="str">
        <f>'B-Site_data'!B196</f>
        <v>Ceel_Afweyn_IDP</v>
      </c>
      <c r="C195" s="3" t="str">
        <f>'B-Site_data'!C196</f>
        <v>Ceel_Afweyn</v>
      </c>
      <c r="D195" s="3" t="str">
        <f>'B-Site_data'!D196</f>
        <v>IDP</v>
      </c>
      <c r="E195" s="3">
        <f>'B-Site_data'!E196</f>
        <v>1</v>
      </c>
      <c r="F195" s="3">
        <f>'B-Site_data'!F196</f>
        <v>1</v>
      </c>
      <c r="G195" s="3">
        <f>'B-Site_data'!G196</f>
        <v>3</v>
      </c>
      <c r="H195" s="3">
        <f>'B-Site_data'!H196</f>
        <v>3</v>
      </c>
      <c r="I195" s="3">
        <f>'B-Site_data'!I196</f>
        <v>3</v>
      </c>
      <c r="J195" s="3">
        <f>'B-Site_data'!J196</f>
        <v>1</v>
      </c>
      <c r="K195" s="3">
        <f>'B-Site_data'!K196</f>
        <v>3</v>
      </c>
      <c r="L195" s="3">
        <f>'B-Site_data'!L196</f>
        <v>1</v>
      </c>
      <c r="M195" s="3">
        <f t="shared" ref="M195:M258" si="18">LARGE(F195:L195,1)</f>
        <v>3</v>
      </c>
      <c r="N195" s="3">
        <f t="shared" ref="N195:N258" si="19">LARGE(F195:L195,2)</f>
        <v>3</v>
      </c>
      <c r="O195" s="3">
        <f t="shared" ref="O195:O258" si="20">LARGE(F195:L195,3)</f>
        <v>3</v>
      </c>
      <c r="P195" s="3">
        <f t="shared" ref="P195:P258" si="21">LARGE(F195:L195,4)</f>
        <v>3</v>
      </c>
      <c r="Q195" s="295">
        <f t="shared" ref="Q195:Q258" si="22">ROUNDUP(AVERAGE(M195:P195),0)</f>
        <v>3</v>
      </c>
      <c r="R195" s="3">
        <f t="shared" ref="R195:R258" si="23">Q195</f>
        <v>3</v>
      </c>
    </row>
    <row r="196" spans="1:18" x14ac:dyDescent="0.35">
      <c r="A196" s="3" t="str">
        <f>'B-Site_data'!A197</f>
        <v>uyrSks3X7ltnbeqIUcjC2PjyglY3CX</v>
      </c>
      <c r="B196" s="3" t="str">
        <f>'B-Site_data'!B197</f>
        <v>Ceel_Afweyn_IDP</v>
      </c>
      <c r="C196" s="3" t="str">
        <f>'B-Site_data'!C197</f>
        <v>Ceel_Afweyn</v>
      </c>
      <c r="D196" s="3" t="str">
        <f>'B-Site_data'!D197</f>
        <v>IDP</v>
      </c>
      <c r="E196" s="3">
        <f>'B-Site_data'!E197</f>
        <v>1</v>
      </c>
      <c r="F196" s="3">
        <f>'B-Site_data'!F197</f>
        <v>1</v>
      </c>
      <c r="G196" s="3">
        <f>'B-Site_data'!G197</f>
        <v>1</v>
      </c>
      <c r="H196" s="3">
        <f>'B-Site_data'!H197</f>
        <v>3</v>
      </c>
      <c r="I196" s="3">
        <f>'B-Site_data'!I197</f>
        <v>3</v>
      </c>
      <c r="J196" s="3">
        <f>'B-Site_data'!J197</f>
        <v>1</v>
      </c>
      <c r="K196" s="3">
        <f>'B-Site_data'!K197</f>
        <v>1</v>
      </c>
      <c r="L196" s="3">
        <f>'B-Site_data'!L197</f>
        <v>2</v>
      </c>
      <c r="M196" s="3">
        <f t="shared" si="18"/>
        <v>3</v>
      </c>
      <c r="N196" s="3">
        <f t="shared" si="19"/>
        <v>3</v>
      </c>
      <c r="O196" s="3">
        <f t="shared" si="20"/>
        <v>2</v>
      </c>
      <c r="P196" s="3">
        <f t="shared" si="21"/>
        <v>1</v>
      </c>
      <c r="Q196" s="295">
        <f t="shared" si="22"/>
        <v>3</v>
      </c>
      <c r="R196" s="3">
        <f t="shared" si="23"/>
        <v>3</v>
      </c>
    </row>
    <row r="197" spans="1:18" x14ac:dyDescent="0.35">
      <c r="A197" s="3" t="str">
        <f>'B-Site_data'!A198</f>
        <v>AFQqLVDlsSm8KLYXo3lhueTjwrylst</v>
      </c>
      <c r="B197" s="3" t="str">
        <f>'B-Site_data'!B198</f>
        <v>Laasqoray_IDP</v>
      </c>
      <c r="C197" s="3" t="str">
        <f>'B-Site_data'!C198</f>
        <v>Laasqoray</v>
      </c>
      <c r="D197" s="3" t="str">
        <f>'B-Site_data'!D198</f>
        <v>IDP</v>
      </c>
      <c r="E197" s="3">
        <f>'B-Site_data'!E198</f>
        <v>1</v>
      </c>
      <c r="F197" s="3">
        <f>'B-Site_data'!F198</f>
        <v>1</v>
      </c>
      <c r="G197" s="3">
        <f>'B-Site_data'!G198</f>
        <v>3</v>
      </c>
      <c r="H197" s="3">
        <f>'B-Site_data'!H198</f>
        <v>1</v>
      </c>
      <c r="I197" s="3">
        <f>'B-Site_data'!I198</f>
        <v>1</v>
      </c>
      <c r="J197" s="3">
        <f>'B-Site_data'!J198</f>
        <v>1</v>
      </c>
      <c r="K197" s="3">
        <f>'B-Site_data'!K198</f>
        <v>3</v>
      </c>
      <c r="L197" s="3">
        <f>'B-Site_data'!L198</f>
        <v>2</v>
      </c>
      <c r="M197" s="3">
        <f t="shared" si="18"/>
        <v>3</v>
      </c>
      <c r="N197" s="3">
        <f t="shared" si="19"/>
        <v>3</v>
      </c>
      <c r="O197" s="3">
        <f t="shared" si="20"/>
        <v>2</v>
      </c>
      <c r="P197" s="3">
        <f t="shared" si="21"/>
        <v>1</v>
      </c>
      <c r="Q197" s="295">
        <f t="shared" si="22"/>
        <v>3</v>
      </c>
      <c r="R197" s="3">
        <f t="shared" si="23"/>
        <v>3</v>
      </c>
    </row>
    <row r="198" spans="1:18" x14ac:dyDescent="0.35">
      <c r="A198" s="3" t="str">
        <f>'B-Site_data'!A199</f>
        <v>8MXOVJ3lsyrlygKiRKo8DdqVSFZd4G</v>
      </c>
      <c r="B198" s="3" t="str">
        <f>'B-Site_data'!B199</f>
        <v>Laasqoray_IDP</v>
      </c>
      <c r="C198" s="3" t="str">
        <f>'B-Site_data'!C199</f>
        <v>Laasqoray</v>
      </c>
      <c r="D198" s="3" t="str">
        <f>'B-Site_data'!D199</f>
        <v>IDP</v>
      </c>
      <c r="E198" s="3">
        <f>'B-Site_data'!E199</f>
        <v>1</v>
      </c>
      <c r="F198" s="3">
        <f>'B-Site_data'!F199</f>
        <v>1</v>
      </c>
      <c r="G198" s="3">
        <f>'B-Site_data'!G199</f>
        <v>1</v>
      </c>
      <c r="H198" s="3">
        <f>'B-Site_data'!H199</f>
        <v>1</v>
      </c>
      <c r="I198" s="3">
        <f>'B-Site_data'!I199</f>
        <v>1</v>
      </c>
      <c r="J198" s="3">
        <f>'B-Site_data'!J199</f>
        <v>1</v>
      </c>
      <c r="K198" s="3">
        <f>'B-Site_data'!K199</f>
        <v>3</v>
      </c>
      <c r="L198" s="3">
        <f>'B-Site_data'!L199</f>
        <v>1</v>
      </c>
      <c r="M198" s="3">
        <f t="shared" si="18"/>
        <v>3</v>
      </c>
      <c r="N198" s="3">
        <f t="shared" si="19"/>
        <v>1</v>
      </c>
      <c r="O198" s="3">
        <f t="shared" si="20"/>
        <v>1</v>
      </c>
      <c r="P198" s="3">
        <f t="shared" si="21"/>
        <v>1</v>
      </c>
      <c r="Q198" s="295">
        <f t="shared" si="22"/>
        <v>2</v>
      </c>
      <c r="R198" s="3">
        <f t="shared" si="23"/>
        <v>2</v>
      </c>
    </row>
    <row r="199" spans="1:18" x14ac:dyDescent="0.35">
      <c r="A199" s="3" t="str">
        <f>'B-Site_data'!A200</f>
        <v>N0ROrJth1mQNohRfe3pFcRw7F0qzH2</v>
      </c>
      <c r="B199" s="3" t="str">
        <f>'B-Site_data'!B200</f>
        <v>Laasqoray_IDP</v>
      </c>
      <c r="C199" s="3" t="str">
        <f>'B-Site_data'!C200</f>
        <v>Laasqoray</v>
      </c>
      <c r="D199" s="3" t="str">
        <f>'B-Site_data'!D200</f>
        <v>IDP</v>
      </c>
      <c r="E199" s="3">
        <f>'B-Site_data'!E200</f>
        <v>1</v>
      </c>
      <c r="F199" s="3">
        <f>'B-Site_data'!F200</f>
        <v>1</v>
      </c>
      <c r="G199" s="3">
        <f>'B-Site_data'!G200</f>
        <v>3</v>
      </c>
      <c r="H199" s="3">
        <f>'B-Site_data'!H200</f>
        <v>1</v>
      </c>
      <c r="I199" s="3">
        <f>'B-Site_data'!I200</f>
        <v>1</v>
      </c>
      <c r="J199" s="3">
        <f>'B-Site_data'!J200</f>
        <v>1</v>
      </c>
      <c r="K199" s="3">
        <f>'B-Site_data'!K200</f>
        <v>3</v>
      </c>
      <c r="L199" s="3">
        <f>'B-Site_data'!L200</f>
        <v>2</v>
      </c>
      <c r="M199" s="3">
        <f t="shared" si="18"/>
        <v>3</v>
      </c>
      <c r="N199" s="3">
        <f t="shared" si="19"/>
        <v>3</v>
      </c>
      <c r="O199" s="3">
        <f t="shared" si="20"/>
        <v>2</v>
      </c>
      <c r="P199" s="3">
        <f t="shared" si="21"/>
        <v>1</v>
      </c>
      <c r="Q199" s="295">
        <f t="shared" si="22"/>
        <v>3</v>
      </c>
      <c r="R199" s="3">
        <f t="shared" si="23"/>
        <v>3</v>
      </c>
    </row>
    <row r="200" spans="1:18" x14ac:dyDescent="0.35">
      <c r="A200" s="3" t="str">
        <f>'B-Site_data'!A201</f>
        <v>fnXyL4oQGAWffXRn9zLPyQdz6a6Amf</v>
      </c>
      <c r="B200" s="3" t="str">
        <f>'B-Site_data'!B201</f>
        <v>Laasqoray_IDP</v>
      </c>
      <c r="C200" s="3" t="str">
        <f>'B-Site_data'!C201</f>
        <v>Laasqoray</v>
      </c>
      <c r="D200" s="3" t="str">
        <f>'B-Site_data'!D201</f>
        <v>IDP</v>
      </c>
      <c r="E200" s="3">
        <f>'B-Site_data'!E201</f>
        <v>1</v>
      </c>
      <c r="F200" s="3">
        <f>'B-Site_data'!F201</f>
        <v>1</v>
      </c>
      <c r="G200" s="3">
        <f>'B-Site_data'!G201</f>
        <v>1</v>
      </c>
      <c r="H200" s="3">
        <f>'B-Site_data'!H201</f>
        <v>1</v>
      </c>
      <c r="I200" s="3">
        <f>'B-Site_data'!I201</f>
        <v>1</v>
      </c>
      <c r="J200" s="3">
        <f>'B-Site_data'!J201</f>
        <v>1</v>
      </c>
      <c r="K200" s="3">
        <f>'B-Site_data'!K201</f>
        <v>3</v>
      </c>
      <c r="L200" s="3">
        <f>'B-Site_data'!L201</f>
        <v>2</v>
      </c>
      <c r="M200" s="3">
        <f t="shared" si="18"/>
        <v>3</v>
      </c>
      <c r="N200" s="3">
        <f t="shared" si="19"/>
        <v>2</v>
      </c>
      <c r="O200" s="3">
        <f t="shared" si="20"/>
        <v>1</v>
      </c>
      <c r="P200" s="3">
        <f t="shared" si="21"/>
        <v>1</v>
      </c>
      <c r="Q200" s="295">
        <f t="shared" si="22"/>
        <v>2</v>
      </c>
      <c r="R200" s="3">
        <f t="shared" si="23"/>
        <v>2</v>
      </c>
    </row>
    <row r="201" spans="1:18" x14ac:dyDescent="0.35">
      <c r="A201" s="3" t="str">
        <f>'B-Site_data'!A202</f>
        <v>h1CvG9f6pnG2Ae5v7xtQNfERiCegux</v>
      </c>
      <c r="B201" s="3" t="str">
        <f>'B-Site_data'!B202</f>
        <v>Laasqoray_IDP</v>
      </c>
      <c r="C201" s="3" t="str">
        <f>'B-Site_data'!C202</f>
        <v>Laasqoray</v>
      </c>
      <c r="D201" s="3" t="str">
        <f>'B-Site_data'!D202</f>
        <v>IDP</v>
      </c>
      <c r="E201" s="3">
        <f>'B-Site_data'!E202</f>
        <v>1</v>
      </c>
      <c r="F201" s="3">
        <f>'B-Site_data'!F202</f>
        <v>1</v>
      </c>
      <c r="G201" s="3">
        <f>'B-Site_data'!G202</f>
        <v>3</v>
      </c>
      <c r="H201" s="3">
        <f>'B-Site_data'!H202</f>
        <v>1</v>
      </c>
      <c r="I201" s="3">
        <f>'B-Site_data'!I202</f>
        <v>1</v>
      </c>
      <c r="J201" s="3">
        <f>'B-Site_data'!J202</f>
        <v>1</v>
      </c>
      <c r="K201" s="3">
        <f>'B-Site_data'!K202</f>
        <v>3</v>
      </c>
      <c r="L201" s="3">
        <f>'B-Site_data'!L202</f>
        <v>2</v>
      </c>
      <c r="M201" s="3">
        <f t="shared" si="18"/>
        <v>3</v>
      </c>
      <c r="N201" s="3">
        <f t="shared" si="19"/>
        <v>3</v>
      </c>
      <c r="O201" s="3">
        <f t="shared" si="20"/>
        <v>2</v>
      </c>
      <c r="P201" s="3">
        <f t="shared" si="21"/>
        <v>1</v>
      </c>
      <c r="Q201" s="295">
        <f t="shared" si="22"/>
        <v>3</v>
      </c>
      <c r="R201" s="3">
        <f t="shared" si="23"/>
        <v>3</v>
      </c>
    </row>
    <row r="202" spans="1:18" x14ac:dyDescent="0.35">
      <c r="A202" s="3" t="str">
        <f>'B-Site_data'!A203</f>
        <v>xJFwW4r0nWHNJYCGUNA8HR4h7RiL0k</v>
      </c>
      <c r="B202" s="3" t="str">
        <f>'B-Site_data'!B203</f>
        <v>Laasqoray_IDP</v>
      </c>
      <c r="C202" s="3" t="str">
        <f>'B-Site_data'!C203</f>
        <v>Laasqoray</v>
      </c>
      <c r="D202" s="3" t="str">
        <f>'B-Site_data'!D203</f>
        <v>IDP</v>
      </c>
      <c r="E202" s="3">
        <f>'B-Site_data'!E203</f>
        <v>1</v>
      </c>
      <c r="F202" s="3">
        <f>'B-Site_data'!F203</f>
        <v>1</v>
      </c>
      <c r="G202" s="3">
        <f>'B-Site_data'!G203</f>
        <v>1</v>
      </c>
      <c r="H202" s="3">
        <f>'B-Site_data'!H203</f>
        <v>1</v>
      </c>
      <c r="I202" s="3">
        <f>'B-Site_data'!I203</f>
        <v>1</v>
      </c>
      <c r="J202" s="3">
        <f>'B-Site_data'!J203</f>
        <v>1</v>
      </c>
      <c r="K202" s="3">
        <f>'B-Site_data'!K203</f>
        <v>3</v>
      </c>
      <c r="L202" s="3">
        <f>'B-Site_data'!L203</f>
        <v>2</v>
      </c>
      <c r="M202" s="3">
        <f t="shared" si="18"/>
        <v>3</v>
      </c>
      <c r="N202" s="3">
        <f t="shared" si="19"/>
        <v>2</v>
      </c>
      <c r="O202" s="3">
        <f t="shared" si="20"/>
        <v>1</v>
      </c>
      <c r="P202" s="3">
        <f t="shared" si="21"/>
        <v>1</v>
      </c>
      <c r="Q202" s="295">
        <f t="shared" si="22"/>
        <v>2</v>
      </c>
      <c r="R202" s="3">
        <f t="shared" si="23"/>
        <v>2</v>
      </c>
    </row>
    <row r="203" spans="1:18" x14ac:dyDescent="0.35">
      <c r="A203" s="3" t="str">
        <f>'B-Site_data'!A204</f>
        <v>wg6Szuu6Oma5AShKWzRfkVkfSucs1d</v>
      </c>
      <c r="B203" s="3" t="str">
        <f>'B-Site_data'!B204</f>
        <v>Laasqoray_IDP</v>
      </c>
      <c r="C203" s="3" t="str">
        <f>'B-Site_data'!C204</f>
        <v>Laasqoray</v>
      </c>
      <c r="D203" s="3" t="str">
        <f>'B-Site_data'!D204</f>
        <v>IDP</v>
      </c>
      <c r="E203" s="3">
        <f>'B-Site_data'!E204</f>
        <v>1</v>
      </c>
      <c r="F203" s="3">
        <f>'B-Site_data'!F204</f>
        <v>1</v>
      </c>
      <c r="G203" s="3">
        <f>'B-Site_data'!G204</f>
        <v>1</v>
      </c>
      <c r="H203" s="3">
        <f>'B-Site_data'!H204</f>
        <v>1</v>
      </c>
      <c r="I203" s="3">
        <f>'B-Site_data'!I204</f>
        <v>1</v>
      </c>
      <c r="J203" s="3">
        <f>'B-Site_data'!J204</f>
        <v>1</v>
      </c>
      <c r="K203" s="3">
        <f>'B-Site_data'!K204</f>
        <v>3</v>
      </c>
      <c r="L203" s="3">
        <f>'B-Site_data'!L204</f>
        <v>2</v>
      </c>
      <c r="M203" s="3">
        <f t="shared" si="18"/>
        <v>3</v>
      </c>
      <c r="N203" s="3">
        <f t="shared" si="19"/>
        <v>2</v>
      </c>
      <c r="O203" s="3">
        <f t="shared" si="20"/>
        <v>1</v>
      </c>
      <c r="P203" s="3">
        <f t="shared" si="21"/>
        <v>1</v>
      </c>
      <c r="Q203" s="295">
        <f t="shared" si="22"/>
        <v>2</v>
      </c>
      <c r="R203" s="3">
        <f t="shared" si="23"/>
        <v>2</v>
      </c>
    </row>
    <row r="204" spans="1:18" x14ac:dyDescent="0.35">
      <c r="A204" s="3" t="str">
        <f>'B-Site_data'!A205</f>
        <v>sWv0nyqzQVUobzh3fzoxxKFpiY76fo</v>
      </c>
      <c r="B204" s="3" t="str">
        <f>'B-Site_data'!B205</f>
        <v>Laasqoray_IDP</v>
      </c>
      <c r="C204" s="3" t="str">
        <f>'B-Site_data'!C205</f>
        <v>Laasqoray</v>
      </c>
      <c r="D204" s="3" t="str">
        <f>'B-Site_data'!D205</f>
        <v>IDP</v>
      </c>
      <c r="E204" s="3">
        <f>'B-Site_data'!E205</f>
        <v>1</v>
      </c>
      <c r="F204" s="3">
        <f>'B-Site_data'!F205</f>
        <v>1</v>
      </c>
      <c r="G204" s="3">
        <f>'B-Site_data'!G205</f>
        <v>1</v>
      </c>
      <c r="H204" s="3">
        <f>'B-Site_data'!H205</f>
        <v>1</v>
      </c>
      <c r="I204" s="3">
        <f>'B-Site_data'!I205</f>
        <v>1</v>
      </c>
      <c r="J204" s="3">
        <f>'B-Site_data'!J205</f>
        <v>3</v>
      </c>
      <c r="K204" s="3">
        <f>'B-Site_data'!K205</f>
        <v>3</v>
      </c>
      <c r="L204" s="3">
        <f>'B-Site_data'!L205</f>
        <v>2</v>
      </c>
      <c r="M204" s="3">
        <f t="shared" si="18"/>
        <v>3</v>
      </c>
      <c r="N204" s="3">
        <f t="shared" si="19"/>
        <v>3</v>
      </c>
      <c r="O204" s="3">
        <f t="shared" si="20"/>
        <v>2</v>
      </c>
      <c r="P204" s="3">
        <f t="shared" si="21"/>
        <v>1</v>
      </c>
      <c r="Q204" s="295">
        <f t="shared" si="22"/>
        <v>3</v>
      </c>
      <c r="R204" s="3">
        <f t="shared" si="23"/>
        <v>3</v>
      </c>
    </row>
    <row r="205" spans="1:18" x14ac:dyDescent="0.35">
      <c r="A205" s="3" t="str">
        <f>'B-Site_data'!A206</f>
        <v>LHU5fS9koHa4hdFMhoxWHL6RLprEqp</v>
      </c>
      <c r="B205" s="3" t="str">
        <f>'B-Site_data'!B206</f>
        <v>Laasqoray_IDP</v>
      </c>
      <c r="C205" s="3" t="str">
        <f>'B-Site_data'!C206</f>
        <v>Laasqoray</v>
      </c>
      <c r="D205" s="3" t="str">
        <f>'B-Site_data'!D206</f>
        <v>IDP</v>
      </c>
      <c r="E205" s="3">
        <f>'B-Site_data'!E206</f>
        <v>1</v>
      </c>
      <c r="F205" s="3">
        <f>'B-Site_data'!F206</f>
        <v>1</v>
      </c>
      <c r="G205" s="3">
        <f>'B-Site_data'!G206</f>
        <v>3</v>
      </c>
      <c r="H205" s="3">
        <f>'B-Site_data'!H206</f>
        <v>1</v>
      </c>
      <c r="I205" s="3">
        <f>'B-Site_data'!I206</f>
        <v>1</v>
      </c>
      <c r="J205" s="3">
        <f>'B-Site_data'!J206</f>
        <v>3</v>
      </c>
      <c r="K205" s="3">
        <f>'B-Site_data'!K206</f>
        <v>1</v>
      </c>
      <c r="L205" s="3">
        <f>'B-Site_data'!L206</f>
        <v>2</v>
      </c>
      <c r="M205" s="3">
        <f t="shared" si="18"/>
        <v>3</v>
      </c>
      <c r="N205" s="3">
        <f t="shared" si="19"/>
        <v>3</v>
      </c>
      <c r="O205" s="3">
        <f t="shared" si="20"/>
        <v>2</v>
      </c>
      <c r="P205" s="3">
        <f t="shared" si="21"/>
        <v>1</v>
      </c>
      <c r="Q205" s="295">
        <f t="shared" si="22"/>
        <v>3</v>
      </c>
      <c r="R205" s="3">
        <f t="shared" si="23"/>
        <v>3</v>
      </c>
    </row>
    <row r="206" spans="1:18" x14ac:dyDescent="0.35">
      <c r="A206" s="3" t="str">
        <f>'B-Site_data'!A207</f>
        <v>WGizkGwGYuTRYfepRXxJpLC6LAChZH</v>
      </c>
      <c r="B206" s="3" t="str">
        <f>'B-Site_data'!B207</f>
        <v>Laasqoray_IDP</v>
      </c>
      <c r="C206" s="3" t="str">
        <f>'B-Site_data'!C207</f>
        <v>Laasqoray</v>
      </c>
      <c r="D206" s="3" t="str">
        <f>'B-Site_data'!D207</f>
        <v>IDP</v>
      </c>
      <c r="E206" s="3">
        <f>'B-Site_data'!E207</f>
        <v>1</v>
      </c>
      <c r="F206" s="3">
        <f>'B-Site_data'!F207</f>
        <v>1</v>
      </c>
      <c r="G206" s="3">
        <f>'B-Site_data'!G207</f>
        <v>3</v>
      </c>
      <c r="H206" s="3">
        <f>'B-Site_data'!H207</f>
        <v>1</v>
      </c>
      <c r="I206" s="3">
        <f>'B-Site_data'!I207</f>
        <v>1</v>
      </c>
      <c r="J206" s="3">
        <f>'B-Site_data'!J207</f>
        <v>3</v>
      </c>
      <c r="K206" s="3">
        <f>'B-Site_data'!K207</f>
        <v>3</v>
      </c>
      <c r="L206" s="3">
        <f>'B-Site_data'!L207</f>
        <v>2</v>
      </c>
      <c r="M206" s="3">
        <f t="shared" si="18"/>
        <v>3</v>
      </c>
      <c r="N206" s="3">
        <f t="shared" si="19"/>
        <v>3</v>
      </c>
      <c r="O206" s="3">
        <f t="shared" si="20"/>
        <v>3</v>
      </c>
      <c r="P206" s="3">
        <f t="shared" si="21"/>
        <v>2</v>
      </c>
      <c r="Q206" s="295">
        <f t="shared" si="22"/>
        <v>3</v>
      </c>
      <c r="R206" s="3">
        <f t="shared" si="23"/>
        <v>3</v>
      </c>
    </row>
    <row r="207" spans="1:18" x14ac:dyDescent="0.35">
      <c r="A207" s="3" t="str">
        <f>'B-Site_data'!A208</f>
        <v>2TXXsPnkTT95YJzlPp9ScyUo6AcAs8</v>
      </c>
      <c r="B207" s="3" t="str">
        <f>'B-Site_data'!B208</f>
        <v>Laasqoray_IDP</v>
      </c>
      <c r="C207" s="3" t="str">
        <f>'B-Site_data'!C208</f>
        <v>Laasqoray</v>
      </c>
      <c r="D207" s="3" t="str">
        <f>'B-Site_data'!D208</f>
        <v>IDP</v>
      </c>
      <c r="E207" s="3">
        <f>'B-Site_data'!E208</f>
        <v>1</v>
      </c>
      <c r="F207" s="3">
        <f>'B-Site_data'!F208</f>
        <v>1</v>
      </c>
      <c r="G207" s="3">
        <f>'B-Site_data'!G208</f>
        <v>3</v>
      </c>
      <c r="H207" s="3">
        <f>'B-Site_data'!H208</f>
        <v>1</v>
      </c>
      <c r="I207" s="3">
        <f>'B-Site_data'!I208</f>
        <v>1</v>
      </c>
      <c r="J207" s="3">
        <f>'B-Site_data'!J208</f>
        <v>3</v>
      </c>
      <c r="K207" s="3">
        <f>'B-Site_data'!K208</f>
        <v>1</v>
      </c>
      <c r="L207" s="3">
        <f>'B-Site_data'!L208</f>
        <v>2</v>
      </c>
      <c r="M207" s="3">
        <f t="shared" si="18"/>
        <v>3</v>
      </c>
      <c r="N207" s="3">
        <f t="shared" si="19"/>
        <v>3</v>
      </c>
      <c r="O207" s="3">
        <f t="shared" si="20"/>
        <v>2</v>
      </c>
      <c r="P207" s="3">
        <f t="shared" si="21"/>
        <v>1</v>
      </c>
      <c r="Q207" s="295">
        <f t="shared" si="22"/>
        <v>3</v>
      </c>
      <c r="R207" s="3">
        <f t="shared" si="23"/>
        <v>3</v>
      </c>
    </row>
    <row r="208" spans="1:18" x14ac:dyDescent="0.35">
      <c r="A208" s="3" t="str">
        <f>'B-Site_data'!A209</f>
        <v>zdM6lQx3Gqkr2aF0IJD9rHFQAC5oXh</v>
      </c>
      <c r="B208" s="3" t="str">
        <f>'B-Site_data'!B209</f>
        <v>Laasqoray_IDP</v>
      </c>
      <c r="C208" s="3" t="str">
        <f>'B-Site_data'!C209</f>
        <v>Laasqoray</v>
      </c>
      <c r="D208" s="3" t="str">
        <f>'B-Site_data'!D209</f>
        <v>IDP</v>
      </c>
      <c r="E208" s="3">
        <f>'B-Site_data'!E209</f>
        <v>1</v>
      </c>
      <c r="F208" s="3">
        <f>'B-Site_data'!F209</f>
        <v>1</v>
      </c>
      <c r="G208" s="3">
        <f>'B-Site_data'!G209</f>
        <v>3</v>
      </c>
      <c r="H208" s="3">
        <f>'B-Site_data'!H209</f>
        <v>1</v>
      </c>
      <c r="I208" s="3">
        <f>'B-Site_data'!I209</f>
        <v>1</v>
      </c>
      <c r="J208" s="3">
        <f>'B-Site_data'!J209</f>
        <v>3</v>
      </c>
      <c r="K208" s="3">
        <f>'B-Site_data'!K209</f>
        <v>3</v>
      </c>
      <c r="L208" s="3">
        <f>'B-Site_data'!L209</f>
        <v>2</v>
      </c>
      <c r="M208" s="3">
        <f t="shared" si="18"/>
        <v>3</v>
      </c>
      <c r="N208" s="3">
        <f t="shared" si="19"/>
        <v>3</v>
      </c>
      <c r="O208" s="3">
        <f t="shared" si="20"/>
        <v>3</v>
      </c>
      <c r="P208" s="3">
        <f t="shared" si="21"/>
        <v>2</v>
      </c>
      <c r="Q208" s="295">
        <f t="shared" si="22"/>
        <v>3</v>
      </c>
      <c r="R208" s="3">
        <f t="shared" si="23"/>
        <v>3</v>
      </c>
    </row>
    <row r="209" spans="1:18" x14ac:dyDescent="0.35">
      <c r="A209" s="3" t="str">
        <f>'B-Site_data'!A210</f>
        <v>s4oUwMuWNMVYXxq2uXZeOIkeo454c8</v>
      </c>
      <c r="B209" s="3" t="str">
        <f>'B-Site_data'!B210</f>
        <v>Bossaso_IDP</v>
      </c>
      <c r="C209" s="3" t="str">
        <f>'B-Site_data'!C210</f>
        <v>Bossaso</v>
      </c>
      <c r="D209" s="3" t="str">
        <f>'B-Site_data'!D210</f>
        <v>IDP</v>
      </c>
      <c r="E209" s="3">
        <f>'B-Site_data'!E210</f>
        <v>1</v>
      </c>
      <c r="F209" s="3">
        <f>'B-Site_data'!F210</f>
        <v>3</v>
      </c>
      <c r="G209" s="3">
        <f>'B-Site_data'!G210</f>
        <v>1</v>
      </c>
      <c r="H209" s="3">
        <f>'B-Site_data'!H210</f>
        <v>2</v>
      </c>
      <c r="I209" s="3">
        <f>'B-Site_data'!I210</f>
        <v>3</v>
      </c>
      <c r="J209" s="3">
        <f>'B-Site_data'!J210</f>
        <v>1</v>
      </c>
      <c r="K209" s="3">
        <f>'B-Site_data'!K210</f>
        <v>3</v>
      </c>
      <c r="L209" s="3">
        <f>'B-Site_data'!L210</f>
        <v>2</v>
      </c>
      <c r="M209" s="3">
        <f t="shared" si="18"/>
        <v>3</v>
      </c>
      <c r="N209" s="3">
        <f t="shared" si="19"/>
        <v>3</v>
      </c>
      <c r="O209" s="3">
        <f t="shared" si="20"/>
        <v>3</v>
      </c>
      <c r="P209" s="3">
        <f t="shared" si="21"/>
        <v>2</v>
      </c>
      <c r="Q209" s="295">
        <f t="shared" si="22"/>
        <v>3</v>
      </c>
      <c r="R209" s="3">
        <f t="shared" si="23"/>
        <v>3</v>
      </c>
    </row>
    <row r="210" spans="1:18" x14ac:dyDescent="0.35">
      <c r="A210" s="3" t="str">
        <f>'B-Site_data'!A211</f>
        <v>carPgsBUAhhdyjcKe0fy5OsNAYSkbw</v>
      </c>
      <c r="B210" s="3" t="str">
        <f>'B-Site_data'!B211</f>
        <v>Bossaso_IDP</v>
      </c>
      <c r="C210" s="3" t="str">
        <f>'B-Site_data'!C211</f>
        <v>Bossaso</v>
      </c>
      <c r="D210" s="3" t="str">
        <f>'B-Site_data'!D211</f>
        <v>IDP</v>
      </c>
      <c r="E210" s="3">
        <f>'B-Site_data'!E211</f>
        <v>1</v>
      </c>
      <c r="F210" s="3">
        <f>'B-Site_data'!F211</f>
        <v>3</v>
      </c>
      <c r="G210" s="3">
        <f>'B-Site_data'!G211</f>
        <v>1</v>
      </c>
      <c r="H210" s="3">
        <f>'B-Site_data'!H211</f>
        <v>3</v>
      </c>
      <c r="I210" s="3">
        <f>'B-Site_data'!I211</f>
        <v>3</v>
      </c>
      <c r="J210" s="3">
        <f>'B-Site_data'!J211</f>
        <v>1</v>
      </c>
      <c r="K210" s="3">
        <f>'B-Site_data'!K211</f>
        <v>3</v>
      </c>
      <c r="L210" s="3">
        <f>'B-Site_data'!L211</f>
        <v>2</v>
      </c>
      <c r="M210" s="3">
        <f t="shared" si="18"/>
        <v>3</v>
      </c>
      <c r="N210" s="3">
        <f t="shared" si="19"/>
        <v>3</v>
      </c>
      <c r="O210" s="3">
        <f t="shared" si="20"/>
        <v>3</v>
      </c>
      <c r="P210" s="3">
        <f t="shared" si="21"/>
        <v>3</v>
      </c>
      <c r="Q210" s="295">
        <f t="shared" si="22"/>
        <v>3</v>
      </c>
      <c r="R210" s="3">
        <f t="shared" si="23"/>
        <v>3</v>
      </c>
    </row>
    <row r="211" spans="1:18" x14ac:dyDescent="0.35">
      <c r="A211" s="3" t="str">
        <f>'B-Site_data'!A212</f>
        <v>c81LcbXmqv98lVPVzBkRpfaAaaUMWB</v>
      </c>
      <c r="B211" s="3" t="str">
        <f>'B-Site_data'!B212</f>
        <v>Bossaso_IDP</v>
      </c>
      <c r="C211" s="3" t="str">
        <f>'B-Site_data'!C212</f>
        <v>Bossaso</v>
      </c>
      <c r="D211" s="3" t="str">
        <f>'B-Site_data'!D212</f>
        <v>IDP</v>
      </c>
      <c r="E211" s="3">
        <f>'B-Site_data'!E212</f>
        <v>1</v>
      </c>
      <c r="F211" s="3">
        <f>'B-Site_data'!F212</f>
        <v>3</v>
      </c>
      <c r="G211" s="3">
        <f>'B-Site_data'!G212</f>
        <v>1</v>
      </c>
      <c r="H211" s="3">
        <f>'B-Site_data'!H212</f>
        <v>1</v>
      </c>
      <c r="I211" s="3">
        <f>'B-Site_data'!I212</f>
        <v>3</v>
      </c>
      <c r="J211" s="3">
        <f>'B-Site_data'!J212</f>
        <v>1</v>
      </c>
      <c r="K211" s="3">
        <f>'B-Site_data'!K212</f>
        <v>3</v>
      </c>
      <c r="L211" s="3">
        <f>'B-Site_data'!L212</f>
        <v>2</v>
      </c>
      <c r="M211" s="3">
        <f t="shared" si="18"/>
        <v>3</v>
      </c>
      <c r="N211" s="3">
        <f t="shared" si="19"/>
        <v>3</v>
      </c>
      <c r="O211" s="3">
        <f t="shared" si="20"/>
        <v>3</v>
      </c>
      <c r="P211" s="3">
        <f t="shared" si="21"/>
        <v>2</v>
      </c>
      <c r="Q211" s="295">
        <f t="shared" si="22"/>
        <v>3</v>
      </c>
      <c r="R211" s="3">
        <f t="shared" si="23"/>
        <v>3</v>
      </c>
    </row>
    <row r="212" spans="1:18" x14ac:dyDescent="0.35">
      <c r="A212" s="3" t="str">
        <f>'B-Site_data'!A213</f>
        <v>JO33npy52uNudMxo9GP7nbZ1qwpbJQ</v>
      </c>
      <c r="B212" s="3" t="str">
        <f>'B-Site_data'!B213</f>
        <v>Bossaso_IDP</v>
      </c>
      <c r="C212" s="3" t="str">
        <f>'B-Site_data'!C213</f>
        <v>Bossaso</v>
      </c>
      <c r="D212" s="3" t="str">
        <f>'B-Site_data'!D213</f>
        <v>IDP</v>
      </c>
      <c r="E212" s="3">
        <f>'B-Site_data'!E213</f>
        <v>1</v>
      </c>
      <c r="F212" s="3">
        <f>'B-Site_data'!F213</f>
        <v>3</v>
      </c>
      <c r="G212" s="3">
        <f>'B-Site_data'!G213</f>
        <v>1</v>
      </c>
      <c r="H212" s="3">
        <f>'B-Site_data'!H213</f>
        <v>3</v>
      </c>
      <c r="I212" s="3">
        <f>'B-Site_data'!I213</f>
        <v>3</v>
      </c>
      <c r="J212" s="3">
        <f>'B-Site_data'!J213</f>
        <v>1</v>
      </c>
      <c r="K212" s="3">
        <f>'B-Site_data'!K213</f>
        <v>3</v>
      </c>
      <c r="L212" s="3">
        <f>'B-Site_data'!L213</f>
        <v>2</v>
      </c>
      <c r="M212" s="3">
        <f t="shared" si="18"/>
        <v>3</v>
      </c>
      <c r="N212" s="3">
        <f t="shared" si="19"/>
        <v>3</v>
      </c>
      <c r="O212" s="3">
        <f t="shared" si="20"/>
        <v>3</v>
      </c>
      <c r="P212" s="3">
        <f t="shared" si="21"/>
        <v>3</v>
      </c>
      <c r="Q212" s="295">
        <f t="shared" si="22"/>
        <v>3</v>
      </c>
      <c r="R212" s="3">
        <f t="shared" si="23"/>
        <v>3</v>
      </c>
    </row>
    <row r="213" spans="1:18" x14ac:dyDescent="0.35">
      <c r="A213" s="3" t="str">
        <f>'B-Site_data'!A214</f>
        <v>sun4D2mC5BWEuP3onB0vNT5ZX2I5vZ</v>
      </c>
      <c r="B213" s="3" t="str">
        <f>'B-Site_data'!B214</f>
        <v>Bossaso_IDP</v>
      </c>
      <c r="C213" s="3" t="str">
        <f>'B-Site_data'!C214</f>
        <v>Bossaso</v>
      </c>
      <c r="D213" s="3" t="str">
        <f>'B-Site_data'!D214</f>
        <v>IDP</v>
      </c>
      <c r="E213" s="3">
        <f>'B-Site_data'!E214</f>
        <v>1</v>
      </c>
      <c r="F213" s="3">
        <f>'B-Site_data'!F214</f>
        <v>3</v>
      </c>
      <c r="G213" s="3">
        <f>'B-Site_data'!G214</f>
        <v>1</v>
      </c>
      <c r="H213" s="3">
        <f>'B-Site_data'!H214</f>
        <v>2</v>
      </c>
      <c r="I213" s="3">
        <f>'B-Site_data'!I214</f>
        <v>3</v>
      </c>
      <c r="J213" s="3">
        <f>'B-Site_data'!J214</f>
        <v>1</v>
      </c>
      <c r="K213" s="3">
        <f>'B-Site_data'!K214</f>
        <v>1</v>
      </c>
      <c r="L213" s="3">
        <f>'B-Site_data'!L214</f>
        <v>2</v>
      </c>
      <c r="M213" s="3">
        <f t="shared" si="18"/>
        <v>3</v>
      </c>
      <c r="N213" s="3">
        <f t="shared" si="19"/>
        <v>3</v>
      </c>
      <c r="O213" s="3">
        <f t="shared" si="20"/>
        <v>2</v>
      </c>
      <c r="P213" s="3">
        <f t="shared" si="21"/>
        <v>2</v>
      </c>
      <c r="Q213" s="295">
        <f t="shared" si="22"/>
        <v>3</v>
      </c>
      <c r="R213" s="3">
        <f t="shared" si="23"/>
        <v>3</v>
      </c>
    </row>
    <row r="214" spans="1:18" x14ac:dyDescent="0.35">
      <c r="A214" s="3" t="str">
        <f>'B-Site_data'!A215</f>
        <v>Yj6UIGPYD4jHdgyri6hlSXby9wtoDe</v>
      </c>
      <c r="B214" s="3" t="str">
        <f>'B-Site_data'!B215</f>
        <v>Bossaso_IDP</v>
      </c>
      <c r="C214" s="3" t="str">
        <f>'B-Site_data'!C215</f>
        <v>Bossaso</v>
      </c>
      <c r="D214" s="3" t="str">
        <f>'B-Site_data'!D215</f>
        <v>IDP</v>
      </c>
      <c r="E214" s="3">
        <f>'B-Site_data'!E215</f>
        <v>1</v>
      </c>
      <c r="F214" s="3">
        <f>'B-Site_data'!F215</f>
        <v>3</v>
      </c>
      <c r="G214" s="3">
        <f>'B-Site_data'!G215</f>
        <v>1</v>
      </c>
      <c r="H214" s="3">
        <f>'B-Site_data'!H215</f>
        <v>3</v>
      </c>
      <c r="I214" s="3">
        <f>'B-Site_data'!I215</f>
        <v>3</v>
      </c>
      <c r="J214" s="3">
        <f>'B-Site_data'!J215</f>
        <v>1</v>
      </c>
      <c r="K214" s="3">
        <f>'B-Site_data'!K215</f>
        <v>1</v>
      </c>
      <c r="L214" s="3">
        <f>'B-Site_data'!L215</f>
        <v>2</v>
      </c>
      <c r="M214" s="3">
        <f t="shared" si="18"/>
        <v>3</v>
      </c>
      <c r="N214" s="3">
        <f t="shared" si="19"/>
        <v>3</v>
      </c>
      <c r="O214" s="3">
        <f t="shared" si="20"/>
        <v>3</v>
      </c>
      <c r="P214" s="3">
        <f t="shared" si="21"/>
        <v>2</v>
      </c>
      <c r="Q214" s="295">
        <f t="shared" si="22"/>
        <v>3</v>
      </c>
      <c r="R214" s="3">
        <f t="shared" si="23"/>
        <v>3</v>
      </c>
    </row>
    <row r="215" spans="1:18" x14ac:dyDescent="0.35">
      <c r="A215" s="3" t="str">
        <f>'B-Site_data'!A216</f>
        <v>NTDqn0t0TRHaGRzZaB4dXIzi4xIR6X</v>
      </c>
      <c r="B215" s="3" t="str">
        <f>'B-Site_data'!B216</f>
        <v>Bossaso_IDP</v>
      </c>
      <c r="C215" s="3" t="str">
        <f>'B-Site_data'!C216</f>
        <v>Bossaso</v>
      </c>
      <c r="D215" s="3" t="str">
        <f>'B-Site_data'!D216</f>
        <v>IDP</v>
      </c>
      <c r="E215" s="3">
        <f>'B-Site_data'!E216</f>
        <v>1</v>
      </c>
      <c r="F215" s="3">
        <f>'B-Site_data'!F216</f>
        <v>3</v>
      </c>
      <c r="G215" s="3">
        <f>'B-Site_data'!G216</f>
        <v>1</v>
      </c>
      <c r="H215" s="3">
        <f>'B-Site_data'!H216</f>
        <v>2</v>
      </c>
      <c r="I215" s="3">
        <f>'B-Site_data'!I216</f>
        <v>3</v>
      </c>
      <c r="J215" s="3">
        <f>'B-Site_data'!J216</f>
        <v>1</v>
      </c>
      <c r="K215" s="3">
        <f>'B-Site_data'!K216</f>
        <v>3</v>
      </c>
      <c r="L215" s="3">
        <f>'B-Site_data'!L216</f>
        <v>2</v>
      </c>
      <c r="M215" s="3">
        <f t="shared" si="18"/>
        <v>3</v>
      </c>
      <c r="N215" s="3">
        <f t="shared" si="19"/>
        <v>3</v>
      </c>
      <c r="O215" s="3">
        <f t="shared" si="20"/>
        <v>3</v>
      </c>
      <c r="P215" s="3">
        <f t="shared" si="21"/>
        <v>2</v>
      </c>
      <c r="Q215" s="295">
        <f t="shared" si="22"/>
        <v>3</v>
      </c>
      <c r="R215" s="3">
        <f t="shared" si="23"/>
        <v>3</v>
      </c>
    </row>
    <row r="216" spans="1:18" x14ac:dyDescent="0.35">
      <c r="A216" s="3" t="str">
        <f>'B-Site_data'!A217</f>
        <v>hTRuTYeq2GfPVnLikqgKitkXuIXiZ0</v>
      </c>
      <c r="B216" s="3" t="str">
        <f>'B-Site_data'!B217</f>
        <v>Bossaso_IDP</v>
      </c>
      <c r="C216" s="3" t="str">
        <f>'B-Site_data'!C217</f>
        <v>Bossaso</v>
      </c>
      <c r="D216" s="3" t="str">
        <f>'B-Site_data'!D217</f>
        <v>IDP</v>
      </c>
      <c r="E216" s="3">
        <f>'B-Site_data'!E217</f>
        <v>1</v>
      </c>
      <c r="F216" s="3">
        <f>'B-Site_data'!F217</f>
        <v>3</v>
      </c>
      <c r="G216" s="3">
        <f>'B-Site_data'!G217</f>
        <v>3</v>
      </c>
      <c r="H216" s="3">
        <f>'B-Site_data'!H217</f>
        <v>3</v>
      </c>
      <c r="I216" s="3">
        <f>'B-Site_data'!I217</f>
        <v>3</v>
      </c>
      <c r="J216" s="3">
        <f>'B-Site_data'!J217</f>
        <v>1</v>
      </c>
      <c r="K216" s="3">
        <f>'B-Site_data'!K217</f>
        <v>1</v>
      </c>
      <c r="L216" s="3">
        <f>'B-Site_data'!L217</f>
        <v>2</v>
      </c>
      <c r="M216" s="3">
        <f t="shared" si="18"/>
        <v>3</v>
      </c>
      <c r="N216" s="3">
        <f t="shared" si="19"/>
        <v>3</v>
      </c>
      <c r="O216" s="3">
        <f t="shared" si="20"/>
        <v>3</v>
      </c>
      <c r="P216" s="3">
        <f t="shared" si="21"/>
        <v>3</v>
      </c>
      <c r="Q216" s="295">
        <f t="shared" si="22"/>
        <v>3</v>
      </c>
      <c r="R216" s="3">
        <f t="shared" si="23"/>
        <v>3</v>
      </c>
    </row>
    <row r="217" spans="1:18" x14ac:dyDescent="0.35">
      <c r="A217" s="3" t="str">
        <f>'B-Site_data'!A218</f>
        <v>47V4o93t271uIUDtEwvx9g2hTwnzuy</v>
      </c>
      <c r="B217" s="3" t="str">
        <f>'B-Site_data'!B218</f>
        <v>Bossaso_IDP</v>
      </c>
      <c r="C217" s="3" t="str">
        <f>'B-Site_data'!C218</f>
        <v>Bossaso</v>
      </c>
      <c r="D217" s="3" t="str">
        <f>'B-Site_data'!D218</f>
        <v>IDP</v>
      </c>
      <c r="E217" s="3">
        <f>'B-Site_data'!E218</f>
        <v>1</v>
      </c>
      <c r="F217" s="3">
        <f>'B-Site_data'!F218</f>
        <v>3</v>
      </c>
      <c r="G217" s="3">
        <f>'B-Site_data'!G218</f>
        <v>1</v>
      </c>
      <c r="H217" s="3">
        <f>'B-Site_data'!H218</f>
        <v>3</v>
      </c>
      <c r="I217" s="3">
        <f>'B-Site_data'!I218</f>
        <v>3</v>
      </c>
      <c r="J217" s="3">
        <f>'B-Site_data'!J218</f>
        <v>1</v>
      </c>
      <c r="K217" s="3">
        <f>'B-Site_data'!K218</f>
        <v>3</v>
      </c>
      <c r="L217" s="3">
        <f>'B-Site_data'!L218</f>
        <v>2</v>
      </c>
      <c r="M217" s="3">
        <f t="shared" si="18"/>
        <v>3</v>
      </c>
      <c r="N217" s="3">
        <f t="shared" si="19"/>
        <v>3</v>
      </c>
      <c r="O217" s="3">
        <f t="shared" si="20"/>
        <v>3</v>
      </c>
      <c r="P217" s="3">
        <f t="shared" si="21"/>
        <v>3</v>
      </c>
      <c r="Q217" s="295">
        <f t="shared" si="22"/>
        <v>3</v>
      </c>
      <c r="R217" s="3">
        <f t="shared" si="23"/>
        <v>3</v>
      </c>
    </row>
    <row r="218" spans="1:18" x14ac:dyDescent="0.35">
      <c r="A218" s="3" t="str">
        <f>'B-Site_data'!A219</f>
        <v>fLlNYSJRv7ahW7oTP9w1syQp3REASK</v>
      </c>
      <c r="B218" s="3" t="str">
        <f>'B-Site_data'!B219</f>
        <v>Bossaso_IDP</v>
      </c>
      <c r="C218" s="3" t="str">
        <f>'B-Site_data'!C219</f>
        <v>Bossaso</v>
      </c>
      <c r="D218" s="3" t="str">
        <f>'B-Site_data'!D219</f>
        <v>IDP</v>
      </c>
      <c r="E218" s="3">
        <f>'B-Site_data'!E219</f>
        <v>1</v>
      </c>
      <c r="F218" s="3">
        <f>'B-Site_data'!F219</f>
        <v>3</v>
      </c>
      <c r="G218" s="3">
        <f>'B-Site_data'!G219</f>
        <v>1</v>
      </c>
      <c r="H218" s="3">
        <f>'B-Site_data'!H219</f>
        <v>3</v>
      </c>
      <c r="I218" s="3">
        <f>'B-Site_data'!I219</f>
        <v>3</v>
      </c>
      <c r="J218" s="3">
        <f>'B-Site_data'!J219</f>
        <v>1</v>
      </c>
      <c r="K218" s="3">
        <f>'B-Site_data'!K219</f>
        <v>3</v>
      </c>
      <c r="L218" s="3">
        <f>'B-Site_data'!L219</f>
        <v>2</v>
      </c>
      <c r="M218" s="3">
        <f t="shared" si="18"/>
        <v>3</v>
      </c>
      <c r="N218" s="3">
        <f t="shared" si="19"/>
        <v>3</v>
      </c>
      <c r="O218" s="3">
        <f t="shared" si="20"/>
        <v>3</v>
      </c>
      <c r="P218" s="3">
        <f t="shared" si="21"/>
        <v>3</v>
      </c>
      <c r="Q218" s="295">
        <f t="shared" si="22"/>
        <v>3</v>
      </c>
      <c r="R218" s="3">
        <f t="shared" si="23"/>
        <v>3</v>
      </c>
    </row>
    <row r="219" spans="1:18" x14ac:dyDescent="0.35">
      <c r="A219" s="3" t="str">
        <f>'B-Site_data'!A220</f>
        <v>l8hdjSy9pn1UmCfmdpbxK940wFjFmn</v>
      </c>
      <c r="B219" s="3" t="str">
        <f>'B-Site_data'!B220</f>
        <v>Bossaso_IDP</v>
      </c>
      <c r="C219" s="3" t="str">
        <f>'B-Site_data'!C220</f>
        <v>Bossaso</v>
      </c>
      <c r="D219" s="3" t="str">
        <f>'B-Site_data'!D220</f>
        <v>IDP</v>
      </c>
      <c r="E219" s="3">
        <f>'B-Site_data'!E220</f>
        <v>1</v>
      </c>
      <c r="F219" s="3">
        <f>'B-Site_data'!F220</f>
        <v>3</v>
      </c>
      <c r="G219" s="3">
        <f>'B-Site_data'!G220</f>
        <v>1</v>
      </c>
      <c r="H219" s="3">
        <f>'B-Site_data'!H220</f>
        <v>3</v>
      </c>
      <c r="I219" s="3">
        <f>'B-Site_data'!I220</f>
        <v>3</v>
      </c>
      <c r="J219" s="3">
        <f>'B-Site_data'!J220</f>
        <v>1</v>
      </c>
      <c r="K219" s="3">
        <f>'B-Site_data'!K220</f>
        <v>3</v>
      </c>
      <c r="L219" s="3">
        <f>'B-Site_data'!L220</f>
        <v>2</v>
      </c>
      <c r="M219" s="3">
        <f t="shared" si="18"/>
        <v>3</v>
      </c>
      <c r="N219" s="3">
        <f t="shared" si="19"/>
        <v>3</v>
      </c>
      <c r="O219" s="3">
        <f t="shared" si="20"/>
        <v>3</v>
      </c>
      <c r="P219" s="3">
        <f t="shared" si="21"/>
        <v>3</v>
      </c>
      <c r="Q219" s="295">
        <f t="shared" si="22"/>
        <v>3</v>
      </c>
      <c r="R219" s="3">
        <f t="shared" si="23"/>
        <v>3</v>
      </c>
    </row>
    <row r="220" spans="1:18" x14ac:dyDescent="0.35">
      <c r="A220" s="3" t="str">
        <f>'B-Site_data'!A221</f>
        <v>yeWxRDif6xU1oMSdrKXjt516abouEI</v>
      </c>
      <c r="B220" s="3" t="str">
        <f>'B-Site_data'!B221</f>
        <v>Bossaso_IDP</v>
      </c>
      <c r="C220" s="3" t="str">
        <f>'B-Site_data'!C221</f>
        <v>Bossaso</v>
      </c>
      <c r="D220" s="3" t="str">
        <f>'B-Site_data'!D221</f>
        <v>IDP</v>
      </c>
      <c r="E220" s="3">
        <f>'B-Site_data'!E221</f>
        <v>1</v>
      </c>
      <c r="F220" s="3">
        <f>'B-Site_data'!F221</f>
        <v>3</v>
      </c>
      <c r="G220" s="3">
        <f>'B-Site_data'!G221</f>
        <v>1</v>
      </c>
      <c r="H220" s="3">
        <f>'B-Site_data'!H221</f>
        <v>1</v>
      </c>
      <c r="I220" s="3">
        <f>'B-Site_data'!I221</f>
        <v>3</v>
      </c>
      <c r="J220" s="3">
        <f>'B-Site_data'!J221</f>
        <v>1</v>
      </c>
      <c r="K220" s="3">
        <f>'B-Site_data'!K221</f>
        <v>1</v>
      </c>
      <c r="L220" s="3">
        <f>'B-Site_data'!L221</f>
        <v>2</v>
      </c>
      <c r="M220" s="3">
        <f t="shared" si="18"/>
        <v>3</v>
      </c>
      <c r="N220" s="3">
        <f t="shared" si="19"/>
        <v>3</v>
      </c>
      <c r="O220" s="3">
        <f t="shared" si="20"/>
        <v>2</v>
      </c>
      <c r="P220" s="3">
        <f t="shared" si="21"/>
        <v>1</v>
      </c>
      <c r="Q220" s="295">
        <f t="shared" si="22"/>
        <v>3</v>
      </c>
      <c r="R220" s="3">
        <f t="shared" si="23"/>
        <v>3</v>
      </c>
    </row>
    <row r="221" spans="1:18" x14ac:dyDescent="0.35">
      <c r="A221" s="3" t="str">
        <f>'B-Site_data'!A222</f>
        <v>IxEGS2fKjHzSrlGLxoV4fMjyRfBaae</v>
      </c>
      <c r="B221" s="3" t="str">
        <f>'B-Site_data'!B222</f>
        <v>Bossaso_IDP</v>
      </c>
      <c r="C221" s="3" t="str">
        <f>'B-Site_data'!C222</f>
        <v>Bossaso</v>
      </c>
      <c r="D221" s="3" t="str">
        <f>'B-Site_data'!D222</f>
        <v>IDP</v>
      </c>
      <c r="E221" s="3">
        <f>'B-Site_data'!E222</f>
        <v>1</v>
      </c>
      <c r="F221" s="3">
        <f>'B-Site_data'!F222</f>
        <v>3</v>
      </c>
      <c r="G221" s="3">
        <f>'B-Site_data'!G222</f>
        <v>3</v>
      </c>
      <c r="H221" s="3">
        <f>'B-Site_data'!H222</f>
        <v>3</v>
      </c>
      <c r="I221" s="3">
        <f>'B-Site_data'!I222</f>
        <v>3</v>
      </c>
      <c r="J221" s="3">
        <f>'B-Site_data'!J222</f>
        <v>1</v>
      </c>
      <c r="K221" s="3">
        <f>'B-Site_data'!K222</f>
        <v>1</v>
      </c>
      <c r="L221" s="3">
        <f>'B-Site_data'!L222</f>
        <v>2</v>
      </c>
      <c r="M221" s="3">
        <f t="shared" si="18"/>
        <v>3</v>
      </c>
      <c r="N221" s="3">
        <f t="shared" si="19"/>
        <v>3</v>
      </c>
      <c r="O221" s="3">
        <f t="shared" si="20"/>
        <v>3</v>
      </c>
      <c r="P221" s="3">
        <f t="shared" si="21"/>
        <v>3</v>
      </c>
      <c r="Q221" s="295">
        <f t="shared" si="22"/>
        <v>3</v>
      </c>
      <c r="R221" s="3">
        <f t="shared" si="23"/>
        <v>3</v>
      </c>
    </row>
    <row r="222" spans="1:18" x14ac:dyDescent="0.35">
      <c r="A222" s="3" t="str">
        <f>'B-Site_data'!A223</f>
        <v>BKzFpOFqNDMcB9tklCJtJ8BqCnyy4v</v>
      </c>
      <c r="B222" s="3" t="str">
        <f>'B-Site_data'!B223</f>
        <v>Bossaso_IDP</v>
      </c>
      <c r="C222" s="3" t="str">
        <f>'B-Site_data'!C223</f>
        <v>Bossaso</v>
      </c>
      <c r="D222" s="3" t="str">
        <f>'B-Site_data'!D223</f>
        <v>IDP</v>
      </c>
      <c r="E222" s="3">
        <f>'B-Site_data'!E223</f>
        <v>1</v>
      </c>
      <c r="F222" s="3">
        <f>'B-Site_data'!F223</f>
        <v>3</v>
      </c>
      <c r="G222" s="3">
        <f>'B-Site_data'!G223</f>
        <v>1</v>
      </c>
      <c r="H222" s="3">
        <f>'B-Site_data'!H223</f>
        <v>2</v>
      </c>
      <c r="I222" s="3">
        <f>'B-Site_data'!I223</f>
        <v>3</v>
      </c>
      <c r="J222" s="3">
        <f>'B-Site_data'!J223</f>
        <v>1</v>
      </c>
      <c r="K222" s="3">
        <f>'B-Site_data'!K223</f>
        <v>3</v>
      </c>
      <c r="L222" s="3">
        <f>'B-Site_data'!L223</f>
        <v>2</v>
      </c>
      <c r="M222" s="3">
        <f t="shared" si="18"/>
        <v>3</v>
      </c>
      <c r="N222" s="3">
        <f t="shared" si="19"/>
        <v>3</v>
      </c>
      <c r="O222" s="3">
        <f t="shared" si="20"/>
        <v>3</v>
      </c>
      <c r="P222" s="3">
        <f t="shared" si="21"/>
        <v>2</v>
      </c>
      <c r="Q222" s="295">
        <f t="shared" si="22"/>
        <v>3</v>
      </c>
      <c r="R222" s="3">
        <f t="shared" si="23"/>
        <v>3</v>
      </c>
    </row>
    <row r="223" spans="1:18" x14ac:dyDescent="0.35">
      <c r="A223" s="3" t="str">
        <f>'B-Site_data'!A224</f>
        <v>ArKTLLZojopRaAaxdSqeVqLkOD2xxY</v>
      </c>
      <c r="B223" s="3" t="str">
        <f>'B-Site_data'!B224</f>
        <v>Bossaso_IDP</v>
      </c>
      <c r="C223" s="3" t="str">
        <f>'B-Site_data'!C224</f>
        <v>Bossaso</v>
      </c>
      <c r="D223" s="3" t="str">
        <f>'B-Site_data'!D224</f>
        <v>IDP</v>
      </c>
      <c r="E223" s="3">
        <f>'B-Site_data'!E224</f>
        <v>1</v>
      </c>
      <c r="F223" s="3">
        <f>'B-Site_data'!F224</f>
        <v>3</v>
      </c>
      <c r="G223" s="3">
        <f>'B-Site_data'!G224</f>
        <v>1</v>
      </c>
      <c r="H223" s="3">
        <f>'B-Site_data'!H224</f>
        <v>3</v>
      </c>
      <c r="I223" s="3">
        <f>'B-Site_data'!I224</f>
        <v>3</v>
      </c>
      <c r="J223" s="3">
        <f>'B-Site_data'!J224</f>
        <v>1</v>
      </c>
      <c r="K223" s="3">
        <f>'B-Site_data'!K224</f>
        <v>1</v>
      </c>
      <c r="L223" s="3">
        <f>'B-Site_data'!L224</f>
        <v>2</v>
      </c>
      <c r="M223" s="3">
        <f t="shared" si="18"/>
        <v>3</v>
      </c>
      <c r="N223" s="3">
        <f t="shared" si="19"/>
        <v>3</v>
      </c>
      <c r="O223" s="3">
        <f t="shared" si="20"/>
        <v>3</v>
      </c>
      <c r="P223" s="3">
        <f t="shared" si="21"/>
        <v>2</v>
      </c>
      <c r="Q223" s="295">
        <f t="shared" si="22"/>
        <v>3</v>
      </c>
      <c r="R223" s="3">
        <f t="shared" si="23"/>
        <v>3</v>
      </c>
    </row>
    <row r="224" spans="1:18" x14ac:dyDescent="0.35">
      <c r="A224" s="3" t="str">
        <f>'B-Site_data'!A225</f>
        <v>xzFK0WadhvxYBpimn7pYg4TiJV7hZU</v>
      </c>
      <c r="B224" s="3" t="str">
        <f>'B-Site_data'!B225</f>
        <v>Bossaso_IDP</v>
      </c>
      <c r="C224" s="3" t="str">
        <f>'B-Site_data'!C225</f>
        <v>Bossaso</v>
      </c>
      <c r="D224" s="3" t="str">
        <f>'B-Site_data'!D225</f>
        <v>IDP</v>
      </c>
      <c r="E224" s="3">
        <f>'B-Site_data'!E225</f>
        <v>1</v>
      </c>
      <c r="F224" s="3">
        <f>'B-Site_data'!F225</f>
        <v>3</v>
      </c>
      <c r="G224" s="3">
        <f>'B-Site_data'!G225</f>
        <v>3</v>
      </c>
      <c r="H224" s="3">
        <f>'B-Site_data'!H225</f>
        <v>1</v>
      </c>
      <c r="I224" s="3">
        <f>'B-Site_data'!I225</f>
        <v>3</v>
      </c>
      <c r="J224" s="3">
        <f>'B-Site_data'!J225</f>
        <v>1</v>
      </c>
      <c r="K224" s="3">
        <f>'B-Site_data'!K225</f>
        <v>3</v>
      </c>
      <c r="L224" s="3">
        <f>'B-Site_data'!L225</f>
        <v>2</v>
      </c>
      <c r="M224" s="3">
        <f t="shared" si="18"/>
        <v>3</v>
      </c>
      <c r="N224" s="3">
        <f t="shared" si="19"/>
        <v>3</v>
      </c>
      <c r="O224" s="3">
        <f t="shared" si="20"/>
        <v>3</v>
      </c>
      <c r="P224" s="3">
        <f t="shared" si="21"/>
        <v>3</v>
      </c>
      <c r="Q224" s="295">
        <f t="shared" si="22"/>
        <v>3</v>
      </c>
      <c r="R224" s="3">
        <f t="shared" si="23"/>
        <v>3</v>
      </c>
    </row>
    <row r="225" spans="1:18" x14ac:dyDescent="0.35">
      <c r="A225" s="3" t="str">
        <f>'B-Site_data'!A226</f>
        <v>vrPX2CgO9MAzipNuD93iQrnwfxB9oB</v>
      </c>
      <c r="B225" s="3" t="str">
        <f>'B-Site_data'!B226</f>
        <v>Bossaso_IDP</v>
      </c>
      <c r="C225" s="3" t="str">
        <f>'B-Site_data'!C226</f>
        <v>Bossaso</v>
      </c>
      <c r="D225" s="3" t="str">
        <f>'B-Site_data'!D226</f>
        <v>IDP</v>
      </c>
      <c r="E225" s="3">
        <f>'B-Site_data'!E226</f>
        <v>1</v>
      </c>
      <c r="F225" s="3">
        <f>'B-Site_data'!F226</f>
        <v>3</v>
      </c>
      <c r="G225" s="3">
        <f>'B-Site_data'!G226</f>
        <v>3</v>
      </c>
      <c r="H225" s="3">
        <f>'B-Site_data'!H226</f>
        <v>3</v>
      </c>
      <c r="I225" s="3">
        <f>'B-Site_data'!I226</f>
        <v>3</v>
      </c>
      <c r="J225" s="3">
        <f>'B-Site_data'!J226</f>
        <v>1</v>
      </c>
      <c r="K225" s="3">
        <f>'B-Site_data'!K226</f>
        <v>3</v>
      </c>
      <c r="L225" s="3">
        <f>'B-Site_data'!L226</f>
        <v>2</v>
      </c>
      <c r="M225" s="3">
        <f t="shared" si="18"/>
        <v>3</v>
      </c>
      <c r="N225" s="3">
        <f t="shared" si="19"/>
        <v>3</v>
      </c>
      <c r="O225" s="3">
        <f t="shared" si="20"/>
        <v>3</v>
      </c>
      <c r="P225" s="3">
        <f t="shared" si="21"/>
        <v>3</v>
      </c>
      <c r="Q225" s="295">
        <f t="shared" si="22"/>
        <v>3</v>
      </c>
      <c r="R225" s="3">
        <f t="shared" si="23"/>
        <v>3</v>
      </c>
    </row>
    <row r="226" spans="1:18" x14ac:dyDescent="0.35">
      <c r="A226" s="3" t="str">
        <f>'B-Site_data'!A227</f>
        <v>egSEVPx2ppCPjc1bEDdrlw8mXDCmkI</v>
      </c>
      <c r="B226" s="3" t="str">
        <f>'B-Site_data'!B227</f>
        <v>Bossaso_IDP</v>
      </c>
      <c r="C226" s="3" t="str">
        <f>'B-Site_data'!C227</f>
        <v>Bossaso</v>
      </c>
      <c r="D226" s="3" t="str">
        <f>'B-Site_data'!D227</f>
        <v>IDP</v>
      </c>
      <c r="E226" s="3">
        <f>'B-Site_data'!E227</f>
        <v>1</v>
      </c>
      <c r="F226" s="3">
        <f>'B-Site_data'!F227</f>
        <v>3</v>
      </c>
      <c r="G226" s="3">
        <f>'B-Site_data'!G227</f>
        <v>1</v>
      </c>
      <c r="H226" s="3">
        <f>'B-Site_data'!H227</f>
        <v>3</v>
      </c>
      <c r="I226" s="3">
        <f>'B-Site_data'!I227</f>
        <v>3</v>
      </c>
      <c r="J226" s="3">
        <f>'B-Site_data'!J227</f>
        <v>1</v>
      </c>
      <c r="K226" s="3">
        <f>'B-Site_data'!K227</f>
        <v>3</v>
      </c>
      <c r="L226" s="3">
        <f>'B-Site_data'!L227</f>
        <v>2</v>
      </c>
      <c r="M226" s="3">
        <f t="shared" si="18"/>
        <v>3</v>
      </c>
      <c r="N226" s="3">
        <f t="shared" si="19"/>
        <v>3</v>
      </c>
      <c r="O226" s="3">
        <f t="shared" si="20"/>
        <v>3</v>
      </c>
      <c r="P226" s="3">
        <f t="shared" si="21"/>
        <v>3</v>
      </c>
      <c r="Q226" s="295">
        <f t="shared" si="22"/>
        <v>3</v>
      </c>
      <c r="R226" s="3">
        <f t="shared" si="23"/>
        <v>3</v>
      </c>
    </row>
    <row r="227" spans="1:18" x14ac:dyDescent="0.35">
      <c r="A227" s="3" t="str">
        <f>'B-Site_data'!A228</f>
        <v>Kq0AcXNbYhzBxYOktktD49H3K2xzT4</v>
      </c>
      <c r="B227" s="3" t="str">
        <f>'B-Site_data'!B228</f>
        <v>Bossaso_IDP</v>
      </c>
      <c r="C227" s="3" t="str">
        <f>'B-Site_data'!C228</f>
        <v>Bossaso</v>
      </c>
      <c r="D227" s="3" t="str">
        <f>'B-Site_data'!D228</f>
        <v>IDP</v>
      </c>
      <c r="E227" s="3">
        <f>'B-Site_data'!E228</f>
        <v>1</v>
      </c>
      <c r="F227" s="3">
        <f>'B-Site_data'!F228</f>
        <v>3</v>
      </c>
      <c r="G227" s="3">
        <f>'B-Site_data'!G228</f>
        <v>1</v>
      </c>
      <c r="H227" s="3">
        <f>'B-Site_data'!H228</f>
        <v>2</v>
      </c>
      <c r="I227" s="3">
        <f>'B-Site_data'!I228</f>
        <v>3</v>
      </c>
      <c r="J227" s="3">
        <f>'B-Site_data'!J228</f>
        <v>1</v>
      </c>
      <c r="K227" s="3">
        <f>'B-Site_data'!K228</f>
        <v>3</v>
      </c>
      <c r="L227" s="3">
        <f>'B-Site_data'!L228</f>
        <v>2</v>
      </c>
      <c r="M227" s="3">
        <f t="shared" si="18"/>
        <v>3</v>
      </c>
      <c r="N227" s="3">
        <f t="shared" si="19"/>
        <v>3</v>
      </c>
      <c r="O227" s="3">
        <f t="shared" si="20"/>
        <v>3</v>
      </c>
      <c r="P227" s="3">
        <f t="shared" si="21"/>
        <v>2</v>
      </c>
      <c r="Q227" s="295">
        <f t="shared" si="22"/>
        <v>3</v>
      </c>
      <c r="R227" s="3">
        <f t="shared" si="23"/>
        <v>3</v>
      </c>
    </row>
    <row r="228" spans="1:18" x14ac:dyDescent="0.35">
      <c r="A228" s="3" t="str">
        <f>'B-Site_data'!A229</f>
        <v>8rSDw7hQ7Dv0ngUzP8NclUGx2g9DNx</v>
      </c>
      <c r="B228" s="3" t="str">
        <f>'B-Site_data'!B229</f>
        <v>Bossaso_IDP</v>
      </c>
      <c r="C228" s="3" t="str">
        <f>'B-Site_data'!C229</f>
        <v>Bossaso</v>
      </c>
      <c r="D228" s="3" t="str">
        <f>'B-Site_data'!D229</f>
        <v>IDP</v>
      </c>
      <c r="E228" s="3">
        <f>'B-Site_data'!E229</f>
        <v>1</v>
      </c>
      <c r="F228" s="3">
        <f>'B-Site_data'!F229</f>
        <v>3</v>
      </c>
      <c r="G228" s="3">
        <f>'B-Site_data'!G229</f>
        <v>1</v>
      </c>
      <c r="H228" s="3">
        <f>'B-Site_data'!H229</f>
        <v>1</v>
      </c>
      <c r="I228" s="3">
        <f>'B-Site_data'!I229</f>
        <v>3</v>
      </c>
      <c r="J228" s="3">
        <f>'B-Site_data'!J229</f>
        <v>1</v>
      </c>
      <c r="K228" s="3">
        <f>'B-Site_data'!K229</f>
        <v>1</v>
      </c>
      <c r="L228" s="3">
        <f>'B-Site_data'!L229</f>
        <v>2</v>
      </c>
      <c r="M228" s="3">
        <f t="shared" si="18"/>
        <v>3</v>
      </c>
      <c r="N228" s="3">
        <f t="shared" si="19"/>
        <v>3</v>
      </c>
      <c r="O228" s="3">
        <f t="shared" si="20"/>
        <v>2</v>
      </c>
      <c r="P228" s="3">
        <f t="shared" si="21"/>
        <v>1</v>
      </c>
      <c r="Q228" s="295">
        <f t="shared" si="22"/>
        <v>3</v>
      </c>
      <c r="R228" s="3">
        <f t="shared" si="23"/>
        <v>3</v>
      </c>
    </row>
    <row r="229" spans="1:18" x14ac:dyDescent="0.35">
      <c r="A229" s="3" t="str">
        <f>'B-Site_data'!A230</f>
        <v>oR4S3ZkTE6plNc61U5cKpzJPKYk7E9</v>
      </c>
      <c r="B229" s="3" t="str">
        <f>'B-Site_data'!B230</f>
        <v>Bossaso_IDP</v>
      </c>
      <c r="C229" s="3" t="str">
        <f>'B-Site_data'!C230</f>
        <v>Bossaso</v>
      </c>
      <c r="D229" s="3" t="str">
        <f>'B-Site_data'!D230</f>
        <v>IDP</v>
      </c>
      <c r="E229" s="3">
        <f>'B-Site_data'!E230</f>
        <v>1</v>
      </c>
      <c r="F229" s="3">
        <f>'B-Site_data'!F230</f>
        <v>3</v>
      </c>
      <c r="G229" s="3">
        <f>'B-Site_data'!G230</f>
        <v>3</v>
      </c>
      <c r="H229" s="3">
        <f>'B-Site_data'!H230</f>
        <v>2</v>
      </c>
      <c r="I229" s="3">
        <f>'B-Site_data'!I230</f>
        <v>3</v>
      </c>
      <c r="J229" s="3">
        <f>'B-Site_data'!J230</f>
        <v>1</v>
      </c>
      <c r="K229" s="3">
        <f>'B-Site_data'!K230</f>
        <v>1</v>
      </c>
      <c r="L229" s="3">
        <f>'B-Site_data'!L230</f>
        <v>2</v>
      </c>
      <c r="M229" s="3">
        <f t="shared" si="18"/>
        <v>3</v>
      </c>
      <c r="N229" s="3">
        <f t="shared" si="19"/>
        <v>3</v>
      </c>
      <c r="O229" s="3">
        <f t="shared" si="20"/>
        <v>3</v>
      </c>
      <c r="P229" s="3">
        <f t="shared" si="21"/>
        <v>2</v>
      </c>
      <c r="Q229" s="295">
        <f t="shared" si="22"/>
        <v>3</v>
      </c>
      <c r="R229" s="3">
        <f t="shared" si="23"/>
        <v>3</v>
      </c>
    </row>
    <row r="230" spans="1:18" x14ac:dyDescent="0.35">
      <c r="A230" s="3" t="str">
        <f>'B-Site_data'!A231</f>
        <v>47NWbVdKwch9ZLektLWGjvlqzfXWYP</v>
      </c>
      <c r="B230" s="3" t="str">
        <f>'B-Site_data'!B231</f>
        <v>Bossaso_IDP</v>
      </c>
      <c r="C230" s="3" t="str">
        <f>'B-Site_data'!C231</f>
        <v>Bossaso</v>
      </c>
      <c r="D230" s="3" t="str">
        <f>'B-Site_data'!D231</f>
        <v>IDP</v>
      </c>
      <c r="E230" s="3">
        <f>'B-Site_data'!E231</f>
        <v>1</v>
      </c>
      <c r="F230" s="3">
        <f>'B-Site_data'!F231</f>
        <v>3</v>
      </c>
      <c r="G230" s="3">
        <f>'B-Site_data'!G231</f>
        <v>3</v>
      </c>
      <c r="H230" s="3">
        <f>'B-Site_data'!H231</f>
        <v>1</v>
      </c>
      <c r="I230" s="3">
        <f>'B-Site_data'!I231</f>
        <v>3</v>
      </c>
      <c r="J230" s="3">
        <f>'B-Site_data'!J231</f>
        <v>1</v>
      </c>
      <c r="K230" s="3">
        <f>'B-Site_data'!K231</f>
        <v>3</v>
      </c>
      <c r="L230" s="3">
        <f>'B-Site_data'!L231</f>
        <v>1</v>
      </c>
      <c r="M230" s="3">
        <f t="shared" si="18"/>
        <v>3</v>
      </c>
      <c r="N230" s="3">
        <f t="shared" si="19"/>
        <v>3</v>
      </c>
      <c r="O230" s="3">
        <f t="shared" si="20"/>
        <v>3</v>
      </c>
      <c r="P230" s="3">
        <f t="shared" si="21"/>
        <v>3</v>
      </c>
      <c r="Q230" s="295">
        <f t="shared" si="22"/>
        <v>3</v>
      </c>
      <c r="R230" s="3">
        <f t="shared" si="23"/>
        <v>3</v>
      </c>
    </row>
    <row r="231" spans="1:18" x14ac:dyDescent="0.35">
      <c r="A231" s="3" t="str">
        <f>'B-Site_data'!A232</f>
        <v>d1sC47qzYIZ5BgFDONF7zjYbCh7u6M</v>
      </c>
      <c r="B231" s="3" t="str">
        <f>'B-Site_data'!B232</f>
        <v>Qardho_IDP</v>
      </c>
      <c r="C231" s="3" t="str">
        <f>'B-Site_data'!C232</f>
        <v>Qardho</v>
      </c>
      <c r="D231" s="3" t="str">
        <f>'B-Site_data'!D232</f>
        <v>IDP</v>
      </c>
      <c r="E231" s="3">
        <f>'B-Site_data'!E232</f>
        <v>1</v>
      </c>
      <c r="F231" s="3">
        <f>'B-Site_data'!F232</f>
        <v>3</v>
      </c>
      <c r="G231" s="3">
        <f>'B-Site_data'!G232</f>
        <v>3</v>
      </c>
      <c r="H231" s="3">
        <f>'B-Site_data'!H232</f>
        <v>1</v>
      </c>
      <c r="I231" s="3">
        <f>'B-Site_data'!I232</f>
        <v>1</v>
      </c>
      <c r="J231" s="3">
        <f>'B-Site_data'!J232</f>
        <v>1</v>
      </c>
      <c r="K231" s="3">
        <f>'B-Site_data'!K232</f>
        <v>3</v>
      </c>
      <c r="L231" s="3">
        <f>'B-Site_data'!L232</f>
        <v>2</v>
      </c>
      <c r="M231" s="3">
        <f t="shared" si="18"/>
        <v>3</v>
      </c>
      <c r="N231" s="3">
        <f t="shared" si="19"/>
        <v>3</v>
      </c>
      <c r="O231" s="3">
        <f t="shared" si="20"/>
        <v>3</v>
      </c>
      <c r="P231" s="3">
        <f t="shared" si="21"/>
        <v>2</v>
      </c>
      <c r="Q231" s="295">
        <f t="shared" si="22"/>
        <v>3</v>
      </c>
      <c r="R231" s="3">
        <f t="shared" si="23"/>
        <v>3</v>
      </c>
    </row>
    <row r="232" spans="1:18" x14ac:dyDescent="0.35">
      <c r="A232" s="3" t="str">
        <f>'B-Site_data'!A233</f>
        <v>aXSKXVwr0XTNBVTaRogRSbpZK2w8Vs</v>
      </c>
      <c r="B232" s="3" t="str">
        <f>'B-Site_data'!B233</f>
        <v>Qardho_IDP</v>
      </c>
      <c r="C232" s="3" t="str">
        <f>'B-Site_data'!C233</f>
        <v>Qardho</v>
      </c>
      <c r="D232" s="3" t="str">
        <f>'B-Site_data'!D233</f>
        <v>IDP</v>
      </c>
      <c r="E232" s="3">
        <f>'B-Site_data'!E233</f>
        <v>1</v>
      </c>
      <c r="F232" s="3">
        <f>'B-Site_data'!F233</f>
        <v>3</v>
      </c>
      <c r="G232" s="3">
        <f>'B-Site_data'!G233</f>
        <v>3</v>
      </c>
      <c r="H232" s="3">
        <f>'B-Site_data'!H233</f>
        <v>1</v>
      </c>
      <c r="I232" s="3">
        <f>'B-Site_data'!I233</f>
        <v>1</v>
      </c>
      <c r="J232" s="3">
        <f>'B-Site_data'!J233</f>
        <v>1</v>
      </c>
      <c r="K232" s="3">
        <f>'B-Site_data'!K233</f>
        <v>3</v>
      </c>
      <c r="L232" s="3">
        <f>'B-Site_data'!L233</f>
        <v>2</v>
      </c>
      <c r="M232" s="3">
        <f t="shared" si="18"/>
        <v>3</v>
      </c>
      <c r="N232" s="3">
        <f t="shared" si="19"/>
        <v>3</v>
      </c>
      <c r="O232" s="3">
        <f t="shared" si="20"/>
        <v>3</v>
      </c>
      <c r="P232" s="3">
        <f t="shared" si="21"/>
        <v>2</v>
      </c>
      <c r="Q232" s="295">
        <f t="shared" si="22"/>
        <v>3</v>
      </c>
      <c r="R232" s="3">
        <f t="shared" si="23"/>
        <v>3</v>
      </c>
    </row>
    <row r="233" spans="1:18" x14ac:dyDescent="0.35">
      <c r="A233" s="3" t="str">
        <f>'B-Site_data'!A234</f>
        <v>HawPgJX4OBDOdz6iPe4ie6alyNnIim</v>
      </c>
      <c r="B233" s="3" t="str">
        <f>'B-Site_data'!B234</f>
        <v>Qardho_IDP</v>
      </c>
      <c r="C233" s="3" t="str">
        <f>'B-Site_data'!C234</f>
        <v>Qardho</v>
      </c>
      <c r="D233" s="3" t="str">
        <f>'B-Site_data'!D234</f>
        <v>IDP</v>
      </c>
      <c r="E233" s="3">
        <f>'B-Site_data'!E234</f>
        <v>1</v>
      </c>
      <c r="F233" s="3">
        <f>'B-Site_data'!F234</f>
        <v>3</v>
      </c>
      <c r="G233" s="3">
        <f>'B-Site_data'!G234</f>
        <v>1</v>
      </c>
      <c r="H233" s="3">
        <f>'B-Site_data'!H234</f>
        <v>1</v>
      </c>
      <c r="I233" s="3">
        <f>'B-Site_data'!I234</f>
        <v>1</v>
      </c>
      <c r="J233" s="3">
        <f>'B-Site_data'!J234</f>
        <v>1</v>
      </c>
      <c r="K233" s="3">
        <f>'B-Site_data'!K234</f>
        <v>3</v>
      </c>
      <c r="L233" s="3">
        <f>'B-Site_data'!L234</f>
        <v>2</v>
      </c>
      <c r="M233" s="3">
        <f t="shared" si="18"/>
        <v>3</v>
      </c>
      <c r="N233" s="3">
        <f t="shared" si="19"/>
        <v>3</v>
      </c>
      <c r="O233" s="3">
        <f t="shared" si="20"/>
        <v>2</v>
      </c>
      <c r="P233" s="3">
        <f t="shared" si="21"/>
        <v>1</v>
      </c>
      <c r="Q233" s="295">
        <f t="shared" si="22"/>
        <v>3</v>
      </c>
      <c r="R233" s="3">
        <f t="shared" si="23"/>
        <v>3</v>
      </c>
    </row>
    <row r="234" spans="1:18" x14ac:dyDescent="0.35">
      <c r="A234" s="3" t="str">
        <f>'B-Site_data'!A235</f>
        <v>zgVXT4exbfAdP0COv8HXgRLG2tQNQb</v>
      </c>
      <c r="B234" s="3" t="str">
        <f>'B-Site_data'!B235</f>
        <v>Qardho_IDP</v>
      </c>
      <c r="C234" s="3" t="str">
        <f>'B-Site_data'!C235</f>
        <v>Qardho</v>
      </c>
      <c r="D234" s="3" t="str">
        <f>'B-Site_data'!D235</f>
        <v>IDP</v>
      </c>
      <c r="E234" s="3">
        <f>'B-Site_data'!E235</f>
        <v>1</v>
      </c>
      <c r="F234" s="3">
        <f>'B-Site_data'!F235</f>
        <v>3</v>
      </c>
      <c r="G234" s="3">
        <f>'B-Site_data'!G235</f>
        <v>3</v>
      </c>
      <c r="H234" s="3">
        <f>'B-Site_data'!H235</f>
        <v>1</v>
      </c>
      <c r="I234" s="3">
        <f>'B-Site_data'!I235</f>
        <v>1</v>
      </c>
      <c r="J234" s="3">
        <f>'B-Site_data'!J235</f>
        <v>1</v>
      </c>
      <c r="K234" s="3">
        <f>'B-Site_data'!K235</f>
        <v>1</v>
      </c>
      <c r="L234" s="3">
        <f>'B-Site_data'!L235</f>
        <v>2</v>
      </c>
      <c r="M234" s="3">
        <f t="shared" si="18"/>
        <v>3</v>
      </c>
      <c r="N234" s="3">
        <f t="shared" si="19"/>
        <v>3</v>
      </c>
      <c r="O234" s="3">
        <f t="shared" si="20"/>
        <v>2</v>
      </c>
      <c r="P234" s="3">
        <f t="shared" si="21"/>
        <v>1</v>
      </c>
      <c r="Q234" s="295">
        <f t="shared" si="22"/>
        <v>3</v>
      </c>
      <c r="R234" s="3">
        <f t="shared" si="23"/>
        <v>3</v>
      </c>
    </row>
    <row r="235" spans="1:18" x14ac:dyDescent="0.35">
      <c r="A235" s="3" t="str">
        <f>'B-Site_data'!A236</f>
        <v>0qipr9NfQmwv2I2q8lz4NtqMfJQt6s</v>
      </c>
      <c r="B235" s="3" t="str">
        <f>'B-Site_data'!B236</f>
        <v>Qardho_IDP</v>
      </c>
      <c r="C235" s="3" t="str">
        <f>'B-Site_data'!C236</f>
        <v>Qardho</v>
      </c>
      <c r="D235" s="3" t="str">
        <f>'B-Site_data'!D236</f>
        <v>IDP</v>
      </c>
      <c r="E235" s="3">
        <f>'B-Site_data'!E236</f>
        <v>1</v>
      </c>
      <c r="F235" s="3">
        <f>'B-Site_data'!F236</f>
        <v>3</v>
      </c>
      <c r="G235" s="3">
        <f>'B-Site_data'!G236</f>
        <v>1</v>
      </c>
      <c r="H235" s="3">
        <f>'B-Site_data'!H236</f>
        <v>2</v>
      </c>
      <c r="I235" s="3">
        <f>'B-Site_data'!I236</f>
        <v>1</v>
      </c>
      <c r="J235" s="3">
        <f>'B-Site_data'!J236</f>
        <v>1</v>
      </c>
      <c r="K235" s="3">
        <f>'B-Site_data'!K236</f>
        <v>3</v>
      </c>
      <c r="L235" s="3">
        <f>'B-Site_data'!L236</f>
        <v>2</v>
      </c>
      <c r="M235" s="3">
        <f t="shared" si="18"/>
        <v>3</v>
      </c>
      <c r="N235" s="3">
        <f t="shared" si="19"/>
        <v>3</v>
      </c>
      <c r="O235" s="3">
        <f t="shared" si="20"/>
        <v>2</v>
      </c>
      <c r="P235" s="3">
        <f t="shared" si="21"/>
        <v>2</v>
      </c>
      <c r="Q235" s="295">
        <f t="shared" si="22"/>
        <v>3</v>
      </c>
      <c r="R235" s="3">
        <f t="shared" si="23"/>
        <v>3</v>
      </c>
    </row>
    <row r="236" spans="1:18" x14ac:dyDescent="0.35">
      <c r="A236" s="3" t="str">
        <f>'B-Site_data'!A237</f>
        <v>GGYCDEXfYDfUMfBKDjiIPtF3MKl05J</v>
      </c>
      <c r="B236" s="3" t="str">
        <f>'B-Site_data'!B237</f>
        <v>Qardho_IDP</v>
      </c>
      <c r="C236" s="3" t="str">
        <f>'B-Site_data'!C237</f>
        <v>Qardho</v>
      </c>
      <c r="D236" s="3" t="str">
        <f>'B-Site_data'!D237</f>
        <v>IDP</v>
      </c>
      <c r="E236" s="3">
        <f>'B-Site_data'!E237</f>
        <v>1</v>
      </c>
      <c r="F236" s="3">
        <f>'B-Site_data'!F237</f>
        <v>3</v>
      </c>
      <c r="G236" s="3">
        <f>'B-Site_data'!G237</f>
        <v>1</v>
      </c>
      <c r="H236" s="3">
        <f>'B-Site_data'!H237</f>
        <v>1</v>
      </c>
      <c r="I236" s="3">
        <f>'B-Site_data'!I237</f>
        <v>1</v>
      </c>
      <c r="J236" s="3">
        <f>'B-Site_data'!J237</f>
        <v>1</v>
      </c>
      <c r="K236" s="3">
        <f>'B-Site_data'!K237</f>
        <v>3</v>
      </c>
      <c r="L236" s="3">
        <f>'B-Site_data'!L237</f>
        <v>2</v>
      </c>
      <c r="M236" s="3">
        <f t="shared" si="18"/>
        <v>3</v>
      </c>
      <c r="N236" s="3">
        <f t="shared" si="19"/>
        <v>3</v>
      </c>
      <c r="O236" s="3">
        <f t="shared" si="20"/>
        <v>2</v>
      </c>
      <c r="P236" s="3">
        <f t="shared" si="21"/>
        <v>1</v>
      </c>
      <c r="Q236" s="295">
        <f t="shared" si="22"/>
        <v>3</v>
      </c>
      <c r="R236" s="3">
        <f t="shared" si="23"/>
        <v>3</v>
      </c>
    </row>
    <row r="237" spans="1:18" x14ac:dyDescent="0.35">
      <c r="A237" s="3" t="str">
        <f>'B-Site_data'!A238</f>
        <v>DsBuwnSjKk5OJEHV2wKkENyxsIJQxP</v>
      </c>
      <c r="B237" s="3" t="str">
        <f>'B-Site_data'!B238</f>
        <v>Qardho_IDP</v>
      </c>
      <c r="C237" s="3" t="str">
        <f>'B-Site_data'!C238</f>
        <v>Qardho</v>
      </c>
      <c r="D237" s="3" t="str">
        <f>'B-Site_data'!D238</f>
        <v>IDP</v>
      </c>
      <c r="E237" s="3">
        <f>'B-Site_data'!E238</f>
        <v>1</v>
      </c>
      <c r="F237" s="3">
        <f>'B-Site_data'!F238</f>
        <v>3</v>
      </c>
      <c r="G237" s="3">
        <f>'B-Site_data'!G238</f>
        <v>3</v>
      </c>
      <c r="H237" s="3">
        <f>'B-Site_data'!H238</f>
        <v>1</v>
      </c>
      <c r="I237" s="3">
        <f>'B-Site_data'!I238</f>
        <v>1</v>
      </c>
      <c r="J237" s="3">
        <f>'B-Site_data'!J238</f>
        <v>1</v>
      </c>
      <c r="K237" s="3">
        <f>'B-Site_data'!K238</f>
        <v>1</v>
      </c>
      <c r="L237" s="3">
        <f>'B-Site_data'!L238</f>
        <v>2</v>
      </c>
      <c r="M237" s="3">
        <f t="shared" si="18"/>
        <v>3</v>
      </c>
      <c r="N237" s="3">
        <f t="shared" si="19"/>
        <v>3</v>
      </c>
      <c r="O237" s="3">
        <f t="shared" si="20"/>
        <v>2</v>
      </c>
      <c r="P237" s="3">
        <f t="shared" si="21"/>
        <v>1</v>
      </c>
      <c r="Q237" s="295">
        <f t="shared" si="22"/>
        <v>3</v>
      </c>
      <c r="R237" s="3">
        <f t="shared" si="23"/>
        <v>3</v>
      </c>
    </row>
    <row r="238" spans="1:18" x14ac:dyDescent="0.35">
      <c r="A238" s="3" t="str">
        <f>'B-Site_data'!A239</f>
        <v>3X7jMjVcTqDribjEdT2r7vLeoGj4m0</v>
      </c>
      <c r="B238" s="3" t="str">
        <f>'B-Site_data'!B239</f>
        <v>Qardho_IDP</v>
      </c>
      <c r="C238" s="3" t="str">
        <f>'B-Site_data'!C239</f>
        <v>Qardho</v>
      </c>
      <c r="D238" s="3" t="str">
        <f>'B-Site_data'!D239</f>
        <v>IDP</v>
      </c>
      <c r="E238" s="3">
        <f>'B-Site_data'!E239</f>
        <v>1</v>
      </c>
      <c r="F238" s="3">
        <f>'B-Site_data'!F239</f>
        <v>3</v>
      </c>
      <c r="G238" s="3">
        <f>'B-Site_data'!G239</f>
        <v>1</v>
      </c>
      <c r="H238" s="3">
        <f>'B-Site_data'!H239</f>
        <v>1</v>
      </c>
      <c r="I238" s="3">
        <f>'B-Site_data'!I239</f>
        <v>1</v>
      </c>
      <c r="J238" s="3">
        <f>'B-Site_data'!J239</f>
        <v>1</v>
      </c>
      <c r="K238" s="3">
        <f>'B-Site_data'!K239</f>
        <v>3</v>
      </c>
      <c r="L238" s="3">
        <f>'B-Site_data'!L239</f>
        <v>2</v>
      </c>
      <c r="M238" s="3">
        <f t="shared" si="18"/>
        <v>3</v>
      </c>
      <c r="N238" s="3">
        <f t="shared" si="19"/>
        <v>3</v>
      </c>
      <c r="O238" s="3">
        <f t="shared" si="20"/>
        <v>2</v>
      </c>
      <c r="P238" s="3">
        <f t="shared" si="21"/>
        <v>1</v>
      </c>
      <c r="Q238" s="295">
        <f t="shared" si="22"/>
        <v>3</v>
      </c>
      <c r="R238" s="3">
        <f t="shared" si="23"/>
        <v>3</v>
      </c>
    </row>
    <row r="239" spans="1:18" x14ac:dyDescent="0.35">
      <c r="A239" s="3" t="str">
        <f>'B-Site_data'!A240</f>
        <v>66r8u2cfDwyhKsrMshbFciB1tGGbCO</v>
      </c>
      <c r="B239" s="3" t="str">
        <f>'B-Site_data'!B240</f>
        <v>Qardho_IDP</v>
      </c>
      <c r="C239" s="3" t="str">
        <f>'B-Site_data'!C240</f>
        <v>Qardho</v>
      </c>
      <c r="D239" s="3" t="str">
        <f>'B-Site_data'!D240</f>
        <v>IDP</v>
      </c>
      <c r="E239" s="3">
        <f>'B-Site_data'!E240</f>
        <v>1</v>
      </c>
      <c r="F239" s="3">
        <f>'B-Site_data'!F240</f>
        <v>1</v>
      </c>
      <c r="G239" s="3">
        <f>'B-Site_data'!G240</f>
        <v>1</v>
      </c>
      <c r="H239" s="3">
        <f>'B-Site_data'!H240</f>
        <v>1</v>
      </c>
      <c r="I239" s="3">
        <f>'B-Site_data'!I240</f>
        <v>1</v>
      </c>
      <c r="J239" s="3">
        <f>'B-Site_data'!J240</f>
        <v>1</v>
      </c>
      <c r="K239" s="3">
        <f>'B-Site_data'!K240</f>
        <v>3</v>
      </c>
      <c r="L239" s="3">
        <f>'B-Site_data'!L240</f>
        <v>2</v>
      </c>
      <c r="M239" s="3">
        <f t="shared" si="18"/>
        <v>3</v>
      </c>
      <c r="N239" s="3">
        <f t="shared" si="19"/>
        <v>2</v>
      </c>
      <c r="O239" s="3">
        <f t="shared" si="20"/>
        <v>1</v>
      </c>
      <c r="P239" s="3">
        <f t="shared" si="21"/>
        <v>1</v>
      </c>
      <c r="Q239" s="295">
        <f t="shared" si="22"/>
        <v>2</v>
      </c>
      <c r="R239" s="3">
        <f t="shared" si="23"/>
        <v>2</v>
      </c>
    </row>
    <row r="240" spans="1:18" x14ac:dyDescent="0.35">
      <c r="A240" s="3" t="str">
        <f>'B-Site_data'!A241</f>
        <v>90xT6eajb97YMZFAlVppLGbLY7EVnb</v>
      </c>
      <c r="B240" s="3" t="str">
        <f>'B-Site_data'!B241</f>
        <v>Qardho_IDP</v>
      </c>
      <c r="C240" s="3" t="str">
        <f>'B-Site_data'!C241</f>
        <v>Qardho</v>
      </c>
      <c r="D240" s="3" t="str">
        <f>'B-Site_data'!D241</f>
        <v>IDP</v>
      </c>
      <c r="E240" s="3">
        <f>'B-Site_data'!E241</f>
        <v>1</v>
      </c>
      <c r="F240" s="3">
        <f>'B-Site_data'!F241</f>
        <v>1</v>
      </c>
      <c r="G240" s="3">
        <f>'B-Site_data'!G241</f>
        <v>1</v>
      </c>
      <c r="H240" s="3">
        <f>'B-Site_data'!H241</f>
        <v>1</v>
      </c>
      <c r="I240" s="3">
        <f>'B-Site_data'!I241</f>
        <v>1</v>
      </c>
      <c r="J240" s="3">
        <f>'B-Site_data'!J241</f>
        <v>1</v>
      </c>
      <c r="K240" s="3">
        <f>'B-Site_data'!K241</f>
        <v>3</v>
      </c>
      <c r="L240" s="3">
        <f>'B-Site_data'!L241</f>
        <v>2</v>
      </c>
      <c r="M240" s="3">
        <f t="shared" si="18"/>
        <v>3</v>
      </c>
      <c r="N240" s="3">
        <f t="shared" si="19"/>
        <v>2</v>
      </c>
      <c r="O240" s="3">
        <f t="shared" si="20"/>
        <v>1</v>
      </c>
      <c r="P240" s="3">
        <f t="shared" si="21"/>
        <v>1</v>
      </c>
      <c r="Q240" s="295">
        <f t="shared" si="22"/>
        <v>2</v>
      </c>
      <c r="R240" s="3">
        <f t="shared" si="23"/>
        <v>2</v>
      </c>
    </row>
    <row r="241" spans="1:18" x14ac:dyDescent="0.35">
      <c r="A241" s="3" t="str">
        <f>'B-Site_data'!A242</f>
        <v>lbKX5VzbwQCiTaFBt0JEETiA9SaQJV</v>
      </c>
      <c r="B241" s="3" t="str">
        <f>'B-Site_data'!B242</f>
        <v>Qardho_IDP</v>
      </c>
      <c r="C241" s="3" t="str">
        <f>'B-Site_data'!C242</f>
        <v>Qardho</v>
      </c>
      <c r="D241" s="3" t="str">
        <f>'B-Site_data'!D242</f>
        <v>IDP</v>
      </c>
      <c r="E241" s="3">
        <f>'B-Site_data'!E242</f>
        <v>1</v>
      </c>
      <c r="F241" s="3">
        <f>'B-Site_data'!F242</f>
        <v>3</v>
      </c>
      <c r="G241" s="3">
        <f>'B-Site_data'!G242</f>
        <v>1</v>
      </c>
      <c r="H241" s="3">
        <f>'B-Site_data'!H242</f>
        <v>1</v>
      </c>
      <c r="I241" s="3">
        <f>'B-Site_data'!I242</f>
        <v>1</v>
      </c>
      <c r="J241" s="3">
        <f>'B-Site_data'!J242</f>
        <v>1</v>
      </c>
      <c r="K241" s="3">
        <f>'B-Site_data'!K242</f>
        <v>3</v>
      </c>
      <c r="L241" s="3">
        <f>'B-Site_data'!L242</f>
        <v>2</v>
      </c>
      <c r="M241" s="3">
        <f t="shared" si="18"/>
        <v>3</v>
      </c>
      <c r="N241" s="3">
        <f t="shared" si="19"/>
        <v>3</v>
      </c>
      <c r="O241" s="3">
        <f t="shared" si="20"/>
        <v>2</v>
      </c>
      <c r="P241" s="3">
        <f t="shared" si="21"/>
        <v>1</v>
      </c>
      <c r="Q241" s="295">
        <f t="shared" si="22"/>
        <v>3</v>
      </c>
      <c r="R241" s="3">
        <f t="shared" si="23"/>
        <v>3</v>
      </c>
    </row>
    <row r="242" spans="1:18" x14ac:dyDescent="0.35">
      <c r="A242" s="3" t="str">
        <f>'B-Site_data'!A243</f>
        <v>G933KIJ5R6ryOYZEwSfspWPTKy5GPk</v>
      </c>
      <c r="B242" s="3" t="str">
        <f>'B-Site_data'!B243</f>
        <v>Qardho_IDP</v>
      </c>
      <c r="C242" s="3" t="str">
        <f>'B-Site_data'!C243</f>
        <v>Qardho</v>
      </c>
      <c r="D242" s="3" t="str">
        <f>'B-Site_data'!D243</f>
        <v>IDP</v>
      </c>
      <c r="E242" s="3">
        <f>'B-Site_data'!E243</f>
        <v>1</v>
      </c>
      <c r="F242" s="3">
        <f>'B-Site_data'!F243</f>
        <v>3</v>
      </c>
      <c r="G242" s="3">
        <f>'B-Site_data'!G243</f>
        <v>1</v>
      </c>
      <c r="H242" s="3">
        <f>'B-Site_data'!H243</f>
        <v>1</v>
      </c>
      <c r="I242" s="3">
        <f>'B-Site_data'!I243</f>
        <v>1</v>
      </c>
      <c r="J242" s="3">
        <f>'B-Site_data'!J243</f>
        <v>1</v>
      </c>
      <c r="K242" s="3">
        <f>'B-Site_data'!K243</f>
        <v>1</v>
      </c>
      <c r="L242" s="3">
        <f>'B-Site_data'!L243</f>
        <v>2</v>
      </c>
      <c r="M242" s="3">
        <f t="shared" si="18"/>
        <v>3</v>
      </c>
      <c r="N242" s="3">
        <f t="shared" si="19"/>
        <v>2</v>
      </c>
      <c r="O242" s="3">
        <f t="shared" si="20"/>
        <v>1</v>
      </c>
      <c r="P242" s="3">
        <f t="shared" si="21"/>
        <v>1</v>
      </c>
      <c r="Q242" s="295">
        <f t="shared" si="22"/>
        <v>2</v>
      </c>
      <c r="R242" s="3">
        <f t="shared" si="23"/>
        <v>2</v>
      </c>
    </row>
    <row r="243" spans="1:18" x14ac:dyDescent="0.35">
      <c r="A243" s="3" t="str">
        <f>'B-Site_data'!A244</f>
        <v>V22IAwBrb7GW0cXvZCLFPBqaPIUuUL</v>
      </c>
      <c r="B243" s="3" t="str">
        <f>'B-Site_data'!B244</f>
        <v>Garowe_IDP</v>
      </c>
      <c r="C243" s="3" t="str">
        <f>'B-Site_data'!C244</f>
        <v>Garowe</v>
      </c>
      <c r="D243" s="3" t="str">
        <f>'B-Site_data'!D244</f>
        <v>IDP</v>
      </c>
      <c r="E243" s="3">
        <f>'B-Site_data'!E244</f>
        <v>1</v>
      </c>
      <c r="F243" s="3">
        <f>'B-Site_data'!F244</f>
        <v>1</v>
      </c>
      <c r="G243" s="3">
        <f>'B-Site_data'!G244</f>
        <v>3</v>
      </c>
      <c r="H243" s="3">
        <f>'B-Site_data'!H244</f>
        <v>1</v>
      </c>
      <c r="I243" s="3">
        <f>'B-Site_data'!I244</f>
        <v>3</v>
      </c>
      <c r="J243" s="3">
        <f>'B-Site_data'!J244</f>
        <v>1</v>
      </c>
      <c r="K243" s="3">
        <f>'B-Site_data'!K244</f>
        <v>3</v>
      </c>
      <c r="L243" s="3">
        <f>'B-Site_data'!L244</f>
        <v>1</v>
      </c>
      <c r="M243" s="3">
        <f t="shared" si="18"/>
        <v>3</v>
      </c>
      <c r="N243" s="3">
        <f t="shared" si="19"/>
        <v>3</v>
      </c>
      <c r="O243" s="3">
        <f t="shared" si="20"/>
        <v>3</v>
      </c>
      <c r="P243" s="3">
        <f t="shared" si="21"/>
        <v>1</v>
      </c>
      <c r="Q243" s="295">
        <f t="shared" si="22"/>
        <v>3</v>
      </c>
      <c r="R243" s="3">
        <f t="shared" si="23"/>
        <v>3</v>
      </c>
    </row>
    <row r="244" spans="1:18" x14ac:dyDescent="0.35">
      <c r="A244" s="3" t="str">
        <f>'B-Site_data'!A245</f>
        <v>lVF7UBltXVUmLX9KE13Jut9LU24znE</v>
      </c>
      <c r="B244" s="3" t="str">
        <f>'B-Site_data'!B245</f>
        <v>Garowe_IDP</v>
      </c>
      <c r="C244" s="3" t="str">
        <f>'B-Site_data'!C245</f>
        <v>Garowe</v>
      </c>
      <c r="D244" s="3" t="str">
        <f>'B-Site_data'!D245</f>
        <v>IDP</v>
      </c>
      <c r="E244" s="3">
        <f>'B-Site_data'!E245</f>
        <v>1</v>
      </c>
      <c r="F244" s="3">
        <f>'B-Site_data'!F245</f>
        <v>3</v>
      </c>
      <c r="G244" s="3">
        <f>'B-Site_data'!G245</f>
        <v>1</v>
      </c>
      <c r="H244" s="3">
        <f>'B-Site_data'!H245</f>
        <v>1</v>
      </c>
      <c r="I244" s="3">
        <f>'B-Site_data'!I245</f>
        <v>3</v>
      </c>
      <c r="J244" s="3">
        <f>'B-Site_data'!J245</f>
        <v>1</v>
      </c>
      <c r="K244" s="3">
        <f>'B-Site_data'!K245</f>
        <v>3</v>
      </c>
      <c r="L244" s="3">
        <f>'B-Site_data'!L245</f>
        <v>2</v>
      </c>
      <c r="M244" s="3">
        <f t="shared" si="18"/>
        <v>3</v>
      </c>
      <c r="N244" s="3">
        <f t="shared" si="19"/>
        <v>3</v>
      </c>
      <c r="O244" s="3">
        <f t="shared" si="20"/>
        <v>3</v>
      </c>
      <c r="P244" s="3">
        <f t="shared" si="21"/>
        <v>2</v>
      </c>
      <c r="Q244" s="295">
        <f t="shared" si="22"/>
        <v>3</v>
      </c>
      <c r="R244" s="3">
        <f t="shared" si="23"/>
        <v>3</v>
      </c>
    </row>
    <row r="245" spans="1:18" x14ac:dyDescent="0.35">
      <c r="A245" s="3" t="str">
        <f>'B-Site_data'!A246</f>
        <v>CUTYquxGNwAQu3MLhPKTk8KleL7CTY</v>
      </c>
      <c r="B245" s="3" t="str">
        <f>'B-Site_data'!B246</f>
        <v>Garowe_IDP</v>
      </c>
      <c r="C245" s="3" t="str">
        <f>'B-Site_data'!C246</f>
        <v>Garowe</v>
      </c>
      <c r="D245" s="3" t="str">
        <f>'B-Site_data'!D246</f>
        <v>IDP</v>
      </c>
      <c r="E245" s="3">
        <f>'B-Site_data'!E246</f>
        <v>1</v>
      </c>
      <c r="F245" s="3">
        <f>'B-Site_data'!F246</f>
        <v>1</v>
      </c>
      <c r="G245" s="3">
        <f>'B-Site_data'!G246</f>
        <v>1</v>
      </c>
      <c r="H245" s="3">
        <f>'B-Site_data'!H246</f>
        <v>1</v>
      </c>
      <c r="I245" s="3">
        <f>'B-Site_data'!I246</f>
        <v>3</v>
      </c>
      <c r="J245" s="3">
        <f>'B-Site_data'!J246</f>
        <v>1</v>
      </c>
      <c r="K245" s="3">
        <f>'B-Site_data'!K246</f>
        <v>3</v>
      </c>
      <c r="L245" s="3">
        <f>'B-Site_data'!L246</f>
        <v>3</v>
      </c>
      <c r="M245" s="3">
        <f t="shared" si="18"/>
        <v>3</v>
      </c>
      <c r="N245" s="3">
        <f t="shared" si="19"/>
        <v>3</v>
      </c>
      <c r="O245" s="3">
        <f t="shared" si="20"/>
        <v>3</v>
      </c>
      <c r="P245" s="3">
        <f t="shared" si="21"/>
        <v>1</v>
      </c>
      <c r="Q245" s="295">
        <f t="shared" si="22"/>
        <v>3</v>
      </c>
      <c r="R245" s="3">
        <f t="shared" si="23"/>
        <v>3</v>
      </c>
    </row>
    <row r="246" spans="1:18" x14ac:dyDescent="0.35">
      <c r="A246" s="3" t="str">
        <f>'B-Site_data'!A247</f>
        <v>1BuXq9rysV3xGHaOLQ4cvnA4EsB6Tn</v>
      </c>
      <c r="B246" s="3" t="str">
        <f>'B-Site_data'!B247</f>
        <v>Garowe_IDP</v>
      </c>
      <c r="C246" s="3" t="str">
        <f>'B-Site_data'!C247</f>
        <v>Garowe</v>
      </c>
      <c r="D246" s="3" t="str">
        <f>'B-Site_data'!D247</f>
        <v>IDP</v>
      </c>
      <c r="E246" s="3">
        <f>'B-Site_data'!E247</f>
        <v>1</v>
      </c>
      <c r="F246" s="3">
        <f>'B-Site_data'!F247</f>
        <v>1</v>
      </c>
      <c r="G246" s="3">
        <f>'B-Site_data'!G247</f>
        <v>3</v>
      </c>
      <c r="H246" s="3">
        <f>'B-Site_data'!H247</f>
        <v>1</v>
      </c>
      <c r="I246" s="3">
        <f>'B-Site_data'!I247</f>
        <v>3</v>
      </c>
      <c r="J246" s="3">
        <f>'B-Site_data'!J247</f>
        <v>1</v>
      </c>
      <c r="K246" s="3">
        <f>'B-Site_data'!K247</f>
        <v>3</v>
      </c>
      <c r="L246" s="3">
        <f>'B-Site_data'!L247</f>
        <v>2</v>
      </c>
      <c r="M246" s="3">
        <f t="shared" si="18"/>
        <v>3</v>
      </c>
      <c r="N246" s="3">
        <f t="shared" si="19"/>
        <v>3</v>
      </c>
      <c r="O246" s="3">
        <f t="shared" si="20"/>
        <v>3</v>
      </c>
      <c r="P246" s="3">
        <f t="shared" si="21"/>
        <v>2</v>
      </c>
      <c r="Q246" s="295">
        <f t="shared" si="22"/>
        <v>3</v>
      </c>
      <c r="R246" s="3">
        <f t="shared" si="23"/>
        <v>3</v>
      </c>
    </row>
    <row r="247" spans="1:18" x14ac:dyDescent="0.35">
      <c r="A247" s="3" t="str">
        <f>'B-Site_data'!A248</f>
        <v>JwGOuI5O40mA4ryEoTycLbrLwDqxtx</v>
      </c>
      <c r="B247" s="3" t="str">
        <f>'B-Site_data'!B248</f>
        <v>Garowe_IDP</v>
      </c>
      <c r="C247" s="3" t="str">
        <f>'B-Site_data'!C248</f>
        <v>Garowe</v>
      </c>
      <c r="D247" s="3" t="str">
        <f>'B-Site_data'!D248</f>
        <v>IDP</v>
      </c>
      <c r="E247" s="3">
        <f>'B-Site_data'!E248</f>
        <v>1</v>
      </c>
      <c r="F247" s="3">
        <f>'B-Site_data'!F248</f>
        <v>1</v>
      </c>
      <c r="G247" s="3">
        <f>'B-Site_data'!G248</f>
        <v>1</v>
      </c>
      <c r="H247" s="3">
        <f>'B-Site_data'!H248</f>
        <v>1</v>
      </c>
      <c r="I247" s="3">
        <f>'B-Site_data'!I248</f>
        <v>3</v>
      </c>
      <c r="J247" s="3">
        <f>'B-Site_data'!J248</f>
        <v>1</v>
      </c>
      <c r="K247" s="3">
        <f>'B-Site_data'!K248</f>
        <v>3</v>
      </c>
      <c r="L247" s="3">
        <f>'B-Site_data'!L248</f>
        <v>2</v>
      </c>
      <c r="M247" s="3">
        <f t="shared" si="18"/>
        <v>3</v>
      </c>
      <c r="N247" s="3">
        <f t="shared" si="19"/>
        <v>3</v>
      </c>
      <c r="O247" s="3">
        <f t="shared" si="20"/>
        <v>2</v>
      </c>
      <c r="P247" s="3">
        <f t="shared" si="21"/>
        <v>1</v>
      </c>
      <c r="Q247" s="295">
        <f t="shared" si="22"/>
        <v>3</v>
      </c>
      <c r="R247" s="3">
        <f t="shared" si="23"/>
        <v>3</v>
      </c>
    </row>
    <row r="248" spans="1:18" x14ac:dyDescent="0.35">
      <c r="A248" s="3" t="str">
        <f>'B-Site_data'!A249</f>
        <v>NdF5UJdmFuCWpc0m85Q7b59dU1eBit</v>
      </c>
      <c r="B248" s="3" t="str">
        <f>'B-Site_data'!B249</f>
        <v>Garowe_IDP</v>
      </c>
      <c r="C248" s="3" t="str">
        <f>'B-Site_data'!C249</f>
        <v>Garowe</v>
      </c>
      <c r="D248" s="3" t="str">
        <f>'B-Site_data'!D249</f>
        <v>IDP</v>
      </c>
      <c r="E248" s="3">
        <f>'B-Site_data'!E249</f>
        <v>1</v>
      </c>
      <c r="F248" s="3">
        <f>'B-Site_data'!F249</f>
        <v>3</v>
      </c>
      <c r="G248" s="3">
        <f>'B-Site_data'!G249</f>
        <v>1</v>
      </c>
      <c r="H248" s="3">
        <f>'B-Site_data'!H249</f>
        <v>1</v>
      </c>
      <c r="I248" s="3">
        <f>'B-Site_data'!I249</f>
        <v>1</v>
      </c>
      <c r="J248" s="3">
        <f>'B-Site_data'!J249</f>
        <v>1</v>
      </c>
      <c r="K248" s="3">
        <f>'B-Site_data'!K249</f>
        <v>3</v>
      </c>
      <c r="L248" s="3">
        <f>'B-Site_data'!L249</f>
        <v>2</v>
      </c>
      <c r="M248" s="3">
        <f t="shared" si="18"/>
        <v>3</v>
      </c>
      <c r="N248" s="3">
        <f t="shared" si="19"/>
        <v>3</v>
      </c>
      <c r="O248" s="3">
        <f t="shared" si="20"/>
        <v>2</v>
      </c>
      <c r="P248" s="3">
        <f t="shared" si="21"/>
        <v>1</v>
      </c>
      <c r="Q248" s="295">
        <f t="shared" si="22"/>
        <v>3</v>
      </c>
      <c r="R248" s="3">
        <f t="shared" si="23"/>
        <v>3</v>
      </c>
    </row>
    <row r="249" spans="1:18" x14ac:dyDescent="0.35">
      <c r="A249" s="3" t="str">
        <f>'B-Site_data'!A250</f>
        <v>gAaTzmfoWbXhGbLcf3Yx2lfOVtSqz8</v>
      </c>
      <c r="B249" s="3" t="str">
        <f>'B-Site_data'!B250</f>
        <v>Garowe_IDP</v>
      </c>
      <c r="C249" s="3" t="str">
        <f>'B-Site_data'!C250</f>
        <v>Garowe</v>
      </c>
      <c r="D249" s="3" t="str">
        <f>'B-Site_data'!D250</f>
        <v>IDP</v>
      </c>
      <c r="E249" s="3">
        <f>'B-Site_data'!E250</f>
        <v>1</v>
      </c>
      <c r="F249" s="3">
        <f>'B-Site_data'!F250</f>
        <v>3</v>
      </c>
      <c r="G249" s="3">
        <f>'B-Site_data'!G250</f>
        <v>1</v>
      </c>
      <c r="H249" s="3">
        <f>'B-Site_data'!H250</f>
        <v>2</v>
      </c>
      <c r="I249" s="3">
        <f>'B-Site_data'!I250</f>
        <v>3</v>
      </c>
      <c r="J249" s="3">
        <f>'B-Site_data'!J250</f>
        <v>1</v>
      </c>
      <c r="K249" s="3">
        <f>'B-Site_data'!K250</f>
        <v>3</v>
      </c>
      <c r="L249" s="3">
        <f>'B-Site_data'!L250</f>
        <v>2</v>
      </c>
      <c r="M249" s="3">
        <f t="shared" si="18"/>
        <v>3</v>
      </c>
      <c r="N249" s="3">
        <f t="shared" si="19"/>
        <v>3</v>
      </c>
      <c r="O249" s="3">
        <f t="shared" si="20"/>
        <v>3</v>
      </c>
      <c r="P249" s="3">
        <f t="shared" si="21"/>
        <v>2</v>
      </c>
      <c r="Q249" s="295">
        <f t="shared" si="22"/>
        <v>3</v>
      </c>
      <c r="R249" s="3">
        <f t="shared" si="23"/>
        <v>3</v>
      </c>
    </row>
    <row r="250" spans="1:18" x14ac:dyDescent="0.35">
      <c r="A250" s="3" t="str">
        <f>'B-Site_data'!A251</f>
        <v>GWHnQ4mYqeSQkFqEHGhogHSeJ4gd87</v>
      </c>
      <c r="B250" s="3" t="str">
        <f>'B-Site_data'!B251</f>
        <v>Garowe_IDP</v>
      </c>
      <c r="C250" s="3" t="str">
        <f>'B-Site_data'!C251</f>
        <v>Garowe</v>
      </c>
      <c r="D250" s="3" t="str">
        <f>'B-Site_data'!D251</f>
        <v>IDP</v>
      </c>
      <c r="E250" s="3">
        <f>'B-Site_data'!E251</f>
        <v>1</v>
      </c>
      <c r="F250" s="3">
        <f>'B-Site_data'!F251</f>
        <v>3</v>
      </c>
      <c r="G250" s="3">
        <f>'B-Site_data'!G251</f>
        <v>3</v>
      </c>
      <c r="H250" s="3">
        <f>'B-Site_data'!H251</f>
        <v>3</v>
      </c>
      <c r="I250" s="3">
        <f>'B-Site_data'!I251</f>
        <v>3</v>
      </c>
      <c r="J250" s="3">
        <f>'B-Site_data'!J251</f>
        <v>1</v>
      </c>
      <c r="K250" s="3">
        <f>'B-Site_data'!K251</f>
        <v>3</v>
      </c>
      <c r="L250" s="3">
        <f>'B-Site_data'!L251</f>
        <v>2</v>
      </c>
      <c r="M250" s="3">
        <f t="shared" si="18"/>
        <v>3</v>
      </c>
      <c r="N250" s="3">
        <f t="shared" si="19"/>
        <v>3</v>
      </c>
      <c r="O250" s="3">
        <f t="shared" si="20"/>
        <v>3</v>
      </c>
      <c r="P250" s="3">
        <f t="shared" si="21"/>
        <v>3</v>
      </c>
      <c r="Q250" s="295">
        <f t="shared" si="22"/>
        <v>3</v>
      </c>
      <c r="R250" s="3">
        <f t="shared" si="23"/>
        <v>3</v>
      </c>
    </row>
    <row r="251" spans="1:18" x14ac:dyDescent="0.35">
      <c r="A251" s="3" t="str">
        <f>'B-Site_data'!A252</f>
        <v>RsX5Oq7wzXrZne3Hn9bs4Jwb1eD0MH</v>
      </c>
      <c r="B251" s="3" t="str">
        <f>'B-Site_data'!B252</f>
        <v>Garowe_IDP</v>
      </c>
      <c r="C251" s="3" t="str">
        <f>'B-Site_data'!C252</f>
        <v>Garowe</v>
      </c>
      <c r="D251" s="3" t="str">
        <f>'B-Site_data'!D252</f>
        <v>IDP</v>
      </c>
      <c r="E251" s="3">
        <f>'B-Site_data'!E252</f>
        <v>1</v>
      </c>
      <c r="F251" s="3">
        <f>'B-Site_data'!F252</f>
        <v>3</v>
      </c>
      <c r="G251" s="3">
        <f>'B-Site_data'!G252</f>
        <v>1</v>
      </c>
      <c r="H251" s="3">
        <f>'B-Site_data'!H252</f>
        <v>1</v>
      </c>
      <c r="I251" s="3">
        <f>'B-Site_data'!I252</f>
        <v>3</v>
      </c>
      <c r="J251" s="3">
        <f>'B-Site_data'!J252</f>
        <v>1</v>
      </c>
      <c r="K251" s="3">
        <f>'B-Site_data'!K252</f>
        <v>3</v>
      </c>
      <c r="L251" s="3">
        <f>'B-Site_data'!L252</f>
        <v>2</v>
      </c>
      <c r="M251" s="3">
        <f t="shared" si="18"/>
        <v>3</v>
      </c>
      <c r="N251" s="3">
        <f t="shared" si="19"/>
        <v>3</v>
      </c>
      <c r="O251" s="3">
        <f t="shared" si="20"/>
        <v>3</v>
      </c>
      <c r="P251" s="3">
        <f t="shared" si="21"/>
        <v>2</v>
      </c>
      <c r="Q251" s="295">
        <f t="shared" si="22"/>
        <v>3</v>
      </c>
      <c r="R251" s="3">
        <f t="shared" si="23"/>
        <v>3</v>
      </c>
    </row>
    <row r="252" spans="1:18" x14ac:dyDescent="0.35">
      <c r="A252" s="3" t="str">
        <f>'B-Site_data'!A253</f>
        <v>5uVxwLp8Z2Acu2dj8HwJZVoGUwCT6I</v>
      </c>
      <c r="B252" s="3" t="str">
        <f>'B-Site_data'!B253</f>
        <v>Garowe_IDP</v>
      </c>
      <c r="C252" s="3" t="str">
        <f>'B-Site_data'!C253</f>
        <v>Garowe</v>
      </c>
      <c r="D252" s="3" t="str">
        <f>'B-Site_data'!D253</f>
        <v>IDP</v>
      </c>
      <c r="E252" s="3">
        <f>'B-Site_data'!E253</f>
        <v>1</v>
      </c>
      <c r="F252" s="3">
        <f>'B-Site_data'!F253</f>
        <v>1</v>
      </c>
      <c r="G252" s="3">
        <f>'B-Site_data'!G253</f>
        <v>3</v>
      </c>
      <c r="H252" s="3">
        <f>'B-Site_data'!H253</f>
        <v>1</v>
      </c>
      <c r="I252" s="3">
        <f>'B-Site_data'!I253</f>
        <v>3</v>
      </c>
      <c r="J252" s="3">
        <f>'B-Site_data'!J253</f>
        <v>1</v>
      </c>
      <c r="K252" s="3">
        <f>'B-Site_data'!K253</f>
        <v>3</v>
      </c>
      <c r="L252" s="3">
        <f>'B-Site_data'!L253</f>
        <v>2</v>
      </c>
      <c r="M252" s="3">
        <f t="shared" si="18"/>
        <v>3</v>
      </c>
      <c r="N252" s="3">
        <f t="shared" si="19"/>
        <v>3</v>
      </c>
      <c r="O252" s="3">
        <f t="shared" si="20"/>
        <v>3</v>
      </c>
      <c r="P252" s="3">
        <f t="shared" si="21"/>
        <v>2</v>
      </c>
      <c r="Q252" s="295">
        <f t="shared" si="22"/>
        <v>3</v>
      </c>
      <c r="R252" s="3">
        <f t="shared" si="23"/>
        <v>3</v>
      </c>
    </row>
    <row r="253" spans="1:18" x14ac:dyDescent="0.35">
      <c r="A253" s="3" t="str">
        <f>'B-Site_data'!A254</f>
        <v>9LLVMNGjIDXxOaRGtwYb1vnuuvz7H7</v>
      </c>
      <c r="B253" s="3" t="str">
        <f>'B-Site_data'!B254</f>
        <v>Garowe_IDP</v>
      </c>
      <c r="C253" s="3" t="str">
        <f>'B-Site_data'!C254</f>
        <v>Garowe</v>
      </c>
      <c r="D253" s="3" t="str">
        <f>'B-Site_data'!D254</f>
        <v>IDP</v>
      </c>
      <c r="E253" s="3">
        <f>'B-Site_data'!E254</f>
        <v>1</v>
      </c>
      <c r="F253" s="3">
        <f>'B-Site_data'!F254</f>
        <v>1</v>
      </c>
      <c r="G253" s="3">
        <f>'B-Site_data'!G254</f>
        <v>3</v>
      </c>
      <c r="H253" s="3">
        <f>'B-Site_data'!H254</f>
        <v>1</v>
      </c>
      <c r="I253" s="3">
        <f>'B-Site_data'!I254</f>
        <v>1</v>
      </c>
      <c r="J253" s="3">
        <f>'B-Site_data'!J254</f>
        <v>1</v>
      </c>
      <c r="K253" s="3">
        <f>'B-Site_data'!K254</f>
        <v>3</v>
      </c>
      <c r="L253" s="3">
        <f>'B-Site_data'!L254</f>
        <v>2</v>
      </c>
      <c r="M253" s="3">
        <f t="shared" si="18"/>
        <v>3</v>
      </c>
      <c r="N253" s="3">
        <f t="shared" si="19"/>
        <v>3</v>
      </c>
      <c r="O253" s="3">
        <f t="shared" si="20"/>
        <v>2</v>
      </c>
      <c r="P253" s="3">
        <f t="shared" si="21"/>
        <v>1</v>
      </c>
      <c r="Q253" s="295">
        <f t="shared" si="22"/>
        <v>3</v>
      </c>
      <c r="R253" s="3">
        <f t="shared" si="23"/>
        <v>3</v>
      </c>
    </row>
    <row r="254" spans="1:18" x14ac:dyDescent="0.35">
      <c r="A254" s="3" t="str">
        <f>'B-Site_data'!A255</f>
        <v>vcUHBE3IxLvHB298XeGvhFsc94UVTZ</v>
      </c>
      <c r="B254" s="3" t="str">
        <f>'B-Site_data'!B255</f>
        <v>Garowe_IDP</v>
      </c>
      <c r="C254" s="3" t="str">
        <f>'B-Site_data'!C255</f>
        <v>Garowe</v>
      </c>
      <c r="D254" s="3" t="str">
        <f>'B-Site_data'!D255</f>
        <v>IDP</v>
      </c>
      <c r="E254" s="3">
        <f>'B-Site_data'!E255</f>
        <v>1</v>
      </c>
      <c r="F254" s="3">
        <f>'B-Site_data'!F255</f>
        <v>3</v>
      </c>
      <c r="G254" s="3">
        <f>'B-Site_data'!G255</f>
        <v>1</v>
      </c>
      <c r="H254" s="3">
        <f>'B-Site_data'!H255</f>
        <v>2</v>
      </c>
      <c r="I254" s="3">
        <f>'B-Site_data'!I255</f>
        <v>3</v>
      </c>
      <c r="J254" s="3">
        <f>'B-Site_data'!J255</f>
        <v>1</v>
      </c>
      <c r="K254" s="3">
        <f>'B-Site_data'!K255</f>
        <v>3</v>
      </c>
      <c r="L254" s="3">
        <f>'B-Site_data'!L255</f>
        <v>2</v>
      </c>
      <c r="M254" s="3">
        <f t="shared" si="18"/>
        <v>3</v>
      </c>
      <c r="N254" s="3">
        <f t="shared" si="19"/>
        <v>3</v>
      </c>
      <c r="O254" s="3">
        <f t="shared" si="20"/>
        <v>3</v>
      </c>
      <c r="P254" s="3">
        <f t="shared" si="21"/>
        <v>2</v>
      </c>
      <c r="Q254" s="295">
        <f t="shared" si="22"/>
        <v>3</v>
      </c>
      <c r="R254" s="3">
        <f t="shared" si="23"/>
        <v>3</v>
      </c>
    </row>
    <row r="255" spans="1:18" x14ac:dyDescent="0.35">
      <c r="A255" s="3" t="str">
        <f>'B-Site_data'!A256</f>
        <v>iYvEsfFabi7ZOEJI1CqWAbMuCdxGra</v>
      </c>
      <c r="B255" s="3" t="str">
        <f>'B-Site_data'!B256</f>
        <v>Garowe_IDP</v>
      </c>
      <c r="C255" s="3" t="str">
        <f>'B-Site_data'!C256</f>
        <v>Garowe</v>
      </c>
      <c r="D255" s="3" t="str">
        <f>'B-Site_data'!D256</f>
        <v>IDP</v>
      </c>
      <c r="E255" s="3">
        <f>'B-Site_data'!E256</f>
        <v>1</v>
      </c>
      <c r="F255" s="3">
        <f>'B-Site_data'!F256</f>
        <v>3</v>
      </c>
      <c r="G255" s="3">
        <f>'B-Site_data'!G256</f>
        <v>1</v>
      </c>
      <c r="H255" s="3">
        <f>'B-Site_data'!H256</f>
        <v>1</v>
      </c>
      <c r="I255" s="3">
        <f>'B-Site_data'!I256</f>
        <v>1</v>
      </c>
      <c r="J255" s="3">
        <f>'B-Site_data'!J256</f>
        <v>1</v>
      </c>
      <c r="K255" s="3">
        <f>'B-Site_data'!K256</f>
        <v>3</v>
      </c>
      <c r="L255" s="3">
        <f>'B-Site_data'!L256</f>
        <v>2</v>
      </c>
      <c r="M255" s="3">
        <f t="shared" si="18"/>
        <v>3</v>
      </c>
      <c r="N255" s="3">
        <f t="shared" si="19"/>
        <v>3</v>
      </c>
      <c r="O255" s="3">
        <f t="shared" si="20"/>
        <v>2</v>
      </c>
      <c r="P255" s="3">
        <f t="shared" si="21"/>
        <v>1</v>
      </c>
      <c r="Q255" s="295">
        <f t="shared" si="22"/>
        <v>3</v>
      </c>
      <c r="R255" s="3">
        <f t="shared" si="23"/>
        <v>3</v>
      </c>
    </row>
    <row r="256" spans="1:18" x14ac:dyDescent="0.35">
      <c r="A256" s="3" t="str">
        <f>'B-Site_data'!A257</f>
        <v>85q3mRucZ3o3bfYja0GqRyeVHfr6W8</v>
      </c>
      <c r="B256" s="3" t="str">
        <f>'B-Site_data'!B257</f>
        <v>Garowe_IDP</v>
      </c>
      <c r="C256" s="3" t="str">
        <f>'B-Site_data'!C257</f>
        <v>Garowe</v>
      </c>
      <c r="D256" s="3" t="str">
        <f>'B-Site_data'!D257</f>
        <v>IDP</v>
      </c>
      <c r="E256" s="3">
        <f>'B-Site_data'!E257</f>
        <v>1</v>
      </c>
      <c r="F256" s="3">
        <f>'B-Site_data'!F257</f>
        <v>3</v>
      </c>
      <c r="G256" s="3">
        <f>'B-Site_data'!G257</f>
        <v>1</v>
      </c>
      <c r="H256" s="3">
        <f>'B-Site_data'!H257</f>
        <v>1</v>
      </c>
      <c r="I256" s="3">
        <f>'B-Site_data'!I257</f>
        <v>1</v>
      </c>
      <c r="J256" s="3">
        <f>'B-Site_data'!J257</f>
        <v>1</v>
      </c>
      <c r="K256" s="3">
        <f>'B-Site_data'!K257</f>
        <v>3</v>
      </c>
      <c r="L256" s="3">
        <f>'B-Site_data'!L257</f>
        <v>1</v>
      </c>
      <c r="M256" s="3">
        <f t="shared" si="18"/>
        <v>3</v>
      </c>
      <c r="N256" s="3">
        <f t="shared" si="19"/>
        <v>3</v>
      </c>
      <c r="O256" s="3">
        <f t="shared" si="20"/>
        <v>1</v>
      </c>
      <c r="P256" s="3">
        <f t="shared" si="21"/>
        <v>1</v>
      </c>
      <c r="Q256" s="295">
        <f t="shared" si="22"/>
        <v>2</v>
      </c>
      <c r="R256" s="3">
        <f t="shared" si="23"/>
        <v>2</v>
      </c>
    </row>
    <row r="257" spans="1:18" x14ac:dyDescent="0.35">
      <c r="A257" s="3" t="str">
        <f>'B-Site_data'!A258</f>
        <v>theK16ZdWJ88asSLjZHzZDL0oO66In</v>
      </c>
      <c r="B257" s="3" t="str">
        <f>'B-Site_data'!B258</f>
        <v>Garowe_IDP</v>
      </c>
      <c r="C257" s="3" t="str">
        <f>'B-Site_data'!C258</f>
        <v>Garowe</v>
      </c>
      <c r="D257" s="3" t="str">
        <f>'B-Site_data'!D258</f>
        <v>IDP</v>
      </c>
      <c r="E257" s="3">
        <f>'B-Site_data'!E258</f>
        <v>1</v>
      </c>
      <c r="F257" s="3">
        <f>'B-Site_data'!F258</f>
        <v>1</v>
      </c>
      <c r="G257" s="3">
        <f>'B-Site_data'!G258</f>
        <v>1</v>
      </c>
      <c r="H257" s="3">
        <f>'B-Site_data'!H258</f>
        <v>1</v>
      </c>
      <c r="I257" s="3">
        <f>'B-Site_data'!I258</f>
        <v>3</v>
      </c>
      <c r="J257" s="3">
        <f>'B-Site_data'!J258</f>
        <v>1</v>
      </c>
      <c r="K257" s="3">
        <f>'B-Site_data'!K258</f>
        <v>3</v>
      </c>
      <c r="L257" s="3">
        <f>'B-Site_data'!L258</f>
        <v>1</v>
      </c>
      <c r="M257" s="3">
        <f t="shared" si="18"/>
        <v>3</v>
      </c>
      <c r="N257" s="3">
        <f t="shared" si="19"/>
        <v>3</v>
      </c>
      <c r="O257" s="3">
        <f t="shared" si="20"/>
        <v>1</v>
      </c>
      <c r="P257" s="3">
        <f t="shared" si="21"/>
        <v>1</v>
      </c>
      <c r="Q257" s="295">
        <f t="shared" si="22"/>
        <v>2</v>
      </c>
      <c r="R257" s="3">
        <f t="shared" si="23"/>
        <v>2</v>
      </c>
    </row>
    <row r="258" spans="1:18" x14ac:dyDescent="0.35">
      <c r="A258" s="3" t="str">
        <f>'B-Site_data'!A259</f>
        <v>NpMQhPm4hHJHmR8Fy1u6jt2t9lQens</v>
      </c>
      <c r="B258" s="3" t="str">
        <f>'B-Site_data'!B259</f>
        <v>Garowe_IDP</v>
      </c>
      <c r="C258" s="3" t="str">
        <f>'B-Site_data'!C259</f>
        <v>Garowe</v>
      </c>
      <c r="D258" s="3" t="str">
        <f>'B-Site_data'!D259</f>
        <v>IDP</v>
      </c>
      <c r="E258" s="3">
        <f>'B-Site_data'!E259</f>
        <v>1</v>
      </c>
      <c r="F258" s="3">
        <f>'B-Site_data'!F259</f>
        <v>3</v>
      </c>
      <c r="G258" s="3">
        <f>'B-Site_data'!G259</f>
        <v>3</v>
      </c>
      <c r="H258" s="3">
        <f>'B-Site_data'!H259</f>
        <v>1</v>
      </c>
      <c r="I258" s="3">
        <f>'B-Site_data'!I259</f>
        <v>3</v>
      </c>
      <c r="J258" s="3">
        <f>'B-Site_data'!J259</f>
        <v>1</v>
      </c>
      <c r="K258" s="3">
        <f>'B-Site_data'!K259</f>
        <v>3</v>
      </c>
      <c r="L258" s="3">
        <f>'B-Site_data'!L259</f>
        <v>2</v>
      </c>
      <c r="M258" s="3">
        <f t="shared" si="18"/>
        <v>3</v>
      </c>
      <c r="N258" s="3">
        <f t="shared" si="19"/>
        <v>3</v>
      </c>
      <c r="O258" s="3">
        <f t="shared" si="20"/>
        <v>3</v>
      </c>
      <c r="P258" s="3">
        <f t="shared" si="21"/>
        <v>3</v>
      </c>
      <c r="Q258" s="295">
        <f t="shared" si="22"/>
        <v>3</v>
      </c>
      <c r="R258" s="3">
        <f t="shared" si="23"/>
        <v>3</v>
      </c>
    </row>
    <row r="259" spans="1:18" x14ac:dyDescent="0.35">
      <c r="A259" s="3" t="str">
        <f>'B-Site_data'!A260</f>
        <v>8kHSaQ88dKJZ2kjfg6tSJH0l18M6Io</v>
      </c>
      <c r="B259" s="3" t="str">
        <f>'B-Site_data'!B260</f>
        <v>Garowe_IDP</v>
      </c>
      <c r="C259" s="3" t="str">
        <f>'B-Site_data'!C260</f>
        <v>Garowe</v>
      </c>
      <c r="D259" s="3" t="str">
        <f>'B-Site_data'!D260</f>
        <v>IDP</v>
      </c>
      <c r="E259" s="3">
        <f>'B-Site_data'!E260</f>
        <v>1</v>
      </c>
      <c r="F259" s="3">
        <f>'B-Site_data'!F260</f>
        <v>3</v>
      </c>
      <c r="G259" s="3">
        <f>'B-Site_data'!G260</f>
        <v>1</v>
      </c>
      <c r="H259" s="3">
        <f>'B-Site_data'!H260</f>
        <v>1</v>
      </c>
      <c r="I259" s="3">
        <f>'B-Site_data'!I260</f>
        <v>3</v>
      </c>
      <c r="J259" s="3">
        <f>'B-Site_data'!J260</f>
        <v>1</v>
      </c>
      <c r="K259" s="3">
        <f>'B-Site_data'!K260</f>
        <v>3</v>
      </c>
      <c r="L259" s="3">
        <f>'B-Site_data'!L260</f>
        <v>2</v>
      </c>
      <c r="M259" s="3">
        <f t="shared" ref="M259:M322" si="24">LARGE(F259:L259,1)</f>
        <v>3</v>
      </c>
      <c r="N259" s="3">
        <f t="shared" ref="N259:N322" si="25">LARGE(F259:L259,2)</f>
        <v>3</v>
      </c>
      <c r="O259" s="3">
        <f t="shared" ref="O259:O322" si="26">LARGE(F259:L259,3)</f>
        <v>3</v>
      </c>
      <c r="P259" s="3">
        <f t="shared" ref="P259:P322" si="27">LARGE(F259:L259,4)</f>
        <v>2</v>
      </c>
      <c r="Q259" s="295">
        <f t="shared" ref="Q259:Q322" si="28">ROUNDUP(AVERAGE(M259:P259),0)</f>
        <v>3</v>
      </c>
      <c r="R259" s="3">
        <f t="shared" ref="R259:R322" si="29">Q259</f>
        <v>3</v>
      </c>
    </row>
    <row r="260" spans="1:18" x14ac:dyDescent="0.35">
      <c r="A260" s="3" t="str">
        <f>'B-Site_data'!A261</f>
        <v>gJFFRhOA7bfJTSXej2Xj3hgCRW47nK</v>
      </c>
      <c r="B260" s="3" t="str">
        <f>'B-Site_data'!B261</f>
        <v>Garowe_IDP</v>
      </c>
      <c r="C260" s="3" t="str">
        <f>'B-Site_data'!C261</f>
        <v>Garowe</v>
      </c>
      <c r="D260" s="3" t="str">
        <f>'B-Site_data'!D261</f>
        <v>IDP</v>
      </c>
      <c r="E260" s="3">
        <f>'B-Site_data'!E261</f>
        <v>1</v>
      </c>
      <c r="F260" s="3">
        <f>'B-Site_data'!F261</f>
        <v>1</v>
      </c>
      <c r="G260" s="3">
        <f>'B-Site_data'!G261</f>
        <v>3</v>
      </c>
      <c r="H260" s="3">
        <f>'B-Site_data'!H261</f>
        <v>3</v>
      </c>
      <c r="I260" s="3">
        <f>'B-Site_data'!I261</f>
        <v>1</v>
      </c>
      <c r="J260" s="3">
        <f>'B-Site_data'!J261</f>
        <v>1</v>
      </c>
      <c r="K260" s="3">
        <f>'B-Site_data'!K261</f>
        <v>3</v>
      </c>
      <c r="L260" s="3">
        <f>'B-Site_data'!L261</f>
        <v>1</v>
      </c>
      <c r="M260" s="3">
        <f t="shared" si="24"/>
        <v>3</v>
      </c>
      <c r="N260" s="3">
        <f t="shared" si="25"/>
        <v>3</v>
      </c>
      <c r="O260" s="3">
        <f t="shared" si="26"/>
        <v>3</v>
      </c>
      <c r="P260" s="3">
        <f t="shared" si="27"/>
        <v>1</v>
      </c>
      <c r="Q260" s="295">
        <f t="shared" si="28"/>
        <v>3</v>
      </c>
      <c r="R260" s="3">
        <f t="shared" si="29"/>
        <v>3</v>
      </c>
    </row>
    <row r="261" spans="1:18" x14ac:dyDescent="0.35">
      <c r="A261" s="3" t="str">
        <f>'B-Site_data'!A262</f>
        <v>ECwzAc1rgSgcCOCxLpFynwsG4ReKr8</v>
      </c>
      <c r="B261" s="3" t="str">
        <f>'B-Site_data'!B262</f>
        <v>Garowe_IDP</v>
      </c>
      <c r="C261" s="3" t="str">
        <f>'B-Site_data'!C262</f>
        <v>Garowe</v>
      </c>
      <c r="D261" s="3" t="str">
        <f>'B-Site_data'!D262</f>
        <v>IDP</v>
      </c>
      <c r="E261" s="3">
        <f>'B-Site_data'!E262</f>
        <v>1</v>
      </c>
      <c r="F261" s="3">
        <f>'B-Site_data'!F262</f>
        <v>1</v>
      </c>
      <c r="G261" s="3">
        <f>'B-Site_data'!G262</f>
        <v>1</v>
      </c>
      <c r="H261" s="3">
        <f>'B-Site_data'!H262</f>
        <v>3</v>
      </c>
      <c r="I261" s="3">
        <f>'B-Site_data'!I262</f>
        <v>3</v>
      </c>
      <c r="J261" s="3">
        <f>'B-Site_data'!J262</f>
        <v>1</v>
      </c>
      <c r="K261" s="3">
        <f>'B-Site_data'!K262</f>
        <v>3</v>
      </c>
      <c r="L261" s="3">
        <f>'B-Site_data'!L262</f>
        <v>1</v>
      </c>
      <c r="M261" s="3">
        <f t="shared" si="24"/>
        <v>3</v>
      </c>
      <c r="N261" s="3">
        <f t="shared" si="25"/>
        <v>3</v>
      </c>
      <c r="O261" s="3">
        <f t="shared" si="26"/>
        <v>3</v>
      </c>
      <c r="P261" s="3">
        <f t="shared" si="27"/>
        <v>1</v>
      </c>
      <c r="Q261" s="295">
        <f t="shared" si="28"/>
        <v>3</v>
      </c>
      <c r="R261" s="3">
        <f t="shared" si="29"/>
        <v>3</v>
      </c>
    </row>
    <row r="262" spans="1:18" x14ac:dyDescent="0.35">
      <c r="A262" s="3" t="str">
        <f>'B-Site_data'!A263</f>
        <v>7GDL968FMz7akZcVQp1ZOw5NdiGGiY</v>
      </c>
      <c r="B262" s="3" t="str">
        <f>'B-Site_data'!B263</f>
        <v>Garowe_IDP</v>
      </c>
      <c r="C262" s="3" t="str">
        <f>'B-Site_data'!C263</f>
        <v>Garowe</v>
      </c>
      <c r="D262" s="3" t="str">
        <f>'B-Site_data'!D263</f>
        <v>IDP</v>
      </c>
      <c r="E262" s="3">
        <f>'B-Site_data'!E263</f>
        <v>1</v>
      </c>
      <c r="F262" s="3">
        <f>'B-Site_data'!F263</f>
        <v>1</v>
      </c>
      <c r="G262" s="3">
        <f>'B-Site_data'!G263</f>
        <v>3</v>
      </c>
      <c r="H262" s="3">
        <f>'B-Site_data'!H263</f>
        <v>1</v>
      </c>
      <c r="I262" s="3">
        <f>'B-Site_data'!I263</f>
        <v>1</v>
      </c>
      <c r="J262" s="3">
        <f>'B-Site_data'!J263</f>
        <v>1</v>
      </c>
      <c r="K262" s="3">
        <f>'B-Site_data'!K263</f>
        <v>3</v>
      </c>
      <c r="L262" s="3">
        <f>'B-Site_data'!L263</f>
        <v>1</v>
      </c>
      <c r="M262" s="3">
        <f t="shared" si="24"/>
        <v>3</v>
      </c>
      <c r="N262" s="3">
        <f t="shared" si="25"/>
        <v>3</v>
      </c>
      <c r="O262" s="3">
        <f t="shared" si="26"/>
        <v>1</v>
      </c>
      <c r="P262" s="3">
        <f t="shared" si="27"/>
        <v>1</v>
      </c>
      <c r="Q262" s="295">
        <f t="shared" si="28"/>
        <v>2</v>
      </c>
      <c r="R262" s="3">
        <f t="shared" si="29"/>
        <v>2</v>
      </c>
    </row>
    <row r="263" spans="1:18" x14ac:dyDescent="0.35">
      <c r="A263" s="3" t="str">
        <f>'B-Site_data'!A264</f>
        <v>QnIQUVqFDUcAVNnaqXuUNYagq9yJa3</v>
      </c>
      <c r="B263" s="3" t="str">
        <f>'B-Site_data'!B264</f>
        <v>Garowe_IDP</v>
      </c>
      <c r="C263" s="3" t="str">
        <f>'B-Site_data'!C264</f>
        <v>Garowe</v>
      </c>
      <c r="D263" s="3" t="str">
        <f>'B-Site_data'!D264</f>
        <v>IDP</v>
      </c>
      <c r="E263" s="3">
        <f>'B-Site_data'!E264</f>
        <v>1</v>
      </c>
      <c r="F263" s="3">
        <f>'B-Site_data'!F264</f>
        <v>3</v>
      </c>
      <c r="G263" s="3">
        <f>'B-Site_data'!G264</f>
        <v>1</v>
      </c>
      <c r="H263" s="3">
        <f>'B-Site_data'!H264</f>
        <v>3</v>
      </c>
      <c r="I263" s="3">
        <f>'B-Site_data'!I264</f>
        <v>3</v>
      </c>
      <c r="J263" s="3">
        <f>'B-Site_data'!J264</f>
        <v>1</v>
      </c>
      <c r="K263" s="3">
        <f>'B-Site_data'!K264</f>
        <v>3</v>
      </c>
      <c r="L263" s="3">
        <f>'B-Site_data'!L264</f>
        <v>2</v>
      </c>
      <c r="M263" s="3">
        <f t="shared" si="24"/>
        <v>3</v>
      </c>
      <c r="N263" s="3">
        <f t="shared" si="25"/>
        <v>3</v>
      </c>
      <c r="O263" s="3">
        <f t="shared" si="26"/>
        <v>3</v>
      </c>
      <c r="P263" s="3">
        <f t="shared" si="27"/>
        <v>3</v>
      </c>
      <c r="Q263" s="295">
        <f t="shared" si="28"/>
        <v>3</v>
      </c>
      <c r="R263" s="3">
        <f t="shared" si="29"/>
        <v>3</v>
      </c>
    </row>
    <row r="264" spans="1:18" x14ac:dyDescent="0.35">
      <c r="A264" s="3" t="str">
        <f>'B-Site_data'!A265</f>
        <v>HTqyggyPHKjBRL8fuOvpQqiUzLGks8</v>
      </c>
      <c r="B264" s="3" t="str">
        <f>'B-Site_data'!B265</f>
        <v>Garowe_IDP</v>
      </c>
      <c r="C264" s="3" t="str">
        <f>'B-Site_data'!C265</f>
        <v>Garowe</v>
      </c>
      <c r="D264" s="3" t="str">
        <f>'B-Site_data'!D265</f>
        <v>IDP</v>
      </c>
      <c r="E264" s="3">
        <f>'B-Site_data'!E265</f>
        <v>1</v>
      </c>
      <c r="F264" s="3">
        <f>'B-Site_data'!F265</f>
        <v>1</v>
      </c>
      <c r="G264" s="3">
        <f>'B-Site_data'!G265</f>
        <v>3</v>
      </c>
      <c r="H264" s="3">
        <f>'B-Site_data'!H265</f>
        <v>3</v>
      </c>
      <c r="I264" s="3">
        <f>'B-Site_data'!I265</f>
        <v>3</v>
      </c>
      <c r="J264" s="3">
        <f>'B-Site_data'!J265</f>
        <v>1</v>
      </c>
      <c r="K264" s="3">
        <f>'B-Site_data'!K265</f>
        <v>3</v>
      </c>
      <c r="L264" s="3">
        <f>'B-Site_data'!L265</f>
        <v>2</v>
      </c>
      <c r="M264" s="3">
        <f t="shared" si="24"/>
        <v>3</v>
      </c>
      <c r="N264" s="3">
        <f t="shared" si="25"/>
        <v>3</v>
      </c>
      <c r="O264" s="3">
        <f t="shared" si="26"/>
        <v>3</v>
      </c>
      <c r="P264" s="3">
        <f t="shared" si="27"/>
        <v>3</v>
      </c>
      <c r="Q264" s="295">
        <f t="shared" si="28"/>
        <v>3</v>
      </c>
      <c r="R264" s="3">
        <f t="shared" si="29"/>
        <v>3</v>
      </c>
    </row>
    <row r="265" spans="1:18" x14ac:dyDescent="0.35">
      <c r="A265" s="3" t="str">
        <f>'B-Site_data'!A266</f>
        <v>3r0gwp7X2iIexZeGklZeyVdE8MWpzP</v>
      </c>
      <c r="B265" s="3" t="str">
        <f>'B-Site_data'!B266</f>
        <v>Garowe_IDP</v>
      </c>
      <c r="C265" s="3" t="str">
        <f>'B-Site_data'!C266</f>
        <v>Garowe</v>
      </c>
      <c r="D265" s="3" t="str">
        <f>'B-Site_data'!D266</f>
        <v>IDP</v>
      </c>
      <c r="E265" s="3">
        <f>'B-Site_data'!E266</f>
        <v>1</v>
      </c>
      <c r="F265" s="3">
        <f>'B-Site_data'!F266</f>
        <v>1</v>
      </c>
      <c r="G265" s="3">
        <f>'B-Site_data'!G266</f>
        <v>3</v>
      </c>
      <c r="H265" s="3">
        <f>'B-Site_data'!H266</f>
        <v>1</v>
      </c>
      <c r="I265" s="3">
        <f>'B-Site_data'!I266</f>
        <v>1</v>
      </c>
      <c r="J265" s="3">
        <f>'B-Site_data'!J266</f>
        <v>1</v>
      </c>
      <c r="K265" s="3">
        <f>'B-Site_data'!K266</f>
        <v>3</v>
      </c>
      <c r="L265" s="3">
        <f>'B-Site_data'!L266</f>
        <v>2</v>
      </c>
      <c r="M265" s="3">
        <f t="shared" si="24"/>
        <v>3</v>
      </c>
      <c r="N265" s="3">
        <f t="shared" si="25"/>
        <v>3</v>
      </c>
      <c r="O265" s="3">
        <f t="shared" si="26"/>
        <v>2</v>
      </c>
      <c r="P265" s="3">
        <f t="shared" si="27"/>
        <v>1</v>
      </c>
      <c r="Q265" s="295">
        <f t="shared" si="28"/>
        <v>3</v>
      </c>
      <c r="R265" s="3">
        <f t="shared" si="29"/>
        <v>3</v>
      </c>
    </row>
    <row r="266" spans="1:18" x14ac:dyDescent="0.35">
      <c r="A266" s="3" t="str">
        <f>'B-Site_data'!A267</f>
        <v>Xrnq30uiFFIcolY3EtjBJIhLoVUrVb</v>
      </c>
      <c r="B266" s="3" t="str">
        <f>'B-Site_data'!B267</f>
        <v>Garowe_IDP</v>
      </c>
      <c r="C266" s="3" t="str">
        <f>'B-Site_data'!C267</f>
        <v>Garowe</v>
      </c>
      <c r="D266" s="3" t="str">
        <f>'B-Site_data'!D267</f>
        <v>IDP</v>
      </c>
      <c r="E266" s="3">
        <f>'B-Site_data'!E267</f>
        <v>1</v>
      </c>
      <c r="F266" s="3">
        <f>'B-Site_data'!F267</f>
        <v>1</v>
      </c>
      <c r="G266" s="3">
        <f>'B-Site_data'!G267</f>
        <v>1</v>
      </c>
      <c r="H266" s="3">
        <f>'B-Site_data'!H267</f>
        <v>1</v>
      </c>
      <c r="I266" s="3">
        <f>'B-Site_data'!I267</f>
        <v>3</v>
      </c>
      <c r="J266" s="3">
        <f>'B-Site_data'!J267</f>
        <v>1</v>
      </c>
      <c r="K266" s="3">
        <f>'B-Site_data'!K267</f>
        <v>3</v>
      </c>
      <c r="L266" s="3">
        <f>'B-Site_data'!L267</f>
        <v>2</v>
      </c>
      <c r="M266" s="3">
        <f t="shared" si="24"/>
        <v>3</v>
      </c>
      <c r="N266" s="3">
        <f t="shared" si="25"/>
        <v>3</v>
      </c>
      <c r="O266" s="3">
        <f t="shared" si="26"/>
        <v>2</v>
      </c>
      <c r="P266" s="3">
        <f t="shared" si="27"/>
        <v>1</v>
      </c>
      <c r="Q266" s="295">
        <f t="shared" si="28"/>
        <v>3</v>
      </c>
      <c r="R266" s="3">
        <f t="shared" si="29"/>
        <v>3</v>
      </c>
    </row>
    <row r="267" spans="1:18" x14ac:dyDescent="0.35">
      <c r="A267" s="3" t="str">
        <f>'B-Site_data'!A268</f>
        <v>UiwxGV1fzOMxnemfVOHbWoZG7qRWUr</v>
      </c>
      <c r="B267" s="3" t="str">
        <f>'B-Site_data'!B268</f>
        <v>Garowe_IDP</v>
      </c>
      <c r="C267" s="3" t="str">
        <f>'B-Site_data'!C268</f>
        <v>Garowe</v>
      </c>
      <c r="D267" s="3" t="str">
        <f>'B-Site_data'!D268</f>
        <v>IDP</v>
      </c>
      <c r="E267" s="3">
        <f>'B-Site_data'!E268</f>
        <v>1</v>
      </c>
      <c r="F267" s="3">
        <f>'B-Site_data'!F268</f>
        <v>3</v>
      </c>
      <c r="G267" s="3">
        <f>'B-Site_data'!G268</f>
        <v>1</v>
      </c>
      <c r="H267" s="3">
        <f>'B-Site_data'!H268</f>
        <v>3</v>
      </c>
      <c r="I267" s="3">
        <f>'B-Site_data'!I268</f>
        <v>3</v>
      </c>
      <c r="J267" s="3">
        <f>'B-Site_data'!J268</f>
        <v>1</v>
      </c>
      <c r="K267" s="3">
        <f>'B-Site_data'!K268</f>
        <v>1</v>
      </c>
      <c r="L267" s="3">
        <f>'B-Site_data'!L268</f>
        <v>2</v>
      </c>
      <c r="M267" s="3">
        <f t="shared" si="24"/>
        <v>3</v>
      </c>
      <c r="N267" s="3">
        <f t="shared" si="25"/>
        <v>3</v>
      </c>
      <c r="O267" s="3">
        <f t="shared" si="26"/>
        <v>3</v>
      </c>
      <c r="P267" s="3">
        <f t="shared" si="27"/>
        <v>2</v>
      </c>
      <c r="Q267" s="295">
        <f t="shared" si="28"/>
        <v>3</v>
      </c>
      <c r="R267" s="3">
        <f t="shared" si="29"/>
        <v>3</v>
      </c>
    </row>
    <row r="268" spans="1:18" x14ac:dyDescent="0.35">
      <c r="A268" s="3" t="str">
        <f>'B-Site_data'!A269</f>
        <v>UxcU58VFU733tFtbJiNKZRwZDy6iA1</v>
      </c>
      <c r="B268" s="3" t="str">
        <f>'B-Site_data'!B269</f>
        <v>Burtinle_IDP</v>
      </c>
      <c r="C268" s="3" t="str">
        <f>'B-Site_data'!C269</f>
        <v>Burtinle</v>
      </c>
      <c r="D268" s="3" t="str">
        <f>'B-Site_data'!D269</f>
        <v>IDP</v>
      </c>
      <c r="E268" s="3">
        <f>'B-Site_data'!E269</f>
        <v>1</v>
      </c>
      <c r="F268" s="3">
        <f>'B-Site_data'!F269</f>
        <v>1</v>
      </c>
      <c r="G268" s="3">
        <f>'B-Site_data'!G269</f>
        <v>3</v>
      </c>
      <c r="H268" s="3">
        <f>'B-Site_data'!H269</f>
        <v>1</v>
      </c>
      <c r="I268" s="3">
        <f>'B-Site_data'!I269</f>
        <v>3</v>
      </c>
      <c r="J268" s="3">
        <f>'B-Site_data'!J269</f>
        <v>1</v>
      </c>
      <c r="K268" s="3">
        <f>'B-Site_data'!K269</f>
        <v>3</v>
      </c>
      <c r="L268" s="3">
        <f>'B-Site_data'!L269</f>
        <v>2</v>
      </c>
      <c r="M268" s="3">
        <f t="shared" si="24"/>
        <v>3</v>
      </c>
      <c r="N268" s="3">
        <f t="shared" si="25"/>
        <v>3</v>
      </c>
      <c r="O268" s="3">
        <f t="shared" si="26"/>
        <v>3</v>
      </c>
      <c r="P268" s="3">
        <f t="shared" si="27"/>
        <v>2</v>
      </c>
      <c r="Q268" s="295">
        <f t="shared" si="28"/>
        <v>3</v>
      </c>
      <c r="R268" s="3">
        <f t="shared" si="29"/>
        <v>3</v>
      </c>
    </row>
    <row r="269" spans="1:18" x14ac:dyDescent="0.35">
      <c r="A269" s="3" t="str">
        <f>'B-Site_data'!A270</f>
        <v>ay5TVZHJexmk71QQYrjVHvcHBovJoV</v>
      </c>
      <c r="B269" s="3" t="str">
        <f>'B-Site_data'!B270</f>
        <v>Burtinle_IDP</v>
      </c>
      <c r="C269" s="3" t="str">
        <f>'B-Site_data'!C270</f>
        <v>Burtinle</v>
      </c>
      <c r="D269" s="3" t="str">
        <f>'B-Site_data'!D270</f>
        <v>IDP</v>
      </c>
      <c r="E269" s="3">
        <f>'B-Site_data'!E270</f>
        <v>1</v>
      </c>
      <c r="F269" s="3">
        <f>'B-Site_data'!F270</f>
        <v>3</v>
      </c>
      <c r="G269" s="3">
        <f>'B-Site_data'!G270</f>
        <v>1</v>
      </c>
      <c r="H269" s="3">
        <f>'B-Site_data'!H270</f>
        <v>1</v>
      </c>
      <c r="I269" s="3">
        <f>'B-Site_data'!I270</f>
        <v>3</v>
      </c>
      <c r="J269" s="3">
        <f>'B-Site_data'!J270</f>
        <v>1</v>
      </c>
      <c r="K269" s="3">
        <f>'B-Site_data'!K270</f>
        <v>3</v>
      </c>
      <c r="L269" s="3">
        <f>'B-Site_data'!L270</f>
        <v>2</v>
      </c>
      <c r="M269" s="3">
        <f t="shared" si="24"/>
        <v>3</v>
      </c>
      <c r="N269" s="3">
        <f t="shared" si="25"/>
        <v>3</v>
      </c>
      <c r="O269" s="3">
        <f t="shared" si="26"/>
        <v>3</v>
      </c>
      <c r="P269" s="3">
        <f t="shared" si="27"/>
        <v>2</v>
      </c>
      <c r="Q269" s="295">
        <f t="shared" si="28"/>
        <v>3</v>
      </c>
      <c r="R269" s="3">
        <f t="shared" si="29"/>
        <v>3</v>
      </c>
    </row>
    <row r="270" spans="1:18" x14ac:dyDescent="0.35">
      <c r="A270" s="3" t="str">
        <f>'B-Site_data'!A271</f>
        <v>TcYTXCPDyecAWXisdALLopDutXJ2GE</v>
      </c>
      <c r="B270" s="3" t="str">
        <f>'B-Site_data'!B271</f>
        <v>Burtinle_IDP</v>
      </c>
      <c r="C270" s="3" t="str">
        <f>'B-Site_data'!C271</f>
        <v>Burtinle</v>
      </c>
      <c r="D270" s="3" t="str">
        <f>'B-Site_data'!D271</f>
        <v>IDP</v>
      </c>
      <c r="E270" s="3">
        <f>'B-Site_data'!E271</f>
        <v>1</v>
      </c>
      <c r="F270" s="3">
        <f>'B-Site_data'!F271</f>
        <v>3</v>
      </c>
      <c r="G270" s="3">
        <f>'B-Site_data'!G271</f>
        <v>1</v>
      </c>
      <c r="H270" s="3">
        <f>'B-Site_data'!H271</f>
        <v>1</v>
      </c>
      <c r="I270" s="3">
        <f>'B-Site_data'!I271</f>
        <v>3</v>
      </c>
      <c r="J270" s="3">
        <f>'B-Site_data'!J271</f>
        <v>1</v>
      </c>
      <c r="K270" s="3">
        <f>'B-Site_data'!K271</f>
        <v>3</v>
      </c>
      <c r="L270" s="3">
        <f>'B-Site_data'!L271</f>
        <v>2</v>
      </c>
      <c r="M270" s="3">
        <f t="shared" si="24"/>
        <v>3</v>
      </c>
      <c r="N270" s="3">
        <f t="shared" si="25"/>
        <v>3</v>
      </c>
      <c r="O270" s="3">
        <f t="shared" si="26"/>
        <v>3</v>
      </c>
      <c r="P270" s="3">
        <f t="shared" si="27"/>
        <v>2</v>
      </c>
      <c r="Q270" s="295">
        <f t="shared" si="28"/>
        <v>3</v>
      </c>
      <c r="R270" s="3">
        <f t="shared" si="29"/>
        <v>3</v>
      </c>
    </row>
    <row r="271" spans="1:18" x14ac:dyDescent="0.35">
      <c r="A271" s="3" t="str">
        <f>'B-Site_data'!A272</f>
        <v>dGffjO4LI6xmlzEpfBWbB6xx2aLdUh</v>
      </c>
      <c r="B271" s="3" t="str">
        <f>'B-Site_data'!B272</f>
        <v>Burtinle_IDP</v>
      </c>
      <c r="C271" s="3" t="str">
        <f>'B-Site_data'!C272</f>
        <v>Burtinle</v>
      </c>
      <c r="D271" s="3" t="str">
        <f>'B-Site_data'!D272</f>
        <v>IDP</v>
      </c>
      <c r="E271" s="3">
        <f>'B-Site_data'!E272</f>
        <v>1</v>
      </c>
      <c r="F271" s="3">
        <f>'B-Site_data'!F272</f>
        <v>1</v>
      </c>
      <c r="G271" s="3">
        <f>'B-Site_data'!G272</f>
        <v>3</v>
      </c>
      <c r="H271" s="3">
        <f>'B-Site_data'!H272</f>
        <v>1</v>
      </c>
      <c r="I271" s="3">
        <f>'B-Site_data'!I272</f>
        <v>3</v>
      </c>
      <c r="J271" s="3">
        <f>'B-Site_data'!J272</f>
        <v>1</v>
      </c>
      <c r="K271" s="3">
        <f>'B-Site_data'!K272</f>
        <v>3</v>
      </c>
      <c r="L271" s="3">
        <f>'B-Site_data'!L272</f>
        <v>2</v>
      </c>
      <c r="M271" s="3">
        <f t="shared" si="24"/>
        <v>3</v>
      </c>
      <c r="N271" s="3">
        <f t="shared" si="25"/>
        <v>3</v>
      </c>
      <c r="O271" s="3">
        <f t="shared" si="26"/>
        <v>3</v>
      </c>
      <c r="P271" s="3">
        <f t="shared" si="27"/>
        <v>2</v>
      </c>
      <c r="Q271" s="295">
        <f t="shared" si="28"/>
        <v>3</v>
      </c>
      <c r="R271" s="3">
        <f t="shared" si="29"/>
        <v>3</v>
      </c>
    </row>
    <row r="272" spans="1:18" x14ac:dyDescent="0.35">
      <c r="A272" s="3" t="str">
        <f>'B-Site_data'!A273</f>
        <v>eGqNwQX9lwsHWbDxJcIKwOuEz9zR9F</v>
      </c>
      <c r="B272" s="3" t="str">
        <f>'B-Site_data'!B273</f>
        <v>Eyl_IDP</v>
      </c>
      <c r="C272" s="3" t="str">
        <f>'B-Site_data'!C273</f>
        <v>Eyl</v>
      </c>
      <c r="D272" s="3" t="str">
        <f>'B-Site_data'!D273</f>
        <v>IDP</v>
      </c>
      <c r="E272" s="3">
        <f>'B-Site_data'!E273</f>
        <v>1</v>
      </c>
      <c r="F272" s="3">
        <f>'B-Site_data'!F273</f>
        <v>3</v>
      </c>
      <c r="G272" s="3">
        <f>'B-Site_data'!G273</f>
        <v>3</v>
      </c>
      <c r="H272" s="3">
        <f>'B-Site_data'!H273</f>
        <v>1</v>
      </c>
      <c r="I272" s="3">
        <f>'B-Site_data'!I273</f>
        <v>1</v>
      </c>
      <c r="J272" s="3">
        <f>'B-Site_data'!J273</f>
        <v>1</v>
      </c>
      <c r="K272" s="3">
        <f>'B-Site_data'!K273</f>
        <v>3</v>
      </c>
      <c r="L272" s="3">
        <f>'B-Site_data'!L273</f>
        <v>2</v>
      </c>
      <c r="M272" s="3">
        <f t="shared" si="24"/>
        <v>3</v>
      </c>
      <c r="N272" s="3">
        <f t="shared" si="25"/>
        <v>3</v>
      </c>
      <c r="O272" s="3">
        <f t="shared" si="26"/>
        <v>3</v>
      </c>
      <c r="P272" s="3">
        <f t="shared" si="27"/>
        <v>2</v>
      </c>
      <c r="Q272" s="295">
        <f t="shared" si="28"/>
        <v>3</v>
      </c>
      <c r="R272" s="3">
        <f t="shared" si="29"/>
        <v>3</v>
      </c>
    </row>
    <row r="273" spans="1:18" x14ac:dyDescent="0.35">
      <c r="A273" s="3" t="str">
        <f>'B-Site_data'!A274</f>
        <v>EMsnEYddiYluo2rnyQGmUP4XfQoTah</v>
      </c>
      <c r="B273" s="3" t="str">
        <f>'B-Site_data'!B274</f>
        <v>Eyl_IDP</v>
      </c>
      <c r="C273" s="3" t="str">
        <f>'B-Site_data'!C274</f>
        <v>Eyl</v>
      </c>
      <c r="D273" s="3" t="str">
        <f>'B-Site_data'!D274</f>
        <v>IDP</v>
      </c>
      <c r="E273" s="3">
        <f>'B-Site_data'!E274</f>
        <v>1</v>
      </c>
      <c r="F273" s="3">
        <f>'B-Site_data'!F274</f>
        <v>3</v>
      </c>
      <c r="G273" s="3">
        <f>'B-Site_data'!G274</f>
        <v>1</v>
      </c>
      <c r="H273" s="3">
        <f>'B-Site_data'!H274</f>
        <v>2</v>
      </c>
      <c r="I273" s="3">
        <f>'B-Site_data'!I274</f>
        <v>1</v>
      </c>
      <c r="J273" s="3">
        <f>'B-Site_data'!J274</f>
        <v>1</v>
      </c>
      <c r="K273" s="3">
        <f>'B-Site_data'!K274</f>
        <v>3</v>
      </c>
      <c r="L273" s="3">
        <f>'B-Site_data'!L274</f>
        <v>2</v>
      </c>
      <c r="M273" s="3">
        <f t="shared" si="24"/>
        <v>3</v>
      </c>
      <c r="N273" s="3">
        <f t="shared" si="25"/>
        <v>3</v>
      </c>
      <c r="O273" s="3">
        <f t="shared" si="26"/>
        <v>2</v>
      </c>
      <c r="P273" s="3">
        <f t="shared" si="27"/>
        <v>2</v>
      </c>
      <c r="Q273" s="295">
        <f t="shared" si="28"/>
        <v>3</v>
      </c>
      <c r="R273" s="3">
        <f t="shared" si="29"/>
        <v>3</v>
      </c>
    </row>
    <row r="274" spans="1:18" x14ac:dyDescent="0.35">
      <c r="A274" s="3" t="str">
        <f>'B-Site_data'!A275</f>
        <v>Q1zvyGEXchWMLxKojYnzJMYgRUGUyx</v>
      </c>
      <c r="B274" s="3" t="str">
        <f>'B-Site_data'!B275</f>
        <v>Eyl_IDP</v>
      </c>
      <c r="C274" s="3" t="str">
        <f>'B-Site_data'!C275</f>
        <v>Eyl</v>
      </c>
      <c r="D274" s="3" t="str">
        <f>'B-Site_data'!D275</f>
        <v>IDP</v>
      </c>
      <c r="E274" s="3">
        <f>'B-Site_data'!E275</f>
        <v>1</v>
      </c>
      <c r="F274" s="3">
        <f>'B-Site_data'!F275</f>
        <v>1</v>
      </c>
      <c r="G274" s="3">
        <f>'B-Site_data'!G275</f>
        <v>1</v>
      </c>
      <c r="H274" s="3">
        <f>'B-Site_data'!H275</f>
        <v>3</v>
      </c>
      <c r="I274" s="3">
        <f>'B-Site_data'!I275</f>
        <v>1</v>
      </c>
      <c r="J274" s="3">
        <f>'B-Site_data'!J275</f>
        <v>1</v>
      </c>
      <c r="K274" s="3">
        <f>'B-Site_data'!K275</f>
        <v>3</v>
      </c>
      <c r="L274" s="3">
        <f>'B-Site_data'!L275</f>
        <v>2</v>
      </c>
      <c r="M274" s="3">
        <f t="shared" si="24"/>
        <v>3</v>
      </c>
      <c r="N274" s="3">
        <f t="shared" si="25"/>
        <v>3</v>
      </c>
      <c r="O274" s="3">
        <f t="shared" si="26"/>
        <v>2</v>
      </c>
      <c r="P274" s="3">
        <f t="shared" si="27"/>
        <v>1</v>
      </c>
      <c r="Q274" s="295">
        <f t="shared" si="28"/>
        <v>3</v>
      </c>
      <c r="R274" s="3">
        <f t="shared" si="29"/>
        <v>3</v>
      </c>
    </row>
    <row r="275" spans="1:18" x14ac:dyDescent="0.35">
      <c r="A275" s="3" t="str">
        <f>'B-Site_data'!A276</f>
        <v>NnspKeklL59xo1pGnRDt4FBvMRSdA2</v>
      </c>
      <c r="B275" s="3" t="str">
        <f>'B-Site_data'!B276</f>
        <v>Eyl_IDP</v>
      </c>
      <c r="C275" s="3" t="str">
        <f>'B-Site_data'!C276</f>
        <v>Eyl</v>
      </c>
      <c r="D275" s="3" t="str">
        <f>'B-Site_data'!D276</f>
        <v>IDP</v>
      </c>
      <c r="E275" s="3">
        <f>'B-Site_data'!E276</f>
        <v>1</v>
      </c>
      <c r="F275" s="3">
        <f>'B-Site_data'!F276</f>
        <v>1</v>
      </c>
      <c r="G275" s="3">
        <f>'B-Site_data'!G276</f>
        <v>3</v>
      </c>
      <c r="H275" s="3">
        <f>'B-Site_data'!H276</f>
        <v>1</v>
      </c>
      <c r="I275" s="3">
        <f>'B-Site_data'!I276</f>
        <v>1</v>
      </c>
      <c r="J275" s="3">
        <f>'B-Site_data'!J276</f>
        <v>1</v>
      </c>
      <c r="K275" s="3">
        <f>'B-Site_data'!K276</f>
        <v>3</v>
      </c>
      <c r="L275" s="3">
        <f>'B-Site_data'!L276</f>
        <v>2</v>
      </c>
      <c r="M275" s="3">
        <f t="shared" si="24"/>
        <v>3</v>
      </c>
      <c r="N275" s="3">
        <f t="shared" si="25"/>
        <v>3</v>
      </c>
      <c r="O275" s="3">
        <f t="shared" si="26"/>
        <v>2</v>
      </c>
      <c r="P275" s="3">
        <f t="shared" si="27"/>
        <v>1</v>
      </c>
      <c r="Q275" s="295">
        <f t="shared" si="28"/>
        <v>3</v>
      </c>
      <c r="R275" s="3">
        <f t="shared" si="29"/>
        <v>3</v>
      </c>
    </row>
    <row r="276" spans="1:18" x14ac:dyDescent="0.35">
      <c r="A276" s="3" t="str">
        <f>'B-Site_data'!A277</f>
        <v>UTIYVYmyGhp5qYNWFaj60zTwwGbN48</v>
      </c>
      <c r="B276" s="3" t="str">
        <f>'B-Site_data'!B277</f>
        <v>Eyl_IDP</v>
      </c>
      <c r="C276" s="3" t="str">
        <f>'B-Site_data'!C277</f>
        <v>Eyl</v>
      </c>
      <c r="D276" s="3" t="str">
        <f>'B-Site_data'!D277</f>
        <v>IDP</v>
      </c>
      <c r="E276" s="3">
        <f>'B-Site_data'!E277</f>
        <v>1</v>
      </c>
      <c r="F276" s="3">
        <f>'B-Site_data'!F277</f>
        <v>1</v>
      </c>
      <c r="G276" s="3">
        <f>'B-Site_data'!G277</f>
        <v>1</v>
      </c>
      <c r="H276" s="3">
        <f>'B-Site_data'!H277</f>
        <v>1</v>
      </c>
      <c r="I276" s="3">
        <f>'B-Site_data'!I277</f>
        <v>1</v>
      </c>
      <c r="J276" s="3">
        <f>'B-Site_data'!J277</f>
        <v>1</v>
      </c>
      <c r="K276" s="3">
        <f>'B-Site_data'!K277</f>
        <v>3</v>
      </c>
      <c r="L276" s="3">
        <f>'B-Site_data'!L277</f>
        <v>1</v>
      </c>
      <c r="M276" s="3">
        <f t="shared" si="24"/>
        <v>3</v>
      </c>
      <c r="N276" s="3">
        <f t="shared" si="25"/>
        <v>1</v>
      </c>
      <c r="O276" s="3">
        <f t="shared" si="26"/>
        <v>1</v>
      </c>
      <c r="P276" s="3">
        <f t="shared" si="27"/>
        <v>1</v>
      </c>
      <c r="Q276" s="295">
        <f t="shared" si="28"/>
        <v>2</v>
      </c>
      <c r="R276" s="3">
        <f t="shared" si="29"/>
        <v>2</v>
      </c>
    </row>
    <row r="277" spans="1:18" x14ac:dyDescent="0.35">
      <c r="A277" s="3" t="str">
        <f>'B-Site_data'!A278</f>
        <v>6HmhI7xiPWgtwcKbpRzDDOwqhu1L0N</v>
      </c>
      <c r="B277" s="3" t="str">
        <f>'B-Site_data'!B278</f>
        <v>Eyl_IDP</v>
      </c>
      <c r="C277" s="3" t="str">
        <f>'B-Site_data'!C278</f>
        <v>Eyl</v>
      </c>
      <c r="D277" s="3" t="str">
        <f>'B-Site_data'!D278</f>
        <v>IDP</v>
      </c>
      <c r="E277" s="3">
        <f>'B-Site_data'!E278</f>
        <v>1</v>
      </c>
      <c r="F277" s="3">
        <f>'B-Site_data'!F278</f>
        <v>1</v>
      </c>
      <c r="G277" s="3">
        <f>'B-Site_data'!G278</f>
        <v>1</v>
      </c>
      <c r="H277" s="3">
        <f>'B-Site_data'!H278</f>
        <v>1</v>
      </c>
      <c r="I277" s="3">
        <f>'B-Site_data'!I278</f>
        <v>1</v>
      </c>
      <c r="J277" s="3">
        <f>'B-Site_data'!J278</f>
        <v>1</v>
      </c>
      <c r="K277" s="3">
        <f>'B-Site_data'!K278</f>
        <v>3</v>
      </c>
      <c r="L277" s="3">
        <f>'B-Site_data'!L278</f>
        <v>2</v>
      </c>
      <c r="M277" s="3">
        <f t="shared" si="24"/>
        <v>3</v>
      </c>
      <c r="N277" s="3">
        <f t="shared" si="25"/>
        <v>2</v>
      </c>
      <c r="O277" s="3">
        <f t="shared" si="26"/>
        <v>1</v>
      </c>
      <c r="P277" s="3">
        <f t="shared" si="27"/>
        <v>1</v>
      </c>
      <c r="Q277" s="295">
        <f t="shared" si="28"/>
        <v>2</v>
      </c>
      <c r="R277" s="3">
        <f t="shared" si="29"/>
        <v>2</v>
      </c>
    </row>
    <row r="278" spans="1:18" x14ac:dyDescent="0.35">
      <c r="A278" s="3" t="str">
        <f>'B-Site_data'!A279</f>
        <v>pqhnKpbvj2f3k2qluDh3WcYQVyXkHv</v>
      </c>
      <c r="B278" s="3" t="str">
        <f>'B-Site_data'!B279</f>
        <v>Eyl_IDP</v>
      </c>
      <c r="C278" s="3" t="str">
        <f>'B-Site_data'!C279</f>
        <v>Eyl</v>
      </c>
      <c r="D278" s="3" t="str">
        <f>'B-Site_data'!D279</f>
        <v>IDP</v>
      </c>
      <c r="E278" s="3">
        <f>'B-Site_data'!E279</f>
        <v>1</v>
      </c>
      <c r="F278" s="3">
        <f>'B-Site_data'!F279</f>
        <v>1</v>
      </c>
      <c r="G278" s="3">
        <f>'B-Site_data'!G279</f>
        <v>1</v>
      </c>
      <c r="H278" s="3">
        <f>'B-Site_data'!H279</f>
        <v>1</v>
      </c>
      <c r="I278" s="3">
        <f>'B-Site_data'!I279</f>
        <v>1</v>
      </c>
      <c r="J278" s="3">
        <f>'B-Site_data'!J279</f>
        <v>1</v>
      </c>
      <c r="K278" s="3">
        <f>'B-Site_data'!K279</f>
        <v>3</v>
      </c>
      <c r="L278" s="3">
        <f>'B-Site_data'!L279</f>
        <v>2</v>
      </c>
      <c r="M278" s="3">
        <f t="shared" si="24"/>
        <v>3</v>
      </c>
      <c r="N278" s="3">
        <f t="shared" si="25"/>
        <v>2</v>
      </c>
      <c r="O278" s="3">
        <f t="shared" si="26"/>
        <v>1</v>
      </c>
      <c r="P278" s="3">
        <f t="shared" si="27"/>
        <v>1</v>
      </c>
      <c r="Q278" s="295">
        <f t="shared" si="28"/>
        <v>2</v>
      </c>
      <c r="R278" s="3">
        <f t="shared" si="29"/>
        <v>2</v>
      </c>
    </row>
    <row r="279" spans="1:18" x14ac:dyDescent="0.35">
      <c r="A279" s="3" t="str">
        <f>'B-Site_data'!A280</f>
        <v>SeKpPS0CKVWWGLCOEnTDKYwcqbFsrS</v>
      </c>
      <c r="B279" s="3" t="str">
        <f>'B-Site_data'!B280</f>
        <v>Eyl_IDP</v>
      </c>
      <c r="C279" s="3" t="str">
        <f>'B-Site_data'!C280</f>
        <v>Eyl</v>
      </c>
      <c r="D279" s="3" t="str">
        <f>'B-Site_data'!D280</f>
        <v>IDP</v>
      </c>
      <c r="E279" s="3">
        <f>'B-Site_data'!E280</f>
        <v>1</v>
      </c>
      <c r="F279" s="3">
        <f>'B-Site_data'!F280</f>
        <v>1</v>
      </c>
      <c r="G279" s="3">
        <f>'B-Site_data'!G280</f>
        <v>3</v>
      </c>
      <c r="H279" s="3">
        <f>'B-Site_data'!H280</f>
        <v>1</v>
      </c>
      <c r="I279" s="3">
        <f>'B-Site_data'!I280</f>
        <v>1</v>
      </c>
      <c r="J279" s="3">
        <f>'B-Site_data'!J280</f>
        <v>1</v>
      </c>
      <c r="K279" s="3">
        <f>'B-Site_data'!K280</f>
        <v>3</v>
      </c>
      <c r="L279" s="3">
        <f>'B-Site_data'!L280</f>
        <v>2</v>
      </c>
      <c r="M279" s="3">
        <f t="shared" si="24"/>
        <v>3</v>
      </c>
      <c r="N279" s="3">
        <f t="shared" si="25"/>
        <v>3</v>
      </c>
      <c r="O279" s="3">
        <f t="shared" si="26"/>
        <v>2</v>
      </c>
      <c r="P279" s="3">
        <f t="shared" si="27"/>
        <v>1</v>
      </c>
      <c r="Q279" s="295">
        <f t="shared" si="28"/>
        <v>3</v>
      </c>
      <c r="R279" s="3">
        <f t="shared" si="29"/>
        <v>3</v>
      </c>
    </row>
    <row r="280" spans="1:18" x14ac:dyDescent="0.35">
      <c r="A280" s="3" t="str">
        <f>'B-Site_data'!A281</f>
        <v>TXkmJUTKClyHLiH9BryKZTAwPXvr6C</v>
      </c>
      <c r="B280" s="3" t="str">
        <f>'B-Site_data'!B281</f>
        <v>Eyl_IDP</v>
      </c>
      <c r="C280" s="3" t="str">
        <f>'B-Site_data'!C281</f>
        <v>Eyl</v>
      </c>
      <c r="D280" s="3" t="str">
        <f>'B-Site_data'!D281</f>
        <v>IDP</v>
      </c>
      <c r="E280" s="3">
        <f>'B-Site_data'!E281</f>
        <v>1</v>
      </c>
      <c r="F280" s="3">
        <f>'B-Site_data'!F281</f>
        <v>1</v>
      </c>
      <c r="G280" s="3">
        <f>'B-Site_data'!G281</f>
        <v>1</v>
      </c>
      <c r="H280" s="3">
        <f>'B-Site_data'!H281</f>
        <v>1</v>
      </c>
      <c r="I280" s="3">
        <f>'B-Site_data'!I281</f>
        <v>3</v>
      </c>
      <c r="J280" s="3">
        <f>'B-Site_data'!J281</f>
        <v>1</v>
      </c>
      <c r="K280" s="3">
        <f>'B-Site_data'!K281</f>
        <v>3</v>
      </c>
      <c r="L280" s="3">
        <f>'B-Site_data'!L281</f>
        <v>2</v>
      </c>
      <c r="M280" s="3">
        <f t="shared" si="24"/>
        <v>3</v>
      </c>
      <c r="N280" s="3">
        <f t="shared" si="25"/>
        <v>3</v>
      </c>
      <c r="O280" s="3">
        <f t="shared" si="26"/>
        <v>2</v>
      </c>
      <c r="P280" s="3">
        <f t="shared" si="27"/>
        <v>1</v>
      </c>
      <c r="Q280" s="295">
        <f t="shared" si="28"/>
        <v>3</v>
      </c>
      <c r="R280" s="3">
        <f t="shared" si="29"/>
        <v>3</v>
      </c>
    </row>
    <row r="281" spans="1:18" x14ac:dyDescent="0.35">
      <c r="A281" s="3" t="str">
        <f>'B-Site_data'!A282</f>
        <v>iCrBSlt8YRxrRqoBj3bXR1ZxH7LUAK</v>
      </c>
      <c r="B281" s="3" t="str">
        <f>'B-Site_data'!B282</f>
        <v>Eyl_IDP</v>
      </c>
      <c r="C281" s="3" t="str">
        <f>'B-Site_data'!C282</f>
        <v>Eyl</v>
      </c>
      <c r="D281" s="3" t="str">
        <f>'B-Site_data'!D282</f>
        <v>IDP</v>
      </c>
      <c r="E281" s="3">
        <f>'B-Site_data'!E282</f>
        <v>1</v>
      </c>
      <c r="F281" s="3">
        <f>'B-Site_data'!F282</f>
        <v>1</v>
      </c>
      <c r="G281" s="3">
        <f>'B-Site_data'!G282</f>
        <v>1</v>
      </c>
      <c r="H281" s="3">
        <f>'B-Site_data'!H282</f>
        <v>1</v>
      </c>
      <c r="I281" s="3">
        <f>'B-Site_data'!I282</f>
        <v>1</v>
      </c>
      <c r="J281" s="3">
        <f>'B-Site_data'!J282</f>
        <v>1</v>
      </c>
      <c r="K281" s="3">
        <f>'B-Site_data'!K282</f>
        <v>3</v>
      </c>
      <c r="L281" s="3">
        <f>'B-Site_data'!L282</f>
        <v>2</v>
      </c>
      <c r="M281" s="3">
        <f t="shared" si="24"/>
        <v>3</v>
      </c>
      <c r="N281" s="3">
        <f t="shared" si="25"/>
        <v>2</v>
      </c>
      <c r="O281" s="3">
        <f t="shared" si="26"/>
        <v>1</v>
      </c>
      <c r="P281" s="3">
        <f t="shared" si="27"/>
        <v>1</v>
      </c>
      <c r="Q281" s="295">
        <f t="shared" si="28"/>
        <v>2</v>
      </c>
      <c r="R281" s="3">
        <f t="shared" si="29"/>
        <v>2</v>
      </c>
    </row>
    <row r="282" spans="1:18" x14ac:dyDescent="0.35">
      <c r="A282" s="3" t="str">
        <f>'B-Site_data'!A283</f>
        <v>s8iEPAh7w7NjKmlDr7RYzSbEHQNAP5</v>
      </c>
      <c r="B282" s="3" t="str">
        <f>'B-Site_data'!B283</f>
        <v>Eyl_IDP</v>
      </c>
      <c r="C282" s="3" t="str">
        <f>'B-Site_data'!C283</f>
        <v>Eyl</v>
      </c>
      <c r="D282" s="3" t="str">
        <f>'B-Site_data'!D283</f>
        <v>IDP</v>
      </c>
      <c r="E282" s="3">
        <f>'B-Site_data'!E283</f>
        <v>1</v>
      </c>
      <c r="F282" s="3">
        <f>'B-Site_data'!F283</f>
        <v>1</v>
      </c>
      <c r="G282" s="3">
        <f>'B-Site_data'!G283</f>
        <v>1</v>
      </c>
      <c r="H282" s="3">
        <f>'B-Site_data'!H283</f>
        <v>1</v>
      </c>
      <c r="I282" s="3">
        <f>'B-Site_data'!I283</f>
        <v>1</v>
      </c>
      <c r="J282" s="3">
        <f>'B-Site_data'!J283</f>
        <v>1</v>
      </c>
      <c r="K282" s="3">
        <f>'B-Site_data'!K283</f>
        <v>3</v>
      </c>
      <c r="L282" s="3">
        <f>'B-Site_data'!L283</f>
        <v>2</v>
      </c>
      <c r="M282" s="3">
        <f t="shared" si="24"/>
        <v>3</v>
      </c>
      <c r="N282" s="3">
        <f t="shared" si="25"/>
        <v>2</v>
      </c>
      <c r="O282" s="3">
        <f t="shared" si="26"/>
        <v>1</v>
      </c>
      <c r="P282" s="3">
        <f t="shared" si="27"/>
        <v>1</v>
      </c>
      <c r="Q282" s="295">
        <f t="shared" si="28"/>
        <v>2</v>
      </c>
      <c r="R282" s="3">
        <f t="shared" si="29"/>
        <v>2</v>
      </c>
    </row>
    <row r="283" spans="1:18" x14ac:dyDescent="0.35">
      <c r="A283" s="3" t="str">
        <f>'B-Site_data'!A284</f>
        <v>eFfUkMAud8VElrHVMwf0L7fJ59lchO</v>
      </c>
      <c r="B283" s="3" t="str">
        <f>'B-Site_data'!B284</f>
        <v>Eyl_IDP</v>
      </c>
      <c r="C283" s="3" t="str">
        <f>'B-Site_data'!C284</f>
        <v>Eyl</v>
      </c>
      <c r="D283" s="3" t="str">
        <f>'B-Site_data'!D284</f>
        <v>IDP</v>
      </c>
      <c r="E283" s="3">
        <f>'B-Site_data'!E284</f>
        <v>1</v>
      </c>
      <c r="F283" s="3">
        <f>'B-Site_data'!F284</f>
        <v>1</v>
      </c>
      <c r="G283" s="3">
        <f>'B-Site_data'!G284</f>
        <v>3</v>
      </c>
      <c r="H283" s="3">
        <f>'B-Site_data'!H284</f>
        <v>1</v>
      </c>
      <c r="I283" s="3">
        <f>'B-Site_data'!I284</f>
        <v>3</v>
      </c>
      <c r="J283" s="3">
        <f>'B-Site_data'!J284</f>
        <v>1</v>
      </c>
      <c r="K283" s="3">
        <f>'B-Site_data'!K284</f>
        <v>3</v>
      </c>
      <c r="L283" s="3">
        <f>'B-Site_data'!L284</f>
        <v>2</v>
      </c>
      <c r="M283" s="3">
        <f t="shared" si="24"/>
        <v>3</v>
      </c>
      <c r="N283" s="3">
        <f t="shared" si="25"/>
        <v>3</v>
      </c>
      <c r="O283" s="3">
        <f t="shared" si="26"/>
        <v>3</v>
      </c>
      <c r="P283" s="3">
        <f t="shared" si="27"/>
        <v>2</v>
      </c>
      <c r="Q283" s="295">
        <f t="shared" si="28"/>
        <v>3</v>
      </c>
      <c r="R283" s="3">
        <f t="shared" si="29"/>
        <v>3</v>
      </c>
    </row>
    <row r="284" spans="1:18" x14ac:dyDescent="0.35">
      <c r="A284" s="3" t="str">
        <f>'B-Site_data'!A285</f>
        <v>kaWeAIKH4ZHOCY6CioyPtzU1ZlHPrQ</v>
      </c>
      <c r="B284" s="3" t="str">
        <f>'B-Site_data'!B285</f>
        <v>Eyl_IDP</v>
      </c>
      <c r="C284" s="3" t="str">
        <f>'B-Site_data'!C285</f>
        <v>Eyl</v>
      </c>
      <c r="D284" s="3" t="str">
        <f>'B-Site_data'!D285</f>
        <v>IDP</v>
      </c>
      <c r="E284" s="3">
        <f>'B-Site_data'!E285</f>
        <v>1</v>
      </c>
      <c r="F284" s="3">
        <f>'B-Site_data'!F285</f>
        <v>1</v>
      </c>
      <c r="G284" s="3">
        <f>'B-Site_data'!G285</f>
        <v>3</v>
      </c>
      <c r="H284" s="3">
        <f>'B-Site_data'!H285</f>
        <v>1</v>
      </c>
      <c r="I284" s="3">
        <f>'B-Site_data'!I285</f>
        <v>1</v>
      </c>
      <c r="J284" s="3">
        <f>'B-Site_data'!J285</f>
        <v>1</v>
      </c>
      <c r="K284" s="3">
        <f>'B-Site_data'!K285</f>
        <v>3</v>
      </c>
      <c r="L284" s="3">
        <f>'B-Site_data'!L285</f>
        <v>2</v>
      </c>
      <c r="M284" s="3">
        <f t="shared" si="24"/>
        <v>3</v>
      </c>
      <c r="N284" s="3">
        <f t="shared" si="25"/>
        <v>3</v>
      </c>
      <c r="O284" s="3">
        <f t="shared" si="26"/>
        <v>2</v>
      </c>
      <c r="P284" s="3">
        <f t="shared" si="27"/>
        <v>1</v>
      </c>
      <c r="Q284" s="295">
        <f t="shared" si="28"/>
        <v>3</v>
      </c>
      <c r="R284" s="3">
        <f t="shared" si="29"/>
        <v>3</v>
      </c>
    </row>
    <row r="285" spans="1:18" x14ac:dyDescent="0.35">
      <c r="A285" s="3" t="str">
        <f>'B-Site_data'!A286</f>
        <v>p1KNxYYJuWx5fkKjwsixJHgI0Yk5Cy</v>
      </c>
      <c r="B285" s="3" t="str">
        <f>'B-Site_data'!B286</f>
        <v>Eyl_IDP</v>
      </c>
      <c r="C285" s="3" t="str">
        <f>'B-Site_data'!C286</f>
        <v>Eyl</v>
      </c>
      <c r="D285" s="3" t="str">
        <f>'B-Site_data'!D286</f>
        <v>IDP</v>
      </c>
      <c r="E285" s="3">
        <f>'B-Site_data'!E286</f>
        <v>1</v>
      </c>
      <c r="F285" s="3">
        <f>'B-Site_data'!F286</f>
        <v>1</v>
      </c>
      <c r="G285" s="3">
        <f>'B-Site_data'!G286</f>
        <v>3</v>
      </c>
      <c r="H285" s="3">
        <f>'B-Site_data'!H286</f>
        <v>1</v>
      </c>
      <c r="I285" s="3">
        <f>'B-Site_data'!I286</f>
        <v>3</v>
      </c>
      <c r="J285" s="3">
        <f>'B-Site_data'!J286</f>
        <v>1</v>
      </c>
      <c r="K285" s="3">
        <f>'B-Site_data'!K286</f>
        <v>3</v>
      </c>
      <c r="L285" s="3">
        <f>'B-Site_data'!L286</f>
        <v>2</v>
      </c>
      <c r="M285" s="3">
        <f t="shared" si="24"/>
        <v>3</v>
      </c>
      <c r="N285" s="3">
        <f t="shared" si="25"/>
        <v>3</v>
      </c>
      <c r="O285" s="3">
        <f t="shared" si="26"/>
        <v>3</v>
      </c>
      <c r="P285" s="3">
        <f t="shared" si="27"/>
        <v>2</v>
      </c>
      <c r="Q285" s="295">
        <f t="shared" si="28"/>
        <v>3</v>
      </c>
      <c r="R285" s="3">
        <f t="shared" si="29"/>
        <v>3</v>
      </c>
    </row>
    <row r="286" spans="1:18" x14ac:dyDescent="0.35">
      <c r="A286" s="3" t="str">
        <f>'B-Site_data'!A287</f>
        <v>gx5rQmSizw0ktrFSvDGxT1Gm3NNbqt</v>
      </c>
      <c r="B286" s="3" t="str">
        <f>'B-Site_data'!B287</f>
        <v>Eyl_IDP</v>
      </c>
      <c r="C286" s="3" t="str">
        <f>'B-Site_data'!C287</f>
        <v>Eyl</v>
      </c>
      <c r="D286" s="3" t="str">
        <f>'B-Site_data'!D287</f>
        <v>IDP</v>
      </c>
      <c r="E286" s="3">
        <f>'B-Site_data'!E287</f>
        <v>1</v>
      </c>
      <c r="F286" s="3">
        <f>'B-Site_data'!F287</f>
        <v>1</v>
      </c>
      <c r="G286" s="3">
        <f>'B-Site_data'!G287</f>
        <v>3</v>
      </c>
      <c r="H286" s="3">
        <f>'B-Site_data'!H287</f>
        <v>1</v>
      </c>
      <c r="I286" s="3">
        <f>'B-Site_data'!I287</f>
        <v>1</v>
      </c>
      <c r="J286" s="3">
        <f>'B-Site_data'!J287</f>
        <v>1</v>
      </c>
      <c r="K286" s="3">
        <f>'B-Site_data'!K287</f>
        <v>3</v>
      </c>
      <c r="L286" s="3">
        <f>'B-Site_data'!L287</f>
        <v>2</v>
      </c>
      <c r="M286" s="3">
        <f t="shared" si="24"/>
        <v>3</v>
      </c>
      <c r="N286" s="3">
        <f t="shared" si="25"/>
        <v>3</v>
      </c>
      <c r="O286" s="3">
        <f t="shared" si="26"/>
        <v>2</v>
      </c>
      <c r="P286" s="3">
        <f t="shared" si="27"/>
        <v>1</v>
      </c>
      <c r="Q286" s="295">
        <f t="shared" si="28"/>
        <v>3</v>
      </c>
      <c r="R286" s="3">
        <f t="shared" si="29"/>
        <v>3</v>
      </c>
    </row>
    <row r="287" spans="1:18" x14ac:dyDescent="0.35">
      <c r="A287" s="3" t="str">
        <f>'B-Site_data'!A288</f>
        <v>8Pd4YTXBe05Hy5X4me5ZkNcv2A4jcq</v>
      </c>
      <c r="B287" s="3" t="str">
        <f>'B-Site_data'!B288</f>
        <v>Eyl_IDP</v>
      </c>
      <c r="C287" s="3" t="str">
        <f>'B-Site_data'!C288</f>
        <v>Eyl</v>
      </c>
      <c r="D287" s="3" t="str">
        <f>'B-Site_data'!D288</f>
        <v>IDP</v>
      </c>
      <c r="E287" s="3">
        <f>'B-Site_data'!E288</f>
        <v>1</v>
      </c>
      <c r="F287" s="3">
        <f>'B-Site_data'!F288</f>
        <v>3</v>
      </c>
      <c r="G287" s="3">
        <f>'B-Site_data'!G288</f>
        <v>3</v>
      </c>
      <c r="H287" s="3">
        <f>'B-Site_data'!H288</f>
        <v>1</v>
      </c>
      <c r="I287" s="3">
        <f>'B-Site_data'!I288</f>
        <v>3</v>
      </c>
      <c r="J287" s="3">
        <f>'B-Site_data'!J288</f>
        <v>1</v>
      </c>
      <c r="K287" s="3">
        <f>'B-Site_data'!K288</f>
        <v>3</v>
      </c>
      <c r="L287" s="3">
        <f>'B-Site_data'!L288</f>
        <v>2</v>
      </c>
      <c r="M287" s="3">
        <f t="shared" si="24"/>
        <v>3</v>
      </c>
      <c r="N287" s="3">
        <f t="shared" si="25"/>
        <v>3</v>
      </c>
      <c r="O287" s="3">
        <f t="shared" si="26"/>
        <v>3</v>
      </c>
      <c r="P287" s="3">
        <f t="shared" si="27"/>
        <v>3</v>
      </c>
      <c r="Q287" s="295">
        <f t="shared" si="28"/>
        <v>3</v>
      </c>
      <c r="R287" s="3">
        <f t="shared" si="29"/>
        <v>3</v>
      </c>
    </row>
    <row r="288" spans="1:18" x14ac:dyDescent="0.35">
      <c r="A288" s="3" t="str">
        <f>'B-Site_data'!A289</f>
        <v>1qjUJCdK5P7eCZ9lNNVKZaXxEdR5P3</v>
      </c>
      <c r="B288" s="3" t="str">
        <f>'B-Site_data'!B289</f>
        <v>Eyl_IDP</v>
      </c>
      <c r="C288" s="3" t="str">
        <f>'B-Site_data'!C289</f>
        <v>Eyl</v>
      </c>
      <c r="D288" s="3" t="str">
        <f>'B-Site_data'!D289</f>
        <v>IDP</v>
      </c>
      <c r="E288" s="3">
        <f>'B-Site_data'!E289</f>
        <v>1</v>
      </c>
      <c r="F288" s="3">
        <f>'B-Site_data'!F289</f>
        <v>1</v>
      </c>
      <c r="G288" s="3">
        <f>'B-Site_data'!G289</f>
        <v>3</v>
      </c>
      <c r="H288" s="3">
        <f>'B-Site_data'!H289</f>
        <v>1</v>
      </c>
      <c r="I288" s="3">
        <f>'B-Site_data'!I289</f>
        <v>1</v>
      </c>
      <c r="J288" s="3">
        <f>'B-Site_data'!J289</f>
        <v>3</v>
      </c>
      <c r="K288" s="3">
        <f>'B-Site_data'!K289</f>
        <v>1</v>
      </c>
      <c r="L288" s="3">
        <f>'B-Site_data'!L289</f>
        <v>1</v>
      </c>
      <c r="M288" s="3">
        <f t="shared" si="24"/>
        <v>3</v>
      </c>
      <c r="N288" s="3">
        <f t="shared" si="25"/>
        <v>3</v>
      </c>
      <c r="O288" s="3">
        <f t="shared" si="26"/>
        <v>1</v>
      </c>
      <c r="P288" s="3">
        <f t="shared" si="27"/>
        <v>1</v>
      </c>
      <c r="Q288" s="295">
        <f t="shared" si="28"/>
        <v>2</v>
      </c>
      <c r="R288" s="3">
        <f t="shared" si="29"/>
        <v>2</v>
      </c>
    </row>
    <row r="289" spans="1:18" x14ac:dyDescent="0.35">
      <c r="A289" s="3" t="str">
        <f>'B-Site_data'!A290</f>
        <v>RwoTcdJYVIZszfcMVYDWAv35yiWCRR</v>
      </c>
      <c r="B289" s="3" t="str">
        <f>'B-Site_data'!B290</f>
        <v>Eyl_IDP</v>
      </c>
      <c r="C289" s="3" t="str">
        <f>'B-Site_data'!C290</f>
        <v>Eyl</v>
      </c>
      <c r="D289" s="3" t="str">
        <f>'B-Site_data'!D290</f>
        <v>IDP</v>
      </c>
      <c r="E289" s="3">
        <f>'B-Site_data'!E290</f>
        <v>1</v>
      </c>
      <c r="F289" s="3">
        <f>'B-Site_data'!F290</f>
        <v>1</v>
      </c>
      <c r="G289" s="3">
        <f>'B-Site_data'!G290</f>
        <v>3</v>
      </c>
      <c r="H289" s="3">
        <f>'B-Site_data'!H290</f>
        <v>1</v>
      </c>
      <c r="I289" s="3">
        <f>'B-Site_data'!I290</f>
        <v>3</v>
      </c>
      <c r="J289" s="3">
        <f>'B-Site_data'!J290</f>
        <v>1</v>
      </c>
      <c r="K289" s="3">
        <f>'B-Site_data'!K290</f>
        <v>3</v>
      </c>
      <c r="L289" s="3">
        <f>'B-Site_data'!L290</f>
        <v>2</v>
      </c>
      <c r="M289" s="3">
        <f t="shared" si="24"/>
        <v>3</v>
      </c>
      <c r="N289" s="3">
        <f t="shared" si="25"/>
        <v>3</v>
      </c>
      <c r="O289" s="3">
        <f t="shared" si="26"/>
        <v>3</v>
      </c>
      <c r="P289" s="3">
        <f t="shared" si="27"/>
        <v>2</v>
      </c>
      <c r="Q289" s="295">
        <f t="shared" si="28"/>
        <v>3</v>
      </c>
      <c r="R289" s="3">
        <f t="shared" si="29"/>
        <v>3</v>
      </c>
    </row>
    <row r="290" spans="1:18" x14ac:dyDescent="0.35">
      <c r="A290" s="3" t="str">
        <f>'B-Site_data'!A291</f>
        <v>Xx22K1IWXyxdpaRauXg3OhsK11hlIR</v>
      </c>
      <c r="B290" s="3" t="str">
        <f>'B-Site_data'!B291</f>
        <v>Eyl_IDP</v>
      </c>
      <c r="C290" s="3" t="str">
        <f>'B-Site_data'!C291</f>
        <v>Eyl</v>
      </c>
      <c r="D290" s="3" t="str">
        <f>'B-Site_data'!D291</f>
        <v>IDP</v>
      </c>
      <c r="E290" s="3">
        <f>'B-Site_data'!E291</f>
        <v>1</v>
      </c>
      <c r="F290" s="3">
        <f>'B-Site_data'!F291</f>
        <v>1</v>
      </c>
      <c r="G290" s="3">
        <f>'B-Site_data'!G291</f>
        <v>3</v>
      </c>
      <c r="H290" s="3">
        <f>'B-Site_data'!H291</f>
        <v>1</v>
      </c>
      <c r="I290" s="3">
        <f>'B-Site_data'!I291</f>
        <v>1</v>
      </c>
      <c r="J290" s="3">
        <f>'B-Site_data'!J291</f>
        <v>1</v>
      </c>
      <c r="K290" s="3">
        <f>'B-Site_data'!K291</f>
        <v>3</v>
      </c>
      <c r="L290" s="3">
        <f>'B-Site_data'!L291</f>
        <v>2</v>
      </c>
      <c r="M290" s="3">
        <f t="shared" si="24"/>
        <v>3</v>
      </c>
      <c r="N290" s="3">
        <f t="shared" si="25"/>
        <v>3</v>
      </c>
      <c r="O290" s="3">
        <f t="shared" si="26"/>
        <v>2</v>
      </c>
      <c r="P290" s="3">
        <f t="shared" si="27"/>
        <v>1</v>
      </c>
      <c r="Q290" s="295">
        <f t="shared" si="28"/>
        <v>3</v>
      </c>
      <c r="R290" s="3">
        <f t="shared" si="29"/>
        <v>3</v>
      </c>
    </row>
    <row r="291" spans="1:18" x14ac:dyDescent="0.35">
      <c r="A291" s="3" t="str">
        <f>'B-Site_data'!A292</f>
        <v>Fg5kutChkWHNWlTFmrATcuG0rjGd7L</v>
      </c>
      <c r="B291" s="3" t="str">
        <f>'B-Site_data'!B292</f>
        <v>Eyl_IDP</v>
      </c>
      <c r="C291" s="3" t="str">
        <f>'B-Site_data'!C292</f>
        <v>Eyl</v>
      </c>
      <c r="D291" s="3" t="str">
        <f>'B-Site_data'!D292</f>
        <v>IDP</v>
      </c>
      <c r="E291" s="3">
        <f>'B-Site_data'!E292</f>
        <v>1</v>
      </c>
      <c r="F291" s="3">
        <f>'B-Site_data'!F292</f>
        <v>1</v>
      </c>
      <c r="G291" s="3">
        <f>'B-Site_data'!G292</f>
        <v>1</v>
      </c>
      <c r="H291" s="3">
        <f>'B-Site_data'!H292</f>
        <v>1</v>
      </c>
      <c r="I291" s="3">
        <f>'B-Site_data'!I292</f>
        <v>3</v>
      </c>
      <c r="J291" s="3">
        <f>'B-Site_data'!J292</f>
        <v>1</v>
      </c>
      <c r="K291" s="3">
        <f>'B-Site_data'!K292</f>
        <v>3</v>
      </c>
      <c r="L291" s="3">
        <f>'B-Site_data'!L292</f>
        <v>2</v>
      </c>
      <c r="M291" s="3">
        <f t="shared" si="24"/>
        <v>3</v>
      </c>
      <c r="N291" s="3">
        <f t="shared" si="25"/>
        <v>3</v>
      </c>
      <c r="O291" s="3">
        <f t="shared" si="26"/>
        <v>2</v>
      </c>
      <c r="P291" s="3">
        <f t="shared" si="27"/>
        <v>1</v>
      </c>
      <c r="Q291" s="295">
        <f t="shared" si="28"/>
        <v>3</v>
      </c>
      <c r="R291" s="3">
        <f t="shared" si="29"/>
        <v>3</v>
      </c>
    </row>
    <row r="292" spans="1:18" x14ac:dyDescent="0.35">
      <c r="A292" s="3" t="str">
        <f>'B-Site_data'!A293</f>
        <v>6xbzPj1xXnnT4bvGQXIEBEct4tIxe3</v>
      </c>
      <c r="B292" s="3" t="str">
        <f>'B-Site_data'!B293</f>
        <v>Eyl_IDP</v>
      </c>
      <c r="C292" s="3" t="str">
        <f>'B-Site_data'!C293</f>
        <v>Eyl</v>
      </c>
      <c r="D292" s="3" t="str">
        <f>'B-Site_data'!D293</f>
        <v>IDP</v>
      </c>
      <c r="E292" s="3">
        <f>'B-Site_data'!E293</f>
        <v>1</v>
      </c>
      <c r="F292" s="3">
        <f>'B-Site_data'!F293</f>
        <v>1</v>
      </c>
      <c r="G292" s="3">
        <f>'B-Site_data'!G293</f>
        <v>3</v>
      </c>
      <c r="H292" s="3">
        <f>'B-Site_data'!H293</f>
        <v>1</v>
      </c>
      <c r="I292" s="3">
        <f>'B-Site_data'!I293</f>
        <v>3</v>
      </c>
      <c r="J292" s="3">
        <f>'B-Site_data'!J293</f>
        <v>1</v>
      </c>
      <c r="K292" s="3">
        <f>'B-Site_data'!K293</f>
        <v>1</v>
      </c>
      <c r="L292" s="3">
        <f>'B-Site_data'!L293</f>
        <v>2</v>
      </c>
      <c r="M292" s="3">
        <f t="shared" si="24"/>
        <v>3</v>
      </c>
      <c r="N292" s="3">
        <f t="shared" si="25"/>
        <v>3</v>
      </c>
      <c r="O292" s="3">
        <f t="shared" si="26"/>
        <v>2</v>
      </c>
      <c r="P292" s="3">
        <f t="shared" si="27"/>
        <v>1</v>
      </c>
      <c r="Q292" s="295">
        <f t="shared" si="28"/>
        <v>3</v>
      </c>
      <c r="R292" s="3">
        <f t="shared" si="29"/>
        <v>3</v>
      </c>
    </row>
    <row r="293" spans="1:18" x14ac:dyDescent="0.35">
      <c r="A293" s="3" t="str">
        <f>'B-Site_data'!A294</f>
        <v>iaEulmcmxWiPQkKmo2izQmelid4b3u</v>
      </c>
      <c r="B293" s="3" t="str">
        <f>'B-Site_data'!B294</f>
        <v>Eyl_IDP</v>
      </c>
      <c r="C293" s="3" t="str">
        <f>'B-Site_data'!C294</f>
        <v>Eyl</v>
      </c>
      <c r="D293" s="3" t="str">
        <f>'B-Site_data'!D294</f>
        <v>IDP</v>
      </c>
      <c r="E293" s="3">
        <f>'B-Site_data'!E294</f>
        <v>1</v>
      </c>
      <c r="F293" s="3">
        <f>'B-Site_data'!F294</f>
        <v>3</v>
      </c>
      <c r="G293" s="3">
        <f>'B-Site_data'!G294</f>
        <v>3</v>
      </c>
      <c r="H293" s="3">
        <f>'B-Site_data'!H294</f>
        <v>1</v>
      </c>
      <c r="I293" s="3">
        <f>'B-Site_data'!I294</f>
        <v>3</v>
      </c>
      <c r="J293" s="3">
        <f>'B-Site_data'!J294</f>
        <v>1</v>
      </c>
      <c r="K293" s="3">
        <f>'B-Site_data'!K294</f>
        <v>3</v>
      </c>
      <c r="L293" s="3">
        <f>'B-Site_data'!L294</f>
        <v>2</v>
      </c>
      <c r="M293" s="3">
        <f t="shared" si="24"/>
        <v>3</v>
      </c>
      <c r="N293" s="3">
        <f t="shared" si="25"/>
        <v>3</v>
      </c>
      <c r="O293" s="3">
        <f t="shared" si="26"/>
        <v>3</v>
      </c>
      <c r="P293" s="3">
        <f t="shared" si="27"/>
        <v>3</v>
      </c>
      <c r="Q293" s="295">
        <f t="shared" si="28"/>
        <v>3</v>
      </c>
      <c r="R293" s="3">
        <f t="shared" si="29"/>
        <v>3</v>
      </c>
    </row>
    <row r="294" spans="1:18" x14ac:dyDescent="0.35">
      <c r="A294" s="3" t="str">
        <f>'B-Site_data'!A295</f>
        <v>zBtqK6xYwgk2mpTfvIAaY4LXnbwuwm</v>
      </c>
      <c r="B294" s="3" t="str">
        <f>'B-Site_data'!B295</f>
        <v>Eyl_IDP</v>
      </c>
      <c r="C294" s="3" t="str">
        <f>'B-Site_data'!C295</f>
        <v>Eyl</v>
      </c>
      <c r="D294" s="3" t="str">
        <f>'B-Site_data'!D295</f>
        <v>IDP</v>
      </c>
      <c r="E294" s="3">
        <f>'B-Site_data'!E295</f>
        <v>1</v>
      </c>
      <c r="F294" s="3">
        <f>'B-Site_data'!F295</f>
        <v>3</v>
      </c>
      <c r="G294" s="3">
        <f>'B-Site_data'!G295</f>
        <v>3</v>
      </c>
      <c r="H294" s="3">
        <f>'B-Site_data'!H295</f>
        <v>2</v>
      </c>
      <c r="I294" s="3">
        <f>'B-Site_data'!I295</f>
        <v>1</v>
      </c>
      <c r="J294" s="3">
        <f>'B-Site_data'!J295</f>
        <v>1</v>
      </c>
      <c r="K294" s="3">
        <f>'B-Site_data'!K295</f>
        <v>3</v>
      </c>
      <c r="L294" s="3">
        <f>'B-Site_data'!L295</f>
        <v>1</v>
      </c>
      <c r="M294" s="3">
        <f t="shared" si="24"/>
        <v>3</v>
      </c>
      <c r="N294" s="3">
        <f t="shared" si="25"/>
        <v>3</v>
      </c>
      <c r="O294" s="3">
        <f t="shared" si="26"/>
        <v>3</v>
      </c>
      <c r="P294" s="3">
        <f t="shared" si="27"/>
        <v>2</v>
      </c>
      <c r="Q294" s="295">
        <f t="shared" si="28"/>
        <v>3</v>
      </c>
      <c r="R294" s="3">
        <f t="shared" si="29"/>
        <v>3</v>
      </c>
    </row>
    <row r="295" spans="1:18" x14ac:dyDescent="0.35">
      <c r="A295" s="3" t="str">
        <f>'B-Site_data'!A296</f>
        <v>Da589A891HbNK8QjOWxH4LsCTruFZa</v>
      </c>
      <c r="B295" s="3" t="str">
        <f>'B-Site_data'!B296</f>
        <v>Eyl_IDP</v>
      </c>
      <c r="C295" s="3" t="str">
        <f>'B-Site_data'!C296</f>
        <v>Eyl</v>
      </c>
      <c r="D295" s="3" t="str">
        <f>'B-Site_data'!D296</f>
        <v>IDP</v>
      </c>
      <c r="E295" s="3">
        <f>'B-Site_data'!E296</f>
        <v>1</v>
      </c>
      <c r="F295" s="3">
        <f>'B-Site_data'!F296</f>
        <v>3</v>
      </c>
      <c r="G295" s="3">
        <f>'B-Site_data'!G296</f>
        <v>3</v>
      </c>
      <c r="H295" s="3">
        <f>'B-Site_data'!H296</f>
        <v>2</v>
      </c>
      <c r="I295" s="3">
        <f>'B-Site_data'!I296</f>
        <v>1</v>
      </c>
      <c r="J295" s="3">
        <f>'B-Site_data'!J296</f>
        <v>1</v>
      </c>
      <c r="K295" s="3">
        <f>'B-Site_data'!K296</f>
        <v>3</v>
      </c>
      <c r="L295" s="3">
        <f>'B-Site_data'!L296</f>
        <v>2</v>
      </c>
      <c r="M295" s="3">
        <f t="shared" si="24"/>
        <v>3</v>
      </c>
      <c r="N295" s="3">
        <f t="shared" si="25"/>
        <v>3</v>
      </c>
      <c r="O295" s="3">
        <f t="shared" si="26"/>
        <v>3</v>
      </c>
      <c r="P295" s="3">
        <f t="shared" si="27"/>
        <v>2</v>
      </c>
      <c r="Q295" s="295">
        <f t="shared" si="28"/>
        <v>3</v>
      </c>
      <c r="R295" s="3">
        <f t="shared" si="29"/>
        <v>3</v>
      </c>
    </row>
    <row r="296" spans="1:18" x14ac:dyDescent="0.35">
      <c r="A296" s="3" t="str">
        <f>'B-Site_data'!A297</f>
        <v>kPpSPG7M5kWgIMqGrB0ubSByJmn8TI</v>
      </c>
      <c r="B296" s="3" t="str">
        <f>'B-Site_data'!B297</f>
        <v>Eyl_IDP</v>
      </c>
      <c r="C296" s="3" t="str">
        <f>'B-Site_data'!C297</f>
        <v>Eyl</v>
      </c>
      <c r="D296" s="3" t="str">
        <f>'B-Site_data'!D297</f>
        <v>IDP</v>
      </c>
      <c r="E296" s="3">
        <f>'B-Site_data'!E297</f>
        <v>1</v>
      </c>
      <c r="F296" s="3">
        <f>'B-Site_data'!F297</f>
        <v>1</v>
      </c>
      <c r="G296" s="3">
        <f>'B-Site_data'!G297</f>
        <v>3</v>
      </c>
      <c r="H296" s="3">
        <f>'B-Site_data'!H297</f>
        <v>1</v>
      </c>
      <c r="I296" s="3">
        <f>'B-Site_data'!I297</f>
        <v>1</v>
      </c>
      <c r="J296" s="3">
        <f>'B-Site_data'!J297</f>
        <v>1</v>
      </c>
      <c r="K296" s="3">
        <f>'B-Site_data'!K297</f>
        <v>3</v>
      </c>
      <c r="L296" s="3">
        <f>'B-Site_data'!L297</f>
        <v>2</v>
      </c>
      <c r="M296" s="3">
        <f t="shared" si="24"/>
        <v>3</v>
      </c>
      <c r="N296" s="3">
        <f t="shared" si="25"/>
        <v>3</v>
      </c>
      <c r="O296" s="3">
        <f t="shared" si="26"/>
        <v>2</v>
      </c>
      <c r="P296" s="3">
        <f t="shared" si="27"/>
        <v>1</v>
      </c>
      <c r="Q296" s="295">
        <f t="shared" si="28"/>
        <v>3</v>
      </c>
      <c r="R296" s="3">
        <f t="shared" si="29"/>
        <v>3</v>
      </c>
    </row>
    <row r="297" spans="1:18" x14ac:dyDescent="0.35">
      <c r="A297" s="3" t="str">
        <f>'B-Site_data'!A298</f>
        <v>T1rCho8PicerMMzzofrzLgyQbIvvpp</v>
      </c>
      <c r="B297" s="3" t="str">
        <f>'B-Site_data'!B298</f>
        <v>Eyl_IDP</v>
      </c>
      <c r="C297" s="3" t="str">
        <f>'B-Site_data'!C298</f>
        <v>Eyl</v>
      </c>
      <c r="D297" s="3" t="str">
        <f>'B-Site_data'!D298</f>
        <v>IDP</v>
      </c>
      <c r="E297" s="3">
        <f>'B-Site_data'!E298</f>
        <v>1</v>
      </c>
      <c r="F297" s="3">
        <f>'B-Site_data'!F298</f>
        <v>1</v>
      </c>
      <c r="G297" s="3">
        <f>'B-Site_data'!G298</f>
        <v>1</v>
      </c>
      <c r="H297" s="3">
        <f>'B-Site_data'!H298</f>
        <v>1</v>
      </c>
      <c r="I297" s="3">
        <f>'B-Site_data'!I298</f>
        <v>1</v>
      </c>
      <c r="J297" s="3">
        <f>'B-Site_data'!J298</f>
        <v>1</v>
      </c>
      <c r="K297" s="3">
        <f>'B-Site_data'!K298</f>
        <v>3</v>
      </c>
      <c r="L297" s="3">
        <f>'B-Site_data'!L298</f>
        <v>2</v>
      </c>
      <c r="M297" s="3">
        <f t="shared" si="24"/>
        <v>3</v>
      </c>
      <c r="N297" s="3">
        <f t="shared" si="25"/>
        <v>2</v>
      </c>
      <c r="O297" s="3">
        <f t="shared" si="26"/>
        <v>1</v>
      </c>
      <c r="P297" s="3">
        <f t="shared" si="27"/>
        <v>1</v>
      </c>
      <c r="Q297" s="295">
        <f t="shared" si="28"/>
        <v>2</v>
      </c>
      <c r="R297" s="3">
        <f t="shared" si="29"/>
        <v>2</v>
      </c>
    </row>
    <row r="298" spans="1:18" x14ac:dyDescent="0.35">
      <c r="A298" s="3" t="str">
        <f>'B-Site_data'!A299</f>
        <v>0JtnMKAtJ9cBFdrdeWikDDC5a9VB9y</v>
      </c>
      <c r="B298" s="3" t="str">
        <f>'B-Site_data'!B299</f>
        <v>Eyl_IDP</v>
      </c>
      <c r="C298" s="3" t="str">
        <f>'B-Site_data'!C299</f>
        <v>Eyl</v>
      </c>
      <c r="D298" s="3" t="str">
        <f>'B-Site_data'!D299</f>
        <v>IDP</v>
      </c>
      <c r="E298" s="3">
        <f>'B-Site_data'!E299</f>
        <v>1</v>
      </c>
      <c r="F298" s="3">
        <f>'B-Site_data'!F299</f>
        <v>1</v>
      </c>
      <c r="G298" s="3">
        <f>'B-Site_data'!G299</f>
        <v>3</v>
      </c>
      <c r="H298" s="3">
        <f>'B-Site_data'!H299</f>
        <v>1</v>
      </c>
      <c r="I298" s="3">
        <f>'B-Site_data'!I299</f>
        <v>3</v>
      </c>
      <c r="J298" s="3">
        <f>'B-Site_data'!J299</f>
        <v>1</v>
      </c>
      <c r="K298" s="3">
        <f>'B-Site_data'!K299</f>
        <v>3</v>
      </c>
      <c r="L298" s="3">
        <f>'B-Site_data'!L299</f>
        <v>2</v>
      </c>
      <c r="M298" s="3">
        <f t="shared" si="24"/>
        <v>3</v>
      </c>
      <c r="N298" s="3">
        <f t="shared" si="25"/>
        <v>3</v>
      </c>
      <c r="O298" s="3">
        <f t="shared" si="26"/>
        <v>3</v>
      </c>
      <c r="P298" s="3">
        <f t="shared" si="27"/>
        <v>2</v>
      </c>
      <c r="Q298" s="295">
        <f t="shared" si="28"/>
        <v>3</v>
      </c>
      <c r="R298" s="3">
        <f t="shared" si="29"/>
        <v>3</v>
      </c>
    </row>
    <row r="299" spans="1:18" x14ac:dyDescent="0.35">
      <c r="A299" s="3" t="str">
        <f>'B-Site_data'!A300</f>
        <v>FJaCf5dzpvjmv7UWJj4CNgbtm9iefJ</v>
      </c>
      <c r="B299" s="3" t="str">
        <f>'B-Site_data'!B300</f>
        <v>Eyl_IDP</v>
      </c>
      <c r="C299" s="3" t="str">
        <f>'B-Site_data'!C300</f>
        <v>Eyl</v>
      </c>
      <c r="D299" s="3" t="str">
        <f>'B-Site_data'!D300</f>
        <v>IDP</v>
      </c>
      <c r="E299" s="3">
        <f>'B-Site_data'!E300</f>
        <v>1</v>
      </c>
      <c r="F299" s="3">
        <f>'B-Site_data'!F300</f>
        <v>1</v>
      </c>
      <c r="G299" s="3">
        <f>'B-Site_data'!G300</f>
        <v>3</v>
      </c>
      <c r="H299" s="3">
        <f>'B-Site_data'!H300</f>
        <v>1</v>
      </c>
      <c r="I299" s="3">
        <f>'B-Site_data'!I300</f>
        <v>3</v>
      </c>
      <c r="J299" s="3">
        <f>'B-Site_data'!J300</f>
        <v>1</v>
      </c>
      <c r="K299" s="3">
        <f>'B-Site_data'!K300</f>
        <v>3</v>
      </c>
      <c r="L299" s="3">
        <f>'B-Site_data'!L300</f>
        <v>1</v>
      </c>
      <c r="M299" s="3">
        <f t="shared" si="24"/>
        <v>3</v>
      </c>
      <c r="N299" s="3">
        <f t="shared" si="25"/>
        <v>3</v>
      </c>
      <c r="O299" s="3">
        <f t="shared" si="26"/>
        <v>3</v>
      </c>
      <c r="P299" s="3">
        <f t="shared" si="27"/>
        <v>1</v>
      </c>
      <c r="Q299" s="295">
        <f t="shared" si="28"/>
        <v>3</v>
      </c>
      <c r="R299" s="3">
        <f t="shared" si="29"/>
        <v>3</v>
      </c>
    </row>
    <row r="300" spans="1:18" x14ac:dyDescent="0.35">
      <c r="A300" s="3" t="str">
        <f>'B-Site_data'!A301</f>
        <v>nYPkfzSHd6YMwIKIxh8WYTI3uvX0kp</v>
      </c>
      <c r="B300" s="3" t="str">
        <f>'B-Site_data'!B301</f>
        <v>Eyl_IDP</v>
      </c>
      <c r="C300" s="3" t="str">
        <f>'B-Site_data'!C301</f>
        <v>Eyl</v>
      </c>
      <c r="D300" s="3" t="str">
        <f>'B-Site_data'!D301</f>
        <v>IDP</v>
      </c>
      <c r="E300" s="3">
        <f>'B-Site_data'!E301</f>
        <v>1</v>
      </c>
      <c r="F300" s="3">
        <f>'B-Site_data'!F301</f>
        <v>1</v>
      </c>
      <c r="G300" s="3">
        <f>'B-Site_data'!G301</f>
        <v>3</v>
      </c>
      <c r="H300" s="3">
        <f>'B-Site_data'!H301</f>
        <v>1</v>
      </c>
      <c r="I300" s="3">
        <f>'B-Site_data'!I301</f>
        <v>1</v>
      </c>
      <c r="J300" s="3">
        <f>'B-Site_data'!J301</f>
        <v>1</v>
      </c>
      <c r="K300" s="3">
        <f>'B-Site_data'!K301</f>
        <v>1</v>
      </c>
      <c r="L300" s="3">
        <f>'B-Site_data'!L301</f>
        <v>2</v>
      </c>
      <c r="M300" s="3">
        <f t="shared" si="24"/>
        <v>3</v>
      </c>
      <c r="N300" s="3">
        <f t="shared" si="25"/>
        <v>2</v>
      </c>
      <c r="O300" s="3">
        <f t="shared" si="26"/>
        <v>1</v>
      </c>
      <c r="P300" s="3">
        <f t="shared" si="27"/>
        <v>1</v>
      </c>
      <c r="Q300" s="295">
        <f t="shared" si="28"/>
        <v>2</v>
      </c>
      <c r="R300" s="3">
        <f t="shared" si="29"/>
        <v>2</v>
      </c>
    </row>
    <row r="301" spans="1:18" x14ac:dyDescent="0.35">
      <c r="A301" s="3" t="str">
        <f>'B-Site_data'!A302</f>
        <v>Nqp6wTEnkWEDyu9W7OAHv2oPNFdgM4</v>
      </c>
      <c r="B301" s="3" t="str">
        <f>'B-Site_data'!B302</f>
        <v>Eyl_IDP</v>
      </c>
      <c r="C301" s="3" t="str">
        <f>'B-Site_data'!C302</f>
        <v>Eyl</v>
      </c>
      <c r="D301" s="3" t="str">
        <f>'B-Site_data'!D302</f>
        <v>IDP</v>
      </c>
      <c r="E301" s="3">
        <f>'B-Site_data'!E302</f>
        <v>1</v>
      </c>
      <c r="F301" s="3">
        <f>'B-Site_data'!F302</f>
        <v>1</v>
      </c>
      <c r="G301" s="3">
        <f>'B-Site_data'!G302</f>
        <v>1</v>
      </c>
      <c r="H301" s="3">
        <f>'B-Site_data'!H302</f>
        <v>1</v>
      </c>
      <c r="I301" s="3">
        <f>'B-Site_data'!I302</f>
        <v>1</v>
      </c>
      <c r="J301" s="3">
        <f>'B-Site_data'!J302</f>
        <v>1</v>
      </c>
      <c r="K301" s="3">
        <f>'B-Site_data'!K302</f>
        <v>3</v>
      </c>
      <c r="L301" s="3">
        <f>'B-Site_data'!L302</f>
        <v>1</v>
      </c>
      <c r="M301" s="3">
        <f t="shared" si="24"/>
        <v>3</v>
      </c>
      <c r="N301" s="3">
        <f t="shared" si="25"/>
        <v>1</v>
      </c>
      <c r="O301" s="3">
        <f t="shared" si="26"/>
        <v>1</v>
      </c>
      <c r="P301" s="3">
        <f t="shared" si="27"/>
        <v>1</v>
      </c>
      <c r="Q301" s="295">
        <f t="shared" si="28"/>
        <v>2</v>
      </c>
      <c r="R301" s="3">
        <f t="shared" si="29"/>
        <v>2</v>
      </c>
    </row>
    <row r="302" spans="1:18" x14ac:dyDescent="0.35">
      <c r="A302" s="3" t="str">
        <f>'B-Site_data'!A303</f>
        <v>fXD6h0kui8CaaNMklzVVQPg3M7s7nd</v>
      </c>
      <c r="B302" s="3" t="str">
        <f>'B-Site_data'!B303</f>
        <v>Eyl_IDP</v>
      </c>
      <c r="C302" s="3" t="str">
        <f>'B-Site_data'!C303</f>
        <v>Eyl</v>
      </c>
      <c r="D302" s="3" t="str">
        <f>'B-Site_data'!D303</f>
        <v>IDP</v>
      </c>
      <c r="E302" s="3">
        <f>'B-Site_data'!E303</f>
        <v>1</v>
      </c>
      <c r="F302" s="3">
        <f>'B-Site_data'!F303</f>
        <v>3</v>
      </c>
      <c r="G302" s="3">
        <f>'B-Site_data'!G303</f>
        <v>3</v>
      </c>
      <c r="H302" s="3">
        <f>'B-Site_data'!H303</f>
        <v>1</v>
      </c>
      <c r="I302" s="3">
        <f>'B-Site_data'!I303</f>
        <v>1</v>
      </c>
      <c r="J302" s="3">
        <f>'B-Site_data'!J303</f>
        <v>1</v>
      </c>
      <c r="K302" s="3">
        <f>'B-Site_data'!K303</f>
        <v>3</v>
      </c>
      <c r="L302" s="3">
        <f>'B-Site_data'!L303</f>
        <v>2</v>
      </c>
      <c r="M302" s="3">
        <f t="shared" si="24"/>
        <v>3</v>
      </c>
      <c r="N302" s="3">
        <f t="shared" si="25"/>
        <v>3</v>
      </c>
      <c r="O302" s="3">
        <f t="shared" si="26"/>
        <v>3</v>
      </c>
      <c r="P302" s="3">
        <f t="shared" si="27"/>
        <v>2</v>
      </c>
      <c r="Q302" s="295">
        <f t="shared" si="28"/>
        <v>3</v>
      </c>
      <c r="R302" s="3">
        <f t="shared" si="29"/>
        <v>3</v>
      </c>
    </row>
    <row r="303" spans="1:18" x14ac:dyDescent="0.35">
      <c r="A303" s="3" t="str">
        <f>'B-Site_data'!A304</f>
        <v>Abx4yv52lAmOvisyvHCpGssnGYrDw9</v>
      </c>
      <c r="B303" s="3" t="str">
        <f>'B-Site_data'!B304</f>
        <v>Eyl_IDP</v>
      </c>
      <c r="C303" s="3" t="str">
        <f>'B-Site_data'!C304</f>
        <v>Eyl</v>
      </c>
      <c r="D303" s="3" t="str">
        <f>'B-Site_data'!D304</f>
        <v>IDP</v>
      </c>
      <c r="E303" s="3">
        <f>'B-Site_data'!E304</f>
        <v>1</v>
      </c>
      <c r="F303" s="3">
        <f>'B-Site_data'!F304</f>
        <v>1</v>
      </c>
      <c r="G303" s="3">
        <f>'B-Site_data'!G304</f>
        <v>3</v>
      </c>
      <c r="H303" s="3">
        <f>'B-Site_data'!H304</f>
        <v>1</v>
      </c>
      <c r="I303" s="3">
        <f>'B-Site_data'!I304</f>
        <v>1</v>
      </c>
      <c r="J303" s="3">
        <f>'B-Site_data'!J304</f>
        <v>1</v>
      </c>
      <c r="K303" s="3">
        <f>'B-Site_data'!K304</f>
        <v>3</v>
      </c>
      <c r="L303" s="3">
        <f>'B-Site_data'!L304</f>
        <v>2</v>
      </c>
      <c r="M303" s="3">
        <f t="shared" si="24"/>
        <v>3</v>
      </c>
      <c r="N303" s="3">
        <f t="shared" si="25"/>
        <v>3</v>
      </c>
      <c r="O303" s="3">
        <f t="shared" si="26"/>
        <v>2</v>
      </c>
      <c r="P303" s="3">
        <f t="shared" si="27"/>
        <v>1</v>
      </c>
      <c r="Q303" s="295">
        <f t="shared" si="28"/>
        <v>3</v>
      </c>
      <c r="R303" s="3">
        <f t="shared" si="29"/>
        <v>3</v>
      </c>
    </row>
    <row r="304" spans="1:18" x14ac:dyDescent="0.35">
      <c r="A304" s="3" t="str">
        <f>'B-Site_data'!A305</f>
        <v>6DoFN31blZ8bkyjHID7PmSZJYmsTZ3</v>
      </c>
      <c r="B304" s="3" t="str">
        <f>'B-Site_data'!B305</f>
        <v>Eyl_IDP</v>
      </c>
      <c r="C304" s="3" t="str">
        <f>'B-Site_data'!C305</f>
        <v>Eyl</v>
      </c>
      <c r="D304" s="3" t="str">
        <f>'B-Site_data'!D305</f>
        <v>IDP</v>
      </c>
      <c r="E304" s="3">
        <f>'B-Site_data'!E305</f>
        <v>1</v>
      </c>
      <c r="F304" s="3">
        <f>'B-Site_data'!F305</f>
        <v>1</v>
      </c>
      <c r="G304" s="3">
        <f>'B-Site_data'!G305</f>
        <v>3</v>
      </c>
      <c r="H304" s="3">
        <f>'B-Site_data'!H305</f>
        <v>1</v>
      </c>
      <c r="I304" s="3">
        <f>'B-Site_data'!I305</f>
        <v>3</v>
      </c>
      <c r="J304" s="3">
        <f>'B-Site_data'!J305</f>
        <v>1</v>
      </c>
      <c r="K304" s="3">
        <f>'B-Site_data'!K305</f>
        <v>3</v>
      </c>
      <c r="L304" s="3">
        <f>'B-Site_data'!L305</f>
        <v>2</v>
      </c>
      <c r="M304" s="3">
        <f t="shared" si="24"/>
        <v>3</v>
      </c>
      <c r="N304" s="3">
        <f t="shared" si="25"/>
        <v>3</v>
      </c>
      <c r="O304" s="3">
        <f t="shared" si="26"/>
        <v>3</v>
      </c>
      <c r="P304" s="3">
        <f t="shared" si="27"/>
        <v>2</v>
      </c>
      <c r="Q304" s="295">
        <f t="shared" si="28"/>
        <v>3</v>
      </c>
      <c r="R304" s="3">
        <f t="shared" si="29"/>
        <v>3</v>
      </c>
    </row>
    <row r="305" spans="1:18" x14ac:dyDescent="0.35">
      <c r="A305" s="3" t="str">
        <f>'B-Site_data'!A306</f>
        <v>cwjfbftZtTorMrTYihax6T5vpZZnTn</v>
      </c>
      <c r="B305" s="3" t="str">
        <f>'B-Site_data'!B306</f>
        <v>Eyl_IDP</v>
      </c>
      <c r="C305" s="3" t="str">
        <f>'B-Site_data'!C306</f>
        <v>Eyl</v>
      </c>
      <c r="D305" s="3" t="str">
        <f>'B-Site_data'!D306</f>
        <v>IDP</v>
      </c>
      <c r="E305" s="3">
        <f>'B-Site_data'!E306</f>
        <v>1</v>
      </c>
      <c r="F305" s="3">
        <f>'B-Site_data'!F306</f>
        <v>1</v>
      </c>
      <c r="G305" s="3">
        <f>'B-Site_data'!G306</f>
        <v>3</v>
      </c>
      <c r="H305" s="3">
        <f>'B-Site_data'!H306</f>
        <v>1</v>
      </c>
      <c r="I305" s="3">
        <f>'B-Site_data'!I306</f>
        <v>3</v>
      </c>
      <c r="J305" s="3">
        <f>'B-Site_data'!J306</f>
        <v>1</v>
      </c>
      <c r="K305" s="3">
        <f>'B-Site_data'!K306</f>
        <v>3</v>
      </c>
      <c r="L305" s="3">
        <f>'B-Site_data'!L306</f>
        <v>2</v>
      </c>
      <c r="M305" s="3">
        <f t="shared" si="24"/>
        <v>3</v>
      </c>
      <c r="N305" s="3">
        <f t="shared" si="25"/>
        <v>3</v>
      </c>
      <c r="O305" s="3">
        <f t="shared" si="26"/>
        <v>3</v>
      </c>
      <c r="P305" s="3">
        <f t="shared" si="27"/>
        <v>2</v>
      </c>
      <c r="Q305" s="295">
        <f t="shared" si="28"/>
        <v>3</v>
      </c>
      <c r="R305" s="3">
        <f t="shared" si="29"/>
        <v>3</v>
      </c>
    </row>
    <row r="306" spans="1:18" x14ac:dyDescent="0.35">
      <c r="A306" s="3" t="str">
        <f>'B-Site_data'!A307</f>
        <v>miXB2yMHWk1JdMPUs2A36yHX4hXReo</v>
      </c>
      <c r="B306" s="3" t="str">
        <f>'B-Site_data'!B307</f>
        <v>Eyl_IDP</v>
      </c>
      <c r="C306" s="3" t="str">
        <f>'B-Site_data'!C307</f>
        <v>Eyl</v>
      </c>
      <c r="D306" s="3" t="str">
        <f>'B-Site_data'!D307</f>
        <v>IDP</v>
      </c>
      <c r="E306" s="3">
        <f>'B-Site_data'!E307</f>
        <v>1</v>
      </c>
      <c r="F306" s="3">
        <f>'B-Site_data'!F307</f>
        <v>1</v>
      </c>
      <c r="G306" s="3">
        <f>'B-Site_data'!G307</f>
        <v>3</v>
      </c>
      <c r="H306" s="3">
        <f>'B-Site_data'!H307</f>
        <v>1</v>
      </c>
      <c r="I306" s="3">
        <f>'B-Site_data'!I307</f>
        <v>3</v>
      </c>
      <c r="J306" s="3">
        <f>'B-Site_data'!J307</f>
        <v>1</v>
      </c>
      <c r="K306" s="3">
        <f>'B-Site_data'!K307</f>
        <v>3</v>
      </c>
      <c r="L306" s="3">
        <f>'B-Site_data'!L307</f>
        <v>2</v>
      </c>
      <c r="M306" s="3">
        <f t="shared" si="24"/>
        <v>3</v>
      </c>
      <c r="N306" s="3">
        <f t="shared" si="25"/>
        <v>3</v>
      </c>
      <c r="O306" s="3">
        <f t="shared" si="26"/>
        <v>3</v>
      </c>
      <c r="P306" s="3">
        <f t="shared" si="27"/>
        <v>2</v>
      </c>
      <c r="Q306" s="295">
        <f t="shared" si="28"/>
        <v>3</v>
      </c>
      <c r="R306" s="3">
        <f t="shared" si="29"/>
        <v>3</v>
      </c>
    </row>
    <row r="307" spans="1:18" x14ac:dyDescent="0.35">
      <c r="A307" s="3" t="str">
        <f>'B-Site_data'!A308</f>
        <v>FNVI5eQAgy0DAbxY1pooyuODvtPb1b</v>
      </c>
      <c r="B307" s="3" t="str">
        <f>'B-Site_data'!B308</f>
        <v>Eyl_IDP</v>
      </c>
      <c r="C307" s="3" t="str">
        <f>'B-Site_data'!C308</f>
        <v>Eyl</v>
      </c>
      <c r="D307" s="3" t="str">
        <f>'B-Site_data'!D308</f>
        <v>IDP</v>
      </c>
      <c r="E307" s="3">
        <f>'B-Site_data'!E308</f>
        <v>1</v>
      </c>
      <c r="F307" s="3">
        <f>'B-Site_data'!F308</f>
        <v>3</v>
      </c>
      <c r="G307" s="3">
        <f>'B-Site_data'!G308</f>
        <v>3</v>
      </c>
      <c r="H307" s="3">
        <f>'B-Site_data'!H308</f>
        <v>2</v>
      </c>
      <c r="I307" s="3">
        <f>'B-Site_data'!I308</f>
        <v>3</v>
      </c>
      <c r="J307" s="3">
        <f>'B-Site_data'!J308</f>
        <v>1</v>
      </c>
      <c r="K307" s="3">
        <f>'B-Site_data'!K308</f>
        <v>1</v>
      </c>
      <c r="L307" s="3">
        <f>'B-Site_data'!L308</f>
        <v>2</v>
      </c>
      <c r="M307" s="3">
        <f t="shared" si="24"/>
        <v>3</v>
      </c>
      <c r="N307" s="3">
        <f t="shared" si="25"/>
        <v>3</v>
      </c>
      <c r="O307" s="3">
        <f t="shared" si="26"/>
        <v>3</v>
      </c>
      <c r="P307" s="3">
        <f t="shared" si="27"/>
        <v>2</v>
      </c>
      <c r="Q307" s="295">
        <f t="shared" si="28"/>
        <v>3</v>
      </c>
      <c r="R307" s="3">
        <f t="shared" si="29"/>
        <v>3</v>
      </c>
    </row>
    <row r="308" spans="1:18" x14ac:dyDescent="0.35">
      <c r="A308" s="3" t="str">
        <f>'B-Site_data'!A309</f>
        <v>yDp77Z7vohrVk80IhlBaJXumI3cEGi</v>
      </c>
      <c r="B308" s="3" t="str">
        <f>'B-Site_data'!B309</f>
        <v>Eyl_IDP</v>
      </c>
      <c r="C308" s="3" t="str">
        <f>'B-Site_data'!C309</f>
        <v>Eyl</v>
      </c>
      <c r="D308" s="3" t="str">
        <f>'B-Site_data'!D309</f>
        <v>IDP</v>
      </c>
      <c r="E308" s="3">
        <f>'B-Site_data'!E309</f>
        <v>1</v>
      </c>
      <c r="F308" s="3">
        <f>'B-Site_data'!F309</f>
        <v>1</v>
      </c>
      <c r="G308" s="3">
        <f>'B-Site_data'!G309</f>
        <v>1</v>
      </c>
      <c r="H308" s="3">
        <f>'B-Site_data'!H309</f>
        <v>1</v>
      </c>
      <c r="I308" s="3">
        <f>'B-Site_data'!I309</f>
        <v>3</v>
      </c>
      <c r="J308" s="3">
        <f>'B-Site_data'!J309</f>
        <v>1</v>
      </c>
      <c r="K308" s="3">
        <f>'B-Site_data'!K309</f>
        <v>3</v>
      </c>
      <c r="L308" s="3">
        <f>'B-Site_data'!L309</f>
        <v>2</v>
      </c>
      <c r="M308" s="3">
        <f t="shared" si="24"/>
        <v>3</v>
      </c>
      <c r="N308" s="3">
        <f t="shared" si="25"/>
        <v>3</v>
      </c>
      <c r="O308" s="3">
        <f t="shared" si="26"/>
        <v>2</v>
      </c>
      <c r="P308" s="3">
        <f t="shared" si="27"/>
        <v>1</v>
      </c>
      <c r="Q308" s="295">
        <f t="shared" si="28"/>
        <v>3</v>
      </c>
      <c r="R308" s="3">
        <f t="shared" si="29"/>
        <v>3</v>
      </c>
    </row>
    <row r="309" spans="1:18" x14ac:dyDescent="0.35">
      <c r="A309" s="3" t="str">
        <f>'B-Site_data'!A310</f>
        <v>6Y5jiaGLFRxhnTuheE7FA6byadAhw4</v>
      </c>
      <c r="B309" s="3" t="str">
        <f>'B-Site_data'!B310</f>
        <v>Eyl_IDP</v>
      </c>
      <c r="C309" s="3" t="str">
        <f>'B-Site_data'!C310</f>
        <v>Eyl</v>
      </c>
      <c r="D309" s="3" t="str">
        <f>'B-Site_data'!D310</f>
        <v>IDP</v>
      </c>
      <c r="E309" s="3">
        <f>'B-Site_data'!E310</f>
        <v>1</v>
      </c>
      <c r="F309" s="3">
        <f>'B-Site_data'!F310</f>
        <v>1</v>
      </c>
      <c r="G309" s="3">
        <f>'B-Site_data'!G310</f>
        <v>3</v>
      </c>
      <c r="H309" s="3">
        <f>'B-Site_data'!H310</f>
        <v>2</v>
      </c>
      <c r="I309" s="3">
        <f>'B-Site_data'!I310</f>
        <v>1</v>
      </c>
      <c r="J309" s="3">
        <f>'B-Site_data'!J310</f>
        <v>1</v>
      </c>
      <c r="K309" s="3">
        <f>'B-Site_data'!K310</f>
        <v>3</v>
      </c>
      <c r="L309" s="3">
        <f>'B-Site_data'!L310</f>
        <v>2</v>
      </c>
      <c r="M309" s="3">
        <f t="shared" si="24"/>
        <v>3</v>
      </c>
      <c r="N309" s="3">
        <f t="shared" si="25"/>
        <v>3</v>
      </c>
      <c r="O309" s="3">
        <f t="shared" si="26"/>
        <v>2</v>
      </c>
      <c r="P309" s="3">
        <f t="shared" si="27"/>
        <v>2</v>
      </c>
      <c r="Q309" s="295">
        <f t="shared" si="28"/>
        <v>3</v>
      </c>
      <c r="R309" s="3">
        <f t="shared" si="29"/>
        <v>3</v>
      </c>
    </row>
    <row r="310" spans="1:18" x14ac:dyDescent="0.35">
      <c r="A310" s="3" t="str">
        <f>'B-Site_data'!A311</f>
        <v>w0iNu7PF6jQkt8QxdWvQUCB1lwH5qQ</v>
      </c>
      <c r="B310" s="3" t="str">
        <f>'B-Site_data'!B311</f>
        <v>Eyl_IDP</v>
      </c>
      <c r="C310" s="3" t="str">
        <f>'B-Site_data'!C311</f>
        <v>Eyl</v>
      </c>
      <c r="D310" s="3" t="str">
        <f>'B-Site_data'!D311</f>
        <v>IDP</v>
      </c>
      <c r="E310" s="3">
        <f>'B-Site_data'!E311</f>
        <v>1</v>
      </c>
      <c r="F310" s="3">
        <f>'B-Site_data'!F311</f>
        <v>1</v>
      </c>
      <c r="G310" s="3">
        <f>'B-Site_data'!G311</f>
        <v>3</v>
      </c>
      <c r="H310" s="3">
        <f>'B-Site_data'!H311</f>
        <v>1</v>
      </c>
      <c r="I310" s="3">
        <f>'B-Site_data'!I311</f>
        <v>1</v>
      </c>
      <c r="J310" s="3">
        <f>'B-Site_data'!J311</f>
        <v>1</v>
      </c>
      <c r="K310" s="3">
        <f>'B-Site_data'!K311</f>
        <v>3</v>
      </c>
      <c r="L310" s="3">
        <f>'B-Site_data'!L311</f>
        <v>2</v>
      </c>
      <c r="M310" s="3">
        <f t="shared" si="24"/>
        <v>3</v>
      </c>
      <c r="N310" s="3">
        <f t="shared" si="25"/>
        <v>3</v>
      </c>
      <c r="O310" s="3">
        <f t="shared" si="26"/>
        <v>2</v>
      </c>
      <c r="P310" s="3">
        <f t="shared" si="27"/>
        <v>1</v>
      </c>
      <c r="Q310" s="295">
        <f t="shared" si="28"/>
        <v>3</v>
      </c>
      <c r="R310" s="3">
        <f t="shared" si="29"/>
        <v>3</v>
      </c>
    </row>
    <row r="311" spans="1:18" x14ac:dyDescent="0.35">
      <c r="A311" s="3" t="str">
        <f>'B-Site_data'!A312</f>
        <v>Ipb7fD0TXU0SOfaHBqRrtDZjanNuXx</v>
      </c>
      <c r="B311" s="3" t="str">
        <f>'B-Site_data'!B312</f>
        <v>Eyl_IDP</v>
      </c>
      <c r="C311" s="3" t="str">
        <f>'B-Site_data'!C312</f>
        <v>Eyl</v>
      </c>
      <c r="D311" s="3" t="str">
        <f>'B-Site_data'!D312</f>
        <v>IDP</v>
      </c>
      <c r="E311" s="3">
        <f>'B-Site_data'!E312</f>
        <v>1</v>
      </c>
      <c r="F311" s="3">
        <f>'B-Site_data'!F312</f>
        <v>1</v>
      </c>
      <c r="G311" s="3">
        <f>'B-Site_data'!G312</f>
        <v>3</v>
      </c>
      <c r="H311" s="3">
        <f>'B-Site_data'!H312</f>
        <v>1</v>
      </c>
      <c r="I311" s="3">
        <f>'B-Site_data'!I312</f>
        <v>3</v>
      </c>
      <c r="J311" s="3">
        <f>'B-Site_data'!J312</f>
        <v>1</v>
      </c>
      <c r="K311" s="3">
        <f>'B-Site_data'!K312</f>
        <v>3</v>
      </c>
      <c r="L311" s="3">
        <f>'B-Site_data'!L312</f>
        <v>2</v>
      </c>
      <c r="M311" s="3">
        <f t="shared" si="24"/>
        <v>3</v>
      </c>
      <c r="N311" s="3">
        <f t="shared" si="25"/>
        <v>3</v>
      </c>
      <c r="O311" s="3">
        <f t="shared" si="26"/>
        <v>3</v>
      </c>
      <c r="P311" s="3">
        <f t="shared" si="27"/>
        <v>2</v>
      </c>
      <c r="Q311" s="295">
        <f t="shared" si="28"/>
        <v>3</v>
      </c>
      <c r="R311" s="3">
        <f t="shared" si="29"/>
        <v>3</v>
      </c>
    </row>
    <row r="312" spans="1:18" x14ac:dyDescent="0.35">
      <c r="A312" s="3" t="str">
        <f>'B-Site_data'!A313</f>
        <v>ra9fyfrYgEpTrARlT4jnnanNUTJqdI</v>
      </c>
      <c r="B312" s="3" t="str">
        <f>'B-Site_data'!B313</f>
        <v>Eyl_IDP</v>
      </c>
      <c r="C312" s="3" t="str">
        <f>'B-Site_data'!C313</f>
        <v>Eyl</v>
      </c>
      <c r="D312" s="3" t="str">
        <f>'B-Site_data'!D313</f>
        <v>IDP</v>
      </c>
      <c r="E312" s="3">
        <f>'B-Site_data'!E313</f>
        <v>1</v>
      </c>
      <c r="F312" s="3">
        <f>'B-Site_data'!F313</f>
        <v>1</v>
      </c>
      <c r="G312" s="3">
        <f>'B-Site_data'!G313</f>
        <v>3</v>
      </c>
      <c r="H312" s="3">
        <f>'B-Site_data'!H313</f>
        <v>1</v>
      </c>
      <c r="I312" s="3">
        <f>'B-Site_data'!I313</f>
        <v>1</v>
      </c>
      <c r="J312" s="3">
        <f>'B-Site_data'!J313</f>
        <v>1</v>
      </c>
      <c r="K312" s="3">
        <f>'B-Site_data'!K313</f>
        <v>3</v>
      </c>
      <c r="L312" s="3">
        <f>'B-Site_data'!L313</f>
        <v>2</v>
      </c>
      <c r="M312" s="3">
        <f t="shared" si="24"/>
        <v>3</v>
      </c>
      <c r="N312" s="3">
        <f t="shared" si="25"/>
        <v>3</v>
      </c>
      <c r="O312" s="3">
        <f t="shared" si="26"/>
        <v>2</v>
      </c>
      <c r="P312" s="3">
        <f t="shared" si="27"/>
        <v>1</v>
      </c>
      <c r="Q312" s="295">
        <f t="shared" si="28"/>
        <v>3</v>
      </c>
      <c r="R312" s="3">
        <f t="shared" si="29"/>
        <v>3</v>
      </c>
    </row>
    <row r="313" spans="1:18" x14ac:dyDescent="0.35">
      <c r="A313" s="3" t="str">
        <f>'B-Site_data'!A314</f>
        <v>6cV4Hk0gegMuxNC2CuZ0cLATepNamE</v>
      </c>
      <c r="B313" s="3" t="str">
        <f>'B-Site_data'!B314</f>
        <v>Eyl_IDP</v>
      </c>
      <c r="C313" s="3" t="str">
        <f>'B-Site_data'!C314</f>
        <v>Eyl</v>
      </c>
      <c r="D313" s="3" t="str">
        <f>'B-Site_data'!D314</f>
        <v>IDP</v>
      </c>
      <c r="E313" s="3">
        <f>'B-Site_data'!E314</f>
        <v>1</v>
      </c>
      <c r="F313" s="3">
        <f>'B-Site_data'!F314</f>
        <v>1</v>
      </c>
      <c r="G313" s="3">
        <f>'B-Site_data'!G314</f>
        <v>1</v>
      </c>
      <c r="H313" s="3">
        <f>'B-Site_data'!H314</f>
        <v>1</v>
      </c>
      <c r="I313" s="3">
        <f>'B-Site_data'!I314</f>
        <v>1</v>
      </c>
      <c r="J313" s="3">
        <f>'B-Site_data'!J314</f>
        <v>1</v>
      </c>
      <c r="K313" s="3">
        <f>'B-Site_data'!K314</f>
        <v>3</v>
      </c>
      <c r="L313" s="3">
        <f>'B-Site_data'!L314</f>
        <v>2</v>
      </c>
      <c r="M313" s="3">
        <f t="shared" si="24"/>
        <v>3</v>
      </c>
      <c r="N313" s="3">
        <f t="shared" si="25"/>
        <v>2</v>
      </c>
      <c r="O313" s="3">
        <f t="shared" si="26"/>
        <v>1</v>
      </c>
      <c r="P313" s="3">
        <f t="shared" si="27"/>
        <v>1</v>
      </c>
      <c r="Q313" s="295">
        <f t="shared" si="28"/>
        <v>2</v>
      </c>
      <c r="R313" s="3">
        <f t="shared" si="29"/>
        <v>2</v>
      </c>
    </row>
    <row r="314" spans="1:18" x14ac:dyDescent="0.35">
      <c r="A314" s="3" t="str">
        <f>'B-Site_data'!A315</f>
        <v>wjJI9F50bmryBlYzekDeqjfYPJwUWP</v>
      </c>
      <c r="B314" s="3" t="str">
        <f>'B-Site_data'!B315</f>
        <v>Eyl_IDP</v>
      </c>
      <c r="C314" s="3" t="str">
        <f>'B-Site_data'!C315</f>
        <v>Eyl</v>
      </c>
      <c r="D314" s="3" t="str">
        <f>'B-Site_data'!D315</f>
        <v>IDP</v>
      </c>
      <c r="E314" s="3">
        <f>'B-Site_data'!E315</f>
        <v>1</v>
      </c>
      <c r="F314" s="3">
        <f>'B-Site_data'!F315</f>
        <v>1</v>
      </c>
      <c r="G314" s="3">
        <f>'B-Site_data'!G315</f>
        <v>3</v>
      </c>
      <c r="H314" s="3">
        <f>'B-Site_data'!H315</f>
        <v>1</v>
      </c>
      <c r="I314" s="3">
        <f>'B-Site_data'!I315</f>
        <v>3</v>
      </c>
      <c r="J314" s="3">
        <f>'B-Site_data'!J315</f>
        <v>1</v>
      </c>
      <c r="K314" s="3">
        <f>'B-Site_data'!K315</f>
        <v>1</v>
      </c>
      <c r="L314" s="3">
        <f>'B-Site_data'!L315</f>
        <v>1</v>
      </c>
      <c r="M314" s="3">
        <f t="shared" si="24"/>
        <v>3</v>
      </c>
      <c r="N314" s="3">
        <f t="shared" si="25"/>
        <v>3</v>
      </c>
      <c r="O314" s="3">
        <f t="shared" si="26"/>
        <v>1</v>
      </c>
      <c r="P314" s="3">
        <f t="shared" si="27"/>
        <v>1</v>
      </c>
      <c r="Q314" s="295">
        <f t="shared" si="28"/>
        <v>2</v>
      </c>
      <c r="R314" s="3">
        <f t="shared" si="29"/>
        <v>2</v>
      </c>
    </row>
    <row r="315" spans="1:18" x14ac:dyDescent="0.35">
      <c r="A315" s="3" t="str">
        <f>'B-Site_data'!A316</f>
        <v>CovqryEbvEzUnqcHZlJIEsEmRyoV7U</v>
      </c>
      <c r="B315" s="3" t="str">
        <f>'B-Site_data'!B316</f>
        <v>Eyl_IDP</v>
      </c>
      <c r="C315" s="3" t="str">
        <f>'B-Site_data'!C316</f>
        <v>Eyl</v>
      </c>
      <c r="D315" s="3" t="str">
        <f>'B-Site_data'!D316</f>
        <v>IDP</v>
      </c>
      <c r="E315" s="3">
        <f>'B-Site_data'!E316</f>
        <v>1</v>
      </c>
      <c r="F315" s="3">
        <f>'B-Site_data'!F316</f>
        <v>1</v>
      </c>
      <c r="G315" s="3">
        <f>'B-Site_data'!G316</f>
        <v>3</v>
      </c>
      <c r="H315" s="3">
        <f>'B-Site_data'!H316</f>
        <v>1</v>
      </c>
      <c r="I315" s="3">
        <f>'B-Site_data'!I316</f>
        <v>3</v>
      </c>
      <c r="J315" s="3">
        <f>'B-Site_data'!J316</f>
        <v>1</v>
      </c>
      <c r="K315" s="3">
        <f>'B-Site_data'!K316</f>
        <v>1</v>
      </c>
      <c r="L315" s="3">
        <f>'B-Site_data'!L316</f>
        <v>1</v>
      </c>
      <c r="M315" s="3">
        <f t="shared" si="24"/>
        <v>3</v>
      </c>
      <c r="N315" s="3">
        <f t="shared" si="25"/>
        <v>3</v>
      </c>
      <c r="O315" s="3">
        <f t="shared" si="26"/>
        <v>1</v>
      </c>
      <c r="P315" s="3">
        <f t="shared" si="27"/>
        <v>1</v>
      </c>
      <c r="Q315" s="295">
        <f t="shared" si="28"/>
        <v>2</v>
      </c>
      <c r="R315" s="3">
        <f t="shared" si="29"/>
        <v>2</v>
      </c>
    </row>
    <row r="316" spans="1:18" x14ac:dyDescent="0.35">
      <c r="A316" s="3" t="str">
        <f>'B-Site_data'!A317</f>
        <v>A0O6B25iSGi9mdTq8qwWdg5xv5K8zn</v>
      </c>
      <c r="B316" s="3" t="str">
        <f>'B-Site_data'!B317</f>
        <v>Eyl_IDP</v>
      </c>
      <c r="C316" s="3" t="str">
        <f>'B-Site_data'!C317</f>
        <v>Eyl</v>
      </c>
      <c r="D316" s="3" t="str">
        <f>'B-Site_data'!D317</f>
        <v>IDP</v>
      </c>
      <c r="E316" s="3">
        <f>'B-Site_data'!E317</f>
        <v>1</v>
      </c>
      <c r="F316" s="3">
        <f>'B-Site_data'!F317</f>
        <v>1</v>
      </c>
      <c r="G316" s="3">
        <f>'B-Site_data'!G317</f>
        <v>3</v>
      </c>
      <c r="H316" s="3">
        <f>'B-Site_data'!H317</f>
        <v>1</v>
      </c>
      <c r="I316" s="3">
        <f>'B-Site_data'!I317</f>
        <v>3</v>
      </c>
      <c r="J316" s="3">
        <f>'B-Site_data'!J317</f>
        <v>1</v>
      </c>
      <c r="K316" s="3">
        <f>'B-Site_data'!K317</f>
        <v>3</v>
      </c>
      <c r="L316" s="3">
        <f>'B-Site_data'!L317</f>
        <v>1</v>
      </c>
      <c r="M316" s="3">
        <f t="shared" si="24"/>
        <v>3</v>
      </c>
      <c r="N316" s="3">
        <f t="shared" si="25"/>
        <v>3</v>
      </c>
      <c r="O316" s="3">
        <f t="shared" si="26"/>
        <v>3</v>
      </c>
      <c r="P316" s="3">
        <f t="shared" si="27"/>
        <v>1</v>
      </c>
      <c r="Q316" s="295">
        <f t="shared" si="28"/>
        <v>3</v>
      </c>
      <c r="R316" s="3">
        <f t="shared" si="29"/>
        <v>3</v>
      </c>
    </row>
    <row r="317" spans="1:18" x14ac:dyDescent="0.35">
      <c r="A317" s="3" t="str">
        <f>'B-Site_data'!A318</f>
        <v>1TaG1ez5xVUOw7pI2cwZiwgg0Xzfdd</v>
      </c>
      <c r="B317" s="3" t="str">
        <f>'B-Site_data'!B318</f>
        <v>Eyl_IDP</v>
      </c>
      <c r="C317" s="3" t="str">
        <f>'B-Site_data'!C318</f>
        <v>Eyl</v>
      </c>
      <c r="D317" s="3" t="str">
        <f>'B-Site_data'!D318</f>
        <v>IDP</v>
      </c>
      <c r="E317" s="3">
        <f>'B-Site_data'!E318</f>
        <v>1</v>
      </c>
      <c r="F317" s="3">
        <f>'B-Site_data'!F318</f>
        <v>1</v>
      </c>
      <c r="G317" s="3">
        <f>'B-Site_data'!G318</f>
        <v>3</v>
      </c>
      <c r="H317" s="3">
        <f>'B-Site_data'!H318</f>
        <v>1</v>
      </c>
      <c r="I317" s="3">
        <f>'B-Site_data'!I318</f>
        <v>1</v>
      </c>
      <c r="J317" s="3">
        <f>'B-Site_data'!J318</f>
        <v>1</v>
      </c>
      <c r="K317" s="3">
        <f>'B-Site_data'!K318</f>
        <v>3</v>
      </c>
      <c r="L317" s="3">
        <f>'B-Site_data'!L318</f>
        <v>1</v>
      </c>
      <c r="M317" s="3">
        <f t="shared" si="24"/>
        <v>3</v>
      </c>
      <c r="N317" s="3">
        <f t="shared" si="25"/>
        <v>3</v>
      </c>
      <c r="O317" s="3">
        <f t="shared" si="26"/>
        <v>1</v>
      </c>
      <c r="P317" s="3">
        <f t="shared" si="27"/>
        <v>1</v>
      </c>
      <c r="Q317" s="295">
        <f t="shared" si="28"/>
        <v>2</v>
      </c>
      <c r="R317" s="3">
        <f t="shared" si="29"/>
        <v>2</v>
      </c>
    </row>
    <row r="318" spans="1:18" x14ac:dyDescent="0.35">
      <c r="A318" s="3" t="str">
        <f>'B-Site_data'!A319</f>
        <v>WHIeluozCuB1d2wNqibcCa2DEuqgAm</v>
      </c>
      <c r="B318" s="3" t="str">
        <f>'B-Site_data'!B319</f>
        <v>Eyl_IDP</v>
      </c>
      <c r="C318" s="3" t="str">
        <f>'B-Site_data'!C319</f>
        <v>Eyl</v>
      </c>
      <c r="D318" s="3" t="str">
        <f>'B-Site_data'!D319</f>
        <v>IDP</v>
      </c>
      <c r="E318" s="3">
        <f>'B-Site_data'!E319</f>
        <v>1</v>
      </c>
      <c r="F318" s="3">
        <f>'B-Site_data'!F319</f>
        <v>1</v>
      </c>
      <c r="G318" s="3">
        <f>'B-Site_data'!G319</f>
        <v>1</v>
      </c>
      <c r="H318" s="3">
        <f>'B-Site_data'!H319</f>
        <v>1</v>
      </c>
      <c r="I318" s="3">
        <f>'B-Site_data'!I319</f>
        <v>1</v>
      </c>
      <c r="J318" s="3">
        <f>'B-Site_data'!J319</f>
        <v>1</v>
      </c>
      <c r="K318" s="3">
        <f>'B-Site_data'!K319</f>
        <v>1</v>
      </c>
      <c r="L318" s="3">
        <f>'B-Site_data'!L319</f>
        <v>1</v>
      </c>
      <c r="M318" s="3">
        <f t="shared" si="24"/>
        <v>1</v>
      </c>
      <c r="N318" s="3">
        <f t="shared" si="25"/>
        <v>1</v>
      </c>
      <c r="O318" s="3">
        <f t="shared" si="26"/>
        <v>1</v>
      </c>
      <c r="P318" s="3">
        <f t="shared" si="27"/>
        <v>1</v>
      </c>
      <c r="Q318" s="295">
        <f t="shared" si="28"/>
        <v>1</v>
      </c>
      <c r="R318" s="3">
        <f t="shared" si="29"/>
        <v>1</v>
      </c>
    </row>
    <row r="319" spans="1:18" x14ac:dyDescent="0.35">
      <c r="A319" s="3" t="str">
        <f>'B-Site_data'!A320</f>
        <v>CFagDjCYGBGHqpTRIQWvHrJBeZkz4D</v>
      </c>
      <c r="B319" s="3" t="str">
        <f>'B-Site_data'!B320</f>
        <v>Eyl_IDP</v>
      </c>
      <c r="C319" s="3" t="str">
        <f>'B-Site_data'!C320</f>
        <v>Eyl</v>
      </c>
      <c r="D319" s="3" t="str">
        <f>'B-Site_data'!D320</f>
        <v>IDP</v>
      </c>
      <c r="E319" s="3">
        <f>'B-Site_data'!E320</f>
        <v>1</v>
      </c>
      <c r="F319" s="3">
        <f>'B-Site_data'!F320</f>
        <v>1</v>
      </c>
      <c r="G319" s="3">
        <f>'B-Site_data'!G320</f>
        <v>3</v>
      </c>
      <c r="H319" s="3">
        <f>'B-Site_data'!H320</f>
        <v>1</v>
      </c>
      <c r="I319" s="3">
        <f>'B-Site_data'!I320</f>
        <v>1</v>
      </c>
      <c r="J319" s="3">
        <f>'B-Site_data'!J320</f>
        <v>1</v>
      </c>
      <c r="K319" s="3">
        <f>'B-Site_data'!K320</f>
        <v>1</v>
      </c>
      <c r="L319" s="3">
        <f>'B-Site_data'!L320</f>
        <v>1</v>
      </c>
      <c r="M319" s="3">
        <f t="shared" si="24"/>
        <v>3</v>
      </c>
      <c r="N319" s="3">
        <f t="shared" si="25"/>
        <v>1</v>
      </c>
      <c r="O319" s="3">
        <f t="shared" si="26"/>
        <v>1</v>
      </c>
      <c r="P319" s="3">
        <f t="shared" si="27"/>
        <v>1</v>
      </c>
      <c r="Q319" s="295">
        <f t="shared" si="28"/>
        <v>2</v>
      </c>
      <c r="R319" s="3">
        <f t="shared" si="29"/>
        <v>2</v>
      </c>
    </row>
    <row r="320" spans="1:18" x14ac:dyDescent="0.35">
      <c r="A320" s="3" t="str">
        <f>'B-Site_data'!A321</f>
        <v>8mj11kksRPtdgUlZNojakje3gIIHOL</v>
      </c>
      <c r="B320" s="3" t="str">
        <f>'B-Site_data'!B321</f>
        <v>Eyl_IDP</v>
      </c>
      <c r="C320" s="3" t="str">
        <f>'B-Site_data'!C321</f>
        <v>Eyl</v>
      </c>
      <c r="D320" s="3" t="str">
        <f>'B-Site_data'!D321</f>
        <v>IDP</v>
      </c>
      <c r="E320" s="3">
        <f>'B-Site_data'!E321</f>
        <v>1</v>
      </c>
      <c r="F320" s="3">
        <f>'B-Site_data'!F321</f>
        <v>1</v>
      </c>
      <c r="G320" s="3">
        <f>'B-Site_data'!G321</f>
        <v>3</v>
      </c>
      <c r="H320" s="3">
        <f>'B-Site_data'!H321</f>
        <v>1</v>
      </c>
      <c r="I320" s="3">
        <f>'B-Site_data'!I321</f>
        <v>1</v>
      </c>
      <c r="J320" s="3">
        <f>'B-Site_data'!J321</f>
        <v>1</v>
      </c>
      <c r="K320" s="3">
        <f>'B-Site_data'!K321</f>
        <v>1</v>
      </c>
      <c r="L320" s="3">
        <f>'B-Site_data'!L321</f>
        <v>1</v>
      </c>
      <c r="M320" s="3">
        <f t="shared" si="24"/>
        <v>3</v>
      </c>
      <c r="N320" s="3">
        <f t="shared" si="25"/>
        <v>1</v>
      </c>
      <c r="O320" s="3">
        <f t="shared" si="26"/>
        <v>1</v>
      </c>
      <c r="P320" s="3">
        <f t="shared" si="27"/>
        <v>1</v>
      </c>
      <c r="Q320" s="295">
        <f t="shared" si="28"/>
        <v>2</v>
      </c>
      <c r="R320" s="3">
        <f t="shared" si="29"/>
        <v>2</v>
      </c>
    </row>
    <row r="321" spans="1:18" x14ac:dyDescent="0.35">
      <c r="A321" s="3" t="str">
        <f>'B-Site_data'!A322</f>
        <v>nzYq86i3lKX1n9FKZyOnTVWcZPjqxx</v>
      </c>
      <c r="B321" s="3" t="str">
        <f>'B-Site_data'!B322</f>
        <v>Eyl_IDP</v>
      </c>
      <c r="C321" s="3" t="str">
        <f>'B-Site_data'!C322</f>
        <v>Eyl</v>
      </c>
      <c r="D321" s="3" t="str">
        <f>'B-Site_data'!D322</f>
        <v>IDP</v>
      </c>
      <c r="E321" s="3">
        <f>'B-Site_data'!E322</f>
        <v>1</v>
      </c>
      <c r="F321" s="3">
        <f>'B-Site_data'!F322</f>
        <v>1</v>
      </c>
      <c r="G321" s="3">
        <f>'B-Site_data'!G322</f>
        <v>3</v>
      </c>
      <c r="H321" s="3">
        <f>'B-Site_data'!H322</f>
        <v>1</v>
      </c>
      <c r="I321" s="3">
        <f>'B-Site_data'!I322</f>
        <v>1</v>
      </c>
      <c r="J321" s="3">
        <f>'B-Site_data'!J322</f>
        <v>1</v>
      </c>
      <c r="K321" s="3">
        <f>'B-Site_data'!K322</f>
        <v>1</v>
      </c>
      <c r="L321" s="3">
        <f>'B-Site_data'!L322</f>
        <v>1</v>
      </c>
      <c r="M321" s="3">
        <f t="shared" si="24"/>
        <v>3</v>
      </c>
      <c r="N321" s="3">
        <f t="shared" si="25"/>
        <v>1</v>
      </c>
      <c r="O321" s="3">
        <f t="shared" si="26"/>
        <v>1</v>
      </c>
      <c r="P321" s="3">
        <f t="shared" si="27"/>
        <v>1</v>
      </c>
      <c r="Q321" s="295">
        <f t="shared" si="28"/>
        <v>2</v>
      </c>
      <c r="R321" s="3">
        <f t="shared" si="29"/>
        <v>2</v>
      </c>
    </row>
    <row r="322" spans="1:18" x14ac:dyDescent="0.35">
      <c r="A322" s="3" t="str">
        <f>'B-Site_data'!A323</f>
        <v>aUZgn6571tDM8150YS1aIfRKRQSjVl</v>
      </c>
      <c r="B322" s="3" t="str">
        <f>'B-Site_data'!B323</f>
        <v>Eyl_IDP</v>
      </c>
      <c r="C322" s="3" t="str">
        <f>'B-Site_data'!C323</f>
        <v>Eyl</v>
      </c>
      <c r="D322" s="3" t="str">
        <f>'B-Site_data'!D323</f>
        <v>IDP</v>
      </c>
      <c r="E322" s="3">
        <f>'B-Site_data'!E323</f>
        <v>1</v>
      </c>
      <c r="F322" s="3">
        <f>'B-Site_data'!F323</f>
        <v>1</v>
      </c>
      <c r="G322" s="3">
        <f>'B-Site_data'!G323</f>
        <v>3</v>
      </c>
      <c r="H322" s="3">
        <f>'B-Site_data'!H323</f>
        <v>1</v>
      </c>
      <c r="I322" s="3">
        <f>'B-Site_data'!I323</f>
        <v>1</v>
      </c>
      <c r="J322" s="3">
        <f>'B-Site_data'!J323</f>
        <v>1</v>
      </c>
      <c r="K322" s="3">
        <f>'B-Site_data'!K323</f>
        <v>3</v>
      </c>
      <c r="L322" s="3">
        <f>'B-Site_data'!L323</f>
        <v>1</v>
      </c>
      <c r="M322" s="3">
        <f t="shared" si="24"/>
        <v>3</v>
      </c>
      <c r="N322" s="3">
        <f t="shared" si="25"/>
        <v>3</v>
      </c>
      <c r="O322" s="3">
        <f t="shared" si="26"/>
        <v>1</v>
      </c>
      <c r="P322" s="3">
        <f t="shared" si="27"/>
        <v>1</v>
      </c>
      <c r="Q322" s="295">
        <f t="shared" si="28"/>
        <v>2</v>
      </c>
      <c r="R322" s="3">
        <f t="shared" si="29"/>
        <v>2</v>
      </c>
    </row>
    <row r="323" spans="1:18" x14ac:dyDescent="0.35">
      <c r="A323" s="3" t="str">
        <f>'B-Site_data'!A324</f>
        <v>m7DuzHgcUFJj4UIwqWPWVzetjLWUuy</v>
      </c>
      <c r="B323" s="3" t="str">
        <f>'B-Site_data'!B324</f>
        <v>Eyl_IDP</v>
      </c>
      <c r="C323" s="3" t="str">
        <f>'B-Site_data'!C324</f>
        <v>Eyl</v>
      </c>
      <c r="D323" s="3" t="str">
        <f>'B-Site_data'!D324</f>
        <v>IDP</v>
      </c>
      <c r="E323" s="3">
        <f>'B-Site_data'!E324</f>
        <v>1</v>
      </c>
      <c r="F323" s="3">
        <f>'B-Site_data'!F324</f>
        <v>1</v>
      </c>
      <c r="G323" s="3">
        <f>'B-Site_data'!G324</f>
        <v>3</v>
      </c>
      <c r="H323" s="3">
        <f>'B-Site_data'!H324</f>
        <v>1</v>
      </c>
      <c r="I323" s="3">
        <f>'B-Site_data'!I324</f>
        <v>3</v>
      </c>
      <c r="J323" s="3">
        <f>'B-Site_data'!J324</f>
        <v>1</v>
      </c>
      <c r="K323" s="3">
        <f>'B-Site_data'!K324</f>
        <v>1</v>
      </c>
      <c r="L323" s="3">
        <f>'B-Site_data'!L324</f>
        <v>1</v>
      </c>
      <c r="M323" s="3">
        <f t="shared" ref="M323:M386" si="30">LARGE(F323:L323,1)</f>
        <v>3</v>
      </c>
      <c r="N323" s="3">
        <f t="shared" ref="N323:N386" si="31">LARGE(F323:L323,2)</f>
        <v>3</v>
      </c>
      <c r="O323" s="3">
        <f t="shared" ref="O323:O386" si="32">LARGE(F323:L323,3)</f>
        <v>1</v>
      </c>
      <c r="P323" s="3">
        <f t="shared" ref="P323:P386" si="33">LARGE(F323:L323,4)</f>
        <v>1</v>
      </c>
      <c r="Q323" s="295">
        <f t="shared" ref="Q323:Q386" si="34">ROUNDUP(AVERAGE(M323:P323),0)</f>
        <v>2</v>
      </c>
      <c r="R323" s="3">
        <f t="shared" ref="R323:R386" si="35">Q323</f>
        <v>2</v>
      </c>
    </row>
    <row r="324" spans="1:18" x14ac:dyDescent="0.35">
      <c r="A324" s="3" t="str">
        <f>'B-Site_data'!A325</f>
        <v>xP65aWPC3NKeX7JRF6SSfqU7nGC5rP</v>
      </c>
      <c r="B324" s="3" t="str">
        <f>'B-Site_data'!B325</f>
        <v>Eyl_IDP</v>
      </c>
      <c r="C324" s="3" t="str">
        <f>'B-Site_data'!C325</f>
        <v>Eyl</v>
      </c>
      <c r="D324" s="3" t="str">
        <f>'B-Site_data'!D325</f>
        <v>IDP</v>
      </c>
      <c r="E324" s="3">
        <f>'B-Site_data'!E325</f>
        <v>1</v>
      </c>
      <c r="F324" s="3">
        <f>'B-Site_data'!F325</f>
        <v>1</v>
      </c>
      <c r="G324" s="3">
        <f>'B-Site_data'!G325</f>
        <v>1</v>
      </c>
      <c r="H324" s="3">
        <f>'B-Site_data'!H325</f>
        <v>1</v>
      </c>
      <c r="I324" s="3">
        <f>'B-Site_data'!I325</f>
        <v>1</v>
      </c>
      <c r="J324" s="3">
        <f>'B-Site_data'!J325</f>
        <v>1</v>
      </c>
      <c r="K324" s="3">
        <f>'B-Site_data'!K325</f>
        <v>3</v>
      </c>
      <c r="L324" s="3">
        <f>'B-Site_data'!L325</f>
        <v>1</v>
      </c>
      <c r="M324" s="3">
        <f t="shared" si="30"/>
        <v>3</v>
      </c>
      <c r="N324" s="3">
        <f t="shared" si="31"/>
        <v>1</v>
      </c>
      <c r="O324" s="3">
        <f t="shared" si="32"/>
        <v>1</v>
      </c>
      <c r="P324" s="3">
        <f t="shared" si="33"/>
        <v>1</v>
      </c>
      <c r="Q324" s="295">
        <f t="shared" si="34"/>
        <v>2</v>
      </c>
      <c r="R324" s="3">
        <f t="shared" si="35"/>
        <v>2</v>
      </c>
    </row>
    <row r="325" spans="1:18" x14ac:dyDescent="0.35">
      <c r="A325" s="3" t="str">
        <f>'B-Site_data'!A326</f>
        <v>sG3mIFtIeWMLXoaxThGVeXCLK0zeMg</v>
      </c>
      <c r="B325" s="3" t="str">
        <f>'B-Site_data'!B326</f>
        <v>Eyl_IDP</v>
      </c>
      <c r="C325" s="3" t="str">
        <f>'B-Site_data'!C326</f>
        <v>Eyl</v>
      </c>
      <c r="D325" s="3" t="str">
        <f>'B-Site_data'!D326</f>
        <v>IDP</v>
      </c>
      <c r="E325" s="3">
        <f>'B-Site_data'!E326</f>
        <v>1</v>
      </c>
      <c r="F325" s="3">
        <f>'B-Site_data'!F326</f>
        <v>1</v>
      </c>
      <c r="G325" s="3">
        <f>'B-Site_data'!G326</f>
        <v>3</v>
      </c>
      <c r="H325" s="3">
        <f>'B-Site_data'!H326</f>
        <v>1</v>
      </c>
      <c r="I325" s="3">
        <f>'B-Site_data'!I326</f>
        <v>1</v>
      </c>
      <c r="J325" s="3">
        <f>'B-Site_data'!J326</f>
        <v>1</v>
      </c>
      <c r="K325" s="3">
        <f>'B-Site_data'!K326</f>
        <v>1</v>
      </c>
      <c r="L325" s="3">
        <f>'B-Site_data'!L326</f>
        <v>2</v>
      </c>
      <c r="M325" s="3">
        <f t="shared" si="30"/>
        <v>3</v>
      </c>
      <c r="N325" s="3">
        <f t="shared" si="31"/>
        <v>2</v>
      </c>
      <c r="O325" s="3">
        <f t="shared" si="32"/>
        <v>1</v>
      </c>
      <c r="P325" s="3">
        <f t="shared" si="33"/>
        <v>1</v>
      </c>
      <c r="Q325" s="295">
        <f t="shared" si="34"/>
        <v>2</v>
      </c>
      <c r="R325" s="3">
        <f t="shared" si="35"/>
        <v>2</v>
      </c>
    </row>
    <row r="326" spans="1:18" x14ac:dyDescent="0.35">
      <c r="A326" s="3" t="str">
        <f>'B-Site_data'!A327</f>
        <v>xlJhJu7aUixFCJlsKL51GWQXYyssO5</v>
      </c>
      <c r="B326" s="3" t="str">
        <f>'B-Site_data'!B327</f>
        <v>Eyl_IDP</v>
      </c>
      <c r="C326" s="3" t="str">
        <f>'B-Site_data'!C327</f>
        <v>Eyl</v>
      </c>
      <c r="D326" s="3" t="str">
        <f>'B-Site_data'!D327</f>
        <v>IDP</v>
      </c>
      <c r="E326" s="3">
        <f>'B-Site_data'!E327</f>
        <v>1</v>
      </c>
      <c r="F326" s="3">
        <f>'B-Site_data'!F327</f>
        <v>1</v>
      </c>
      <c r="G326" s="3">
        <f>'B-Site_data'!G327</f>
        <v>3</v>
      </c>
      <c r="H326" s="3">
        <f>'B-Site_data'!H327</f>
        <v>1</v>
      </c>
      <c r="I326" s="3">
        <f>'B-Site_data'!I327</f>
        <v>1</v>
      </c>
      <c r="J326" s="3">
        <f>'B-Site_data'!J327</f>
        <v>1</v>
      </c>
      <c r="K326" s="3">
        <f>'B-Site_data'!K327</f>
        <v>1</v>
      </c>
      <c r="L326" s="3">
        <f>'B-Site_data'!L327</f>
        <v>2</v>
      </c>
      <c r="M326" s="3">
        <f t="shared" si="30"/>
        <v>3</v>
      </c>
      <c r="N326" s="3">
        <f t="shared" si="31"/>
        <v>2</v>
      </c>
      <c r="O326" s="3">
        <f t="shared" si="32"/>
        <v>1</v>
      </c>
      <c r="P326" s="3">
        <f t="shared" si="33"/>
        <v>1</v>
      </c>
      <c r="Q326" s="295">
        <f t="shared" si="34"/>
        <v>2</v>
      </c>
      <c r="R326" s="3">
        <f t="shared" si="35"/>
        <v>2</v>
      </c>
    </row>
    <row r="327" spans="1:18" x14ac:dyDescent="0.35">
      <c r="A327" s="3" t="str">
        <f>'B-Site_data'!A328</f>
        <v>1H7GjNWzAHXvkVtQsOV33oqw4mcVjg</v>
      </c>
      <c r="B327" s="3" t="str">
        <f>'B-Site_data'!B328</f>
        <v>Eyl_IDP</v>
      </c>
      <c r="C327" s="3" t="str">
        <f>'B-Site_data'!C328</f>
        <v>Eyl</v>
      </c>
      <c r="D327" s="3" t="str">
        <f>'B-Site_data'!D328</f>
        <v>IDP</v>
      </c>
      <c r="E327" s="3">
        <f>'B-Site_data'!E328</f>
        <v>1</v>
      </c>
      <c r="F327" s="3">
        <f>'B-Site_data'!F328</f>
        <v>1</v>
      </c>
      <c r="G327" s="3">
        <f>'B-Site_data'!G328</f>
        <v>3</v>
      </c>
      <c r="H327" s="3">
        <f>'B-Site_data'!H328</f>
        <v>1</v>
      </c>
      <c r="I327" s="3">
        <f>'B-Site_data'!I328</f>
        <v>1</v>
      </c>
      <c r="J327" s="3">
        <f>'B-Site_data'!J328</f>
        <v>1</v>
      </c>
      <c r="K327" s="3">
        <f>'B-Site_data'!K328</f>
        <v>1</v>
      </c>
      <c r="L327" s="3">
        <f>'B-Site_data'!L328</f>
        <v>2</v>
      </c>
      <c r="M327" s="3">
        <f t="shared" si="30"/>
        <v>3</v>
      </c>
      <c r="N327" s="3">
        <f t="shared" si="31"/>
        <v>2</v>
      </c>
      <c r="O327" s="3">
        <f t="shared" si="32"/>
        <v>1</v>
      </c>
      <c r="P327" s="3">
        <f t="shared" si="33"/>
        <v>1</v>
      </c>
      <c r="Q327" s="295">
        <f t="shared" si="34"/>
        <v>2</v>
      </c>
      <c r="R327" s="3">
        <f t="shared" si="35"/>
        <v>2</v>
      </c>
    </row>
    <row r="328" spans="1:18" x14ac:dyDescent="0.35">
      <c r="A328" s="3" t="str">
        <f>'B-Site_data'!A329</f>
        <v>lqXux8AdFpfIAUw93rxWzcIDA9a9Pe</v>
      </c>
      <c r="B328" s="3" t="str">
        <f>'B-Site_data'!B329</f>
        <v>Eyl_IDP</v>
      </c>
      <c r="C328" s="3" t="str">
        <f>'B-Site_data'!C329</f>
        <v>Eyl</v>
      </c>
      <c r="D328" s="3" t="str">
        <f>'B-Site_data'!D329</f>
        <v>IDP</v>
      </c>
      <c r="E328" s="3">
        <f>'B-Site_data'!E329</f>
        <v>1</v>
      </c>
      <c r="F328" s="3">
        <f>'B-Site_data'!F329</f>
        <v>1</v>
      </c>
      <c r="G328" s="3">
        <f>'B-Site_data'!G329</f>
        <v>1</v>
      </c>
      <c r="H328" s="3">
        <f>'B-Site_data'!H329</f>
        <v>1</v>
      </c>
      <c r="I328" s="3">
        <f>'B-Site_data'!I329</f>
        <v>1</v>
      </c>
      <c r="J328" s="3">
        <f>'B-Site_data'!J329</f>
        <v>1</v>
      </c>
      <c r="K328" s="3">
        <f>'B-Site_data'!K329</f>
        <v>3</v>
      </c>
      <c r="L328" s="3">
        <f>'B-Site_data'!L329</f>
        <v>1</v>
      </c>
      <c r="M328" s="3">
        <f t="shared" si="30"/>
        <v>3</v>
      </c>
      <c r="N328" s="3">
        <f t="shared" si="31"/>
        <v>1</v>
      </c>
      <c r="O328" s="3">
        <f t="shared" si="32"/>
        <v>1</v>
      </c>
      <c r="P328" s="3">
        <f t="shared" si="33"/>
        <v>1</v>
      </c>
      <c r="Q328" s="295">
        <f t="shared" si="34"/>
        <v>2</v>
      </c>
      <c r="R328" s="3">
        <f t="shared" si="35"/>
        <v>2</v>
      </c>
    </row>
    <row r="329" spans="1:18" x14ac:dyDescent="0.35">
      <c r="A329" s="3" t="str">
        <f>'B-Site_data'!A330</f>
        <v>PYxXP1Js0BGnCzTjPSmSyJPZKNEfZ7</v>
      </c>
      <c r="B329" s="3" t="str">
        <f>'B-Site_data'!B330</f>
        <v>Eyl_IDP</v>
      </c>
      <c r="C329" s="3" t="str">
        <f>'B-Site_data'!C330</f>
        <v>Eyl</v>
      </c>
      <c r="D329" s="3" t="str">
        <f>'B-Site_data'!D330</f>
        <v>IDP</v>
      </c>
      <c r="E329" s="3">
        <f>'B-Site_data'!E330</f>
        <v>1</v>
      </c>
      <c r="F329" s="3">
        <f>'B-Site_data'!F330</f>
        <v>1</v>
      </c>
      <c r="G329" s="3">
        <f>'B-Site_data'!G330</f>
        <v>3</v>
      </c>
      <c r="H329" s="3">
        <f>'B-Site_data'!H330</f>
        <v>1</v>
      </c>
      <c r="I329" s="3">
        <f>'B-Site_data'!I330</f>
        <v>3</v>
      </c>
      <c r="J329" s="3">
        <f>'B-Site_data'!J330</f>
        <v>1</v>
      </c>
      <c r="K329" s="3">
        <f>'B-Site_data'!K330</f>
        <v>3</v>
      </c>
      <c r="L329" s="3">
        <f>'B-Site_data'!L330</f>
        <v>1</v>
      </c>
      <c r="M329" s="3">
        <f t="shared" si="30"/>
        <v>3</v>
      </c>
      <c r="N329" s="3">
        <f t="shared" si="31"/>
        <v>3</v>
      </c>
      <c r="O329" s="3">
        <f t="shared" si="32"/>
        <v>3</v>
      </c>
      <c r="P329" s="3">
        <f t="shared" si="33"/>
        <v>1</v>
      </c>
      <c r="Q329" s="295">
        <f t="shared" si="34"/>
        <v>3</v>
      </c>
      <c r="R329" s="3">
        <f t="shared" si="35"/>
        <v>3</v>
      </c>
    </row>
    <row r="330" spans="1:18" x14ac:dyDescent="0.35">
      <c r="A330" s="3" t="str">
        <f>'B-Site_data'!A331</f>
        <v>aQoz6aS5z6RcOhD9e7kLrJA46UKEW6</v>
      </c>
      <c r="B330" s="3" t="str">
        <f>'B-Site_data'!B331</f>
        <v>Eyl_IDP</v>
      </c>
      <c r="C330" s="3" t="str">
        <f>'B-Site_data'!C331</f>
        <v>Eyl</v>
      </c>
      <c r="D330" s="3" t="str">
        <f>'B-Site_data'!D331</f>
        <v>IDP</v>
      </c>
      <c r="E330" s="3">
        <f>'B-Site_data'!E331</f>
        <v>1</v>
      </c>
      <c r="F330" s="3">
        <f>'B-Site_data'!F331</f>
        <v>1</v>
      </c>
      <c r="G330" s="3">
        <f>'B-Site_data'!G331</f>
        <v>3</v>
      </c>
      <c r="H330" s="3">
        <f>'B-Site_data'!H331</f>
        <v>1</v>
      </c>
      <c r="I330" s="3">
        <f>'B-Site_data'!I331</f>
        <v>3</v>
      </c>
      <c r="J330" s="3">
        <f>'B-Site_data'!J331</f>
        <v>1</v>
      </c>
      <c r="K330" s="3">
        <f>'B-Site_data'!K331</f>
        <v>1</v>
      </c>
      <c r="L330" s="3">
        <f>'B-Site_data'!L331</f>
        <v>1</v>
      </c>
      <c r="M330" s="3">
        <f t="shared" si="30"/>
        <v>3</v>
      </c>
      <c r="N330" s="3">
        <f t="shared" si="31"/>
        <v>3</v>
      </c>
      <c r="O330" s="3">
        <f t="shared" si="32"/>
        <v>1</v>
      </c>
      <c r="P330" s="3">
        <f t="shared" si="33"/>
        <v>1</v>
      </c>
      <c r="Q330" s="295">
        <f t="shared" si="34"/>
        <v>2</v>
      </c>
      <c r="R330" s="3">
        <f t="shared" si="35"/>
        <v>2</v>
      </c>
    </row>
    <row r="331" spans="1:18" x14ac:dyDescent="0.35">
      <c r="A331" s="3" t="str">
        <f>'B-Site_data'!A332</f>
        <v>xfp6h9hDQJOEpC8opOCIqHutdvcGrf</v>
      </c>
      <c r="B331" s="3" t="str">
        <f>'B-Site_data'!B332</f>
        <v>Eyl_IDP</v>
      </c>
      <c r="C331" s="3" t="str">
        <f>'B-Site_data'!C332</f>
        <v>Eyl</v>
      </c>
      <c r="D331" s="3" t="str">
        <f>'B-Site_data'!D332</f>
        <v>IDP</v>
      </c>
      <c r="E331" s="3">
        <f>'B-Site_data'!E332</f>
        <v>1</v>
      </c>
      <c r="F331" s="3">
        <f>'B-Site_data'!F332</f>
        <v>1</v>
      </c>
      <c r="G331" s="3">
        <f>'B-Site_data'!G332</f>
        <v>3</v>
      </c>
      <c r="H331" s="3">
        <f>'B-Site_data'!H332</f>
        <v>1</v>
      </c>
      <c r="I331" s="3">
        <f>'B-Site_data'!I332</f>
        <v>1</v>
      </c>
      <c r="J331" s="3">
        <f>'B-Site_data'!J332</f>
        <v>1</v>
      </c>
      <c r="K331" s="3">
        <f>'B-Site_data'!K332</f>
        <v>1</v>
      </c>
      <c r="L331" s="3">
        <f>'B-Site_data'!L332</f>
        <v>2</v>
      </c>
      <c r="M331" s="3">
        <f t="shared" si="30"/>
        <v>3</v>
      </c>
      <c r="N331" s="3">
        <f t="shared" si="31"/>
        <v>2</v>
      </c>
      <c r="O331" s="3">
        <f t="shared" si="32"/>
        <v>1</v>
      </c>
      <c r="P331" s="3">
        <f t="shared" si="33"/>
        <v>1</v>
      </c>
      <c r="Q331" s="295">
        <f t="shared" si="34"/>
        <v>2</v>
      </c>
      <c r="R331" s="3">
        <f t="shared" si="35"/>
        <v>2</v>
      </c>
    </row>
    <row r="332" spans="1:18" x14ac:dyDescent="0.35">
      <c r="A332" s="3" t="str">
        <f>'B-Site_data'!A333</f>
        <v>jsXTHIWYSbHygBemN5noTBZUL4wYxf</v>
      </c>
      <c r="B332" s="3" t="str">
        <f>'B-Site_data'!B333</f>
        <v>Eyl_IDP</v>
      </c>
      <c r="C332" s="3" t="str">
        <f>'B-Site_data'!C333</f>
        <v>Eyl</v>
      </c>
      <c r="D332" s="3" t="str">
        <f>'B-Site_data'!D333</f>
        <v>IDP</v>
      </c>
      <c r="E332" s="3">
        <f>'B-Site_data'!E333</f>
        <v>1</v>
      </c>
      <c r="F332" s="3">
        <f>'B-Site_data'!F333</f>
        <v>1</v>
      </c>
      <c r="G332" s="3">
        <f>'B-Site_data'!G333</f>
        <v>3</v>
      </c>
      <c r="H332" s="3">
        <f>'B-Site_data'!H333</f>
        <v>1</v>
      </c>
      <c r="I332" s="3">
        <f>'B-Site_data'!I333</f>
        <v>1</v>
      </c>
      <c r="J332" s="3">
        <f>'B-Site_data'!J333</f>
        <v>1</v>
      </c>
      <c r="K332" s="3">
        <f>'B-Site_data'!K333</f>
        <v>3</v>
      </c>
      <c r="L332" s="3">
        <f>'B-Site_data'!L333</f>
        <v>1</v>
      </c>
      <c r="M332" s="3">
        <f t="shared" si="30"/>
        <v>3</v>
      </c>
      <c r="N332" s="3">
        <f t="shared" si="31"/>
        <v>3</v>
      </c>
      <c r="O332" s="3">
        <f t="shared" si="32"/>
        <v>1</v>
      </c>
      <c r="P332" s="3">
        <f t="shared" si="33"/>
        <v>1</v>
      </c>
      <c r="Q332" s="295">
        <f t="shared" si="34"/>
        <v>2</v>
      </c>
      <c r="R332" s="3">
        <f t="shared" si="35"/>
        <v>2</v>
      </c>
    </row>
    <row r="333" spans="1:18" x14ac:dyDescent="0.35">
      <c r="A333" s="3" t="str">
        <f>'B-Site_data'!A334</f>
        <v>I7zPZYgT235UhtIa0gYQHMMFcF4m0j</v>
      </c>
      <c r="B333" s="3" t="str">
        <f>'B-Site_data'!B334</f>
        <v>Eyl_IDP</v>
      </c>
      <c r="C333" s="3" t="str">
        <f>'B-Site_data'!C334</f>
        <v>Eyl</v>
      </c>
      <c r="D333" s="3" t="str">
        <f>'B-Site_data'!D334</f>
        <v>IDP</v>
      </c>
      <c r="E333" s="3">
        <f>'B-Site_data'!E334</f>
        <v>1</v>
      </c>
      <c r="F333" s="3">
        <f>'B-Site_data'!F334</f>
        <v>1</v>
      </c>
      <c r="G333" s="3">
        <f>'B-Site_data'!G334</f>
        <v>3</v>
      </c>
      <c r="H333" s="3">
        <f>'B-Site_data'!H334</f>
        <v>1</v>
      </c>
      <c r="I333" s="3">
        <f>'B-Site_data'!I334</f>
        <v>1</v>
      </c>
      <c r="J333" s="3">
        <f>'B-Site_data'!J334</f>
        <v>1</v>
      </c>
      <c r="K333" s="3">
        <f>'B-Site_data'!K334</f>
        <v>3</v>
      </c>
      <c r="L333" s="3">
        <f>'B-Site_data'!L334</f>
        <v>2</v>
      </c>
      <c r="M333" s="3">
        <f t="shared" si="30"/>
        <v>3</v>
      </c>
      <c r="N333" s="3">
        <f t="shared" si="31"/>
        <v>3</v>
      </c>
      <c r="O333" s="3">
        <f t="shared" si="32"/>
        <v>2</v>
      </c>
      <c r="P333" s="3">
        <f t="shared" si="33"/>
        <v>1</v>
      </c>
      <c r="Q333" s="295">
        <f t="shared" si="34"/>
        <v>3</v>
      </c>
      <c r="R333" s="3">
        <f t="shared" si="35"/>
        <v>3</v>
      </c>
    </row>
    <row r="334" spans="1:18" x14ac:dyDescent="0.35">
      <c r="A334" s="3" t="str">
        <f>'B-Site_data'!A335</f>
        <v>FRmJdd4wcvVQ4S9VZslKQ1OCALxt2n</v>
      </c>
      <c r="B334" s="3" t="str">
        <f>'B-Site_data'!B335</f>
        <v>Eyl_IDP</v>
      </c>
      <c r="C334" s="3" t="str">
        <f>'B-Site_data'!C335</f>
        <v>Eyl</v>
      </c>
      <c r="D334" s="3" t="str">
        <f>'B-Site_data'!D335</f>
        <v>IDP</v>
      </c>
      <c r="E334" s="3">
        <f>'B-Site_data'!E335</f>
        <v>1</v>
      </c>
      <c r="F334" s="3">
        <f>'B-Site_data'!F335</f>
        <v>1</v>
      </c>
      <c r="G334" s="3">
        <f>'B-Site_data'!G335</f>
        <v>3</v>
      </c>
      <c r="H334" s="3">
        <f>'B-Site_data'!H335</f>
        <v>1</v>
      </c>
      <c r="I334" s="3">
        <f>'B-Site_data'!I335</f>
        <v>1</v>
      </c>
      <c r="J334" s="3">
        <f>'B-Site_data'!J335</f>
        <v>1</v>
      </c>
      <c r="K334" s="3">
        <f>'B-Site_data'!K335</f>
        <v>3</v>
      </c>
      <c r="L334" s="3">
        <f>'B-Site_data'!L335</f>
        <v>2</v>
      </c>
      <c r="M334" s="3">
        <f t="shared" si="30"/>
        <v>3</v>
      </c>
      <c r="N334" s="3">
        <f t="shared" si="31"/>
        <v>3</v>
      </c>
      <c r="O334" s="3">
        <f t="shared" si="32"/>
        <v>2</v>
      </c>
      <c r="P334" s="3">
        <f t="shared" si="33"/>
        <v>1</v>
      </c>
      <c r="Q334" s="295">
        <f t="shared" si="34"/>
        <v>3</v>
      </c>
      <c r="R334" s="3">
        <f t="shared" si="35"/>
        <v>3</v>
      </c>
    </row>
    <row r="335" spans="1:18" x14ac:dyDescent="0.35">
      <c r="A335" s="3" t="str">
        <f>'B-Site_data'!A336</f>
        <v>XsKp5x6IvSJtyqrLSvXvjYTtYZxY7i</v>
      </c>
      <c r="B335" s="3" t="str">
        <f>'B-Site_data'!B336</f>
        <v>Eyl_IDP</v>
      </c>
      <c r="C335" s="3" t="str">
        <f>'B-Site_data'!C336</f>
        <v>Eyl</v>
      </c>
      <c r="D335" s="3" t="str">
        <f>'B-Site_data'!D336</f>
        <v>IDP</v>
      </c>
      <c r="E335" s="3">
        <f>'B-Site_data'!E336</f>
        <v>1</v>
      </c>
      <c r="F335" s="3">
        <f>'B-Site_data'!F336</f>
        <v>1</v>
      </c>
      <c r="G335" s="3">
        <f>'B-Site_data'!G336</f>
        <v>3</v>
      </c>
      <c r="H335" s="3">
        <f>'B-Site_data'!H336</f>
        <v>1</v>
      </c>
      <c r="I335" s="3">
        <f>'B-Site_data'!I336</f>
        <v>3</v>
      </c>
      <c r="J335" s="3">
        <f>'B-Site_data'!J336</f>
        <v>1</v>
      </c>
      <c r="K335" s="3">
        <f>'B-Site_data'!K336</f>
        <v>1</v>
      </c>
      <c r="L335" s="3">
        <f>'B-Site_data'!L336</f>
        <v>1</v>
      </c>
      <c r="M335" s="3">
        <f t="shared" si="30"/>
        <v>3</v>
      </c>
      <c r="N335" s="3">
        <f t="shared" si="31"/>
        <v>3</v>
      </c>
      <c r="O335" s="3">
        <f t="shared" si="32"/>
        <v>1</v>
      </c>
      <c r="P335" s="3">
        <f t="shared" si="33"/>
        <v>1</v>
      </c>
      <c r="Q335" s="295">
        <f t="shared" si="34"/>
        <v>2</v>
      </c>
      <c r="R335" s="3">
        <f t="shared" si="35"/>
        <v>2</v>
      </c>
    </row>
    <row r="336" spans="1:18" x14ac:dyDescent="0.35">
      <c r="A336" s="3" t="str">
        <f>'B-Site_data'!A337</f>
        <v>HNVuzXkTMVO1Zy1uZUnmqG1HAkMAXY</v>
      </c>
      <c r="B336" s="3" t="str">
        <f>'B-Site_data'!B337</f>
        <v>Eyl_IDP</v>
      </c>
      <c r="C336" s="3" t="str">
        <f>'B-Site_data'!C337</f>
        <v>Eyl</v>
      </c>
      <c r="D336" s="3" t="str">
        <f>'B-Site_data'!D337</f>
        <v>IDP</v>
      </c>
      <c r="E336" s="3">
        <f>'B-Site_data'!E337</f>
        <v>1</v>
      </c>
      <c r="F336" s="3">
        <f>'B-Site_data'!F337</f>
        <v>1</v>
      </c>
      <c r="G336" s="3">
        <f>'B-Site_data'!G337</f>
        <v>3</v>
      </c>
      <c r="H336" s="3">
        <f>'B-Site_data'!H337</f>
        <v>1</v>
      </c>
      <c r="I336" s="3">
        <f>'B-Site_data'!I337</f>
        <v>1</v>
      </c>
      <c r="J336" s="3">
        <f>'B-Site_data'!J337</f>
        <v>1</v>
      </c>
      <c r="K336" s="3">
        <f>'B-Site_data'!K337</f>
        <v>3</v>
      </c>
      <c r="L336" s="3">
        <f>'B-Site_data'!L337</f>
        <v>1</v>
      </c>
      <c r="M336" s="3">
        <f t="shared" si="30"/>
        <v>3</v>
      </c>
      <c r="N336" s="3">
        <f t="shared" si="31"/>
        <v>3</v>
      </c>
      <c r="O336" s="3">
        <f t="shared" si="32"/>
        <v>1</v>
      </c>
      <c r="P336" s="3">
        <f t="shared" si="33"/>
        <v>1</v>
      </c>
      <c r="Q336" s="295">
        <f t="shared" si="34"/>
        <v>2</v>
      </c>
      <c r="R336" s="3">
        <f t="shared" si="35"/>
        <v>2</v>
      </c>
    </row>
    <row r="337" spans="1:18" x14ac:dyDescent="0.35">
      <c r="A337" s="3" t="str">
        <f>'B-Site_data'!A338</f>
        <v>NdIHiUsdXNXgnq0hzOrLe5lhRdnnDP</v>
      </c>
      <c r="B337" s="3" t="str">
        <f>'B-Site_data'!B338</f>
        <v>Eyl_IDP</v>
      </c>
      <c r="C337" s="3" t="str">
        <f>'B-Site_data'!C338</f>
        <v>Eyl</v>
      </c>
      <c r="D337" s="3" t="str">
        <f>'B-Site_data'!D338</f>
        <v>IDP</v>
      </c>
      <c r="E337" s="3">
        <f>'B-Site_data'!E338</f>
        <v>1</v>
      </c>
      <c r="F337" s="3">
        <f>'B-Site_data'!F338</f>
        <v>1</v>
      </c>
      <c r="G337" s="3">
        <f>'B-Site_data'!G338</f>
        <v>3</v>
      </c>
      <c r="H337" s="3">
        <f>'B-Site_data'!H338</f>
        <v>1</v>
      </c>
      <c r="I337" s="3">
        <f>'B-Site_data'!I338</f>
        <v>1</v>
      </c>
      <c r="J337" s="3">
        <f>'B-Site_data'!J338</f>
        <v>1</v>
      </c>
      <c r="K337" s="3">
        <f>'B-Site_data'!K338</f>
        <v>3</v>
      </c>
      <c r="L337" s="3">
        <f>'B-Site_data'!L338</f>
        <v>1</v>
      </c>
      <c r="M337" s="3">
        <f t="shared" si="30"/>
        <v>3</v>
      </c>
      <c r="N337" s="3">
        <f t="shared" si="31"/>
        <v>3</v>
      </c>
      <c r="O337" s="3">
        <f t="shared" si="32"/>
        <v>1</v>
      </c>
      <c r="P337" s="3">
        <f t="shared" si="33"/>
        <v>1</v>
      </c>
      <c r="Q337" s="295">
        <f t="shared" si="34"/>
        <v>2</v>
      </c>
      <c r="R337" s="3">
        <f t="shared" si="35"/>
        <v>2</v>
      </c>
    </row>
    <row r="338" spans="1:18" x14ac:dyDescent="0.35">
      <c r="A338" s="3" t="str">
        <f>'B-Site_data'!A339</f>
        <v>qT2kbeKLwPQE7xUAnWUFwlRZwqE4OA</v>
      </c>
      <c r="B338" s="3" t="str">
        <f>'B-Site_data'!B339</f>
        <v>Eyl_IDP</v>
      </c>
      <c r="C338" s="3" t="str">
        <f>'B-Site_data'!C339</f>
        <v>Eyl</v>
      </c>
      <c r="D338" s="3" t="str">
        <f>'B-Site_data'!D339</f>
        <v>IDP</v>
      </c>
      <c r="E338" s="3">
        <f>'B-Site_data'!E339</f>
        <v>1</v>
      </c>
      <c r="F338" s="3">
        <f>'B-Site_data'!F339</f>
        <v>1</v>
      </c>
      <c r="G338" s="3">
        <f>'B-Site_data'!G339</f>
        <v>3</v>
      </c>
      <c r="H338" s="3">
        <f>'B-Site_data'!H339</f>
        <v>1</v>
      </c>
      <c r="I338" s="3">
        <f>'B-Site_data'!I339</f>
        <v>1</v>
      </c>
      <c r="J338" s="3">
        <f>'B-Site_data'!J339</f>
        <v>1</v>
      </c>
      <c r="K338" s="3">
        <f>'B-Site_data'!K339</f>
        <v>3</v>
      </c>
      <c r="L338" s="3">
        <f>'B-Site_data'!L339</f>
        <v>1</v>
      </c>
      <c r="M338" s="3">
        <f t="shared" si="30"/>
        <v>3</v>
      </c>
      <c r="N338" s="3">
        <f t="shared" si="31"/>
        <v>3</v>
      </c>
      <c r="O338" s="3">
        <f t="shared" si="32"/>
        <v>1</v>
      </c>
      <c r="P338" s="3">
        <f t="shared" si="33"/>
        <v>1</v>
      </c>
      <c r="Q338" s="295">
        <f t="shared" si="34"/>
        <v>2</v>
      </c>
      <c r="R338" s="3">
        <f t="shared" si="35"/>
        <v>2</v>
      </c>
    </row>
    <row r="339" spans="1:18" x14ac:dyDescent="0.35">
      <c r="A339" s="3" t="str">
        <f>'B-Site_data'!A340</f>
        <v>W7yhjxp14Frr4O5Mhv7gXTa18644kP</v>
      </c>
      <c r="B339" s="3" t="str">
        <f>'B-Site_data'!B340</f>
        <v>Eyl_IDP</v>
      </c>
      <c r="C339" s="3" t="str">
        <f>'B-Site_data'!C340</f>
        <v>Eyl</v>
      </c>
      <c r="D339" s="3" t="str">
        <f>'B-Site_data'!D340</f>
        <v>IDP</v>
      </c>
      <c r="E339" s="3">
        <f>'B-Site_data'!E340</f>
        <v>1</v>
      </c>
      <c r="F339" s="3">
        <f>'B-Site_data'!F340</f>
        <v>1</v>
      </c>
      <c r="G339" s="3">
        <f>'B-Site_data'!G340</f>
        <v>3</v>
      </c>
      <c r="H339" s="3">
        <f>'B-Site_data'!H340</f>
        <v>1</v>
      </c>
      <c r="I339" s="3">
        <f>'B-Site_data'!I340</f>
        <v>1</v>
      </c>
      <c r="J339" s="3">
        <f>'B-Site_data'!J340</f>
        <v>1</v>
      </c>
      <c r="K339" s="3">
        <f>'B-Site_data'!K340</f>
        <v>3</v>
      </c>
      <c r="L339" s="3">
        <f>'B-Site_data'!L340</f>
        <v>1</v>
      </c>
      <c r="M339" s="3">
        <f t="shared" si="30"/>
        <v>3</v>
      </c>
      <c r="N339" s="3">
        <f t="shared" si="31"/>
        <v>3</v>
      </c>
      <c r="O339" s="3">
        <f t="shared" si="32"/>
        <v>1</v>
      </c>
      <c r="P339" s="3">
        <f t="shared" si="33"/>
        <v>1</v>
      </c>
      <c r="Q339" s="295">
        <f t="shared" si="34"/>
        <v>2</v>
      </c>
      <c r="R339" s="3">
        <f t="shared" si="35"/>
        <v>2</v>
      </c>
    </row>
    <row r="340" spans="1:18" x14ac:dyDescent="0.35">
      <c r="A340" s="3" t="str">
        <f>'B-Site_data'!A341</f>
        <v>APRFOVaVGtU95jjjucbpAz8XEpJnye</v>
      </c>
      <c r="B340" s="3" t="str">
        <f>'B-Site_data'!B341</f>
        <v>Eyl_IDP</v>
      </c>
      <c r="C340" s="3" t="str">
        <f>'B-Site_data'!C341</f>
        <v>Eyl</v>
      </c>
      <c r="D340" s="3" t="str">
        <f>'B-Site_data'!D341</f>
        <v>IDP</v>
      </c>
      <c r="E340" s="3">
        <f>'B-Site_data'!E341</f>
        <v>1</v>
      </c>
      <c r="F340" s="3">
        <f>'B-Site_data'!F341</f>
        <v>1</v>
      </c>
      <c r="G340" s="3">
        <f>'B-Site_data'!G341</f>
        <v>3</v>
      </c>
      <c r="H340" s="3">
        <f>'B-Site_data'!H341</f>
        <v>1</v>
      </c>
      <c r="I340" s="3">
        <f>'B-Site_data'!I341</f>
        <v>3</v>
      </c>
      <c r="J340" s="3">
        <f>'B-Site_data'!J341</f>
        <v>1</v>
      </c>
      <c r="K340" s="3">
        <f>'B-Site_data'!K341</f>
        <v>1</v>
      </c>
      <c r="L340" s="3">
        <f>'B-Site_data'!L341</f>
        <v>1</v>
      </c>
      <c r="M340" s="3">
        <f t="shared" si="30"/>
        <v>3</v>
      </c>
      <c r="N340" s="3">
        <f t="shared" si="31"/>
        <v>3</v>
      </c>
      <c r="O340" s="3">
        <f t="shared" si="32"/>
        <v>1</v>
      </c>
      <c r="P340" s="3">
        <f t="shared" si="33"/>
        <v>1</v>
      </c>
      <c r="Q340" s="295">
        <f t="shared" si="34"/>
        <v>2</v>
      </c>
      <c r="R340" s="3">
        <f t="shared" si="35"/>
        <v>2</v>
      </c>
    </row>
    <row r="341" spans="1:18" x14ac:dyDescent="0.35">
      <c r="A341" s="3" t="str">
        <f>'B-Site_data'!A342</f>
        <v>8VahIWC0qkhhdsQyvVv0mStfYZG61j</v>
      </c>
      <c r="B341" s="3" t="str">
        <f>'B-Site_data'!B342</f>
        <v>Eyl_IDP</v>
      </c>
      <c r="C341" s="3" t="str">
        <f>'B-Site_data'!C342</f>
        <v>Eyl</v>
      </c>
      <c r="D341" s="3" t="str">
        <f>'B-Site_data'!D342</f>
        <v>IDP</v>
      </c>
      <c r="E341" s="3">
        <f>'B-Site_data'!E342</f>
        <v>1</v>
      </c>
      <c r="F341" s="3">
        <f>'B-Site_data'!F342</f>
        <v>1</v>
      </c>
      <c r="G341" s="3">
        <f>'B-Site_data'!G342</f>
        <v>3</v>
      </c>
      <c r="H341" s="3">
        <f>'B-Site_data'!H342</f>
        <v>1</v>
      </c>
      <c r="I341" s="3">
        <f>'B-Site_data'!I342</f>
        <v>3</v>
      </c>
      <c r="J341" s="3">
        <f>'B-Site_data'!J342</f>
        <v>1</v>
      </c>
      <c r="K341" s="3">
        <f>'B-Site_data'!K342</f>
        <v>1</v>
      </c>
      <c r="L341" s="3">
        <f>'B-Site_data'!L342</f>
        <v>1</v>
      </c>
      <c r="M341" s="3">
        <f t="shared" si="30"/>
        <v>3</v>
      </c>
      <c r="N341" s="3">
        <f t="shared" si="31"/>
        <v>3</v>
      </c>
      <c r="O341" s="3">
        <f t="shared" si="32"/>
        <v>1</v>
      </c>
      <c r="P341" s="3">
        <f t="shared" si="33"/>
        <v>1</v>
      </c>
      <c r="Q341" s="295">
        <f t="shared" si="34"/>
        <v>2</v>
      </c>
      <c r="R341" s="3">
        <f t="shared" si="35"/>
        <v>2</v>
      </c>
    </row>
    <row r="342" spans="1:18" x14ac:dyDescent="0.35">
      <c r="A342" s="3" t="str">
        <f>'B-Site_data'!A343</f>
        <v>PCHARIYzWVjCZ5YSZ48PY7Tbc1RsjE</v>
      </c>
      <c r="B342" s="3" t="str">
        <f>'B-Site_data'!B343</f>
        <v>Eyl_IDP</v>
      </c>
      <c r="C342" s="3" t="str">
        <f>'B-Site_data'!C343</f>
        <v>Eyl</v>
      </c>
      <c r="D342" s="3" t="str">
        <f>'B-Site_data'!D343</f>
        <v>IDP</v>
      </c>
      <c r="E342" s="3">
        <f>'B-Site_data'!E343</f>
        <v>1</v>
      </c>
      <c r="F342" s="3">
        <f>'B-Site_data'!F343</f>
        <v>1</v>
      </c>
      <c r="G342" s="3">
        <f>'B-Site_data'!G343</f>
        <v>3</v>
      </c>
      <c r="H342" s="3">
        <f>'B-Site_data'!H343</f>
        <v>1</v>
      </c>
      <c r="I342" s="3">
        <f>'B-Site_data'!I343</f>
        <v>1</v>
      </c>
      <c r="J342" s="3">
        <f>'B-Site_data'!J343</f>
        <v>1</v>
      </c>
      <c r="K342" s="3">
        <f>'B-Site_data'!K343</f>
        <v>3</v>
      </c>
      <c r="L342" s="3">
        <f>'B-Site_data'!L343</f>
        <v>1</v>
      </c>
      <c r="M342" s="3">
        <f t="shared" si="30"/>
        <v>3</v>
      </c>
      <c r="N342" s="3">
        <f t="shared" si="31"/>
        <v>3</v>
      </c>
      <c r="O342" s="3">
        <f t="shared" si="32"/>
        <v>1</v>
      </c>
      <c r="P342" s="3">
        <f t="shared" si="33"/>
        <v>1</v>
      </c>
      <c r="Q342" s="295">
        <f t="shared" si="34"/>
        <v>2</v>
      </c>
      <c r="R342" s="3">
        <f t="shared" si="35"/>
        <v>2</v>
      </c>
    </row>
    <row r="343" spans="1:18" x14ac:dyDescent="0.35">
      <c r="A343" s="3" t="str">
        <f>'B-Site_data'!A344</f>
        <v>ec4gJnPDG7rSzSN8FNuTlqtI7CVIkG</v>
      </c>
      <c r="B343" s="3" t="str">
        <f>'B-Site_data'!B344</f>
        <v>Eyl_IDP</v>
      </c>
      <c r="C343" s="3" t="str">
        <f>'B-Site_data'!C344</f>
        <v>Eyl</v>
      </c>
      <c r="D343" s="3" t="str">
        <f>'B-Site_data'!D344</f>
        <v>IDP</v>
      </c>
      <c r="E343" s="3">
        <f>'B-Site_data'!E344</f>
        <v>1</v>
      </c>
      <c r="F343" s="3">
        <f>'B-Site_data'!F344</f>
        <v>1</v>
      </c>
      <c r="G343" s="3">
        <f>'B-Site_data'!G344</f>
        <v>3</v>
      </c>
      <c r="H343" s="3">
        <f>'B-Site_data'!H344</f>
        <v>1</v>
      </c>
      <c r="I343" s="3">
        <f>'B-Site_data'!I344</f>
        <v>1</v>
      </c>
      <c r="J343" s="3">
        <f>'B-Site_data'!J344</f>
        <v>1</v>
      </c>
      <c r="K343" s="3">
        <f>'B-Site_data'!K344</f>
        <v>3</v>
      </c>
      <c r="L343" s="3">
        <f>'B-Site_data'!L344</f>
        <v>1</v>
      </c>
      <c r="M343" s="3">
        <f t="shared" si="30"/>
        <v>3</v>
      </c>
      <c r="N343" s="3">
        <f t="shared" si="31"/>
        <v>3</v>
      </c>
      <c r="O343" s="3">
        <f t="shared" si="32"/>
        <v>1</v>
      </c>
      <c r="P343" s="3">
        <f t="shared" si="33"/>
        <v>1</v>
      </c>
      <c r="Q343" s="295">
        <f t="shared" si="34"/>
        <v>2</v>
      </c>
      <c r="R343" s="3">
        <f t="shared" si="35"/>
        <v>2</v>
      </c>
    </row>
    <row r="344" spans="1:18" x14ac:dyDescent="0.35">
      <c r="A344" s="3" t="str">
        <f>'B-Site_data'!A345</f>
        <v>SAQzoPQss7mpOefE9kjl8xIS1Ps4Vs</v>
      </c>
      <c r="B344" s="3" t="str">
        <f>'B-Site_data'!B345</f>
        <v>Eyl_IDP</v>
      </c>
      <c r="C344" s="3" t="str">
        <f>'B-Site_data'!C345</f>
        <v>Eyl</v>
      </c>
      <c r="D344" s="3" t="str">
        <f>'B-Site_data'!D345</f>
        <v>IDP</v>
      </c>
      <c r="E344" s="3">
        <f>'B-Site_data'!E345</f>
        <v>1</v>
      </c>
      <c r="F344" s="3">
        <f>'B-Site_data'!F345</f>
        <v>1</v>
      </c>
      <c r="G344" s="3">
        <f>'B-Site_data'!G345</f>
        <v>3</v>
      </c>
      <c r="H344" s="3">
        <f>'B-Site_data'!H345</f>
        <v>1</v>
      </c>
      <c r="I344" s="3">
        <f>'B-Site_data'!I345</f>
        <v>1</v>
      </c>
      <c r="J344" s="3">
        <f>'B-Site_data'!J345</f>
        <v>1</v>
      </c>
      <c r="K344" s="3">
        <f>'B-Site_data'!K345</f>
        <v>3</v>
      </c>
      <c r="L344" s="3">
        <f>'B-Site_data'!L345</f>
        <v>2</v>
      </c>
      <c r="M344" s="3">
        <f t="shared" si="30"/>
        <v>3</v>
      </c>
      <c r="N344" s="3">
        <f t="shared" si="31"/>
        <v>3</v>
      </c>
      <c r="O344" s="3">
        <f t="shared" si="32"/>
        <v>2</v>
      </c>
      <c r="P344" s="3">
        <f t="shared" si="33"/>
        <v>1</v>
      </c>
      <c r="Q344" s="295">
        <f t="shared" si="34"/>
        <v>3</v>
      </c>
      <c r="R344" s="3">
        <f t="shared" si="35"/>
        <v>3</v>
      </c>
    </row>
    <row r="345" spans="1:18" x14ac:dyDescent="0.35">
      <c r="A345" s="3" t="str">
        <f>'B-Site_data'!A346</f>
        <v>lEnpJX8FwOicxr2BabCcjrcYIdz89g</v>
      </c>
      <c r="B345" s="3" t="str">
        <f>'B-Site_data'!B346</f>
        <v>Eyl_IDP</v>
      </c>
      <c r="C345" s="3" t="str">
        <f>'B-Site_data'!C346</f>
        <v>Eyl</v>
      </c>
      <c r="D345" s="3" t="str">
        <f>'B-Site_data'!D346</f>
        <v>IDP</v>
      </c>
      <c r="E345" s="3">
        <f>'B-Site_data'!E346</f>
        <v>1</v>
      </c>
      <c r="F345" s="3">
        <f>'B-Site_data'!F346</f>
        <v>1</v>
      </c>
      <c r="G345" s="3">
        <f>'B-Site_data'!G346</f>
        <v>3</v>
      </c>
      <c r="H345" s="3">
        <f>'B-Site_data'!H346</f>
        <v>1</v>
      </c>
      <c r="I345" s="3">
        <f>'B-Site_data'!I346</f>
        <v>1</v>
      </c>
      <c r="J345" s="3">
        <f>'B-Site_data'!J346</f>
        <v>1</v>
      </c>
      <c r="K345" s="3">
        <f>'B-Site_data'!K346</f>
        <v>3</v>
      </c>
      <c r="L345" s="3">
        <f>'B-Site_data'!L346</f>
        <v>2</v>
      </c>
      <c r="M345" s="3">
        <f t="shared" si="30"/>
        <v>3</v>
      </c>
      <c r="N345" s="3">
        <f t="shared" si="31"/>
        <v>3</v>
      </c>
      <c r="O345" s="3">
        <f t="shared" si="32"/>
        <v>2</v>
      </c>
      <c r="P345" s="3">
        <f t="shared" si="33"/>
        <v>1</v>
      </c>
      <c r="Q345" s="295">
        <f t="shared" si="34"/>
        <v>3</v>
      </c>
      <c r="R345" s="3">
        <f t="shared" si="35"/>
        <v>3</v>
      </c>
    </row>
    <row r="346" spans="1:18" x14ac:dyDescent="0.35">
      <c r="A346" s="3" t="str">
        <f>'B-Site_data'!A347</f>
        <v>uwS6R8xm8lljoVKmQlRHAVeQnJRPVU</v>
      </c>
      <c r="B346" s="3" t="str">
        <f>'B-Site_data'!B347</f>
        <v>Eyl_IDP</v>
      </c>
      <c r="C346" s="3" t="str">
        <f>'B-Site_data'!C347</f>
        <v>Eyl</v>
      </c>
      <c r="D346" s="3" t="str">
        <f>'B-Site_data'!D347</f>
        <v>IDP</v>
      </c>
      <c r="E346" s="3">
        <f>'B-Site_data'!E347</f>
        <v>1</v>
      </c>
      <c r="F346" s="3">
        <f>'B-Site_data'!F347</f>
        <v>1</v>
      </c>
      <c r="G346" s="3">
        <f>'B-Site_data'!G347</f>
        <v>3</v>
      </c>
      <c r="H346" s="3">
        <f>'B-Site_data'!H347</f>
        <v>1</v>
      </c>
      <c r="I346" s="3">
        <f>'B-Site_data'!I347</f>
        <v>1</v>
      </c>
      <c r="J346" s="3">
        <f>'B-Site_data'!J347</f>
        <v>1</v>
      </c>
      <c r="K346" s="3">
        <f>'B-Site_data'!K347</f>
        <v>3</v>
      </c>
      <c r="L346" s="3">
        <f>'B-Site_data'!L347</f>
        <v>2</v>
      </c>
      <c r="M346" s="3">
        <f t="shared" si="30"/>
        <v>3</v>
      </c>
      <c r="N346" s="3">
        <f t="shared" si="31"/>
        <v>3</v>
      </c>
      <c r="O346" s="3">
        <f t="shared" si="32"/>
        <v>2</v>
      </c>
      <c r="P346" s="3">
        <f t="shared" si="33"/>
        <v>1</v>
      </c>
      <c r="Q346" s="295">
        <f t="shared" si="34"/>
        <v>3</v>
      </c>
      <c r="R346" s="3">
        <f t="shared" si="35"/>
        <v>3</v>
      </c>
    </row>
    <row r="347" spans="1:18" x14ac:dyDescent="0.35">
      <c r="A347" s="3" t="str">
        <f>'B-Site_data'!A348</f>
        <v>tN6zNg7A6DD7vrd8lXAnYNsrriWGEP</v>
      </c>
      <c r="B347" s="3" t="str">
        <f>'B-Site_data'!B348</f>
        <v>Eyl_IDP</v>
      </c>
      <c r="C347" s="3" t="str">
        <f>'B-Site_data'!C348</f>
        <v>Eyl</v>
      </c>
      <c r="D347" s="3" t="str">
        <f>'B-Site_data'!D348</f>
        <v>IDP</v>
      </c>
      <c r="E347" s="3">
        <f>'B-Site_data'!E348</f>
        <v>1</v>
      </c>
      <c r="F347" s="3">
        <f>'B-Site_data'!F348</f>
        <v>1</v>
      </c>
      <c r="G347" s="3">
        <f>'B-Site_data'!G348</f>
        <v>3</v>
      </c>
      <c r="H347" s="3">
        <f>'B-Site_data'!H348</f>
        <v>1</v>
      </c>
      <c r="I347" s="3">
        <f>'B-Site_data'!I348</f>
        <v>1</v>
      </c>
      <c r="J347" s="3">
        <f>'B-Site_data'!J348</f>
        <v>1</v>
      </c>
      <c r="K347" s="3">
        <f>'B-Site_data'!K348</f>
        <v>3</v>
      </c>
      <c r="L347" s="3">
        <f>'B-Site_data'!L348</f>
        <v>2</v>
      </c>
      <c r="M347" s="3">
        <f t="shared" si="30"/>
        <v>3</v>
      </c>
      <c r="N347" s="3">
        <f t="shared" si="31"/>
        <v>3</v>
      </c>
      <c r="O347" s="3">
        <f t="shared" si="32"/>
        <v>2</v>
      </c>
      <c r="P347" s="3">
        <f t="shared" si="33"/>
        <v>1</v>
      </c>
      <c r="Q347" s="295">
        <f t="shared" si="34"/>
        <v>3</v>
      </c>
      <c r="R347" s="3">
        <f t="shared" si="35"/>
        <v>3</v>
      </c>
    </row>
    <row r="348" spans="1:18" x14ac:dyDescent="0.35">
      <c r="A348" s="3" t="str">
        <f>'B-Site_data'!A349</f>
        <v>K9wcvpDhUusZbk4NO2zhq2QD5FU2Sg</v>
      </c>
      <c r="B348" s="3" t="str">
        <f>'B-Site_data'!B349</f>
        <v>Eyl_IDP</v>
      </c>
      <c r="C348" s="3" t="str">
        <f>'B-Site_data'!C349</f>
        <v>Eyl</v>
      </c>
      <c r="D348" s="3" t="str">
        <f>'B-Site_data'!D349</f>
        <v>IDP</v>
      </c>
      <c r="E348" s="3">
        <f>'B-Site_data'!E349</f>
        <v>1</v>
      </c>
      <c r="F348" s="3">
        <f>'B-Site_data'!F349</f>
        <v>1</v>
      </c>
      <c r="G348" s="3">
        <f>'B-Site_data'!G349</f>
        <v>3</v>
      </c>
      <c r="H348" s="3">
        <f>'B-Site_data'!H349</f>
        <v>1</v>
      </c>
      <c r="I348" s="3">
        <f>'B-Site_data'!I349</f>
        <v>1</v>
      </c>
      <c r="J348" s="3">
        <f>'B-Site_data'!J349</f>
        <v>1</v>
      </c>
      <c r="K348" s="3">
        <f>'B-Site_data'!K349</f>
        <v>3</v>
      </c>
      <c r="L348" s="3">
        <f>'B-Site_data'!L349</f>
        <v>2</v>
      </c>
      <c r="M348" s="3">
        <f t="shared" si="30"/>
        <v>3</v>
      </c>
      <c r="N348" s="3">
        <f t="shared" si="31"/>
        <v>3</v>
      </c>
      <c r="O348" s="3">
        <f t="shared" si="32"/>
        <v>2</v>
      </c>
      <c r="P348" s="3">
        <f t="shared" si="33"/>
        <v>1</v>
      </c>
      <c r="Q348" s="295">
        <f t="shared" si="34"/>
        <v>3</v>
      </c>
      <c r="R348" s="3">
        <f t="shared" si="35"/>
        <v>3</v>
      </c>
    </row>
    <row r="349" spans="1:18" x14ac:dyDescent="0.35">
      <c r="A349" s="3" t="str">
        <f>'B-Site_data'!A350</f>
        <v>zScZ7mup9Jdv3Qv88sIS2v5JUErWTD</v>
      </c>
      <c r="B349" s="3" t="str">
        <f>'B-Site_data'!B350</f>
        <v>Eyl_IDP</v>
      </c>
      <c r="C349" s="3" t="str">
        <f>'B-Site_data'!C350</f>
        <v>Eyl</v>
      </c>
      <c r="D349" s="3" t="str">
        <f>'B-Site_data'!D350</f>
        <v>IDP</v>
      </c>
      <c r="E349" s="3">
        <f>'B-Site_data'!E350</f>
        <v>1</v>
      </c>
      <c r="F349" s="3">
        <f>'B-Site_data'!F350</f>
        <v>1</v>
      </c>
      <c r="G349" s="3">
        <f>'B-Site_data'!G350</f>
        <v>3</v>
      </c>
      <c r="H349" s="3">
        <f>'B-Site_data'!H350</f>
        <v>1</v>
      </c>
      <c r="I349" s="3">
        <f>'B-Site_data'!I350</f>
        <v>1</v>
      </c>
      <c r="J349" s="3">
        <f>'B-Site_data'!J350</f>
        <v>1</v>
      </c>
      <c r="K349" s="3">
        <f>'B-Site_data'!K350</f>
        <v>3</v>
      </c>
      <c r="L349" s="3">
        <f>'B-Site_data'!L350</f>
        <v>2</v>
      </c>
      <c r="M349" s="3">
        <f t="shared" si="30"/>
        <v>3</v>
      </c>
      <c r="N349" s="3">
        <f t="shared" si="31"/>
        <v>3</v>
      </c>
      <c r="O349" s="3">
        <f t="shared" si="32"/>
        <v>2</v>
      </c>
      <c r="P349" s="3">
        <f t="shared" si="33"/>
        <v>1</v>
      </c>
      <c r="Q349" s="295">
        <f t="shared" si="34"/>
        <v>3</v>
      </c>
      <c r="R349" s="3">
        <f t="shared" si="35"/>
        <v>3</v>
      </c>
    </row>
    <row r="350" spans="1:18" x14ac:dyDescent="0.35">
      <c r="A350" s="3" t="str">
        <f>'B-Site_data'!A351</f>
        <v>036a5puMbRusGmJfbUqIbVbwl1YMdw</v>
      </c>
      <c r="B350" s="3" t="str">
        <f>'B-Site_data'!B351</f>
        <v>Eyl_IDP</v>
      </c>
      <c r="C350" s="3" t="str">
        <f>'B-Site_data'!C351</f>
        <v>Eyl</v>
      </c>
      <c r="D350" s="3" t="str">
        <f>'B-Site_data'!D351</f>
        <v>IDP</v>
      </c>
      <c r="E350" s="3">
        <f>'B-Site_data'!E351</f>
        <v>1</v>
      </c>
      <c r="F350" s="3">
        <f>'B-Site_data'!F351</f>
        <v>1</v>
      </c>
      <c r="G350" s="3">
        <f>'B-Site_data'!G351</f>
        <v>3</v>
      </c>
      <c r="H350" s="3">
        <f>'B-Site_data'!H351</f>
        <v>1</v>
      </c>
      <c r="I350" s="3">
        <f>'B-Site_data'!I351</f>
        <v>1</v>
      </c>
      <c r="J350" s="3">
        <f>'B-Site_data'!J351</f>
        <v>1</v>
      </c>
      <c r="K350" s="3">
        <f>'B-Site_data'!K351</f>
        <v>3</v>
      </c>
      <c r="L350" s="3">
        <f>'B-Site_data'!L351</f>
        <v>2</v>
      </c>
      <c r="M350" s="3">
        <f t="shared" si="30"/>
        <v>3</v>
      </c>
      <c r="N350" s="3">
        <f t="shared" si="31"/>
        <v>3</v>
      </c>
      <c r="O350" s="3">
        <f t="shared" si="32"/>
        <v>2</v>
      </c>
      <c r="P350" s="3">
        <f t="shared" si="33"/>
        <v>1</v>
      </c>
      <c r="Q350" s="295">
        <f t="shared" si="34"/>
        <v>3</v>
      </c>
      <c r="R350" s="3">
        <f t="shared" si="35"/>
        <v>3</v>
      </c>
    </row>
    <row r="351" spans="1:18" x14ac:dyDescent="0.35">
      <c r="A351" s="3" t="str">
        <f>'B-Site_data'!A352</f>
        <v>digV6j9bsAyN5v4POK671F6lwxcmCF</v>
      </c>
      <c r="B351" s="3" t="str">
        <f>'B-Site_data'!B352</f>
        <v>Eyl_IDP</v>
      </c>
      <c r="C351" s="3" t="str">
        <f>'B-Site_data'!C352</f>
        <v>Eyl</v>
      </c>
      <c r="D351" s="3" t="str">
        <f>'B-Site_data'!D352</f>
        <v>IDP</v>
      </c>
      <c r="E351" s="3">
        <f>'B-Site_data'!E352</f>
        <v>1</v>
      </c>
      <c r="F351" s="3">
        <f>'B-Site_data'!F352</f>
        <v>1</v>
      </c>
      <c r="G351" s="3">
        <f>'B-Site_data'!G352</f>
        <v>1</v>
      </c>
      <c r="H351" s="3">
        <f>'B-Site_data'!H352</f>
        <v>1</v>
      </c>
      <c r="I351" s="3">
        <f>'B-Site_data'!I352</f>
        <v>1</v>
      </c>
      <c r="J351" s="3">
        <f>'B-Site_data'!J352</f>
        <v>1</v>
      </c>
      <c r="K351" s="3">
        <f>'B-Site_data'!K352</f>
        <v>3</v>
      </c>
      <c r="L351" s="3">
        <f>'B-Site_data'!L352</f>
        <v>1</v>
      </c>
      <c r="M351" s="3">
        <f t="shared" si="30"/>
        <v>3</v>
      </c>
      <c r="N351" s="3">
        <f t="shared" si="31"/>
        <v>1</v>
      </c>
      <c r="O351" s="3">
        <f t="shared" si="32"/>
        <v>1</v>
      </c>
      <c r="P351" s="3">
        <f t="shared" si="33"/>
        <v>1</v>
      </c>
      <c r="Q351" s="295">
        <f t="shared" si="34"/>
        <v>2</v>
      </c>
      <c r="R351" s="3">
        <f t="shared" si="35"/>
        <v>2</v>
      </c>
    </row>
    <row r="352" spans="1:18" x14ac:dyDescent="0.35">
      <c r="A352" s="3" t="str">
        <f>'B-Site_data'!A353</f>
        <v>qCsLfr6rGZIGnnODKNzdmdgwn2QeAd</v>
      </c>
      <c r="B352" s="3" t="str">
        <f>'B-Site_data'!B353</f>
        <v>Eyl_IDP</v>
      </c>
      <c r="C352" s="3" t="str">
        <f>'B-Site_data'!C353</f>
        <v>Eyl</v>
      </c>
      <c r="D352" s="3" t="str">
        <f>'B-Site_data'!D353</f>
        <v>IDP</v>
      </c>
      <c r="E352" s="3">
        <f>'B-Site_data'!E353</f>
        <v>1</v>
      </c>
      <c r="F352" s="3">
        <f>'B-Site_data'!F353</f>
        <v>1</v>
      </c>
      <c r="G352" s="3">
        <f>'B-Site_data'!G353</f>
        <v>3</v>
      </c>
      <c r="H352" s="3">
        <f>'B-Site_data'!H353</f>
        <v>1</v>
      </c>
      <c r="I352" s="3">
        <f>'B-Site_data'!I353</f>
        <v>1</v>
      </c>
      <c r="J352" s="3">
        <f>'B-Site_data'!J353</f>
        <v>1</v>
      </c>
      <c r="K352" s="3">
        <f>'B-Site_data'!K353</f>
        <v>1</v>
      </c>
      <c r="L352" s="3">
        <f>'B-Site_data'!L353</f>
        <v>2</v>
      </c>
      <c r="M352" s="3">
        <f t="shared" si="30"/>
        <v>3</v>
      </c>
      <c r="N352" s="3">
        <f t="shared" si="31"/>
        <v>2</v>
      </c>
      <c r="O352" s="3">
        <f t="shared" si="32"/>
        <v>1</v>
      </c>
      <c r="P352" s="3">
        <f t="shared" si="33"/>
        <v>1</v>
      </c>
      <c r="Q352" s="295">
        <f t="shared" si="34"/>
        <v>2</v>
      </c>
      <c r="R352" s="3">
        <f t="shared" si="35"/>
        <v>2</v>
      </c>
    </row>
    <row r="353" spans="1:18" x14ac:dyDescent="0.35">
      <c r="A353" s="3" t="str">
        <f>'B-Site_data'!A354</f>
        <v>lTMlIE1l1GgIMUiD8hdXRczeyqMPlN</v>
      </c>
      <c r="B353" s="3" t="str">
        <f>'B-Site_data'!B354</f>
        <v>Eyl_IDP</v>
      </c>
      <c r="C353" s="3" t="str">
        <f>'B-Site_data'!C354</f>
        <v>Eyl</v>
      </c>
      <c r="D353" s="3" t="str">
        <f>'B-Site_data'!D354</f>
        <v>IDP</v>
      </c>
      <c r="E353" s="3">
        <f>'B-Site_data'!E354</f>
        <v>1</v>
      </c>
      <c r="F353" s="3">
        <f>'B-Site_data'!F354</f>
        <v>1</v>
      </c>
      <c r="G353" s="3">
        <f>'B-Site_data'!G354</f>
        <v>3</v>
      </c>
      <c r="H353" s="3">
        <f>'B-Site_data'!H354</f>
        <v>1</v>
      </c>
      <c r="I353" s="3">
        <f>'B-Site_data'!I354</f>
        <v>3</v>
      </c>
      <c r="J353" s="3">
        <f>'B-Site_data'!J354</f>
        <v>1</v>
      </c>
      <c r="K353" s="3">
        <f>'B-Site_data'!K354</f>
        <v>3</v>
      </c>
      <c r="L353" s="3">
        <f>'B-Site_data'!L354</f>
        <v>2</v>
      </c>
      <c r="M353" s="3">
        <f t="shared" si="30"/>
        <v>3</v>
      </c>
      <c r="N353" s="3">
        <f t="shared" si="31"/>
        <v>3</v>
      </c>
      <c r="O353" s="3">
        <f t="shared" si="32"/>
        <v>3</v>
      </c>
      <c r="P353" s="3">
        <f t="shared" si="33"/>
        <v>2</v>
      </c>
      <c r="Q353" s="295">
        <f t="shared" si="34"/>
        <v>3</v>
      </c>
      <c r="R353" s="3">
        <f t="shared" si="35"/>
        <v>3</v>
      </c>
    </row>
    <row r="354" spans="1:18" x14ac:dyDescent="0.35">
      <c r="A354" s="3" t="str">
        <f>'B-Site_data'!A355</f>
        <v>Sp9d0YbuPWWWtL6NyoMeo9ONAQIcrS</v>
      </c>
      <c r="B354" s="3" t="str">
        <f>'B-Site_data'!B355</f>
        <v>Eyl_IDP</v>
      </c>
      <c r="C354" s="3" t="str">
        <f>'B-Site_data'!C355</f>
        <v>Eyl</v>
      </c>
      <c r="D354" s="3" t="str">
        <f>'B-Site_data'!D355</f>
        <v>IDP</v>
      </c>
      <c r="E354" s="3">
        <f>'B-Site_data'!E355</f>
        <v>1</v>
      </c>
      <c r="F354" s="3">
        <f>'B-Site_data'!F355</f>
        <v>1</v>
      </c>
      <c r="G354" s="3">
        <f>'B-Site_data'!G355</f>
        <v>3</v>
      </c>
      <c r="H354" s="3">
        <f>'B-Site_data'!H355</f>
        <v>1</v>
      </c>
      <c r="I354" s="3">
        <f>'B-Site_data'!I355</f>
        <v>1</v>
      </c>
      <c r="J354" s="3">
        <f>'B-Site_data'!J355</f>
        <v>1</v>
      </c>
      <c r="K354" s="3">
        <f>'B-Site_data'!K355</f>
        <v>3</v>
      </c>
      <c r="L354" s="3">
        <f>'B-Site_data'!L355</f>
        <v>2</v>
      </c>
      <c r="M354" s="3">
        <f t="shared" si="30"/>
        <v>3</v>
      </c>
      <c r="N354" s="3">
        <f t="shared" si="31"/>
        <v>3</v>
      </c>
      <c r="O354" s="3">
        <f t="shared" si="32"/>
        <v>2</v>
      </c>
      <c r="P354" s="3">
        <f t="shared" si="33"/>
        <v>1</v>
      </c>
      <c r="Q354" s="295">
        <f t="shared" si="34"/>
        <v>3</v>
      </c>
      <c r="R354" s="3">
        <f t="shared" si="35"/>
        <v>3</v>
      </c>
    </row>
    <row r="355" spans="1:18" x14ac:dyDescent="0.35">
      <c r="A355" s="3" t="str">
        <f>'B-Site_data'!A356</f>
        <v>yKtryvHWKdoFil0awNefvcPeHJ2LvZ</v>
      </c>
      <c r="B355" s="3" t="str">
        <f>'B-Site_data'!B356</f>
        <v>Eyl_IDP</v>
      </c>
      <c r="C355" s="3" t="str">
        <f>'B-Site_data'!C356</f>
        <v>Eyl</v>
      </c>
      <c r="D355" s="3" t="str">
        <f>'B-Site_data'!D356</f>
        <v>IDP</v>
      </c>
      <c r="E355" s="3">
        <f>'B-Site_data'!E356</f>
        <v>1</v>
      </c>
      <c r="F355" s="3">
        <f>'B-Site_data'!F356</f>
        <v>1</v>
      </c>
      <c r="G355" s="3">
        <f>'B-Site_data'!G356</f>
        <v>1</v>
      </c>
      <c r="H355" s="3">
        <f>'B-Site_data'!H356</f>
        <v>1</v>
      </c>
      <c r="I355" s="3">
        <f>'B-Site_data'!I356</f>
        <v>1</v>
      </c>
      <c r="J355" s="3">
        <f>'B-Site_data'!J356</f>
        <v>1</v>
      </c>
      <c r="K355" s="3">
        <f>'B-Site_data'!K356</f>
        <v>3</v>
      </c>
      <c r="L355" s="3">
        <f>'B-Site_data'!L356</f>
        <v>1</v>
      </c>
      <c r="M355" s="3">
        <f t="shared" si="30"/>
        <v>3</v>
      </c>
      <c r="N355" s="3">
        <f t="shared" si="31"/>
        <v>1</v>
      </c>
      <c r="O355" s="3">
        <f t="shared" si="32"/>
        <v>1</v>
      </c>
      <c r="P355" s="3">
        <f t="shared" si="33"/>
        <v>1</v>
      </c>
      <c r="Q355" s="295">
        <f t="shared" si="34"/>
        <v>2</v>
      </c>
      <c r="R355" s="3">
        <f t="shared" si="35"/>
        <v>2</v>
      </c>
    </row>
    <row r="356" spans="1:18" x14ac:dyDescent="0.35">
      <c r="A356" s="3" t="str">
        <f>'B-Site_data'!A357</f>
        <v>xHMZGQ02kJZFkNZhYWQ1DNxbgUDfjv</v>
      </c>
      <c r="B356" s="3" t="str">
        <f>'B-Site_data'!B357</f>
        <v>Eyl_IDP</v>
      </c>
      <c r="C356" s="3" t="str">
        <f>'B-Site_data'!C357</f>
        <v>Eyl</v>
      </c>
      <c r="D356" s="3" t="str">
        <f>'B-Site_data'!D357</f>
        <v>IDP</v>
      </c>
      <c r="E356" s="3">
        <f>'B-Site_data'!E357</f>
        <v>1</v>
      </c>
      <c r="F356" s="3">
        <f>'B-Site_data'!F357</f>
        <v>1</v>
      </c>
      <c r="G356" s="3">
        <f>'B-Site_data'!G357</f>
        <v>3</v>
      </c>
      <c r="H356" s="3">
        <f>'B-Site_data'!H357</f>
        <v>1</v>
      </c>
      <c r="I356" s="3">
        <f>'B-Site_data'!I357</f>
        <v>3</v>
      </c>
      <c r="J356" s="3">
        <f>'B-Site_data'!J357</f>
        <v>1</v>
      </c>
      <c r="K356" s="3">
        <f>'B-Site_data'!K357</f>
        <v>3</v>
      </c>
      <c r="L356" s="3">
        <f>'B-Site_data'!L357</f>
        <v>2</v>
      </c>
      <c r="M356" s="3">
        <f t="shared" si="30"/>
        <v>3</v>
      </c>
      <c r="N356" s="3">
        <f t="shared" si="31"/>
        <v>3</v>
      </c>
      <c r="O356" s="3">
        <f t="shared" si="32"/>
        <v>3</v>
      </c>
      <c r="P356" s="3">
        <f t="shared" si="33"/>
        <v>2</v>
      </c>
      <c r="Q356" s="295">
        <f t="shared" si="34"/>
        <v>3</v>
      </c>
      <c r="R356" s="3">
        <f t="shared" si="35"/>
        <v>3</v>
      </c>
    </row>
    <row r="357" spans="1:18" x14ac:dyDescent="0.35">
      <c r="A357" s="3" t="str">
        <f>'B-Site_data'!A358</f>
        <v>4olnNrs75trvrbo8YeZTQZbmGPesHH</v>
      </c>
      <c r="B357" s="3" t="str">
        <f>'B-Site_data'!B358</f>
        <v>Eyl_IDP</v>
      </c>
      <c r="C357" s="3" t="str">
        <f>'B-Site_data'!C358</f>
        <v>Eyl</v>
      </c>
      <c r="D357" s="3" t="str">
        <f>'B-Site_data'!D358</f>
        <v>IDP</v>
      </c>
      <c r="E357" s="3">
        <f>'B-Site_data'!E358</f>
        <v>1</v>
      </c>
      <c r="F357" s="3">
        <f>'B-Site_data'!F358</f>
        <v>1</v>
      </c>
      <c r="G357" s="3">
        <f>'B-Site_data'!G358</f>
        <v>3</v>
      </c>
      <c r="H357" s="3">
        <f>'B-Site_data'!H358</f>
        <v>1</v>
      </c>
      <c r="I357" s="3">
        <f>'B-Site_data'!I358</f>
        <v>3</v>
      </c>
      <c r="J357" s="3">
        <f>'B-Site_data'!J358</f>
        <v>1</v>
      </c>
      <c r="K357" s="3">
        <f>'B-Site_data'!K358</f>
        <v>3</v>
      </c>
      <c r="L357" s="3">
        <f>'B-Site_data'!L358</f>
        <v>1</v>
      </c>
      <c r="M357" s="3">
        <f t="shared" si="30"/>
        <v>3</v>
      </c>
      <c r="N357" s="3">
        <f t="shared" si="31"/>
        <v>3</v>
      </c>
      <c r="O357" s="3">
        <f t="shared" si="32"/>
        <v>3</v>
      </c>
      <c r="P357" s="3">
        <f t="shared" si="33"/>
        <v>1</v>
      </c>
      <c r="Q357" s="295">
        <f t="shared" si="34"/>
        <v>3</v>
      </c>
      <c r="R357" s="3">
        <f t="shared" si="35"/>
        <v>3</v>
      </c>
    </row>
    <row r="358" spans="1:18" x14ac:dyDescent="0.35">
      <c r="A358" s="3" t="str">
        <f>'B-Site_data'!A359</f>
        <v>yFYa8Ws7sNiiQzXlYu8nupWHDOmzMn</v>
      </c>
      <c r="B358" s="3" t="str">
        <f>'B-Site_data'!B359</f>
        <v>Eyl_IDP</v>
      </c>
      <c r="C358" s="3" t="str">
        <f>'B-Site_data'!C359</f>
        <v>Eyl</v>
      </c>
      <c r="D358" s="3" t="str">
        <f>'B-Site_data'!D359</f>
        <v>IDP</v>
      </c>
      <c r="E358" s="3">
        <f>'B-Site_data'!E359</f>
        <v>1</v>
      </c>
      <c r="F358" s="3">
        <f>'B-Site_data'!F359</f>
        <v>1</v>
      </c>
      <c r="G358" s="3">
        <f>'B-Site_data'!G359</f>
        <v>3</v>
      </c>
      <c r="H358" s="3">
        <f>'B-Site_data'!H359</f>
        <v>1</v>
      </c>
      <c r="I358" s="3">
        <f>'B-Site_data'!I359</f>
        <v>1</v>
      </c>
      <c r="J358" s="3">
        <f>'B-Site_data'!J359</f>
        <v>1</v>
      </c>
      <c r="K358" s="3">
        <f>'B-Site_data'!K359</f>
        <v>1</v>
      </c>
      <c r="L358" s="3">
        <f>'B-Site_data'!L359</f>
        <v>1</v>
      </c>
      <c r="M358" s="3">
        <f t="shared" si="30"/>
        <v>3</v>
      </c>
      <c r="N358" s="3">
        <f t="shared" si="31"/>
        <v>1</v>
      </c>
      <c r="O358" s="3">
        <f t="shared" si="32"/>
        <v>1</v>
      </c>
      <c r="P358" s="3">
        <f t="shared" si="33"/>
        <v>1</v>
      </c>
      <c r="Q358" s="295">
        <f t="shared" si="34"/>
        <v>2</v>
      </c>
      <c r="R358" s="3">
        <f t="shared" si="35"/>
        <v>2</v>
      </c>
    </row>
    <row r="359" spans="1:18" x14ac:dyDescent="0.35">
      <c r="A359" s="3" t="str">
        <f>'B-Site_data'!A360</f>
        <v>spCGAlkepQxZNvi8ss8jvTChvquWrI</v>
      </c>
      <c r="B359" s="3" t="str">
        <f>'B-Site_data'!B360</f>
        <v>Eyl_IDP</v>
      </c>
      <c r="C359" s="3" t="str">
        <f>'B-Site_data'!C360</f>
        <v>Eyl</v>
      </c>
      <c r="D359" s="3" t="str">
        <f>'B-Site_data'!D360</f>
        <v>IDP</v>
      </c>
      <c r="E359" s="3">
        <f>'B-Site_data'!E360</f>
        <v>1</v>
      </c>
      <c r="F359" s="3">
        <f>'B-Site_data'!F360</f>
        <v>1</v>
      </c>
      <c r="G359" s="3">
        <f>'B-Site_data'!G360</f>
        <v>3</v>
      </c>
      <c r="H359" s="3">
        <f>'B-Site_data'!H360</f>
        <v>1</v>
      </c>
      <c r="I359" s="3">
        <f>'B-Site_data'!I360</f>
        <v>1</v>
      </c>
      <c r="J359" s="3">
        <f>'B-Site_data'!J360</f>
        <v>1</v>
      </c>
      <c r="K359" s="3">
        <f>'B-Site_data'!K360</f>
        <v>1</v>
      </c>
      <c r="L359" s="3">
        <f>'B-Site_data'!L360</f>
        <v>1</v>
      </c>
      <c r="M359" s="3">
        <f t="shared" si="30"/>
        <v>3</v>
      </c>
      <c r="N359" s="3">
        <f t="shared" si="31"/>
        <v>1</v>
      </c>
      <c r="O359" s="3">
        <f t="shared" si="32"/>
        <v>1</v>
      </c>
      <c r="P359" s="3">
        <f t="shared" si="33"/>
        <v>1</v>
      </c>
      <c r="Q359" s="295">
        <f t="shared" si="34"/>
        <v>2</v>
      </c>
      <c r="R359" s="3">
        <f t="shared" si="35"/>
        <v>2</v>
      </c>
    </row>
    <row r="360" spans="1:18" x14ac:dyDescent="0.35">
      <c r="A360" s="3" t="str">
        <f>'B-Site_data'!A361</f>
        <v>XRfEeqPR5XYC8VNTnR51qP95X975lZ</v>
      </c>
      <c r="B360" s="3" t="str">
        <f>'B-Site_data'!B361</f>
        <v>Galdogob_IDP</v>
      </c>
      <c r="C360" s="3" t="str">
        <f>'B-Site_data'!C361</f>
        <v>Galdogob</v>
      </c>
      <c r="D360" s="3" t="str">
        <f>'B-Site_data'!D361</f>
        <v>IDP</v>
      </c>
      <c r="E360" s="3">
        <f>'B-Site_data'!E361</f>
        <v>1</v>
      </c>
      <c r="F360" s="3">
        <f>'B-Site_data'!F361</f>
        <v>3</v>
      </c>
      <c r="G360" s="3">
        <f>'B-Site_data'!G361</f>
        <v>3</v>
      </c>
      <c r="H360" s="3">
        <f>'B-Site_data'!H361</f>
        <v>2</v>
      </c>
      <c r="I360" s="3">
        <f>'B-Site_data'!I361</f>
        <v>3</v>
      </c>
      <c r="J360" s="3">
        <f>'B-Site_data'!J361</f>
        <v>1</v>
      </c>
      <c r="K360" s="3">
        <f>'B-Site_data'!K361</f>
        <v>3</v>
      </c>
      <c r="L360" s="3">
        <f>'B-Site_data'!L361</f>
        <v>2</v>
      </c>
      <c r="M360" s="3">
        <f t="shared" si="30"/>
        <v>3</v>
      </c>
      <c r="N360" s="3">
        <f t="shared" si="31"/>
        <v>3</v>
      </c>
      <c r="O360" s="3">
        <f t="shared" si="32"/>
        <v>3</v>
      </c>
      <c r="P360" s="3">
        <f t="shared" si="33"/>
        <v>3</v>
      </c>
      <c r="Q360" s="295">
        <f t="shared" si="34"/>
        <v>3</v>
      </c>
      <c r="R360" s="3">
        <f t="shared" si="35"/>
        <v>3</v>
      </c>
    </row>
    <row r="361" spans="1:18" x14ac:dyDescent="0.35">
      <c r="A361" s="3" t="str">
        <f>'B-Site_data'!A362</f>
        <v>lPyUrfY1UdO0r7e7TpUcQyDX0yAVHL</v>
      </c>
      <c r="B361" s="3" t="str">
        <f>'B-Site_data'!B362</f>
        <v>Galdogob_IDP</v>
      </c>
      <c r="C361" s="3" t="str">
        <f>'B-Site_data'!C362</f>
        <v>Galdogob</v>
      </c>
      <c r="D361" s="3" t="str">
        <f>'B-Site_data'!D362</f>
        <v>IDP</v>
      </c>
      <c r="E361" s="3">
        <f>'B-Site_data'!E362</f>
        <v>1</v>
      </c>
      <c r="F361" s="3">
        <f>'B-Site_data'!F362</f>
        <v>1</v>
      </c>
      <c r="G361" s="3">
        <f>'B-Site_data'!G362</f>
        <v>3</v>
      </c>
      <c r="H361" s="3">
        <f>'B-Site_data'!H362</f>
        <v>1</v>
      </c>
      <c r="I361" s="3">
        <f>'B-Site_data'!I362</f>
        <v>3</v>
      </c>
      <c r="J361" s="3">
        <f>'B-Site_data'!J362</f>
        <v>1</v>
      </c>
      <c r="K361" s="3">
        <f>'B-Site_data'!K362</f>
        <v>3</v>
      </c>
      <c r="L361" s="3">
        <f>'B-Site_data'!L362</f>
        <v>2</v>
      </c>
      <c r="M361" s="3">
        <f t="shared" si="30"/>
        <v>3</v>
      </c>
      <c r="N361" s="3">
        <f t="shared" si="31"/>
        <v>3</v>
      </c>
      <c r="O361" s="3">
        <f t="shared" si="32"/>
        <v>3</v>
      </c>
      <c r="P361" s="3">
        <f t="shared" si="33"/>
        <v>2</v>
      </c>
      <c r="Q361" s="295">
        <f t="shared" si="34"/>
        <v>3</v>
      </c>
      <c r="R361" s="3">
        <f t="shared" si="35"/>
        <v>3</v>
      </c>
    </row>
    <row r="362" spans="1:18" x14ac:dyDescent="0.35">
      <c r="A362" s="3" t="str">
        <f>'B-Site_data'!A363</f>
        <v>EMvRXAlwqpitSgb1rIm690cTX6nLEa</v>
      </c>
      <c r="B362" s="3" t="str">
        <f>'B-Site_data'!B363</f>
        <v>Galdogob_IDP</v>
      </c>
      <c r="C362" s="3" t="str">
        <f>'B-Site_data'!C363</f>
        <v>Galdogob</v>
      </c>
      <c r="D362" s="3" t="str">
        <f>'B-Site_data'!D363</f>
        <v>IDP</v>
      </c>
      <c r="E362" s="3">
        <f>'B-Site_data'!E363</f>
        <v>1</v>
      </c>
      <c r="F362" s="3">
        <f>'B-Site_data'!F363</f>
        <v>3</v>
      </c>
      <c r="G362" s="3">
        <f>'B-Site_data'!G363</f>
        <v>3</v>
      </c>
      <c r="H362" s="3">
        <f>'B-Site_data'!H363</f>
        <v>2</v>
      </c>
      <c r="I362" s="3">
        <f>'B-Site_data'!I363</f>
        <v>3</v>
      </c>
      <c r="J362" s="3">
        <f>'B-Site_data'!J363</f>
        <v>1</v>
      </c>
      <c r="K362" s="3">
        <f>'B-Site_data'!K363</f>
        <v>3</v>
      </c>
      <c r="L362" s="3">
        <f>'B-Site_data'!L363</f>
        <v>1</v>
      </c>
      <c r="M362" s="3">
        <f t="shared" si="30"/>
        <v>3</v>
      </c>
      <c r="N362" s="3">
        <f t="shared" si="31"/>
        <v>3</v>
      </c>
      <c r="O362" s="3">
        <f t="shared" si="32"/>
        <v>3</v>
      </c>
      <c r="P362" s="3">
        <f t="shared" si="33"/>
        <v>3</v>
      </c>
      <c r="Q362" s="295">
        <f t="shared" si="34"/>
        <v>3</v>
      </c>
      <c r="R362" s="3">
        <f t="shared" si="35"/>
        <v>3</v>
      </c>
    </row>
    <row r="363" spans="1:18" x14ac:dyDescent="0.35">
      <c r="A363" s="3" t="str">
        <f>'B-Site_data'!A364</f>
        <v>H5IPhKSdWzx505Jw9r7u54rGSAxMs7</v>
      </c>
      <c r="B363" s="3" t="str">
        <f>'B-Site_data'!B364</f>
        <v>Galdogob_IDP</v>
      </c>
      <c r="C363" s="3" t="str">
        <f>'B-Site_data'!C364</f>
        <v>Galdogob</v>
      </c>
      <c r="D363" s="3" t="str">
        <f>'B-Site_data'!D364</f>
        <v>IDP</v>
      </c>
      <c r="E363" s="3">
        <f>'B-Site_data'!E364</f>
        <v>1</v>
      </c>
      <c r="F363" s="3">
        <f>'B-Site_data'!F364</f>
        <v>3</v>
      </c>
      <c r="G363" s="3">
        <f>'B-Site_data'!G364</f>
        <v>3</v>
      </c>
      <c r="H363" s="3">
        <f>'B-Site_data'!H364</f>
        <v>1</v>
      </c>
      <c r="I363" s="3">
        <f>'B-Site_data'!I364</f>
        <v>3</v>
      </c>
      <c r="J363" s="3">
        <f>'B-Site_data'!J364</f>
        <v>1</v>
      </c>
      <c r="K363" s="3">
        <f>'B-Site_data'!K364</f>
        <v>3</v>
      </c>
      <c r="L363" s="3">
        <f>'B-Site_data'!L364</f>
        <v>2</v>
      </c>
      <c r="M363" s="3">
        <f t="shared" si="30"/>
        <v>3</v>
      </c>
      <c r="N363" s="3">
        <f t="shared" si="31"/>
        <v>3</v>
      </c>
      <c r="O363" s="3">
        <f t="shared" si="32"/>
        <v>3</v>
      </c>
      <c r="P363" s="3">
        <f t="shared" si="33"/>
        <v>3</v>
      </c>
      <c r="Q363" s="295">
        <f t="shared" si="34"/>
        <v>3</v>
      </c>
      <c r="R363" s="3">
        <f t="shared" si="35"/>
        <v>3</v>
      </c>
    </row>
    <row r="364" spans="1:18" x14ac:dyDescent="0.35">
      <c r="A364" s="3" t="str">
        <f>'B-Site_data'!A365</f>
        <v>rj4tHWaFcepYosNEW0ptpDtUnvkNoG</v>
      </c>
      <c r="B364" s="3" t="str">
        <f>'B-Site_data'!B365</f>
        <v>Galdogob_IDP</v>
      </c>
      <c r="C364" s="3" t="str">
        <f>'B-Site_data'!C365</f>
        <v>Galdogob</v>
      </c>
      <c r="D364" s="3" t="str">
        <f>'B-Site_data'!D365</f>
        <v>IDP</v>
      </c>
      <c r="E364" s="3">
        <f>'B-Site_data'!E365</f>
        <v>1</v>
      </c>
      <c r="F364" s="3">
        <f>'B-Site_data'!F365</f>
        <v>3</v>
      </c>
      <c r="G364" s="3">
        <f>'B-Site_data'!G365</f>
        <v>3</v>
      </c>
      <c r="H364" s="3">
        <f>'B-Site_data'!H365</f>
        <v>1</v>
      </c>
      <c r="I364" s="3">
        <f>'B-Site_data'!I365</f>
        <v>3</v>
      </c>
      <c r="J364" s="3">
        <f>'B-Site_data'!J365</f>
        <v>1</v>
      </c>
      <c r="K364" s="3">
        <f>'B-Site_data'!K365</f>
        <v>3</v>
      </c>
      <c r="L364" s="3">
        <f>'B-Site_data'!L365</f>
        <v>1</v>
      </c>
      <c r="M364" s="3">
        <f t="shared" si="30"/>
        <v>3</v>
      </c>
      <c r="N364" s="3">
        <f t="shared" si="31"/>
        <v>3</v>
      </c>
      <c r="O364" s="3">
        <f t="shared" si="32"/>
        <v>3</v>
      </c>
      <c r="P364" s="3">
        <f t="shared" si="33"/>
        <v>3</v>
      </c>
      <c r="Q364" s="295">
        <f t="shared" si="34"/>
        <v>3</v>
      </c>
      <c r="R364" s="3">
        <f t="shared" si="35"/>
        <v>3</v>
      </c>
    </row>
    <row r="365" spans="1:18" x14ac:dyDescent="0.35">
      <c r="A365" s="3" t="str">
        <f>'B-Site_data'!A366</f>
        <v>u4NcapEVX5B8SRza8NdqmXyA71N0UN</v>
      </c>
      <c r="B365" s="3" t="str">
        <f>'B-Site_data'!B366</f>
        <v>Hobyo_IDP</v>
      </c>
      <c r="C365" s="3" t="str">
        <f>'B-Site_data'!C366</f>
        <v>Hobyo</v>
      </c>
      <c r="D365" s="3" t="str">
        <f>'B-Site_data'!D366</f>
        <v>IDP</v>
      </c>
      <c r="E365" s="3">
        <f>'B-Site_data'!E366</f>
        <v>1</v>
      </c>
      <c r="F365" s="3">
        <f>'B-Site_data'!F366</f>
        <v>1</v>
      </c>
      <c r="G365" s="3">
        <f>'B-Site_data'!G366</f>
        <v>3</v>
      </c>
      <c r="H365" s="3">
        <f>'B-Site_data'!H366</f>
        <v>1</v>
      </c>
      <c r="I365" s="3">
        <f>'B-Site_data'!I366</f>
        <v>3</v>
      </c>
      <c r="J365" s="3">
        <f>'B-Site_data'!J366</f>
        <v>1</v>
      </c>
      <c r="K365" s="3">
        <f>'B-Site_data'!K366</f>
        <v>3</v>
      </c>
      <c r="L365" s="3">
        <f>'B-Site_data'!L366</f>
        <v>1</v>
      </c>
      <c r="M365" s="3">
        <f t="shared" si="30"/>
        <v>3</v>
      </c>
      <c r="N365" s="3">
        <f t="shared" si="31"/>
        <v>3</v>
      </c>
      <c r="O365" s="3">
        <f t="shared" si="32"/>
        <v>3</v>
      </c>
      <c r="P365" s="3">
        <f t="shared" si="33"/>
        <v>1</v>
      </c>
      <c r="Q365" s="295">
        <f t="shared" si="34"/>
        <v>3</v>
      </c>
      <c r="R365" s="3">
        <f t="shared" si="35"/>
        <v>3</v>
      </c>
    </row>
    <row r="366" spans="1:18" x14ac:dyDescent="0.35">
      <c r="A366" s="3" t="str">
        <f>'B-Site_data'!A367</f>
        <v>OeJt3m913BzTFr25FtB4EkOQR0ZCXc</v>
      </c>
      <c r="B366" s="3" t="str">
        <f>'B-Site_data'!B367</f>
        <v>Hobyo_IDP</v>
      </c>
      <c r="C366" s="3" t="str">
        <f>'B-Site_data'!C367</f>
        <v>Hobyo</v>
      </c>
      <c r="D366" s="3" t="str">
        <f>'B-Site_data'!D367</f>
        <v>IDP</v>
      </c>
      <c r="E366" s="3">
        <f>'B-Site_data'!E367</f>
        <v>1</v>
      </c>
      <c r="F366" s="3">
        <f>'B-Site_data'!F367</f>
        <v>1</v>
      </c>
      <c r="G366" s="3">
        <f>'B-Site_data'!G367</f>
        <v>1</v>
      </c>
      <c r="H366" s="3">
        <f>'B-Site_data'!H367</f>
        <v>1</v>
      </c>
      <c r="I366" s="3">
        <f>'B-Site_data'!I367</f>
        <v>3</v>
      </c>
      <c r="J366" s="3">
        <f>'B-Site_data'!J367</f>
        <v>1</v>
      </c>
      <c r="K366" s="3">
        <f>'B-Site_data'!K367</f>
        <v>3</v>
      </c>
      <c r="L366" s="3">
        <f>'B-Site_data'!L367</f>
        <v>1</v>
      </c>
      <c r="M366" s="3">
        <f t="shared" si="30"/>
        <v>3</v>
      </c>
      <c r="N366" s="3">
        <f t="shared" si="31"/>
        <v>3</v>
      </c>
      <c r="O366" s="3">
        <f t="shared" si="32"/>
        <v>1</v>
      </c>
      <c r="P366" s="3">
        <f t="shared" si="33"/>
        <v>1</v>
      </c>
      <c r="Q366" s="295">
        <f t="shared" si="34"/>
        <v>2</v>
      </c>
      <c r="R366" s="3">
        <f t="shared" si="35"/>
        <v>2</v>
      </c>
    </row>
    <row r="367" spans="1:18" x14ac:dyDescent="0.35">
      <c r="A367" s="3" t="str">
        <f>'B-Site_data'!A368</f>
        <v>2FfrZlD50NZQZDQYba9hyYYjbZ6g70</v>
      </c>
      <c r="B367" s="3" t="str">
        <f>'B-Site_data'!B368</f>
        <v>Hobyo_IDP</v>
      </c>
      <c r="C367" s="3" t="str">
        <f>'B-Site_data'!C368</f>
        <v>Hobyo</v>
      </c>
      <c r="D367" s="3" t="str">
        <f>'B-Site_data'!D368</f>
        <v>IDP</v>
      </c>
      <c r="E367" s="3">
        <f>'B-Site_data'!E368</f>
        <v>1</v>
      </c>
      <c r="F367" s="3">
        <f>'B-Site_data'!F368</f>
        <v>1</v>
      </c>
      <c r="G367" s="3">
        <f>'B-Site_data'!G368</f>
        <v>3</v>
      </c>
      <c r="H367" s="3">
        <f>'B-Site_data'!H368</f>
        <v>2</v>
      </c>
      <c r="I367" s="3">
        <f>'B-Site_data'!I368</f>
        <v>1</v>
      </c>
      <c r="J367" s="3">
        <f>'B-Site_data'!J368</f>
        <v>1</v>
      </c>
      <c r="K367" s="3">
        <f>'B-Site_data'!K368</f>
        <v>3</v>
      </c>
      <c r="L367" s="3">
        <f>'B-Site_data'!L368</f>
        <v>2</v>
      </c>
      <c r="M367" s="3">
        <f t="shared" si="30"/>
        <v>3</v>
      </c>
      <c r="N367" s="3">
        <f t="shared" si="31"/>
        <v>3</v>
      </c>
      <c r="O367" s="3">
        <f t="shared" si="32"/>
        <v>2</v>
      </c>
      <c r="P367" s="3">
        <f t="shared" si="33"/>
        <v>2</v>
      </c>
      <c r="Q367" s="295">
        <f t="shared" si="34"/>
        <v>3</v>
      </c>
      <c r="R367" s="3">
        <f t="shared" si="35"/>
        <v>3</v>
      </c>
    </row>
    <row r="368" spans="1:18" x14ac:dyDescent="0.35">
      <c r="A368" s="3" t="str">
        <f>'B-Site_data'!A369</f>
        <v>AlYr2rgVjth52R98Rti2sq5ESVNdi1</v>
      </c>
      <c r="B368" s="3" t="str">
        <f>'B-Site_data'!B369</f>
        <v>Dhuusamarreeb_IDP</v>
      </c>
      <c r="C368" s="3" t="str">
        <f>'B-Site_data'!C369</f>
        <v>Dhuusamarreeb</v>
      </c>
      <c r="D368" s="3" t="str">
        <f>'B-Site_data'!D369</f>
        <v>IDP</v>
      </c>
      <c r="E368" s="3">
        <f>'B-Site_data'!E369</f>
        <v>1</v>
      </c>
      <c r="F368" s="3">
        <f>'B-Site_data'!F369</f>
        <v>1</v>
      </c>
      <c r="G368" s="3">
        <f>'B-Site_data'!G369</f>
        <v>1</v>
      </c>
      <c r="H368" s="3">
        <f>'B-Site_data'!H369</f>
        <v>1</v>
      </c>
      <c r="I368" s="3">
        <f>'B-Site_data'!I369</f>
        <v>3</v>
      </c>
      <c r="J368" s="3">
        <f>'B-Site_data'!J369</f>
        <v>1</v>
      </c>
      <c r="K368" s="3">
        <f>'B-Site_data'!K369</f>
        <v>3</v>
      </c>
      <c r="L368" s="3">
        <f>'B-Site_data'!L369</f>
        <v>2</v>
      </c>
      <c r="M368" s="3">
        <f t="shared" si="30"/>
        <v>3</v>
      </c>
      <c r="N368" s="3">
        <f t="shared" si="31"/>
        <v>3</v>
      </c>
      <c r="O368" s="3">
        <f t="shared" si="32"/>
        <v>2</v>
      </c>
      <c r="P368" s="3">
        <f t="shared" si="33"/>
        <v>1</v>
      </c>
      <c r="Q368" s="295">
        <f t="shared" si="34"/>
        <v>3</v>
      </c>
      <c r="R368" s="3">
        <f t="shared" si="35"/>
        <v>3</v>
      </c>
    </row>
    <row r="369" spans="1:18" x14ac:dyDescent="0.35">
      <c r="A369" s="3" t="str">
        <f>'B-Site_data'!A370</f>
        <v>k2kVPhCkF50sG7BKwsYlXDfbPf4mj7</v>
      </c>
      <c r="B369" s="3" t="str">
        <f>'B-Site_data'!B370</f>
        <v>Dhuusamarreeb_IDP</v>
      </c>
      <c r="C369" s="3" t="str">
        <f>'B-Site_data'!C370</f>
        <v>Dhuusamarreeb</v>
      </c>
      <c r="D369" s="3" t="str">
        <f>'B-Site_data'!D370</f>
        <v>IDP</v>
      </c>
      <c r="E369" s="3">
        <f>'B-Site_data'!E370</f>
        <v>1</v>
      </c>
      <c r="F369" s="3">
        <f>'B-Site_data'!F370</f>
        <v>3</v>
      </c>
      <c r="G369" s="3">
        <f>'B-Site_data'!G370</f>
        <v>3</v>
      </c>
      <c r="H369" s="3">
        <f>'B-Site_data'!H370</f>
        <v>1</v>
      </c>
      <c r="I369" s="3">
        <f>'B-Site_data'!I370</f>
        <v>3</v>
      </c>
      <c r="J369" s="3">
        <f>'B-Site_data'!J370</f>
        <v>1</v>
      </c>
      <c r="K369" s="3">
        <f>'B-Site_data'!K370</f>
        <v>1</v>
      </c>
      <c r="L369" s="3">
        <f>'B-Site_data'!L370</f>
        <v>2</v>
      </c>
      <c r="M369" s="3">
        <f t="shared" si="30"/>
        <v>3</v>
      </c>
      <c r="N369" s="3">
        <f t="shared" si="31"/>
        <v>3</v>
      </c>
      <c r="O369" s="3">
        <f t="shared" si="32"/>
        <v>3</v>
      </c>
      <c r="P369" s="3">
        <f t="shared" si="33"/>
        <v>2</v>
      </c>
      <c r="Q369" s="295">
        <f t="shared" si="34"/>
        <v>3</v>
      </c>
      <c r="R369" s="3">
        <f t="shared" si="35"/>
        <v>3</v>
      </c>
    </row>
    <row r="370" spans="1:18" x14ac:dyDescent="0.35">
      <c r="A370" s="3" t="str">
        <f>'B-Site_data'!A371</f>
        <v>rDFHs5oBNUPBtyw2RRzNueHWoCwdKc</v>
      </c>
      <c r="B370" s="3" t="str">
        <f>'B-Site_data'!B371</f>
        <v>Dhuusamarreeb_IDP</v>
      </c>
      <c r="C370" s="3" t="str">
        <f>'B-Site_data'!C371</f>
        <v>Dhuusamarreeb</v>
      </c>
      <c r="D370" s="3" t="str">
        <f>'B-Site_data'!D371</f>
        <v>IDP</v>
      </c>
      <c r="E370" s="3">
        <f>'B-Site_data'!E371</f>
        <v>1</v>
      </c>
      <c r="F370" s="3">
        <f>'B-Site_data'!F371</f>
        <v>1</v>
      </c>
      <c r="G370" s="3">
        <f>'B-Site_data'!G371</f>
        <v>1</v>
      </c>
      <c r="H370" s="3">
        <f>'B-Site_data'!H371</f>
        <v>1</v>
      </c>
      <c r="I370" s="3">
        <f>'B-Site_data'!I371</f>
        <v>3</v>
      </c>
      <c r="J370" s="3">
        <f>'B-Site_data'!J371</f>
        <v>1</v>
      </c>
      <c r="K370" s="3">
        <f>'B-Site_data'!K371</f>
        <v>1</v>
      </c>
      <c r="L370" s="3">
        <f>'B-Site_data'!L371</f>
        <v>2</v>
      </c>
      <c r="M370" s="3">
        <f t="shared" si="30"/>
        <v>3</v>
      </c>
      <c r="N370" s="3">
        <f t="shared" si="31"/>
        <v>2</v>
      </c>
      <c r="O370" s="3">
        <f t="shared" si="32"/>
        <v>1</v>
      </c>
      <c r="P370" s="3">
        <f t="shared" si="33"/>
        <v>1</v>
      </c>
      <c r="Q370" s="295">
        <f t="shared" si="34"/>
        <v>2</v>
      </c>
      <c r="R370" s="3">
        <f t="shared" si="35"/>
        <v>2</v>
      </c>
    </row>
    <row r="371" spans="1:18" x14ac:dyDescent="0.35">
      <c r="A371" s="3" t="str">
        <f>'B-Site_data'!A372</f>
        <v>d0uHtbsP2x7gnuxPgvsVgiKu0Sjwu7</v>
      </c>
      <c r="B371" s="3" t="str">
        <f>'B-Site_data'!B372</f>
        <v>Dhuusamarreeb_IDP</v>
      </c>
      <c r="C371" s="3" t="str">
        <f>'B-Site_data'!C372</f>
        <v>Dhuusamarreeb</v>
      </c>
      <c r="D371" s="3" t="str">
        <f>'B-Site_data'!D372</f>
        <v>IDP</v>
      </c>
      <c r="E371" s="3">
        <f>'B-Site_data'!E372</f>
        <v>1</v>
      </c>
      <c r="F371" s="3">
        <f>'B-Site_data'!F372</f>
        <v>3</v>
      </c>
      <c r="G371" s="3">
        <f>'B-Site_data'!G372</f>
        <v>3</v>
      </c>
      <c r="H371" s="3">
        <f>'B-Site_data'!H372</f>
        <v>1</v>
      </c>
      <c r="I371" s="3">
        <f>'B-Site_data'!I372</f>
        <v>1</v>
      </c>
      <c r="J371" s="3">
        <f>'B-Site_data'!J372</f>
        <v>1</v>
      </c>
      <c r="K371" s="3">
        <f>'B-Site_data'!K372</f>
        <v>1</v>
      </c>
      <c r="L371" s="3">
        <f>'B-Site_data'!L372</f>
        <v>2</v>
      </c>
      <c r="M371" s="3">
        <f t="shared" si="30"/>
        <v>3</v>
      </c>
      <c r="N371" s="3">
        <f t="shared" si="31"/>
        <v>3</v>
      </c>
      <c r="O371" s="3">
        <f t="shared" si="32"/>
        <v>2</v>
      </c>
      <c r="P371" s="3">
        <f t="shared" si="33"/>
        <v>1</v>
      </c>
      <c r="Q371" s="295">
        <f t="shared" si="34"/>
        <v>3</v>
      </c>
      <c r="R371" s="3">
        <f t="shared" si="35"/>
        <v>3</v>
      </c>
    </row>
    <row r="372" spans="1:18" x14ac:dyDescent="0.35">
      <c r="A372" s="3" t="str">
        <f>'B-Site_data'!A373</f>
        <v>uzQSl5roURfBsOcv3SleIuCMbRH5Xi</v>
      </c>
      <c r="B372" s="3" t="str">
        <f>'B-Site_data'!B373</f>
        <v>Dhuusamarreeb_IDP</v>
      </c>
      <c r="C372" s="3" t="str">
        <f>'B-Site_data'!C373</f>
        <v>Dhuusamarreeb</v>
      </c>
      <c r="D372" s="3" t="str">
        <f>'B-Site_data'!D373</f>
        <v>IDP</v>
      </c>
      <c r="E372" s="3">
        <f>'B-Site_data'!E373</f>
        <v>1</v>
      </c>
      <c r="F372" s="3">
        <f>'B-Site_data'!F373</f>
        <v>3</v>
      </c>
      <c r="G372" s="3">
        <f>'B-Site_data'!G373</f>
        <v>3</v>
      </c>
      <c r="H372" s="3">
        <f>'B-Site_data'!H373</f>
        <v>1</v>
      </c>
      <c r="I372" s="3">
        <f>'B-Site_data'!I373</f>
        <v>3</v>
      </c>
      <c r="J372" s="3">
        <f>'B-Site_data'!J373</f>
        <v>1</v>
      </c>
      <c r="K372" s="3">
        <f>'B-Site_data'!K373</f>
        <v>1</v>
      </c>
      <c r="L372" s="3">
        <f>'B-Site_data'!L373</f>
        <v>2</v>
      </c>
      <c r="M372" s="3">
        <f t="shared" si="30"/>
        <v>3</v>
      </c>
      <c r="N372" s="3">
        <f t="shared" si="31"/>
        <v>3</v>
      </c>
      <c r="O372" s="3">
        <f t="shared" si="32"/>
        <v>3</v>
      </c>
      <c r="P372" s="3">
        <f t="shared" si="33"/>
        <v>2</v>
      </c>
      <c r="Q372" s="295">
        <f t="shared" si="34"/>
        <v>3</v>
      </c>
      <c r="R372" s="3">
        <f t="shared" si="35"/>
        <v>3</v>
      </c>
    </row>
    <row r="373" spans="1:18" x14ac:dyDescent="0.35">
      <c r="A373" s="3" t="str">
        <f>'B-Site_data'!A374</f>
        <v>LJzgfpdajAz0D66KWLxtM0ffCU6lsp</v>
      </c>
      <c r="B373" s="3" t="str">
        <f>'B-Site_data'!B374</f>
        <v>Dhuusamarreeb_IDP</v>
      </c>
      <c r="C373" s="3" t="str">
        <f>'B-Site_data'!C374</f>
        <v>Dhuusamarreeb</v>
      </c>
      <c r="D373" s="3" t="str">
        <f>'B-Site_data'!D374</f>
        <v>IDP</v>
      </c>
      <c r="E373" s="3">
        <f>'B-Site_data'!E374</f>
        <v>1</v>
      </c>
      <c r="F373" s="3">
        <f>'B-Site_data'!F374</f>
        <v>1</v>
      </c>
      <c r="G373" s="3">
        <f>'B-Site_data'!G374</f>
        <v>3</v>
      </c>
      <c r="H373" s="3">
        <f>'B-Site_data'!H374</f>
        <v>1</v>
      </c>
      <c r="I373" s="3">
        <f>'B-Site_data'!I374</f>
        <v>3</v>
      </c>
      <c r="J373" s="3">
        <f>'B-Site_data'!J374</f>
        <v>1</v>
      </c>
      <c r="K373" s="3">
        <f>'B-Site_data'!K374</f>
        <v>3</v>
      </c>
      <c r="L373" s="3">
        <f>'B-Site_data'!L374</f>
        <v>2</v>
      </c>
      <c r="M373" s="3">
        <f t="shared" si="30"/>
        <v>3</v>
      </c>
      <c r="N373" s="3">
        <f t="shared" si="31"/>
        <v>3</v>
      </c>
      <c r="O373" s="3">
        <f t="shared" si="32"/>
        <v>3</v>
      </c>
      <c r="P373" s="3">
        <f t="shared" si="33"/>
        <v>2</v>
      </c>
      <c r="Q373" s="295">
        <f t="shared" si="34"/>
        <v>3</v>
      </c>
      <c r="R373" s="3">
        <f t="shared" si="35"/>
        <v>3</v>
      </c>
    </row>
    <row r="374" spans="1:18" x14ac:dyDescent="0.35">
      <c r="A374" s="3" t="str">
        <f>'B-Site_data'!A375</f>
        <v>7yNHHEg1H0vOT4yIlRHjN8FTFfTtR4</v>
      </c>
      <c r="B374" s="3" t="str">
        <f>'B-Site_data'!B375</f>
        <v>Dhuusamarreeb_IDP</v>
      </c>
      <c r="C374" s="3" t="str">
        <f>'B-Site_data'!C375</f>
        <v>Dhuusamarreeb</v>
      </c>
      <c r="D374" s="3" t="str">
        <f>'B-Site_data'!D375</f>
        <v>IDP</v>
      </c>
      <c r="E374" s="3">
        <f>'B-Site_data'!E375</f>
        <v>1</v>
      </c>
      <c r="F374" s="3">
        <f>'B-Site_data'!F375</f>
        <v>1</v>
      </c>
      <c r="G374" s="3">
        <f>'B-Site_data'!G375</f>
        <v>3</v>
      </c>
      <c r="H374" s="3">
        <f>'B-Site_data'!H375</f>
        <v>1</v>
      </c>
      <c r="I374" s="3">
        <f>'B-Site_data'!I375</f>
        <v>1</v>
      </c>
      <c r="J374" s="3">
        <f>'B-Site_data'!J375</f>
        <v>1</v>
      </c>
      <c r="K374" s="3">
        <f>'B-Site_data'!K375</f>
        <v>1</v>
      </c>
      <c r="L374" s="3">
        <f>'B-Site_data'!L375</f>
        <v>2</v>
      </c>
      <c r="M374" s="3">
        <f t="shared" si="30"/>
        <v>3</v>
      </c>
      <c r="N374" s="3">
        <f t="shared" si="31"/>
        <v>2</v>
      </c>
      <c r="O374" s="3">
        <f t="shared" si="32"/>
        <v>1</v>
      </c>
      <c r="P374" s="3">
        <f t="shared" si="33"/>
        <v>1</v>
      </c>
      <c r="Q374" s="295">
        <f t="shared" si="34"/>
        <v>2</v>
      </c>
      <c r="R374" s="3">
        <f t="shared" si="35"/>
        <v>2</v>
      </c>
    </row>
    <row r="375" spans="1:18" x14ac:dyDescent="0.35">
      <c r="A375" s="3" t="str">
        <f>'B-Site_data'!A376</f>
        <v>eggrWYvc8De6y1qt8e1oUG05FXujHQ</v>
      </c>
      <c r="B375" s="3" t="str">
        <f>'B-Site_data'!B376</f>
        <v>Dhuusamarreeb_IDP</v>
      </c>
      <c r="C375" s="3" t="str">
        <f>'B-Site_data'!C376</f>
        <v>Dhuusamarreeb</v>
      </c>
      <c r="D375" s="3" t="str">
        <f>'B-Site_data'!D376</f>
        <v>IDP</v>
      </c>
      <c r="E375" s="3">
        <f>'B-Site_data'!E376</f>
        <v>1</v>
      </c>
      <c r="F375" s="3">
        <f>'B-Site_data'!F376</f>
        <v>1</v>
      </c>
      <c r="G375" s="3">
        <f>'B-Site_data'!G376</f>
        <v>3</v>
      </c>
      <c r="H375" s="3">
        <f>'B-Site_data'!H376</f>
        <v>1</v>
      </c>
      <c r="I375" s="3">
        <f>'B-Site_data'!I376</f>
        <v>1</v>
      </c>
      <c r="J375" s="3">
        <f>'B-Site_data'!J376</f>
        <v>1</v>
      </c>
      <c r="K375" s="3">
        <f>'B-Site_data'!K376</f>
        <v>1</v>
      </c>
      <c r="L375" s="3">
        <f>'B-Site_data'!L376</f>
        <v>2</v>
      </c>
      <c r="M375" s="3">
        <f t="shared" si="30"/>
        <v>3</v>
      </c>
      <c r="N375" s="3">
        <f t="shared" si="31"/>
        <v>2</v>
      </c>
      <c r="O375" s="3">
        <f t="shared" si="32"/>
        <v>1</v>
      </c>
      <c r="P375" s="3">
        <f t="shared" si="33"/>
        <v>1</v>
      </c>
      <c r="Q375" s="295">
        <f t="shared" si="34"/>
        <v>2</v>
      </c>
      <c r="R375" s="3">
        <f t="shared" si="35"/>
        <v>2</v>
      </c>
    </row>
    <row r="376" spans="1:18" x14ac:dyDescent="0.35">
      <c r="A376" s="3" t="str">
        <f>'B-Site_data'!A377</f>
        <v>I578Lhe0UAOdkXUlzBr7PmFqMImlSh</v>
      </c>
      <c r="B376" s="3" t="str">
        <f>'B-Site_data'!B377</f>
        <v>Dhuusamarreeb_IDP</v>
      </c>
      <c r="C376" s="3" t="str">
        <f>'B-Site_data'!C377</f>
        <v>Dhuusamarreeb</v>
      </c>
      <c r="D376" s="3" t="str">
        <f>'B-Site_data'!D377</f>
        <v>IDP</v>
      </c>
      <c r="E376" s="3">
        <f>'B-Site_data'!E377</f>
        <v>1</v>
      </c>
      <c r="F376" s="3">
        <f>'B-Site_data'!F377</f>
        <v>1</v>
      </c>
      <c r="G376" s="3">
        <f>'B-Site_data'!G377</f>
        <v>3</v>
      </c>
      <c r="H376" s="3">
        <f>'B-Site_data'!H377</f>
        <v>1</v>
      </c>
      <c r="I376" s="3">
        <f>'B-Site_data'!I377</f>
        <v>1</v>
      </c>
      <c r="J376" s="3">
        <f>'B-Site_data'!J377</f>
        <v>1</v>
      </c>
      <c r="K376" s="3">
        <f>'B-Site_data'!K377</f>
        <v>1</v>
      </c>
      <c r="L376" s="3">
        <f>'B-Site_data'!L377</f>
        <v>2</v>
      </c>
      <c r="M376" s="3">
        <f t="shared" si="30"/>
        <v>3</v>
      </c>
      <c r="N376" s="3">
        <f t="shared" si="31"/>
        <v>2</v>
      </c>
      <c r="O376" s="3">
        <f t="shared" si="32"/>
        <v>1</v>
      </c>
      <c r="P376" s="3">
        <f t="shared" si="33"/>
        <v>1</v>
      </c>
      <c r="Q376" s="295">
        <f t="shared" si="34"/>
        <v>2</v>
      </c>
      <c r="R376" s="3">
        <f t="shared" si="35"/>
        <v>2</v>
      </c>
    </row>
    <row r="377" spans="1:18" x14ac:dyDescent="0.35">
      <c r="A377" s="3" t="str">
        <f>'B-Site_data'!A378</f>
        <v>ttvYB3eXPGOlHYDbE0C1luWyZ7Aa2D</v>
      </c>
      <c r="B377" s="3" t="str">
        <f>'B-Site_data'!B378</f>
        <v>Dhuusamarreeb_IDP</v>
      </c>
      <c r="C377" s="3" t="str">
        <f>'B-Site_data'!C378</f>
        <v>Dhuusamarreeb</v>
      </c>
      <c r="D377" s="3" t="str">
        <f>'B-Site_data'!D378</f>
        <v>IDP</v>
      </c>
      <c r="E377" s="3">
        <f>'B-Site_data'!E378</f>
        <v>1</v>
      </c>
      <c r="F377" s="3">
        <f>'B-Site_data'!F378</f>
        <v>1</v>
      </c>
      <c r="G377" s="3">
        <f>'B-Site_data'!G378</f>
        <v>3</v>
      </c>
      <c r="H377" s="3">
        <f>'B-Site_data'!H378</f>
        <v>1</v>
      </c>
      <c r="I377" s="3">
        <f>'B-Site_data'!I378</f>
        <v>1</v>
      </c>
      <c r="J377" s="3">
        <f>'B-Site_data'!J378</f>
        <v>1</v>
      </c>
      <c r="K377" s="3">
        <f>'B-Site_data'!K378</f>
        <v>1</v>
      </c>
      <c r="L377" s="3">
        <f>'B-Site_data'!L378</f>
        <v>2</v>
      </c>
      <c r="M377" s="3">
        <f t="shared" si="30"/>
        <v>3</v>
      </c>
      <c r="N377" s="3">
        <f t="shared" si="31"/>
        <v>2</v>
      </c>
      <c r="O377" s="3">
        <f t="shared" si="32"/>
        <v>1</v>
      </c>
      <c r="P377" s="3">
        <f t="shared" si="33"/>
        <v>1</v>
      </c>
      <c r="Q377" s="295">
        <f t="shared" si="34"/>
        <v>2</v>
      </c>
      <c r="R377" s="3">
        <f t="shared" si="35"/>
        <v>2</v>
      </c>
    </row>
    <row r="378" spans="1:18" x14ac:dyDescent="0.35">
      <c r="A378" s="3" t="str">
        <f>'B-Site_data'!A379</f>
        <v>40YQybT6oXfPCINOxVi79Idu5JzfPY</v>
      </c>
      <c r="B378" s="3" t="str">
        <f>'B-Site_data'!B379</f>
        <v>Cabudwaaq_IDP</v>
      </c>
      <c r="C378" s="3" t="str">
        <f>'B-Site_data'!C379</f>
        <v>Cabudwaaq</v>
      </c>
      <c r="D378" s="3" t="str">
        <f>'B-Site_data'!D379</f>
        <v>IDP</v>
      </c>
      <c r="E378" s="3">
        <f>'B-Site_data'!E379</f>
        <v>1</v>
      </c>
      <c r="F378" s="3">
        <f>'B-Site_data'!F379</f>
        <v>1</v>
      </c>
      <c r="G378" s="3">
        <f>'B-Site_data'!G379</f>
        <v>3</v>
      </c>
      <c r="H378" s="3">
        <f>'B-Site_data'!H379</f>
        <v>1</v>
      </c>
      <c r="I378" s="3">
        <f>'B-Site_data'!I379</f>
        <v>3</v>
      </c>
      <c r="J378" s="3">
        <f>'B-Site_data'!J379</f>
        <v>1</v>
      </c>
      <c r="K378" s="3">
        <f>'B-Site_data'!K379</f>
        <v>1</v>
      </c>
      <c r="L378" s="3">
        <f>'B-Site_data'!L379</f>
        <v>3</v>
      </c>
      <c r="M378" s="3">
        <f t="shared" si="30"/>
        <v>3</v>
      </c>
      <c r="N378" s="3">
        <f t="shared" si="31"/>
        <v>3</v>
      </c>
      <c r="O378" s="3">
        <f t="shared" si="32"/>
        <v>3</v>
      </c>
      <c r="P378" s="3">
        <f t="shared" si="33"/>
        <v>1</v>
      </c>
      <c r="Q378" s="295">
        <f t="shared" si="34"/>
        <v>3</v>
      </c>
      <c r="R378" s="3">
        <f t="shared" si="35"/>
        <v>3</v>
      </c>
    </row>
    <row r="379" spans="1:18" x14ac:dyDescent="0.35">
      <c r="A379" s="3" t="str">
        <f>'B-Site_data'!A380</f>
        <v>N8mYfHZ27AaDrLNE8Wzq30pBq6T80Z</v>
      </c>
      <c r="B379" s="3" t="str">
        <f>'B-Site_data'!B380</f>
        <v>Cabudwaaq_IDP</v>
      </c>
      <c r="C379" s="3" t="str">
        <f>'B-Site_data'!C380</f>
        <v>Cabudwaaq</v>
      </c>
      <c r="D379" s="3" t="str">
        <f>'B-Site_data'!D380</f>
        <v>IDP</v>
      </c>
      <c r="E379" s="3">
        <f>'B-Site_data'!E380</f>
        <v>1</v>
      </c>
      <c r="F379" s="3">
        <f>'B-Site_data'!F380</f>
        <v>1</v>
      </c>
      <c r="G379" s="3">
        <f>'B-Site_data'!G380</f>
        <v>3</v>
      </c>
      <c r="H379" s="3">
        <f>'B-Site_data'!H380</f>
        <v>1</v>
      </c>
      <c r="I379" s="3">
        <f>'B-Site_data'!I380</f>
        <v>3</v>
      </c>
      <c r="J379" s="3">
        <f>'B-Site_data'!J380</f>
        <v>1</v>
      </c>
      <c r="K379" s="3">
        <f>'B-Site_data'!K380</f>
        <v>1</v>
      </c>
      <c r="L379" s="3">
        <f>'B-Site_data'!L380</f>
        <v>2</v>
      </c>
      <c r="M379" s="3">
        <f t="shared" si="30"/>
        <v>3</v>
      </c>
      <c r="N379" s="3">
        <f t="shared" si="31"/>
        <v>3</v>
      </c>
      <c r="O379" s="3">
        <f t="shared" si="32"/>
        <v>2</v>
      </c>
      <c r="P379" s="3">
        <f t="shared" si="33"/>
        <v>1</v>
      </c>
      <c r="Q379" s="295">
        <f t="shared" si="34"/>
        <v>3</v>
      </c>
      <c r="R379" s="3">
        <f t="shared" si="35"/>
        <v>3</v>
      </c>
    </row>
    <row r="380" spans="1:18" x14ac:dyDescent="0.35">
      <c r="A380" s="3" t="str">
        <f>'B-Site_data'!A381</f>
        <v>WeAsYZKnFWUnOJRO9WlyH7Eidoyhd0</v>
      </c>
      <c r="B380" s="3" t="str">
        <f>'B-Site_data'!B381</f>
        <v>Cabudwaaq_IDP</v>
      </c>
      <c r="C380" s="3" t="str">
        <f>'B-Site_data'!C381</f>
        <v>Cabudwaaq</v>
      </c>
      <c r="D380" s="3" t="str">
        <f>'B-Site_data'!D381</f>
        <v>IDP</v>
      </c>
      <c r="E380" s="3">
        <f>'B-Site_data'!E381</f>
        <v>1</v>
      </c>
      <c r="F380" s="3">
        <f>'B-Site_data'!F381</f>
        <v>3</v>
      </c>
      <c r="G380" s="3">
        <f>'B-Site_data'!G381</f>
        <v>3</v>
      </c>
      <c r="H380" s="3">
        <f>'B-Site_data'!H381</f>
        <v>1</v>
      </c>
      <c r="I380" s="3">
        <f>'B-Site_data'!I381</f>
        <v>3</v>
      </c>
      <c r="J380" s="3">
        <f>'B-Site_data'!J381</f>
        <v>1</v>
      </c>
      <c r="K380" s="3">
        <f>'B-Site_data'!K381</f>
        <v>3</v>
      </c>
      <c r="L380" s="3">
        <f>'B-Site_data'!L381</f>
        <v>2</v>
      </c>
      <c r="M380" s="3">
        <f t="shared" si="30"/>
        <v>3</v>
      </c>
      <c r="N380" s="3">
        <f t="shared" si="31"/>
        <v>3</v>
      </c>
      <c r="O380" s="3">
        <f t="shared" si="32"/>
        <v>3</v>
      </c>
      <c r="P380" s="3">
        <f t="shared" si="33"/>
        <v>3</v>
      </c>
      <c r="Q380" s="295">
        <f t="shared" si="34"/>
        <v>3</v>
      </c>
      <c r="R380" s="3">
        <f t="shared" si="35"/>
        <v>3</v>
      </c>
    </row>
    <row r="381" spans="1:18" x14ac:dyDescent="0.35">
      <c r="A381" s="3" t="str">
        <f>'B-Site_data'!A382</f>
        <v>nbwcdl8Y3EidaBX4uWFyI3EGr5JXjg</v>
      </c>
      <c r="B381" s="3" t="str">
        <f>'B-Site_data'!B382</f>
        <v>Cabudwaaq_IDP</v>
      </c>
      <c r="C381" s="3" t="str">
        <f>'B-Site_data'!C382</f>
        <v>Cabudwaaq</v>
      </c>
      <c r="D381" s="3" t="str">
        <f>'B-Site_data'!D382</f>
        <v>IDP</v>
      </c>
      <c r="E381" s="3">
        <f>'B-Site_data'!E382</f>
        <v>1</v>
      </c>
      <c r="F381" s="3">
        <f>'B-Site_data'!F382</f>
        <v>1</v>
      </c>
      <c r="G381" s="3">
        <f>'B-Site_data'!G382</f>
        <v>3</v>
      </c>
      <c r="H381" s="3">
        <f>'B-Site_data'!H382</f>
        <v>1</v>
      </c>
      <c r="I381" s="3">
        <f>'B-Site_data'!I382</f>
        <v>3</v>
      </c>
      <c r="J381" s="3">
        <f>'B-Site_data'!J382</f>
        <v>1</v>
      </c>
      <c r="K381" s="3">
        <f>'B-Site_data'!K382</f>
        <v>3</v>
      </c>
      <c r="L381" s="3">
        <f>'B-Site_data'!L382</f>
        <v>2</v>
      </c>
      <c r="M381" s="3">
        <f t="shared" si="30"/>
        <v>3</v>
      </c>
      <c r="N381" s="3">
        <f t="shared" si="31"/>
        <v>3</v>
      </c>
      <c r="O381" s="3">
        <f t="shared" si="32"/>
        <v>3</v>
      </c>
      <c r="P381" s="3">
        <f t="shared" si="33"/>
        <v>2</v>
      </c>
      <c r="Q381" s="295">
        <f t="shared" si="34"/>
        <v>3</v>
      </c>
      <c r="R381" s="3">
        <f t="shared" si="35"/>
        <v>3</v>
      </c>
    </row>
    <row r="382" spans="1:18" x14ac:dyDescent="0.35">
      <c r="A382" s="3" t="str">
        <f>'B-Site_data'!A383</f>
        <v>b1Ue1tO24NJWWVBR1Mvo6dxPWnItAP</v>
      </c>
      <c r="B382" s="3" t="str">
        <f>'B-Site_data'!B383</f>
        <v>Cabudwaaq_IDP</v>
      </c>
      <c r="C382" s="3" t="str">
        <f>'B-Site_data'!C383</f>
        <v>Cabudwaaq</v>
      </c>
      <c r="D382" s="3" t="str">
        <f>'B-Site_data'!D383</f>
        <v>IDP</v>
      </c>
      <c r="E382" s="3">
        <f>'B-Site_data'!E383</f>
        <v>1</v>
      </c>
      <c r="F382" s="3">
        <f>'B-Site_data'!F383</f>
        <v>1</v>
      </c>
      <c r="G382" s="3">
        <f>'B-Site_data'!G383</f>
        <v>3</v>
      </c>
      <c r="H382" s="3">
        <f>'B-Site_data'!H383</f>
        <v>1</v>
      </c>
      <c r="I382" s="3">
        <f>'B-Site_data'!I383</f>
        <v>3</v>
      </c>
      <c r="J382" s="3">
        <f>'B-Site_data'!J383</f>
        <v>1</v>
      </c>
      <c r="K382" s="3">
        <f>'B-Site_data'!K383</f>
        <v>1</v>
      </c>
      <c r="L382" s="3">
        <f>'B-Site_data'!L383</f>
        <v>2</v>
      </c>
      <c r="M382" s="3">
        <f t="shared" si="30"/>
        <v>3</v>
      </c>
      <c r="N382" s="3">
        <f t="shared" si="31"/>
        <v>3</v>
      </c>
      <c r="O382" s="3">
        <f t="shared" si="32"/>
        <v>2</v>
      </c>
      <c r="P382" s="3">
        <f t="shared" si="33"/>
        <v>1</v>
      </c>
      <c r="Q382" s="295">
        <f t="shared" si="34"/>
        <v>3</v>
      </c>
      <c r="R382" s="3">
        <f t="shared" si="35"/>
        <v>3</v>
      </c>
    </row>
    <row r="383" spans="1:18" x14ac:dyDescent="0.35">
      <c r="A383" s="3" t="str">
        <f>'B-Site_data'!A384</f>
        <v>cApcWVZTjb0uCNJj2loMz1R2f1ZEdS</v>
      </c>
      <c r="B383" s="3" t="str">
        <f>'B-Site_data'!B384</f>
        <v>Cabudwaaq_IDP</v>
      </c>
      <c r="C383" s="3" t="str">
        <f>'B-Site_data'!C384</f>
        <v>Cabudwaaq</v>
      </c>
      <c r="D383" s="3" t="str">
        <f>'B-Site_data'!D384</f>
        <v>IDP</v>
      </c>
      <c r="E383" s="3">
        <f>'B-Site_data'!E384</f>
        <v>1</v>
      </c>
      <c r="F383" s="3">
        <f>'B-Site_data'!F384</f>
        <v>3</v>
      </c>
      <c r="G383" s="3">
        <f>'B-Site_data'!G384</f>
        <v>3</v>
      </c>
      <c r="H383" s="3">
        <f>'B-Site_data'!H384</f>
        <v>1</v>
      </c>
      <c r="I383" s="3">
        <f>'B-Site_data'!I384</f>
        <v>1</v>
      </c>
      <c r="J383" s="3">
        <f>'B-Site_data'!J384</f>
        <v>1</v>
      </c>
      <c r="K383" s="3">
        <f>'B-Site_data'!K384</f>
        <v>3</v>
      </c>
      <c r="L383" s="3">
        <f>'B-Site_data'!L384</f>
        <v>2</v>
      </c>
      <c r="M383" s="3">
        <f t="shared" si="30"/>
        <v>3</v>
      </c>
      <c r="N383" s="3">
        <f t="shared" si="31"/>
        <v>3</v>
      </c>
      <c r="O383" s="3">
        <f t="shared" si="32"/>
        <v>3</v>
      </c>
      <c r="P383" s="3">
        <f t="shared" si="33"/>
        <v>2</v>
      </c>
      <c r="Q383" s="295">
        <f t="shared" si="34"/>
        <v>3</v>
      </c>
      <c r="R383" s="3">
        <f t="shared" si="35"/>
        <v>3</v>
      </c>
    </row>
    <row r="384" spans="1:18" x14ac:dyDescent="0.35">
      <c r="A384" s="3" t="str">
        <f>'B-Site_data'!A385</f>
        <v>NQkI5U3JCPhepNup61DuUWntMTtKkO</v>
      </c>
      <c r="B384" s="3" t="str">
        <f>'B-Site_data'!B385</f>
        <v>Cabudwaaq_IDP</v>
      </c>
      <c r="C384" s="3" t="str">
        <f>'B-Site_data'!C385</f>
        <v>Cabudwaaq</v>
      </c>
      <c r="D384" s="3" t="str">
        <f>'B-Site_data'!D385</f>
        <v>IDP</v>
      </c>
      <c r="E384" s="3">
        <f>'B-Site_data'!E385</f>
        <v>1</v>
      </c>
      <c r="F384" s="3">
        <f>'B-Site_data'!F385</f>
        <v>3</v>
      </c>
      <c r="G384" s="3">
        <f>'B-Site_data'!G385</f>
        <v>3</v>
      </c>
      <c r="H384" s="3">
        <f>'B-Site_data'!H385</f>
        <v>1</v>
      </c>
      <c r="I384" s="3">
        <f>'B-Site_data'!I385</f>
        <v>1</v>
      </c>
      <c r="J384" s="3">
        <f>'B-Site_data'!J385</f>
        <v>1</v>
      </c>
      <c r="K384" s="3">
        <f>'B-Site_data'!K385</f>
        <v>3</v>
      </c>
      <c r="L384" s="3">
        <f>'B-Site_data'!L385</f>
        <v>2</v>
      </c>
      <c r="M384" s="3">
        <f t="shared" si="30"/>
        <v>3</v>
      </c>
      <c r="N384" s="3">
        <f t="shared" si="31"/>
        <v>3</v>
      </c>
      <c r="O384" s="3">
        <f t="shared" si="32"/>
        <v>3</v>
      </c>
      <c r="P384" s="3">
        <f t="shared" si="33"/>
        <v>2</v>
      </c>
      <c r="Q384" s="295">
        <f t="shared" si="34"/>
        <v>3</v>
      </c>
      <c r="R384" s="3">
        <f t="shared" si="35"/>
        <v>3</v>
      </c>
    </row>
    <row r="385" spans="1:18" x14ac:dyDescent="0.35">
      <c r="A385" s="3" t="str">
        <f>'B-Site_data'!A386</f>
        <v>OQSMC3Ou04KekxzJeVwnIIjgg5clwo</v>
      </c>
      <c r="B385" s="3" t="str">
        <f>'B-Site_data'!B386</f>
        <v>Cabudwaaq_IDP</v>
      </c>
      <c r="C385" s="3" t="str">
        <f>'B-Site_data'!C386</f>
        <v>Cabudwaaq</v>
      </c>
      <c r="D385" s="3" t="str">
        <f>'B-Site_data'!D386</f>
        <v>IDP</v>
      </c>
      <c r="E385" s="3">
        <f>'B-Site_data'!E386</f>
        <v>1</v>
      </c>
      <c r="F385" s="3">
        <f>'B-Site_data'!F386</f>
        <v>3</v>
      </c>
      <c r="G385" s="3">
        <f>'B-Site_data'!G386</f>
        <v>3</v>
      </c>
      <c r="H385" s="3">
        <f>'B-Site_data'!H386</f>
        <v>2</v>
      </c>
      <c r="I385" s="3">
        <f>'B-Site_data'!I386</f>
        <v>3</v>
      </c>
      <c r="J385" s="3">
        <f>'B-Site_data'!J386</f>
        <v>1</v>
      </c>
      <c r="K385" s="3">
        <f>'B-Site_data'!K386</f>
        <v>3</v>
      </c>
      <c r="L385" s="3">
        <f>'B-Site_data'!L386</f>
        <v>2</v>
      </c>
      <c r="M385" s="3">
        <f t="shared" si="30"/>
        <v>3</v>
      </c>
      <c r="N385" s="3">
        <f t="shared" si="31"/>
        <v>3</v>
      </c>
      <c r="O385" s="3">
        <f t="shared" si="32"/>
        <v>3</v>
      </c>
      <c r="P385" s="3">
        <f t="shared" si="33"/>
        <v>3</v>
      </c>
      <c r="Q385" s="295">
        <f t="shared" si="34"/>
        <v>3</v>
      </c>
      <c r="R385" s="3">
        <f t="shared" si="35"/>
        <v>3</v>
      </c>
    </row>
    <row r="386" spans="1:18" x14ac:dyDescent="0.35">
      <c r="A386" s="3" t="str">
        <f>'B-Site_data'!A387</f>
        <v>MYCIjHD00e6FJgSeO0pATCAqjUZfgE</v>
      </c>
      <c r="B386" s="3" t="str">
        <f>'B-Site_data'!B387</f>
        <v>Cadaado_IDP</v>
      </c>
      <c r="C386" s="3" t="str">
        <f>'B-Site_data'!C387</f>
        <v>Cadaado</v>
      </c>
      <c r="D386" s="3" t="str">
        <f>'B-Site_data'!D387</f>
        <v>IDP</v>
      </c>
      <c r="E386" s="3">
        <f>'B-Site_data'!E387</f>
        <v>1</v>
      </c>
      <c r="F386" s="3">
        <f>'B-Site_data'!F387</f>
        <v>3</v>
      </c>
      <c r="G386" s="3">
        <f>'B-Site_data'!G387</f>
        <v>1</v>
      </c>
      <c r="H386" s="3">
        <f>'B-Site_data'!H387</f>
        <v>1</v>
      </c>
      <c r="I386" s="3">
        <f>'B-Site_data'!I387</f>
        <v>3</v>
      </c>
      <c r="J386" s="3">
        <f>'B-Site_data'!J387</f>
        <v>1</v>
      </c>
      <c r="K386" s="3">
        <f>'B-Site_data'!K387</f>
        <v>3</v>
      </c>
      <c r="L386" s="3">
        <f>'B-Site_data'!L387</f>
        <v>2</v>
      </c>
      <c r="M386" s="3">
        <f t="shared" si="30"/>
        <v>3</v>
      </c>
      <c r="N386" s="3">
        <f t="shared" si="31"/>
        <v>3</v>
      </c>
      <c r="O386" s="3">
        <f t="shared" si="32"/>
        <v>3</v>
      </c>
      <c r="P386" s="3">
        <f t="shared" si="33"/>
        <v>2</v>
      </c>
      <c r="Q386" s="295">
        <f t="shared" si="34"/>
        <v>3</v>
      </c>
      <c r="R386" s="3">
        <f t="shared" si="35"/>
        <v>3</v>
      </c>
    </row>
    <row r="387" spans="1:18" x14ac:dyDescent="0.35">
      <c r="A387" s="3" t="str">
        <f>'B-Site_data'!A388</f>
        <v>Zb6ePU95wzxoLRCxX2OzerrmG5jWtH</v>
      </c>
      <c r="B387" s="3" t="str">
        <f>'B-Site_data'!B388</f>
        <v>Cadaado_IDP</v>
      </c>
      <c r="C387" s="3" t="str">
        <f>'B-Site_data'!C388</f>
        <v>Cadaado</v>
      </c>
      <c r="D387" s="3" t="str">
        <f>'B-Site_data'!D388</f>
        <v>IDP</v>
      </c>
      <c r="E387" s="3">
        <f>'B-Site_data'!E388</f>
        <v>1</v>
      </c>
      <c r="F387" s="3">
        <f>'B-Site_data'!F388</f>
        <v>3</v>
      </c>
      <c r="G387" s="3">
        <f>'B-Site_data'!G388</f>
        <v>1</v>
      </c>
      <c r="H387" s="3">
        <f>'B-Site_data'!H388</f>
        <v>1</v>
      </c>
      <c r="I387" s="3">
        <f>'B-Site_data'!I388</f>
        <v>3</v>
      </c>
      <c r="J387" s="3">
        <f>'B-Site_data'!J388</f>
        <v>1</v>
      </c>
      <c r="K387" s="3">
        <f>'B-Site_data'!K388</f>
        <v>3</v>
      </c>
      <c r="L387" s="3">
        <f>'B-Site_data'!L388</f>
        <v>1</v>
      </c>
      <c r="M387" s="3">
        <f t="shared" ref="M387:M450" si="36">LARGE(F387:L387,1)</f>
        <v>3</v>
      </c>
      <c r="N387" s="3">
        <f t="shared" ref="N387:N450" si="37">LARGE(F387:L387,2)</f>
        <v>3</v>
      </c>
      <c r="O387" s="3">
        <f t="shared" ref="O387:O450" si="38">LARGE(F387:L387,3)</f>
        <v>3</v>
      </c>
      <c r="P387" s="3">
        <f t="shared" ref="P387:P450" si="39">LARGE(F387:L387,4)</f>
        <v>1</v>
      </c>
      <c r="Q387" s="295">
        <f t="shared" ref="Q387:Q450" si="40">ROUNDUP(AVERAGE(M387:P387),0)</f>
        <v>3</v>
      </c>
      <c r="R387" s="3">
        <f t="shared" ref="R387:R450" si="41">Q387</f>
        <v>3</v>
      </c>
    </row>
    <row r="388" spans="1:18" x14ac:dyDescent="0.35">
      <c r="A388" s="3" t="str">
        <f>'B-Site_data'!A389</f>
        <v>GTfYcRbRl9BlVCVugj7ZKjEF1rcpH5</v>
      </c>
      <c r="B388" s="3" t="str">
        <f>'B-Site_data'!B389</f>
        <v>Cadaado_IDP</v>
      </c>
      <c r="C388" s="3" t="str">
        <f>'B-Site_data'!C389</f>
        <v>Cadaado</v>
      </c>
      <c r="D388" s="3" t="str">
        <f>'B-Site_data'!D389</f>
        <v>IDP</v>
      </c>
      <c r="E388" s="3">
        <f>'B-Site_data'!E389</f>
        <v>1</v>
      </c>
      <c r="F388" s="3">
        <f>'B-Site_data'!F389</f>
        <v>3</v>
      </c>
      <c r="G388" s="3">
        <f>'B-Site_data'!G389</f>
        <v>1</v>
      </c>
      <c r="H388" s="3">
        <f>'B-Site_data'!H389</f>
        <v>1</v>
      </c>
      <c r="I388" s="3">
        <f>'B-Site_data'!I389</f>
        <v>3</v>
      </c>
      <c r="J388" s="3">
        <f>'B-Site_data'!J389</f>
        <v>1</v>
      </c>
      <c r="K388" s="3">
        <f>'B-Site_data'!K389</f>
        <v>3</v>
      </c>
      <c r="L388" s="3">
        <f>'B-Site_data'!L389</f>
        <v>2</v>
      </c>
      <c r="M388" s="3">
        <f t="shared" si="36"/>
        <v>3</v>
      </c>
      <c r="N388" s="3">
        <f t="shared" si="37"/>
        <v>3</v>
      </c>
      <c r="O388" s="3">
        <f t="shared" si="38"/>
        <v>3</v>
      </c>
      <c r="P388" s="3">
        <f t="shared" si="39"/>
        <v>2</v>
      </c>
      <c r="Q388" s="295">
        <f t="shared" si="40"/>
        <v>3</v>
      </c>
      <c r="R388" s="3">
        <f t="shared" si="41"/>
        <v>3</v>
      </c>
    </row>
    <row r="389" spans="1:18" x14ac:dyDescent="0.35">
      <c r="A389" s="3" t="str">
        <f>'B-Site_data'!A390</f>
        <v>RhUWwkpLJUAWdn4bFzMKCs01fnVBGv</v>
      </c>
      <c r="B389" s="3" t="str">
        <f>'B-Site_data'!B390</f>
        <v>Cadaado_IDP</v>
      </c>
      <c r="C389" s="3" t="str">
        <f>'B-Site_data'!C390</f>
        <v>Cadaado</v>
      </c>
      <c r="D389" s="3" t="str">
        <f>'B-Site_data'!D390</f>
        <v>IDP</v>
      </c>
      <c r="E389" s="3">
        <f>'B-Site_data'!E390</f>
        <v>1</v>
      </c>
      <c r="F389" s="3">
        <f>'B-Site_data'!F390</f>
        <v>3</v>
      </c>
      <c r="G389" s="3">
        <f>'B-Site_data'!G390</f>
        <v>1</v>
      </c>
      <c r="H389" s="3">
        <f>'B-Site_data'!H390</f>
        <v>1</v>
      </c>
      <c r="I389" s="3">
        <f>'B-Site_data'!I390</f>
        <v>3</v>
      </c>
      <c r="J389" s="3">
        <f>'B-Site_data'!J390</f>
        <v>1</v>
      </c>
      <c r="K389" s="3">
        <f>'B-Site_data'!K390</f>
        <v>3</v>
      </c>
      <c r="L389" s="3">
        <f>'B-Site_data'!L390</f>
        <v>2</v>
      </c>
      <c r="M389" s="3">
        <f t="shared" si="36"/>
        <v>3</v>
      </c>
      <c r="N389" s="3">
        <f t="shared" si="37"/>
        <v>3</v>
      </c>
      <c r="O389" s="3">
        <f t="shared" si="38"/>
        <v>3</v>
      </c>
      <c r="P389" s="3">
        <f t="shared" si="39"/>
        <v>2</v>
      </c>
      <c r="Q389" s="295">
        <f t="shared" si="40"/>
        <v>3</v>
      </c>
      <c r="R389" s="3">
        <f t="shared" si="41"/>
        <v>3</v>
      </c>
    </row>
    <row r="390" spans="1:18" x14ac:dyDescent="0.35">
      <c r="A390" s="3" t="str">
        <f>'B-Site_data'!A391</f>
        <v>pbJqzgLUIZhTmWbZ54BStWAUCebhNv</v>
      </c>
      <c r="B390" s="3" t="str">
        <f>'B-Site_data'!B391</f>
        <v>Cadaado_IDP</v>
      </c>
      <c r="C390" s="3" t="str">
        <f>'B-Site_data'!C391</f>
        <v>Cadaado</v>
      </c>
      <c r="D390" s="3" t="str">
        <f>'B-Site_data'!D391</f>
        <v>IDP</v>
      </c>
      <c r="E390" s="3">
        <f>'B-Site_data'!E391</f>
        <v>1</v>
      </c>
      <c r="F390" s="3">
        <f>'B-Site_data'!F391</f>
        <v>3</v>
      </c>
      <c r="G390" s="3">
        <f>'B-Site_data'!G391</f>
        <v>1</v>
      </c>
      <c r="H390" s="3">
        <f>'B-Site_data'!H391</f>
        <v>1</v>
      </c>
      <c r="I390" s="3">
        <f>'B-Site_data'!I391</f>
        <v>3</v>
      </c>
      <c r="J390" s="3">
        <f>'B-Site_data'!J391</f>
        <v>1</v>
      </c>
      <c r="K390" s="3">
        <f>'B-Site_data'!K391</f>
        <v>3</v>
      </c>
      <c r="L390" s="3">
        <f>'B-Site_data'!L391</f>
        <v>2</v>
      </c>
      <c r="M390" s="3">
        <f t="shared" si="36"/>
        <v>3</v>
      </c>
      <c r="N390" s="3">
        <f t="shared" si="37"/>
        <v>3</v>
      </c>
      <c r="O390" s="3">
        <f t="shared" si="38"/>
        <v>3</v>
      </c>
      <c r="P390" s="3">
        <f t="shared" si="39"/>
        <v>2</v>
      </c>
      <c r="Q390" s="295">
        <f t="shared" si="40"/>
        <v>3</v>
      </c>
      <c r="R390" s="3">
        <f t="shared" si="41"/>
        <v>3</v>
      </c>
    </row>
    <row r="391" spans="1:18" x14ac:dyDescent="0.35">
      <c r="A391" s="3" t="str">
        <f>'B-Site_data'!A392</f>
        <v>nTR98mdGavxnYM5yCyuNAqVfZE1xX8</v>
      </c>
      <c r="B391" s="3" t="str">
        <f>'B-Site_data'!B392</f>
        <v>Belet_Weyne_IDP</v>
      </c>
      <c r="C391" s="3" t="str">
        <f>'B-Site_data'!C392</f>
        <v>Belet_Weyne</v>
      </c>
      <c r="D391" s="3" t="str">
        <f>'B-Site_data'!D392</f>
        <v>IDP</v>
      </c>
      <c r="E391" s="3">
        <f>'B-Site_data'!E392</f>
        <v>1</v>
      </c>
      <c r="F391" s="3">
        <f>'B-Site_data'!F392</f>
        <v>3</v>
      </c>
      <c r="G391" s="3">
        <f>'B-Site_data'!G392</f>
        <v>3</v>
      </c>
      <c r="H391" s="3">
        <f>'B-Site_data'!H392</f>
        <v>1</v>
      </c>
      <c r="I391" s="3">
        <f>'B-Site_data'!I392</f>
        <v>1</v>
      </c>
      <c r="J391" s="3">
        <f>'B-Site_data'!J392</f>
        <v>1</v>
      </c>
      <c r="K391" s="3">
        <f>'B-Site_data'!K392</f>
        <v>3</v>
      </c>
      <c r="L391" s="3">
        <f>'B-Site_data'!L392</f>
        <v>2</v>
      </c>
      <c r="M391" s="3">
        <f t="shared" si="36"/>
        <v>3</v>
      </c>
      <c r="N391" s="3">
        <f t="shared" si="37"/>
        <v>3</v>
      </c>
      <c r="O391" s="3">
        <f t="shared" si="38"/>
        <v>3</v>
      </c>
      <c r="P391" s="3">
        <f t="shared" si="39"/>
        <v>2</v>
      </c>
      <c r="Q391" s="295">
        <f t="shared" si="40"/>
        <v>3</v>
      </c>
      <c r="R391" s="3">
        <f t="shared" si="41"/>
        <v>3</v>
      </c>
    </row>
    <row r="392" spans="1:18" x14ac:dyDescent="0.35">
      <c r="A392" s="3" t="str">
        <f>'B-Site_data'!A393</f>
        <v>xGyLAOZ2hBu85AL3UIx9VRfUVia35d</v>
      </c>
      <c r="B392" s="3" t="str">
        <f>'B-Site_data'!B393</f>
        <v>Belet_Weyne_IDP</v>
      </c>
      <c r="C392" s="3" t="str">
        <f>'B-Site_data'!C393</f>
        <v>Belet_Weyne</v>
      </c>
      <c r="D392" s="3" t="str">
        <f>'B-Site_data'!D393</f>
        <v>IDP</v>
      </c>
      <c r="E392" s="3">
        <f>'B-Site_data'!E393</f>
        <v>1</v>
      </c>
      <c r="F392" s="3">
        <f>'B-Site_data'!F393</f>
        <v>3</v>
      </c>
      <c r="G392" s="3">
        <f>'B-Site_data'!G393</f>
        <v>3</v>
      </c>
      <c r="H392" s="3">
        <f>'B-Site_data'!H393</f>
        <v>1</v>
      </c>
      <c r="I392" s="3">
        <f>'B-Site_data'!I393</f>
        <v>3</v>
      </c>
      <c r="J392" s="3">
        <f>'B-Site_data'!J393</f>
        <v>1</v>
      </c>
      <c r="K392" s="3">
        <f>'B-Site_data'!K393</f>
        <v>1</v>
      </c>
      <c r="L392" s="3">
        <f>'B-Site_data'!L393</f>
        <v>2</v>
      </c>
      <c r="M392" s="3">
        <f t="shared" si="36"/>
        <v>3</v>
      </c>
      <c r="N392" s="3">
        <f t="shared" si="37"/>
        <v>3</v>
      </c>
      <c r="O392" s="3">
        <f t="shared" si="38"/>
        <v>3</v>
      </c>
      <c r="P392" s="3">
        <f t="shared" si="39"/>
        <v>2</v>
      </c>
      <c r="Q392" s="295">
        <f t="shared" si="40"/>
        <v>3</v>
      </c>
      <c r="R392" s="3">
        <f t="shared" si="41"/>
        <v>3</v>
      </c>
    </row>
    <row r="393" spans="1:18" x14ac:dyDescent="0.35">
      <c r="A393" s="3" t="str">
        <f>'B-Site_data'!A394</f>
        <v>zzlrHRG4Plhfp05HljxZLMRDj96M3M</v>
      </c>
      <c r="B393" s="3" t="str">
        <f>'B-Site_data'!B394</f>
        <v>Belet_Weyne_IDP</v>
      </c>
      <c r="C393" s="3" t="str">
        <f>'B-Site_data'!C394</f>
        <v>Belet_Weyne</v>
      </c>
      <c r="D393" s="3" t="str">
        <f>'B-Site_data'!D394</f>
        <v>IDP</v>
      </c>
      <c r="E393" s="3">
        <f>'B-Site_data'!E394</f>
        <v>1</v>
      </c>
      <c r="F393" s="3">
        <f>'B-Site_data'!F394</f>
        <v>1</v>
      </c>
      <c r="G393" s="3">
        <f>'B-Site_data'!G394</f>
        <v>3</v>
      </c>
      <c r="H393" s="3">
        <f>'B-Site_data'!H394</f>
        <v>1</v>
      </c>
      <c r="I393" s="3">
        <f>'B-Site_data'!I394</f>
        <v>3</v>
      </c>
      <c r="J393" s="3">
        <f>'B-Site_data'!J394</f>
        <v>1</v>
      </c>
      <c r="K393" s="3">
        <f>'B-Site_data'!K394</f>
        <v>1</v>
      </c>
      <c r="L393" s="3">
        <f>'B-Site_data'!L394</f>
        <v>2</v>
      </c>
      <c r="M393" s="3">
        <f t="shared" si="36"/>
        <v>3</v>
      </c>
      <c r="N393" s="3">
        <f t="shared" si="37"/>
        <v>3</v>
      </c>
      <c r="O393" s="3">
        <f t="shared" si="38"/>
        <v>2</v>
      </c>
      <c r="P393" s="3">
        <f t="shared" si="39"/>
        <v>1</v>
      </c>
      <c r="Q393" s="295">
        <f t="shared" si="40"/>
        <v>3</v>
      </c>
      <c r="R393" s="3">
        <f t="shared" si="41"/>
        <v>3</v>
      </c>
    </row>
    <row r="394" spans="1:18" x14ac:dyDescent="0.35">
      <c r="A394" s="3" t="str">
        <f>'B-Site_data'!A395</f>
        <v>ILC4gz9qkIpJflkkHXT6kkviyoz4Ys</v>
      </c>
      <c r="B394" s="3" t="str">
        <f>'B-Site_data'!B395</f>
        <v>Belet_Weyne_IDP</v>
      </c>
      <c r="C394" s="3" t="str">
        <f>'B-Site_data'!C395</f>
        <v>Belet_Weyne</v>
      </c>
      <c r="D394" s="3" t="str">
        <f>'B-Site_data'!D395</f>
        <v>IDP</v>
      </c>
      <c r="E394" s="3">
        <f>'B-Site_data'!E395</f>
        <v>1</v>
      </c>
      <c r="F394" s="3">
        <f>'B-Site_data'!F395</f>
        <v>3</v>
      </c>
      <c r="G394" s="3">
        <f>'B-Site_data'!G395</f>
        <v>1</v>
      </c>
      <c r="H394" s="3">
        <f>'B-Site_data'!H395</f>
        <v>3</v>
      </c>
      <c r="I394" s="3">
        <f>'B-Site_data'!I395</f>
        <v>3</v>
      </c>
      <c r="J394" s="3">
        <f>'B-Site_data'!J395</f>
        <v>1</v>
      </c>
      <c r="K394" s="3">
        <f>'B-Site_data'!K395</f>
        <v>1</v>
      </c>
      <c r="L394" s="3">
        <f>'B-Site_data'!L395</f>
        <v>2</v>
      </c>
      <c r="M394" s="3">
        <f t="shared" si="36"/>
        <v>3</v>
      </c>
      <c r="N394" s="3">
        <f t="shared" si="37"/>
        <v>3</v>
      </c>
      <c r="O394" s="3">
        <f t="shared" si="38"/>
        <v>3</v>
      </c>
      <c r="P394" s="3">
        <f t="shared" si="39"/>
        <v>2</v>
      </c>
      <c r="Q394" s="295">
        <f t="shared" si="40"/>
        <v>3</v>
      </c>
      <c r="R394" s="3">
        <f t="shared" si="41"/>
        <v>3</v>
      </c>
    </row>
    <row r="395" spans="1:18" x14ac:dyDescent="0.35">
      <c r="A395" s="3" t="str">
        <f>'B-Site_data'!A396</f>
        <v>pPybOjxiLORLnuI6tuRXDVaq08wqId</v>
      </c>
      <c r="B395" s="3" t="str">
        <f>'B-Site_data'!B396</f>
        <v>Belet_Weyne_IDP</v>
      </c>
      <c r="C395" s="3" t="str">
        <f>'B-Site_data'!C396</f>
        <v>Belet_Weyne</v>
      </c>
      <c r="D395" s="3" t="str">
        <f>'B-Site_data'!D396</f>
        <v>IDP</v>
      </c>
      <c r="E395" s="3">
        <f>'B-Site_data'!E396</f>
        <v>1</v>
      </c>
      <c r="F395" s="3">
        <f>'B-Site_data'!F396</f>
        <v>3</v>
      </c>
      <c r="G395" s="3">
        <f>'B-Site_data'!G396</f>
        <v>3</v>
      </c>
      <c r="H395" s="3">
        <f>'B-Site_data'!H396</f>
        <v>1</v>
      </c>
      <c r="I395" s="3">
        <f>'B-Site_data'!I396</f>
        <v>1</v>
      </c>
      <c r="J395" s="3">
        <f>'B-Site_data'!J396</f>
        <v>1</v>
      </c>
      <c r="K395" s="3">
        <f>'B-Site_data'!K396</f>
        <v>1</v>
      </c>
      <c r="L395" s="3">
        <f>'B-Site_data'!L396</f>
        <v>2</v>
      </c>
      <c r="M395" s="3">
        <f t="shared" si="36"/>
        <v>3</v>
      </c>
      <c r="N395" s="3">
        <f t="shared" si="37"/>
        <v>3</v>
      </c>
      <c r="O395" s="3">
        <f t="shared" si="38"/>
        <v>2</v>
      </c>
      <c r="P395" s="3">
        <f t="shared" si="39"/>
        <v>1</v>
      </c>
      <c r="Q395" s="295">
        <f t="shared" si="40"/>
        <v>3</v>
      </c>
      <c r="R395" s="3">
        <f t="shared" si="41"/>
        <v>3</v>
      </c>
    </row>
    <row r="396" spans="1:18" x14ac:dyDescent="0.35">
      <c r="A396" s="3" t="str">
        <f>'B-Site_data'!A397</f>
        <v>ovBK1QxvpErTaZBAdzDR6FDdHRocxw</v>
      </c>
      <c r="B396" s="3" t="str">
        <f>'B-Site_data'!B397</f>
        <v>Belet_Weyne_IDP</v>
      </c>
      <c r="C396" s="3" t="str">
        <f>'B-Site_data'!C397</f>
        <v>Belet_Weyne</v>
      </c>
      <c r="D396" s="3" t="str">
        <f>'B-Site_data'!D397</f>
        <v>IDP</v>
      </c>
      <c r="E396" s="3">
        <f>'B-Site_data'!E397</f>
        <v>1</v>
      </c>
      <c r="F396" s="3">
        <f>'B-Site_data'!F397</f>
        <v>3</v>
      </c>
      <c r="G396" s="3">
        <f>'B-Site_data'!G397</f>
        <v>3</v>
      </c>
      <c r="H396" s="3">
        <f>'B-Site_data'!H397</f>
        <v>1</v>
      </c>
      <c r="I396" s="3">
        <f>'B-Site_data'!I397</f>
        <v>1</v>
      </c>
      <c r="J396" s="3">
        <f>'B-Site_data'!J397</f>
        <v>1</v>
      </c>
      <c r="K396" s="3">
        <f>'B-Site_data'!K397</f>
        <v>1</v>
      </c>
      <c r="L396" s="3">
        <f>'B-Site_data'!L397</f>
        <v>4</v>
      </c>
      <c r="M396" s="3">
        <f t="shared" si="36"/>
        <v>4</v>
      </c>
      <c r="N396" s="3">
        <f t="shared" si="37"/>
        <v>3</v>
      </c>
      <c r="O396" s="3">
        <f t="shared" si="38"/>
        <v>3</v>
      </c>
      <c r="P396" s="3">
        <f t="shared" si="39"/>
        <v>1</v>
      </c>
      <c r="Q396" s="295">
        <f t="shared" si="40"/>
        <v>3</v>
      </c>
      <c r="R396" s="3">
        <f t="shared" si="41"/>
        <v>3</v>
      </c>
    </row>
    <row r="397" spans="1:18" x14ac:dyDescent="0.35">
      <c r="A397" s="3" t="str">
        <f>'B-Site_data'!A398</f>
        <v>LypzCS1guZvFCa4YzHJ90dD96f5zCm</v>
      </c>
      <c r="B397" s="3" t="str">
        <f>'B-Site_data'!B398</f>
        <v>Belet_Weyne_IDP</v>
      </c>
      <c r="C397" s="3" t="str">
        <f>'B-Site_data'!C398</f>
        <v>Belet_Weyne</v>
      </c>
      <c r="D397" s="3" t="str">
        <f>'B-Site_data'!D398</f>
        <v>IDP</v>
      </c>
      <c r="E397" s="3">
        <f>'B-Site_data'!E398</f>
        <v>1</v>
      </c>
      <c r="F397" s="3">
        <f>'B-Site_data'!F398</f>
        <v>3</v>
      </c>
      <c r="G397" s="3">
        <f>'B-Site_data'!G398</f>
        <v>1</v>
      </c>
      <c r="H397" s="3">
        <f>'B-Site_data'!H398</f>
        <v>1</v>
      </c>
      <c r="I397" s="3">
        <f>'B-Site_data'!I398</f>
        <v>1</v>
      </c>
      <c r="J397" s="3">
        <f>'B-Site_data'!J398</f>
        <v>1</v>
      </c>
      <c r="K397" s="3">
        <f>'B-Site_data'!K398</f>
        <v>1</v>
      </c>
      <c r="L397" s="3">
        <f>'B-Site_data'!L398</f>
        <v>2</v>
      </c>
      <c r="M397" s="3">
        <f t="shared" si="36"/>
        <v>3</v>
      </c>
      <c r="N397" s="3">
        <f t="shared" si="37"/>
        <v>2</v>
      </c>
      <c r="O397" s="3">
        <f t="shared" si="38"/>
        <v>1</v>
      </c>
      <c r="P397" s="3">
        <f t="shared" si="39"/>
        <v>1</v>
      </c>
      <c r="Q397" s="295">
        <f t="shared" si="40"/>
        <v>2</v>
      </c>
      <c r="R397" s="3">
        <f t="shared" si="41"/>
        <v>2</v>
      </c>
    </row>
    <row r="398" spans="1:18" x14ac:dyDescent="0.35">
      <c r="A398" s="3" t="str">
        <f>'B-Site_data'!A399</f>
        <v>CYw1kKVWUTvvLo39PV2OopFqnRuSzx</v>
      </c>
      <c r="B398" s="3" t="str">
        <f>'B-Site_data'!B399</f>
        <v>Belet_Weyne_IDP</v>
      </c>
      <c r="C398" s="3" t="str">
        <f>'B-Site_data'!C399</f>
        <v>Belet_Weyne</v>
      </c>
      <c r="D398" s="3" t="str">
        <f>'B-Site_data'!D399</f>
        <v>IDP</v>
      </c>
      <c r="E398" s="3">
        <f>'B-Site_data'!E399</f>
        <v>1</v>
      </c>
      <c r="F398" s="3">
        <f>'B-Site_data'!F399</f>
        <v>1</v>
      </c>
      <c r="G398" s="3">
        <f>'B-Site_data'!G399</f>
        <v>3</v>
      </c>
      <c r="H398" s="3">
        <f>'B-Site_data'!H399</f>
        <v>1</v>
      </c>
      <c r="I398" s="3">
        <f>'B-Site_data'!I399</f>
        <v>3</v>
      </c>
      <c r="J398" s="3">
        <f>'B-Site_data'!J399</f>
        <v>1</v>
      </c>
      <c r="K398" s="3">
        <f>'B-Site_data'!K399</f>
        <v>1</v>
      </c>
      <c r="L398" s="3">
        <f>'B-Site_data'!L399</f>
        <v>3</v>
      </c>
      <c r="M398" s="3">
        <f t="shared" si="36"/>
        <v>3</v>
      </c>
      <c r="N398" s="3">
        <f t="shared" si="37"/>
        <v>3</v>
      </c>
      <c r="O398" s="3">
        <f t="shared" si="38"/>
        <v>3</v>
      </c>
      <c r="P398" s="3">
        <f t="shared" si="39"/>
        <v>1</v>
      </c>
      <c r="Q398" s="295">
        <f t="shared" si="40"/>
        <v>3</v>
      </c>
      <c r="R398" s="3">
        <f t="shared" si="41"/>
        <v>3</v>
      </c>
    </row>
    <row r="399" spans="1:18" x14ac:dyDescent="0.35">
      <c r="A399" s="3" t="str">
        <f>'B-Site_data'!A400</f>
        <v>HKTBpGx3DBDK4XjdpBckrebzGjY5ms</v>
      </c>
      <c r="B399" s="3" t="str">
        <f>'B-Site_data'!B400</f>
        <v>Belet_Weyne_IDP</v>
      </c>
      <c r="C399" s="3" t="str">
        <f>'B-Site_data'!C400</f>
        <v>Belet_Weyne</v>
      </c>
      <c r="D399" s="3" t="str">
        <f>'B-Site_data'!D400</f>
        <v>IDP</v>
      </c>
      <c r="E399" s="3">
        <f>'B-Site_data'!E400</f>
        <v>1</v>
      </c>
      <c r="F399" s="3">
        <f>'B-Site_data'!F400</f>
        <v>3</v>
      </c>
      <c r="G399" s="3">
        <f>'B-Site_data'!G400</f>
        <v>3</v>
      </c>
      <c r="H399" s="3">
        <f>'B-Site_data'!H400</f>
        <v>1</v>
      </c>
      <c r="I399" s="3">
        <f>'B-Site_data'!I400</f>
        <v>3</v>
      </c>
      <c r="J399" s="3">
        <f>'B-Site_data'!J400</f>
        <v>1</v>
      </c>
      <c r="K399" s="3">
        <f>'B-Site_data'!K400</f>
        <v>1</v>
      </c>
      <c r="L399" s="3">
        <f>'B-Site_data'!L400</f>
        <v>2</v>
      </c>
      <c r="M399" s="3">
        <f t="shared" si="36"/>
        <v>3</v>
      </c>
      <c r="N399" s="3">
        <f t="shared" si="37"/>
        <v>3</v>
      </c>
      <c r="O399" s="3">
        <f t="shared" si="38"/>
        <v>3</v>
      </c>
      <c r="P399" s="3">
        <f t="shared" si="39"/>
        <v>2</v>
      </c>
      <c r="Q399" s="295">
        <f t="shared" si="40"/>
        <v>3</v>
      </c>
      <c r="R399" s="3">
        <f t="shared" si="41"/>
        <v>3</v>
      </c>
    </row>
    <row r="400" spans="1:18" x14ac:dyDescent="0.35">
      <c r="A400" s="3" t="str">
        <f>'B-Site_data'!A401</f>
        <v>6QSWYHapC1FpB8DekjIGZ4f9O8bwR6</v>
      </c>
      <c r="B400" s="3" t="str">
        <f>'B-Site_data'!B401</f>
        <v>Belet_Weyne_IDP</v>
      </c>
      <c r="C400" s="3" t="str">
        <f>'B-Site_data'!C401</f>
        <v>Belet_Weyne</v>
      </c>
      <c r="D400" s="3" t="str">
        <f>'B-Site_data'!D401</f>
        <v>IDP</v>
      </c>
      <c r="E400" s="3">
        <f>'B-Site_data'!E401</f>
        <v>1</v>
      </c>
      <c r="F400" s="3">
        <f>'B-Site_data'!F401</f>
        <v>3</v>
      </c>
      <c r="G400" s="3">
        <f>'B-Site_data'!G401</f>
        <v>3</v>
      </c>
      <c r="H400" s="3">
        <f>'B-Site_data'!H401</f>
        <v>1</v>
      </c>
      <c r="I400" s="3">
        <f>'B-Site_data'!I401</f>
        <v>3</v>
      </c>
      <c r="J400" s="3">
        <f>'B-Site_data'!J401</f>
        <v>1</v>
      </c>
      <c r="K400" s="3">
        <f>'B-Site_data'!K401</f>
        <v>1</v>
      </c>
      <c r="L400" s="3">
        <f>'B-Site_data'!L401</f>
        <v>2</v>
      </c>
      <c r="M400" s="3">
        <f t="shared" si="36"/>
        <v>3</v>
      </c>
      <c r="N400" s="3">
        <f t="shared" si="37"/>
        <v>3</v>
      </c>
      <c r="O400" s="3">
        <f t="shared" si="38"/>
        <v>3</v>
      </c>
      <c r="P400" s="3">
        <f t="shared" si="39"/>
        <v>2</v>
      </c>
      <c r="Q400" s="295">
        <f t="shared" si="40"/>
        <v>3</v>
      </c>
      <c r="R400" s="3">
        <f t="shared" si="41"/>
        <v>3</v>
      </c>
    </row>
    <row r="401" spans="1:18" x14ac:dyDescent="0.35">
      <c r="A401" s="3" t="str">
        <f>'B-Site_data'!A402</f>
        <v>CIYR1xltUXJBOwpus53TPFhePNuWL8</v>
      </c>
      <c r="B401" s="3" t="str">
        <f>'B-Site_data'!B402</f>
        <v>Belet_Weyne_IDP</v>
      </c>
      <c r="C401" s="3" t="str">
        <f>'B-Site_data'!C402</f>
        <v>Belet_Weyne</v>
      </c>
      <c r="D401" s="3" t="str">
        <f>'B-Site_data'!D402</f>
        <v>IDP</v>
      </c>
      <c r="E401" s="3">
        <f>'B-Site_data'!E402</f>
        <v>1</v>
      </c>
      <c r="F401" s="3">
        <f>'B-Site_data'!F402</f>
        <v>3</v>
      </c>
      <c r="G401" s="3">
        <f>'B-Site_data'!G402</f>
        <v>1</v>
      </c>
      <c r="H401" s="3">
        <f>'B-Site_data'!H402</f>
        <v>1</v>
      </c>
      <c r="I401" s="3">
        <f>'B-Site_data'!I402</f>
        <v>1</v>
      </c>
      <c r="J401" s="3">
        <f>'B-Site_data'!J402</f>
        <v>1</v>
      </c>
      <c r="K401" s="3">
        <f>'B-Site_data'!K402</f>
        <v>1</v>
      </c>
      <c r="L401" s="3">
        <f>'B-Site_data'!L402</f>
        <v>1</v>
      </c>
      <c r="M401" s="3">
        <f t="shared" si="36"/>
        <v>3</v>
      </c>
      <c r="N401" s="3">
        <f t="shared" si="37"/>
        <v>1</v>
      </c>
      <c r="O401" s="3">
        <f t="shared" si="38"/>
        <v>1</v>
      </c>
      <c r="P401" s="3">
        <f t="shared" si="39"/>
        <v>1</v>
      </c>
      <c r="Q401" s="295">
        <f t="shared" si="40"/>
        <v>2</v>
      </c>
      <c r="R401" s="3">
        <f t="shared" si="41"/>
        <v>2</v>
      </c>
    </row>
    <row r="402" spans="1:18" x14ac:dyDescent="0.35">
      <c r="A402" s="3" t="str">
        <f>'B-Site_data'!A403</f>
        <v>t5Ymjxy5IskHSjB2B6vRwIfbJLZmqu</v>
      </c>
      <c r="B402" s="3" t="str">
        <f>'B-Site_data'!B403</f>
        <v>Belet_Weyne_IDP</v>
      </c>
      <c r="C402" s="3" t="str">
        <f>'B-Site_data'!C403</f>
        <v>Belet_Weyne</v>
      </c>
      <c r="D402" s="3" t="str">
        <f>'B-Site_data'!D403</f>
        <v>IDP</v>
      </c>
      <c r="E402" s="3">
        <f>'B-Site_data'!E403</f>
        <v>1</v>
      </c>
      <c r="F402" s="3">
        <f>'B-Site_data'!F403</f>
        <v>3</v>
      </c>
      <c r="G402" s="3">
        <f>'B-Site_data'!G403</f>
        <v>3</v>
      </c>
      <c r="H402" s="3">
        <f>'B-Site_data'!H403</f>
        <v>1</v>
      </c>
      <c r="I402" s="3">
        <f>'B-Site_data'!I403</f>
        <v>1</v>
      </c>
      <c r="J402" s="3">
        <f>'B-Site_data'!J403</f>
        <v>1</v>
      </c>
      <c r="K402" s="3">
        <f>'B-Site_data'!K403</f>
        <v>1</v>
      </c>
      <c r="L402" s="3">
        <f>'B-Site_data'!L403</f>
        <v>3</v>
      </c>
      <c r="M402" s="3">
        <f t="shared" si="36"/>
        <v>3</v>
      </c>
      <c r="N402" s="3">
        <f t="shared" si="37"/>
        <v>3</v>
      </c>
      <c r="O402" s="3">
        <f t="shared" si="38"/>
        <v>3</v>
      </c>
      <c r="P402" s="3">
        <f t="shared" si="39"/>
        <v>1</v>
      </c>
      <c r="Q402" s="295">
        <f t="shared" si="40"/>
        <v>3</v>
      </c>
      <c r="R402" s="3">
        <f t="shared" si="41"/>
        <v>3</v>
      </c>
    </row>
    <row r="403" spans="1:18" x14ac:dyDescent="0.35">
      <c r="A403" s="3" t="str">
        <f>'B-Site_data'!A404</f>
        <v>JAUBkoko9JpLvRESZi1KVZlNDzcjy1</v>
      </c>
      <c r="B403" s="3" t="str">
        <f>'B-Site_data'!B404</f>
        <v>Belet_Weyne_IDP</v>
      </c>
      <c r="C403" s="3" t="str">
        <f>'B-Site_data'!C404</f>
        <v>Belet_Weyne</v>
      </c>
      <c r="D403" s="3" t="str">
        <f>'B-Site_data'!D404</f>
        <v>IDP</v>
      </c>
      <c r="E403" s="3">
        <f>'B-Site_data'!E404</f>
        <v>1</v>
      </c>
      <c r="F403" s="3">
        <f>'B-Site_data'!F404</f>
        <v>3</v>
      </c>
      <c r="G403" s="3">
        <f>'B-Site_data'!G404</f>
        <v>1</v>
      </c>
      <c r="H403" s="3">
        <f>'B-Site_data'!H404</f>
        <v>1</v>
      </c>
      <c r="I403" s="3">
        <f>'B-Site_data'!I404</f>
        <v>1</v>
      </c>
      <c r="J403" s="3">
        <f>'B-Site_data'!J404</f>
        <v>1</v>
      </c>
      <c r="K403" s="3">
        <f>'B-Site_data'!K404</f>
        <v>1</v>
      </c>
      <c r="L403" s="3">
        <f>'B-Site_data'!L404</f>
        <v>2</v>
      </c>
      <c r="M403" s="3">
        <f t="shared" si="36"/>
        <v>3</v>
      </c>
      <c r="N403" s="3">
        <f t="shared" si="37"/>
        <v>2</v>
      </c>
      <c r="O403" s="3">
        <f t="shared" si="38"/>
        <v>1</v>
      </c>
      <c r="P403" s="3">
        <f t="shared" si="39"/>
        <v>1</v>
      </c>
      <c r="Q403" s="295">
        <f t="shared" si="40"/>
        <v>2</v>
      </c>
      <c r="R403" s="3">
        <f t="shared" si="41"/>
        <v>2</v>
      </c>
    </row>
    <row r="404" spans="1:18" x14ac:dyDescent="0.35">
      <c r="A404" s="3" t="str">
        <f>'B-Site_data'!A405</f>
        <v>wk7qnKn0xNDP6swbGJQ0l9MXlH6ySC</v>
      </c>
      <c r="B404" s="3" t="str">
        <f>'B-Site_data'!B405</f>
        <v>Belet_Weyne_IDP</v>
      </c>
      <c r="C404" s="3" t="str">
        <f>'B-Site_data'!C405</f>
        <v>Belet_Weyne</v>
      </c>
      <c r="D404" s="3" t="str">
        <f>'B-Site_data'!D405</f>
        <v>IDP</v>
      </c>
      <c r="E404" s="3">
        <f>'B-Site_data'!E405</f>
        <v>1</v>
      </c>
      <c r="F404" s="3">
        <f>'B-Site_data'!F405</f>
        <v>3</v>
      </c>
      <c r="G404" s="3">
        <f>'B-Site_data'!G405</f>
        <v>3</v>
      </c>
      <c r="H404" s="3">
        <f>'B-Site_data'!H405</f>
        <v>1</v>
      </c>
      <c r="I404" s="3">
        <f>'B-Site_data'!I405</f>
        <v>1</v>
      </c>
      <c r="J404" s="3">
        <f>'B-Site_data'!J405</f>
        <v>1</v>
      </c>
      <c r="K404" s="3">
        <f>'B-Site_data'!K405</f>
        <v>1</v>
      </c>
      <c r="L404" s="3">
        <f>'B-Site_data'!L405</f>
        <v>2</v>
      </c>
      <c r="M404" s="3">
        <f t="shared" si="36"/>
        <v>3</v>
      </c>
      <c r="N404" s="3">
        <f t="shared" si="37"/>
        <v>3</v>
      </c>
      <c r="O404" s="3">
        <f t="shared" si="38"/>
        <v>2</v>
      </c>
      <c r="P404" s="3">
        <f t="shared" si="39"/>
        <v>1</v>
      </c>
      <c r="Q404" s="295">
        <f t="shared" si="40"/>
        <v>3</v>
      </c>
      <c r="R404" s="3">
        <f t="shared" si="41"/>
        <v>3</v>
      </c>
    </row>
    <row r="405" spans="1:18" x14ac:dyDescent="0.35">
      <c r="A405" s="3" t="str">
        <f>'B-Site_data'!A406</f>
        <v>xIStaIYuXPiXEJNsqq3D4wkipH0UAt</v>
      </c>
      <c r="B405" s="3" t="str">
        <f>'B-Site_data'!B406</f>
        <v>Belet_Weyne_IDP</v>
      </c>
      <c r="C405" s="3" t="str">
        <f>'B-Site_data'!C406</f>
        <v>Belet_Weyne</v>
      </c>
      <c r="D405" s="3" t="str">
        <f>'B-Site_data'!D406</f>
        <v>IDP</v>
      </c>
      <c r="E405" s="3">
        <f>'B-Site_data'!E406</f>
        <v>1</v>
      </c>
      <c r="F405" s="3">
        <f>'B-Site_data'!F406</f>
        <v>3</v>
      </c>
      <c r="G405" s="3">
        <f>'B-Site_data'!G406</f>
        <v>3</v>
      </c>
      <c r="H405" s="3">
        <f>'B-Site_data'!H406</f>
        <v>1</v>
      </c>
      <c r="I405" s="3">
        <f>'B-Site_data'!I406</f>
        <v>1</v>
      </c>
      <c r="J405" s="3">
        <f>'B-Site_data'!J406</f>
        <v>1</v>
      </c>
      <c r="K405" s="3">
        <f>'B-Site_data'!K406</f>
        <v>1</v>
      </c>
      <c r="L405" s="3">
        <f>'B-Site_data'!L406</f>
        <v>1</v>
      </c>
      <c r="M405" s="3">
        <f t="shared" si="36"/>
        <v>3</v>
      </c>
      <c r="N405" s="3">
        <f t="shared" si="37"/>
        <v>3</v>
      </c>
      <c r="O405" s="3">
        <f t="shared" si="38"/>
        <v>1</v>
      </c>
      <c r="P405" s="3">
        <f t="shared" si="39"/>
        <v>1</v>
      </c>
      <c r="Q405" s="295">
        <f t="shared" si="40"/>
        <v>2</v>
      </c>
      <c r="R405" s="3">
        <f t="shared" si="41"/>
        <v>2</v>
      </c>
    </row>
    <row r="406" spans="1:18" x14ac:dyDescent="0.35">
      <c r="A406" s="3" t="str">
        <f>'B-Site_data'!A407</f>
        <v>gxRh92cNqyyIyI6uJvJhmrounhMWJQ</v>
      </c>
      <c r="B406" s="3" t="str">
        <f>'B-Site_data'!B407</f>
        <v>Belet_Weyne_IDP</v>
      </c>
      <c r="C406" s="3" t="str">
        <f>'B-Site_data'!C407</f>
        <v>Belet_Weyne</v>
      </c>
      <c r="D406" s="3" t="str">
        <f>'B-Site_data'!D407</f>
        <v>IDP</v>
      </c>
      <c r="E406" s="3">
        <f>'B-Site_data'!E407</f>
        <v>1</v>
      </c>
      <c r="F406" s="3">
        <f>'B-Site_data'!F407</f>
        <v>1</v>
      </c>
      <c r="G406" s="3">
        <f>'B-Site_data'!G407</f>
        <v>1</v>
      </c>
      <c r="H406" s="3">
        <f>'B-Site_data'!H407</f>
        <v>1</v>
      </c>
      <c r="I406" s="3">
        <f>'B-Site_data'!I407</f>
        <v>1</v>
      </c>
      <c r="J406" s="3">
        <f>'B-Site_data'!J407</f>
        <v>1</v>
      </c>
      <c r="K406" s="3">
        <f>'B-Site_data'!K407</f>
        <v>3</v>
      </c>
      <c r="L406" s="3">
        <f>'B-Site_data'!L407</f>
        <v>2</v>
      </c>
      <c r="M406" s="3">
        <f t="shared" si="36"/>
        <v>3</v>
      </c>
      <c r="N406" s="3">
        <f t="shared" si="37"/>
        <v>2</v>
      </c>
      <c r="O406" s="3">
        <f t="shared" si="38"/>
        <v>1</v>
      </c>
      <c r="P406" s="3">
        <f t="shared" si="39"/>
        <v>1</v>
      </c>
      <c r="Q406" s="295">
        <f t="shared" si="40"/>
        <v>2</v>
      </c>
      <c r="R406" s="3">
        <f t="shared" si="41"/>
        <v>2</v>
      </c>
    </row>
    <row r="407" spans="1:18" x14ac:dyDescent="0.35">
      <c r="A407" s="3" t="str">
        <f>'B-Site_data'!A408</f>
        <v>A0KGb7COAjsbjek18bQz3d7OlqTQME</v>
      </c>
      <c r="B407" s="3" t="str">
        <f>'B-Site_data'!B408</f>
        <v>Belet_Weyne_IDP</v>
      </c>
      <c r="C407" s="3" t="str">
        <f>'B-Site_data'!C408</f>
        <v>Belet_Weyne</v>
      </c>
      <c r="D407" s="3" t="str">
        <f>'B-Site_data'!D408</f>
        <v>IDP</v>
      </c>
      <c r="E407" s="3">
        <f>'B-Site_data'!E408</f>
        <v>1</v>
      </c>
      <c r="F407" s="3">
        <f>'B-Site_data'!F408</f>
        <v>3</v>
      </c>
      <c r="G407" s="3">
        <f>'B-Site_data'!G408</f>
        <v>1</v>
      </c>
      <c r="H407" s="3">
        <f>'B-Site_data'!H408</f>
        <v>1</v>
      </c>
      <c r="I407" s="3">
        <f>'B-Site_data'!I408</f>
        <v>1</v>
      </c>
      <c r="J407" s="3">
        <f>'B-Site_data'!J408</f>
        <v>1</v>
      </c>
      <c r="K407" s="3">
        <f>'B-Site_data'!K408</f>
        <v>1</v>
      </c>
      <c r="L407" s="3">
        <f>'B-Site_data'!L408</f>
        <v>2</v>
      </c>
      <c r="M407" s="3">
        <f t="shared" si="36"/>
        <v>3</v>
      </c>
      <c r="N407" s="3">
        <f t="shared" si="37"/>
        <v>2</v>
      </c>
      <c r="O407" s="3">
        <f t="shared" si="38"/>
        <v>1</v>
      </c>
      <c r="P407" s="3">
        <f t="shared" si="39"/>
        <v>1</v>
      </c>
      <c r="Q407" s="295">
        <f t="shared" si="40"/>
        <v>2</v>
      </c>
      <c r="R407" s="3">
        <f t="shared" si="41"/>
        <v>2</v>
      </c>
    </row>
    <row r="408" spans="1:18" x14ac:dyDescent="0.35">
      <c r="A408" s="3" t="str">
        <f>'B-Site_data'!A409</f>
        <v>IGsJjXYbvrTulxYuuU7WWhLjBtRiEw</v>
      </c>
      <c r="B408" s="3" t="str">
        <f>'B-Site_data'!B409</f>
        <v>Belet_Weyne_IDP</v>
      </c>
      <c r="C408" s="3" t="str">
        <f>'B-Site_data'!C409</f>
        <v>Belet_Weyne</v>
      </c>
      <c r="D408" s="3" t="str">
        <f>'B-Site_data'!D409</f>
        <v>IDP</v>
      </c>
      <c r="E408" s="3">
        <f>'B-Site_data'!E409</f>
        <v>1</v>
      </c>
      <c r="F408" s="3">
        <f>'B-Site_data'!F409</f>
        <v>1</v>
      </c>
      <c r="G408" s="3">
        <f>'B-Site_data'!G409</f>
        <v>1</v>
      </c>
      <c r="H408" s="3">
        <f>'B-Site_data'!H409</f>
        <v>1</v>
      </c>
      <c r="I408" s="3">
        <f>'B-Site_data'!I409</f>
        <v>1</v>
      </c>
      <c r="J408" s="3">
        <f>'B-Site_data'!J409</f>
        <v>1</v>
      </c>
      <c r="K408" s="3">
        <f>'B-Site_data'!K409</f>
        <v>1</v>
      </c>
      <c r="L408" s="3">
        <f>'B-Site_data'!L409</f>
        <v>2</v>
      </c>
      <c r="M408" s="3">
        <f t="shared" si="36"/>
        <v>2</v>
      </c>
      <c r="N408" s="3">
        <f t="shared" si="37"/>
        <v>1</v>
      </c>
      <c r="O408" s="3">
        <f t="shared" si="38"/>
        <v>1</v>
      </c>
      <c r="P408" s="3">
        <f t="shared" si="39"/>
        <v>1</v>
      </c>
      <c r="Q408" s="295">
        <f t="shared" si="40"/>
        <v>2</v>
      </c>
      <c r="R408" s="3">
        <f t="shared" si="41"/>
        <v>2</v>
      </c>
    </row>
    <row r="409" spans="1:18" x14ac:dyDescent="0.35">
      <c r="A409" s="3" t="str">
        <f>'B-Site_data'!A410</f>
        <v>Z6NSyZvM3ZihodmOJRTz0QqDD4X4HQ</v>
      </c>
      <c r="B409" s="3" t="str">
        <f>'B-Site_data'!B410</f>
        <v>Belet_Weyne_IDP</v>
      </c>
      <c r="C409" s="3" t="str">
        <f>'B-Site_data'!C410</f>
        <v>Belet_Weyne</v>
      </c>
      <c r="D409" s="3" t="str">
        <f>'B-Site_data'!D410</f>
        <v>IDP</v>
      </c>
      <c r="E409" s="3">
        <f>'B-Site_data'!E410</f>
        <v>1</v>
      </c>
      <c r="F409" s="3">
        <f>'B-Site_data'!F410</f>
        <v>1</v>
      </c>
      <c r="G409" s="3">
        <f>'B-Site_data'!G410</f>
        <v>3</v>
      </c>
      <c r="H409" s="3">
        <f>'B-Site_data'!H410</f>
        <v>1</v>
      </c>
      <c r="I409" s="3">
        <f>'B-Site_data'!I410</f>
        <v>3</v>
      </c>
      <c r="J409" s="3">
        <f>'B-Site_data'!J410</f>
        <v>1</v>
      </c>
      <c r="K409" s="3">
        <f>'B-Site_data'!K410</f>
        <v>3</v>
      </c>
      <c r="L409" s="3">
        <f>'B-Site_data'!L410</f>
        <v>2</v>
      </c>
      <c r="M409" s="3">
        <f t="shared" si="36"/>
        <v>3</v>
      </c>
      <c r="N409" s="3">
        <f t="shared" si="37"/>
        <v>3</v>
      </c>
      <c r="O409" s="3">
        <f t="shared" si="38"/>
        <v>3</v>
      </c>
      <c r="P409" s="3">
        <f t="shared" si="39"/>
        <v>2</v>
      </c>
      <c r="Q409" s="295">
        <f t="shared" si="40"/>
        <v>3</v>
      </c>
      <c r="R409" s="3">
        <f t="shared" si="41"/>
        <v>3</v>
      </c>
    </row>
    <row r="410" spans="1:18" x14ac:dyDescent="0.35">
      <c r="A410" s="3" t="str">
        <f>'B-Site_data'!A411</f>
        <v>2OvrnVH7YZOXUfqiWAq5FQUdI7WpCL</v>
      </c>
      <c r="B410" s="3" t="str">
        <f>'B-Site_data'!B411</f>
        <v>Belet_Weyne_IDP</v>
      </c>
      <c r="C410" s="3" t="str">
        <f>'B-Site_data'!C411</f>
        <v>Belet_Weyne</v>
      </c>
      <c r="D410" s="3" t="str">
        <f>'B-Site_data'!D411</f>
        <v>IDP</v>
      </c>
      <c r="E410" s="3">
        <f>'B-Site_data'!E411</f>
        <v>1</v>
      </c>
      <c r="F410" s="3">
        <f>'B-Site_data'!F411</f>
        <v>3</v>
      </c>
      <c r="G410" s="3">
        <f>'B-Site_data'!G411</f>
        <v>1</v>
      </c>
      <c r="H410" s="3">
        <f>'B-Site_data'!H411</f>
        <v>1</v>
      </c>
      <c r="I410" s="3">
        <f>'B-Site_data'!I411</f>
        <v>1</v>
      </c>
      <c r="J410" s="3">
        <f>'B-Site_data'!J411</f>
        <v>1</v>
      </c>
      <c r="K410" s="3">
        <f>'B-Site_data'!K411</f>
        <v>1</v>
      </c>
      <c r="L410" s="3">
        <f>'B-Site_data'!L411</f>
        <v>2</v>
      </c>
      <c r="M410" s="3">
        <f t="shared" si="36"/>
        <v>3</v>
      </c>
      <c r="N410" s="3">
        <f t="shared" si="37"/>
        <v>2</v>
      </c>
      <c r="O410" s="3">
        <f t="shared" si="38"/>
        <v>1</v>
      </c>
      <c r="P410" s="3">
        <f t="shared" si="39"/>
        <v>1</v>
      </c>
      <c r="Q410" s="295">
        <f t="shared" si="40"/>
        <v>2</v>
      </c>
      <c r="R410" s="3">
        <f t="shared" si="41"/>
        <v>2</v>
      </c>
    </row>
    <row r="411" spans="1:18" x14ac:dyDescent="0.35">
      <c r="A411" s="3" t="str">
        <f>'B-Site_data'!A412</f>
        <v>OoywENSdqkShTuZOpQOWkQMBiykeE2</v>
      </c>
      <c r="B411" s="3" t="str">
        <f>'B-Site_data'!B412</f>
        <v>Belet_Weyne_IDP</v>
      </c>
      <c r="C411" s="3" t="str">
        <f>'B-Site_data'!C412</f>
        <v>Belet_Weyne</v>
      </c>
      <c r="D411" s="3" t="str">
        <f>'B-Site_data'!D412</f>
        <v>IDP</v>
      </c>
      <c r="E411" s="3">
        <f>'B-Site_data'!E412</f>
        <v>1</v>
      </c>
      <c r="F411" s="3">
        <f>'B-Site_data'!F412</f>
        <v>3</v>
      </c>
      <c r="G411" s="3">
        <f>'B-Site_data'!G412</f>
        <v>3</v>
      </c>
      <c r="H411" s="3">
        <f>'B-Site_data'!H412</f>
        <v>1</v>
      </c>
      <c r="I411" s="3">
        <f>'B-Site_data'!I412</f>
        <v>1</v>
      </c>
      <c r="J411" s="3">
        <f>'B-Site_data'!J412</f>
        <v>1</v>
      </c>
      <c r="K411" s="3">
        <f>'B-Site_data'!K412</f>
        <v>1</v>
      </c>
      <c r="L411" s="3">
        <f>'B-Site_data'!L412</f>
        <v>2</v>
      </c>
      <c r="M411" s="3">
        <f t="shared" si="36"/>
        <v>3</v>
      </c>
      <c r="N411" s="3">
        <f t="shared" si="37"/>
        <v>3</v>
      </c>
      <c r="O411" s="3">
        <f t="shared" si="38"/>
        <v>2</v>
      </c>
      <c r="P411" s="3">
        <f t="shared" si="39"/>
        <v>1</v>
      </c>
      <c r="Q411" s="295">
        <f t="shared" si="40"/>
        <v>3</v>
      </c>
      <c r="R411" s="3">
        <f t="shared" si="41"/>
        <v>3</v>
      </c>
    </row>
    <row r="412" spans="1:18" x14ac:dyDescent="0.35">
      <c r="A412" s="3" t="str">
        <f>'B-Site_data'!A413</f>
        <v>9i3kgTvXXXPeVDTrBhmfycWrSaI3HE</v>
      </c>
      <c r="B412" s="3" t="str">
        <f>'B-Site_data'!B413</f>
        <v>Belet_Weyne_IDP</v>
      </c>
      <c r="C412" s="3" t="str">
        <f>'B-Site_data'!C413</f>
        <v>Belet_Weyne</v>
      </c>
      <c r="D412" s="3" t="str">
        <f>'B-Site_data'!D413</f>
        <v>IDP</v>
      </c>
      <c r="E412" s="3">
        <f>'B-Site_data'!E413</f>
        <v>1</v>
      </c>
      <c r="F412" s="3">
        <f>'B-Site_data'!F413</f>
        <v>3</v>
      </c>
      <c r="G412" s="3">
        <f>'B-Site_data'!G413</f>
        <v>3</v>
      </c>
      <c r="H412" s="3">
        <f>'B-Site_data'!H413</f>
        <v>1</v>
      </c>
      <c r="I412" s="3">
        <f>'B-Site_data'!I413</f>
        <v>1</v>
      </c>
      <c r="J412" s="3">
        <f>'B-Site_data'!J413</f>
        <v>1</v>
      </c>
      <c r="K412" s="3">
        <f>'B-Site_data'!K413</f>
        <v>1</v>
      </c>
      <c r="L412" s="3">
        <f>'B-Site_data'!L413</f>
        <v>2</v>
      </c>
      <c r="M412" s="3">
        <f t="shared" si="36"/>
        <v>3</v>
      </c>
      <c r="N412" s="3">
        <f t="shared" si="37"/>
        <v>3</v>
      </c>
      <c r="O412" s="3">
        <f t="shared" si="38"/>
        <v>2</v>
      </c>
      <c r="P412" s="3">
        <f t="shared" si="39"/>
        <v>1</v>
      </c>
      <c r="Q412" s="295">
        <f t="shared" si="40"/>
        <v>3</v>
      </c>
      <c r="R412" s="3">
        <f t="shared" si="41"/>
        <v>3</v>
      </c>
    </row>
    <row r="413" spans="1:18" x14ac:dyDescent="0.35">
      <c r="A413" s="3" t="str">
        <f>'B-Site_data'!A414</f>
        <v>u0pwrzBuEenKcOR2a9QZCIg4HWNwk6</v>
      </c>
      <c r="B413" s="3" t="str">
        <f>'B-Site_data'!B414</f>
        <v>Belet_Weyne_IDP</v>
      </c>
      <c r="C413" s="3" t="str">
        <f>'B-Site_data'!C414</f>
        <v>Belet_Weyne</v>
      </c>
      <c r="D413" s="3" t="str">
        <f>'B-Site_data'!D414</f>
        <v>IDP</v>
      </c>
      <c r="E413" s="3">
        <f>'B-Site_data'!E414</f>
        <v>1</v>
      </c>
      <c r="F413" s="3">
        <f>'B-Site_data'!F414</f>
        <v>1</v>
      </c>
      <c r="G413" s="3">
        <f>'B-Site_data'!G414</f>
        <v>1</v>
      </c>
      <c r="H413" s="3">
        <f>'B-Site_data'!H414</f>
        <v>1</v>
      </c>
      <c r="I413" s="3">
        <f>'B-Site_data'!I414</f>
        <v>1</v>
      </c>
      <c r="J413" s="3">
        <f>'B-Site_data'!J414</f>
        <v>1</v>
      </c>
      <c r="K413" s="3">
        <f>'B-Site_data'!K414</f>
        <v>1</v>
      </c>
      <c r="L413" s="3">
        <f>'B-Site_data'!L414</f>
        <v>3</v>
      </c>
      <c r="M413" s="3">
        <f t="shared" si="36"/>
        <v>3</v>
      </c>
      <c r="N413" s="3">
        <f t="shared" si="37"/>
        <v>1</v>
      </c>
      <c r="O413" s="3">
        <f t="shared" si="38"/>
        <v>1</v>
      </c>
      <c r="P413" s="3">
        <f t="shared" si="39"/>
        <v>1</v>
      </c>
      <c r="Q413" s="295">
        <f t="shared" si="40"/>
        <v>2</v>
      </c>
      <c r="R413" s="3">
        <f t="shared" si="41"/>
        <v>2</v>
      </c>
    </row>
    <row r="414" spans="1:18" x14ac:dyDescent="0.35">
      <c r="A414" s="3" t="str">
        <f>'B-Site_data'!A415</f>
        <v>iOyeAPiLgH68tZ8mNbwbQHzzEutFSX</v>
      </c>
      <c r="B414" s="3" t="str">
        <f>'B-Site_data'!B415</f>
        <v>Belet_Weyne_IDP</v>
      </c>
      <c r="C414" s="3" t="str">
        <f>'B-Site_data'!C415</f>
        <v>Belet_Weyne</v>
      </c>
      <c r="D414" s="3" t="str">
        <f>'B-Site_data'!D415</f>
        <v>IDP</v>
      </c>
      <c r="E414" s="3">
        <f>'B-Site_data'!E415</f>
        <v>1</v>
      </c>
      <c r="F414" s="3">
        <f>'B-Site_data'!F415</f>
        <v>1</v>
      </c>
      <c r="G414" s="3">
        <f>'B-Site_data'!G415</f>
        <v>1</v>
      </c>
      <c r="H414" s="3">
        <f>'B-Site_data'!H415</f>
        <v>1</v>
      </c>
      <c r="I414" s="3">
        <f>'B-Site_data'!I415</f>
        <v>1</v>
      </c>
      <c r="J414" s="3">
        <f>'B-Site_data'!J415</f>
        <v>1</v>
      </c>
      <c r="K414" s="3">
        <f>'B-Site_data'!K415</f>
        <v>3</v>
      </c>
      <c r="L414" s="3">
        <f>'B-Site_data'!L415</f>
        <v>2</v>
      </c>
      <c r="M414" s="3">
        <f t="shared" si="36"/>
        <v>3</v>
      </c>
      <c r="N414" s="3">
        <f t="shared" si="37"/>
        <v>2</v>
      </c>
      <c r="O414" s="3">
        <f t="shared" si="38"/>
        <v>1</v>
      </c>
      <c r="P414" s="3">
        <f t="shared" si="39"/>
        <v>1</v>
      </c>
      <c r="Q414" s="295">
        <f t="shared" si="40"/>
        <v>2</v>
      </c>
      <c r="R414" s="3">
        <f t="shared" si="41"/>
        <v>2</v>
      </c>
    </row>
    <row r="415" spans="1:18" x14ac:dyDescent="0.35">
      <c r="A415" s="3" t="str">
        <f>'B-Site_data'!A416</f>
        <v>nTyAj5glFUJg49aOWcdcmo22piL2pe</v>
      </c>
      <c r="B415" s="3" t="str">
        <f>'B-Site_data'!B416</f>
        <v>Belet_Weyne_IDP</v>
      </c>
      <c r="C415" s="3" t="str">
        <f>'B-Site_data'!C416</f>
        <v>Belet_Weyne</v>
      </c>
      <c r="D415" s="3" t="str">
        <f>'B-Site_data'!D416</f>
        <v>IDP</v>
      </c>
      <c r="E415" s="3">
        <f>'B-Site_data'!E416</f>
        <v>1</v>
      </c>
      <c r="F415" s="3">
        <f>'B-Site_data'!F416</f>
        <v>3</v>
      </c>
      <c r="G415" s="3">
        <f>'B-Site_data'!G416</f>
        <v>3</v>
      </c>
      <c r="H415" s="3">
        <f>'B-Site_data'!H416</f>
        <v>1</v>
      </c>
      <c r="I415" s="3">
        <f>'B-Site_data'!I416</f>
        <v>3</v>
      </c>
      <c r="J415" s="3">
        <f>'B-Site_data'!J416</f>
        <v>1</v>
      </c>
      <c r="K415" s="3">
        <f>'B-Site_data'!K416</f>
        <v>1</v>
      </c>
      <c r="L415" s="3">
        <f>'B-Site_data'!L416</f>
        <v>3</v>
      </c>
      <c r="M415" s="3">
        <f t="shared" si="36"/>
        <v>3</v>
      </c>
      <c r="N415" s="3">
        <f t="shared" si="37"/>
        <v>3</v>
      </c>
      <c r="O415" s="3">
        <f t="shared" si="38"/>
        <v>3</v>
      </c>
      <c r="P415" s="3">
        <f t="shared" si="39"/>
        <v>3</v>
      </c>
      <c r="Q415" s="295">
        <f t="shared" si="40"/>
        <v>3</v>
      </c>
      <c r="R415" s="3">
        <f t="shared" si="41"/>
        <v>3</v>
      </c>
    </row>
    <row r="416" spans="1:18" x14ac:dyDescent="0.35">
      <c r="A416" s="3" t="str">
        <f>'B-Site_data'!A417</f>
        <v>RKOJ2ntijuvBrMOQztfaAvSmTLxE7C</v>
      </c>
      <c r="B416" s="3" t="str">
        <f>'B-Site_data'!B417</f>
        <v>Belet_Weyne_IDP</v>
      </c>
      <c r="C416" s="3" t="str">
        <f>'B-Site_data'!C417</f>
        <v>Belet_Weyne</v>
      </c>
      <c r="D416" s="3" t="str">
        <f>'B-Site_data'!D417</f>
        <v>IDP</v>
      </c>
      <c r="E416" s="3">
        <f>'B-Site_data'!E417</f>
        <v>1</v>
      </c>
      <c r="F416" s="3">
        <f>'B-Site_data'!F417</f>
        <v>3</v>
      </c>
      <c r="G416" s="3">
        <f>'B-Site_data'!G417</f>
        <v>1</v>
      </c>
      <c r="H416" s="3">
        <f>'B-Site_data'!H417</f>
        <v>1</v>
      </c>
      <c r="I416" s="3">
        <f>'B-Site_data'!I417</f>
        <v>1</v>
      </c>
      <c r="J416" s="3">
        <f>'B-Site_data'!J417</f>
        <v>1</v>
      </c>
      <c r="K416" s="3">
        <f>'B-Site_data'!K417</f>
        <v>1</v>
      </c>
      <c r="L416" s="3">
        <f>'B-Site_data'!L417</f>
        <v>2</v>
      </c>
      <c r="M416" s="3">
        <f t="shared" si="36"/>
        <v>3</v>
      </c>
      <c r="N416" s="3">
        <f t="shared" si="37"/>
        <v>2</v>
      </c>
      <c r="O416" s="3">
        <f t="shared" si="38"/>
        <v>1</v>
      </c>
      <c r="P416" s="3">
        <f t="shared" si="39"/>
        <v>1</v>
      </c>
      <c r="Q416" s="295">
        <f t="shared" si="40"/>
        <v>2</v>
      </c>
      <c r="R416" s="3">
        <f t="shared" si="41"/>
        <v>2</v>
      </c>
    </row>
    <row r="417" spans="1:18" x14ac:dyDescent="0.35">
      <c r="A417" s="3" t="str">
        <f>'B-Site_data'!A418</f>
        <v>ReZeFQ6xS4IqoGeWV9ySltNs4gGnLk</v>
      </c>
      <c r="B417" s="3" t="str">
        <f>'B-Site_data'!B418</f>
        <v>Belet_Weyne_IDP</v>
      </c>
      <c r="C417" s="3" t="str">
        <f>'B-Site_data'!C418</f>
        <v>Belet_Weyne</v>
      </c>
      <c r="D417" s="3" t="str">
        <f>'B-Site_data'!D418</f>
        <v>IDP</v>
      </c>
      <c r="E417" s="3">
        <f>'B-Site_data'!E418</f>
        <v>1</v>
      </c>
      <c r="F417" s="3">
        <f>'B-Site_data'!F418</f>
        <v>3</v>
      </c>
      <c r="G417" s="3">
        <f>'B-Site_data'!G418</f>
        <v>3</v>
      </c>
      <c r="H417" s="3">
        <f>'B-Site_data'!H418</f>
        <v>1</v>
      </c>
      <c r="I417" s="3">
        <f>'B-Site_data'!I418</f>
        <v>1</v>
      </c>
      <c r="J417" s="3">
        <f>'B-Site_data'!J418</f>
        <v>1</v>
      </c>
      <c r="K417" s="3">
        <f>'B-Site_data'!K418</f>
        <v>1</v>
      </c>
      <c r="L417" s="3">
        <f>'B-Site_data'!L418</f>
        <v>2</v>
      </c>
      <c r="M417" s="3">
        <f t="shared" si="36"/>
        <v>3</v>
      </c>
      <c r="N417" s="3">
        <f t="shared" si="37"/>
        <v>3</v>
      </c>
      <c r="O417" s="3">
        <f t="shared" si="38"/>
        <v>2</v>
      </c>
      <c r="P417" s="3">
        <f t="shared" si="39"/>
        <v>1</v>
      </c>
      <c r="Q417" s="295">
        <f t="shared" si="40"/>
        <v>3</v>
      </c>
      <c r="R417" s="3">
        <f t="shared" si="41"/>
        <v>3</v>
      </c>
    </row>
    <row r="418" spans="1:18" x14ac:dyDescent="0.35">
      <c r="A418" s="3" t="str">
        <f>'B-Site_data'!A419</f>
        <v>I4V5NiuqTkce3RJxhemrhfX4i5Oliv</v>
      </c>
      <c r="B418" s="3" t="str">
        <f>'B-Site_data'!B419</f>
        <v>Belet_Weyne_IDP</v>
      </c>
      <c r="C418" s="3" t="str">
        <f>'B-Site_data'!C419</f>
        <v>Belet_Weyne</v>
      </c>
      <c r="D418" s="3" t="str">
        <f>'B-Site_data'!D419</f>
        <v>IDP</v>
      </c>
      <c r="E418" s="3">
        <f>'B-Site_data'!E419</f>
        <v>1</v>
      </c>
      <c r="F418" s="3">
        <f>'B-Site_data'!F419</f>
        <v>3</v>
      </c>
      <c r="G418" s="3">
        <f>'B-Site_data'!G419</f>
        <v>1</v>
      </c>
      <c r="H418" s="3">
        <f>'B-Site_data'!H419</f>
        <v>1</v>
      </c>
      <c r="I418" s="3">
        <f>'B-Site_data'!I419</f>
        <v>1</v>
      </c>
      <c r="J418" s="3">
        <f>'B-Site_data'!J419</f>
        <v>1</v>
      </c>
      <c r="K418" s="3">
        <f>'B-Site_data'!K419</f>
        <v>1</v>
      </c>
      <c r="L418" s="3">
        <f>'B-Site_data'!L419</f>
        <v>2</v>
      </c>
      <c r="M418" s="3">
        <f t="shared" si="36"/>
        <v>3</v>
      </c>
      <c r="N418" s="3">
        <f t="shared" si="37"/>
        <v>2</v>
      </c>
      <c r="O418" s="3">
        <f t="shared" si="38"/>
        <v>1</v>
      </c>
      <c r="P418" s="3">
        <f t="shared" si="39"/>
        <v>1</v>
      </c>
      <c r="Q418" s="295">
        <f t="shared" si="40"/>
        <v>2</v>
      </c>
      <c r="R418" s="3">
        <f t="shared" si="41"/>
        <v>2</v>
      </c>
    </row>
    <row r="419" spans="1:18" x14ac:dyDescent="0.35">
      <c r="A419" s="3" t="str">
        <f>'B-Site_data'!A420</f>
        <v>aGFihhkK1xsr6GJDiGorpwdMzt2QFK</v>
      </c>
      <c r="B419" s="3" t="str">
        <f>'B-Site_data'!B420</f>
        <v>Belet_Weyne_IDP</v>
      </c>
      <c r="C419" s="3" t="str">
        <f>'B-Site_data'!C420</f>
        <v>Belet_Weyne</v>
      </c>
      <c r="D419" s="3" t="str">
        <f>'B-Site_data'!D420</f>
        <v>IDP</v>
      </c>
      <c r="E419" s="3">
        <f>'B-Site_data'!E420</f>
        <v>1</v>
      </c>
      <c r="F419" s="3">
        <f>'B-Site_data'!F420</f>
        <v>3</v>
      </c>
      <c r="G419" s="3">
        <f>'B-Site_data'!G420</f>
        <v>1</v>
      </c>
      <c r="H419" s="3">
        <f>'B-Site_data'!H420</f>
        <v>1</v>
      </c>
      <c r="I419" s="3">
        <f>'B-Site_data'!I420</f>
        <v>3</v>
      </c>
      <c r="J419" s="3">
        <f>'B-Site_data'!J420</f>
        <v>3</v>
      </c>
      <c r="K419" s="3">
        <f>'B-Site_data'!K420</f>
        <v>1</v>
      </c>
      <c r="L419" s="3">
        <f>'B-Site_data'!L420</f>
        <v>2</v>
      </c>
      <c r="M419" s="3">
        <f t="shared" si="36"/>
        <v>3</v>
      </c>
      <c r="N419" s="3">
        <f t="shared" si="37"/>
        <v>3</v>
      </c>
      <c r="O419" s="3">
        <f t="shared" si="38"/>
        <v>3</v>
      </c>
      <c r="P419" s="3">
        <f t="shared" si="39"/>
        <v>2</v>
      </c>
      <c r="Q419" s="295">
        <f t="shared" si="40"/>
        <v>3</v>
      </c>
      <c r="R419" s="3">
        <f t="shared" si="41"/>
        <v>3</v>
      </c>
    </row>
    <row r="420" spans="1:18" x14ac:dyDescent="0.35">
      <c r="A420" s="3" t="str">
        <f>'B-Site_data'!A421</f>
        <v>4cb1VAp2958ffKmHnJufRGqSYdunGR</v>
      </c>
      <c r="B420" s="3" t="str">
        <f>'B-Site_data'!B421</f>
        <v>Belet_Weyne_IDP</v>
      </c>
      <c r="C420" s="3" t="str">
        <f>'B-Site_data'!C421</f>
        <v>Belet_Weyne</v>
      </c>
      <c r="D420" s="3" t="str">
        <f>'B-Site_data'!D421</f>
        <v>IDP</v>
      </c>
      <c r="E420" s="3">
        <f>'B-Site_data'!E421</f>
        <v>1</v>
      </c>
      <c r="F420" s="3">
        <f>'B-Site_data'!F421</f>
        <v>3</v>
      </c>
      <c r="G420" s="3">
        <f>'B-Site_data'!G421</f>
        <v>3</v>
      </c>
      <c r="H420" s="3">
        <f>'B-Site_data'!H421</f>
        <v>1</v>
      </c>
      <c r="I420" s="3">
        <f>'B-Site_data'!I421</f>
        <v>1</v>
      </c>
      <c r="J420" s="3">
        <f>'B-Site_data'!J421</f>
        <v>1</v>
      </c>
      <c r="K420" s="3">
        <f>'B-Site_data'!K421</f>
        <v>1</v>
      </c>
      <c r="L420" s="3">
        <f>'B-Site_data'!L421</f>
        <v>1</v>
      </c>
      <c r="M420" s="3">
        <f t="shared" si="36"/>
        <v>3</v>
      </c>
      <c r="N420" s="3">
        <f t="shared" si="37"/>
        <v>3</v>
      </c>
      <c r="O420" s="3">
        <f t="shared" si="38"/>
        <v>1</v>
      </c>
      <c r="P420" s="3">
        <f t="shared" si="39"/>
        <v>1</v>
      </c>
      <c r="Q420" s="295">
        <f t="shared" si="40"/>
        <v>2</v>
      </c>
      <c r="R420" s="3">
        <f t="shared" si="41"/>
        <v>2</v>
      </c>
    </row>
    <row r="421" spans="1:18" x14ac:dyDescent="0.35">
      <c r="A421" s="3" t="str">
        <f>'B-Site_data'!A422</f>
        <v>E60EafAdcMU13P51DIrWqLt7u1lPcG</v>
      </c>
      <c r="B421" s="3" t="str">
        <f>'B-Site_data'!B422</f>
        <v>Belet_Weyne_IDP</v>
      </c>
      <c r="C421" s="3" t="str">
        <f>'B-Site_data'!C422</f>
        <v>Belet_Weyne</v>
      </c>
      <c r="D421" s="3" t="str">
        <f>'B-Site_data'!D422</f>
        <v>IDP</v>
      </c>
      <c r="E421" s="3">
        <f>'B-Site_data'!E422</f>
        <v>1</v>
      </c>
      <c r="F421" s="3">
        <f>'B-Site_data'!F422</f>
        <v>3</v>
      </c>
      <c r="G421" s="3">
        <f>'B-Site_data'!G422</f>
        <v>1</v>
      </c>
      <c r="H421" s="3">
        <f>'B-Site_data'!H422</f>
        <v>1</v>
      </c>
      <c r="I421" s="3">
        <f>'B-Site_data'!I422</f>
        <v>3</v>
      </c>
      <c r="J421" s="3">
        <f>'B-Site_data'!J422</f>
        <v>1</v>
      </c>
      <c r="K421" s="3">
        <f>'B-Site_data'!K422</f>
        <v>1</v>
      </c>
      <c r="L421" s="3">
        <f>'B-Site_data'!L422</f>
        <v>2</v>
      </c>
      <c r="M421" s="3">
        <f t="shared" si="36"/>
        <v>3</v>
      </c>
      <c r="N421" s="3">
        <f t="shared" si="37"/>
        <v>3</v>
      </c>
      <c r="O421" s="3">
        <f t="shared" si="38"/>
        <v>2</v>
      </c>
      <c r="P421" s="3">
        <f t="shared" si="39"/>
        <v>1</v>
      </c>
      <c r="Q421" s="295">
        <f t="shared" si="40"/>
        <v>3</v>
      </c>
      <c r="R421" s="3">
        <f t="shared" si="41"/>
        <v>3</v>
      </c>
    </row>
    <row r="422" spans="1:18" x14ac:dyDescent="0.35">
      <c r="A422" s="3" t="str">
        <f>'B-Site_data'!A423</f>
        <v>zIvuIHPp6fJumpQOuxsLE1DO0r8cYJ</v>
      </c>
      <c r="B422" s="3" t="str">
        <f>'B-Site_data'!B423</f>
        <v>Belet_Weyne_IDP</v>
      </c>
      <c r="C422" s="3" t="str">
        <f>'B-Site_data'!C423</f>
        <v>Belet_Weyne</v>
      </c>
      <c r="D422" s="3" t="str">
        <f>'B-Site_data'!D423</f>
        <v>IDP</v>
      </c>
      <c r="E422" s="3">
        <f>'B-Site_data'!E423</f>
        <v>1</v>
      </c>
      <c r="F422" s="3">
        <f>'B-Site_data'!F423</f>
        <v>3</v>
      </c>
      <c r="G422" s="3">
        <f>'B-Site_data'!G423</f>
        <v>3</v>
      </c>
      <c r="H422" s="3">
        <f>'B-Site_data'!H423</f>
        <v>1</v>
      </c>
      <c r="I422" s="3">
        <f>'B-Site_data'!I423</f>
        <v>1</v>
      </c>
      <c r="J422" s="3">
        <f>'B-Site_data'!J423</f>
        <v>1</v>
      </c>
      <c r="K422" s="3">
        <f>'B-Site_data'!K423</f>
        <v>1</v>
      </c>
      <c r="L422" s="3">
        <f>'B-Site_data'!L423</f>
        <v>4</v>
      </c>
      <c r="M422" s="3">
        <f t="shared" si="36"/>
        <v>4</v>
      </c>
      <c r="N422" s="3">
        <f t="shared" si="37"/>
        <v>3</v>
      </c>
      <c r="O422" s="3">
        <f t="shared" si="38"/>
        <v>3</v>
      </c>
      <c r="P422" s="3">
        <f t="shared" si="39"/>
        <v>1</v>
      </c>
      <c r="Q422" s="295">
        <f t="shared" si="40"/>
        <v>3</v>
      </c>
      <c r="R422" s="3">
        <f t="shared" si="41"/>
        <v>3</v>
      </c>
    </row>
    <row r="423" spans="1:18" x14ac:dyDescent="0.35">
      <c r="A423" s="3" t="str">
        <f>'B-Site_data'!A424</f>
        <v>yCldksKI69yLHfjv8PqNup4qDxVMwQ</v>
      </c>
      <c r="B423" s="3" t="str">
        <f>'B-Site_data'!B424</f>
        <v>Belet_Weyne_IDP</v>
      </c>
      <c r="C423" s="3" t="str">
        <f>'B-Site_data'!C424</f>
        <v>Belet_Weyne</v>
      </c>
      <c r="D423" s="3" t="str">
        <f>'B-Site_data'!D424</f>
        <v>IDP</v>
      </c>
      <c r="E423" s="3">
        <f>'B-Site_data'!E424</f>
        <v>1</v>
      </c>
      <c r="F423" s="3">
        <f>'B-Site_data'!F424</f>
        <v>3</v>
      </c>
      <c r="G423" s="3">
        <f>'B-Site_data'!G424</f>
        <v>3</v>
      </c>
      <c r="H423" s="3">
        <f>'B-Site_data'!H424</f>
        <v>1</v>
      </c>
      <c r="I423" s="3">
        <f>'B-Site_data'!I424</f>
        <v>1</v>
      </c>
      <c r="J423" s="3">
        <f>'B-Site_data'!J424</f>
        <v>1</v>
      </c>
      <c r="K423" s="3">
        <f>'B-Site_data'!K424</f>
        <v>1</v>
      </c>
      <c r="L423" s="3">
        <f>'B-Site_data'!L424</f>
        <v>1</v>
      </c>
      <c r="M423" s="3">
        <f t="shared" si="36"/>
        <v>3</v>
      </c>
      <c r="N423" s="3">
        <f t="shared" si="37"/>
        <v>3</v>
      </c>
      <c r="O423" s="3">
        <f t="shared" si="38"/>
        <v>1</v>
      </c>
      <c r="P423" s="3">
        <f t="shared" si="39"/>
        <v>1</v>
      </c>
      <c r="Q423" s="295">
        <f t="shared" si="40"/>
        <v>2</v>
      </c>
      <c r="R423" s="3">
        <f t="shared" si="41"/>
        <v>2</v>
      </c>
    </row>
    <row r="424" spans="1:18" x14ac:dyDescent="0.35">
      <c r="A424" s="3" t="str">
        <f>'B-Site_data'!A425</f>
        <v>eL8SB7EuzYBT43SwjQ8Qga5BqcIm1w</v>
      </c>
      <c r="B424" s="3" t="str">
        <f>'B-Site_data'!B425</f>
        <v>Belet_Weyne_IDP</v>
      </c>
      <c r="C424" s="3" t="str">
        <f>'B-Site_data'!C425</f>
        <v>Belet_Weyne</v>
      </c>
      <c r="D424" s="3" t="str">
        <f>'B-Site_data'!D425</f>
        <v>IDP</v>
      </c>
      <c r="E424" s="3">
        <f>'B-Site_data'!E425</f>
        <v>1</v>
      </c>
      <c r="F424" s="3">
        <f>'B-Site_data'!F425</f>
        <v>3</v>
      </c>
      <c r="G424" s="3">
        <f>'B-Site_data'!G425</f>
        <v>3</v>
      </c>
      <c r="H424" s="3">
        <f>'B-Site_data'!H425</f>
        <v>1</v>
      </c>
      <c r="I424" s="3">
        <f>'B-Site_data'!I425</f>
        <v>3</v>
      </c>
      <c r="J424" s="3">
        <f>'B-Site_data'!J425</f>
        <v>1</v>
      </c>
      <c r="K424" s="3">
        <f>'B-Site_data'!K425</f>
        <v>1</v>
      </c>
      <c r="L424" s="3">
        <f>'B-Site_data'!L425</f>
        <v>1</v>
      </c>
      <c r="M424" s="3">
        <f t="shared" si="36"/>
        <v>3</v>
      </c>
      <c r="N424" s="3">
        <f t="shared" si="37"/>
        <v>3</v>
      </c>
      <c r="O424" s="3">
        <f t="shared" si="38"/>
        <v>3</v>
      </c>
      <c r="P424" s="3">
        <f t="shared" si="39"/>
        <v>1</v>
      </c>
      <c r="Q424" s="295">
        <f t="shared" si="40"/>
        <v>3</v>
      </c>
      <c r="R424" s="3">
        <f t="shared" si="41"/>
        <v>3</v>
      </c>
    </row>
    <row r="425" spans="1:18" x14ac:dyDescent="0.35">
      <c r="A425" s="3" t="str">
        <f>'B-Site_data'!A426</f>
        <v>59pJvYzaVWoCAkIGy7a5lHzFoIZaEo</v>
      </c>
      <c r="B425" s="3" t="str">
        <f>'B-Site_data'!B426</f>
        <v>Belet_Weyne_IDP</v>
      </c>
      <c r="C425" s="3" t="str">
        <f>'B-Site_data'!C426</f>
        <v>Belet_Weyne</v>
      </c>
      <c r="D425" s="3" t="str">
        <f>'B-Site_data'!D426</f>
        <v>IDP</v>
      </c>
      <c r="E425" s="3">
        <f>'B-Site_data'!E426</f>
        <v>1</v>
      </c>
      <c r="F425" s="3">
        <f>'B-Site_data'!F426</f>
        <v>3</v>
      </c>
      <c r="G425" s="3">
        <f>'B-Site_data'!G426</f>
        <v>3</v>
      </c>
      <c r="H425" s="3">
        <f>'B-Site_data'!H426</f>
        <v>1</v>
      </c>
      <c r="I425" s="3">
        <f>'B-Site_data'!I426</f>
        <v>1</v>
      </c>
      <c r="J425" s="3">
        <f>'B-Site_data'!J426</f>
        <v>1</v>
      </c>
      <c r="K425" s="3">
        <f>'B-Site_data'!K426</f>
        <v>3</v>
      </c>
      <c r="L425" s="3">
        <f>'B-Site_data'!L426</f>
        <v>2</v>
      </c>
      <c r="M425" s="3">
        <f t="shared" si="36"/>
        <v>3</v>
      </c>
      <c r="N425" s="3">
        <f t="shared" si="37"/>
        <v>3</v>
      </c>
      <c r="O425" s="3">
        <f t="shared" si="38"/>
        <v>3</v>
      </c>
      <c r="P425" s="3">
        <f t="shared" si="39"/>
        <v>2</v>
      </c>
      <c r="Q425" s="295">
        <f t="shared" si="40"/>
        <v>3</v>
      </c>
      <c r="R425" s="3">
        <f t="shared" si="41"/>
        <v>3</v>
      </c>
    </row>
    <row r="426" spans="1:18" x14ac:dyDescent="0.35">
      <c r="A426" s="3" t="str">
        <f>'B-Site_data'!A427</f>
        <v>1LWeinK7uBvNzwg12nXexPBdJ1ICF1</v>
      </c>
      <c r="B426" s="3" t="str">
        <f>'B-Site_data'!B427</f>
        <v>Belet_Weyne_IDP</v>
      </c>
      <c r="C426" s="3" t="str">
        <f>'B-Site_data'!C427</f>
        <v>Belet_Weyne</v>
      </c>
      <c r="D426" s="3" t="str">
        <f>'B-Site_data'!D427</f>
        <v>IDP</v>
      </c>
      <c r="E426" s="3">
        <f>'B-Site_data'!E427</f>
        <v>1</v>
      </c>
      <c r="F426" s="3">
        <f>'B-Site_data'!F427</f>
        <v>3</v>
      </c>
      <c r="G426" s="3">
        <f>'B-Site_data'!G427</f>
        <v>1</v>
      </c>
      <c r="H426" s="3">
        <f>'B-Site_data'!H427</f>
        <v>1</v>
      </c>
      <c r="I426" s="3">
        <f>'B-Site_data'!I427</f>
        <v>1</v>
      </c>
      <c r="J426" s="3">
        <f>'B-Site_data'!J427</f>
        <v>1</v>
      </c>
      <c r="K426" s="3">
        <f>'B-Site_data'!K427</f>
        <v>1</v>
      </c>
      <c r="L426" s="3">
        <f>'B-Site_data'!L427</f>
        <v>1</v>
      </c>
      <c r="M426" s="3">
        <f t="shared" si="36"/>
        <v>3</v>
      </c>
      <c r="N426" s="3">
        <f t="shared" si="37"/>
        <v>1</v>
      </c>
      <c r="O426" s="3">
        <f t="shared" si="38"/>
        <v>1</v>
      </c>
      <c r="P426" s="3">
        <f t="shared" si="39"/>
        <v>1</v>
      </c>
      <c r="Q426" s="295">
        <f t="shared" si="40"/>
        <v>2</v>
      </c>
      <c r="R426" s="3">
        <f t="shared" si="41"/>
        <v>2</v>
      </c>
    </row>
    <row r="427" spans="1:18" x14ac:dyDescent="0.35">
      <c r="A427" s="3" t="str">
        <f>'B-Site_data'!A428</f>
        <v>3hS4f6LqUAZ1TYMutsiaYAmGxpNjLj</v>
      </c>
      <c r="B427" s="3" t="str">
        <f>'B-Site_data'!B428</f>
        <v>Belet_Weyne_IDP</v>
      </c>
      <c r="C427" s="3" t="str">
        <f>'B-Site_data'!C428</f>
        <v>Belet_Weyne</v>
      </c>
      <c r="D427" s="3" t="str">
        <f>'B-Site_data'!D428</f>
        <v>IDP</v>
      </c>
      <c r="E427" s="3">
        <f>'B-Site_data'!E428</f>
        <v>1</v>
      </c>
      <c r="F427" s="3">
        <f>'B-Site_data'!F428</f>
        <v>1</v>
      </c>
      <c r="G427" s="3">
        <f>'B-Site_data'!G428</f>
        <v>1</v>
      </c>
      <c r="H427" s="3">
        <f>'B-Site_data'!H428</f>
        <v>1</v>
      </c>
      <c r="I427" s="3">
        <f>'B-Site_data'!I428</f>
        <v>1</v>
      </c>
      <c r="J427" s="3">
        <f>'B-Site_data'!J428</f>
        <v>1</v>
      </c>
      <c r="K427" s="3">
        <f>'B-Site_data'!K428</f>
        <v>3</v>
      </c>
      <c r="L427" s="3">
        <f>'B-Site_data'!L428</f>
        <v>2</v>
      </c>
      <c r="M427" s="3">
        <f t="shared" si="36"/>
        <v>3</v>
      </c>
      <c r="N427" s="3">
        <f t="shared" si="37"/>
        <v>2</v>
      </c>
      <c r="O427" s="3">
        <f t="shared" si="38"/>
        <v>1</v>
      </c>
      <c r="P427" s="3">
        <f t="shared" si="39"/>
        <v>1</v>
      </c>
      <c r="Q427" s="295">
        <f t="shared" si="40"/>
        <v>2</v>
      </c>
      <c r="R427" s="3">
        <f t="shared" si="41"/>
        <v>2</v>
      </c>
    </row>
    <row r="428" spans="1:18" x14ac:dyDescent="0.35">
      <c r="A428" s="3" t="str">
        <f>'B-Site_data'!A429</f>
        <v>zxxx90LKb59yYIZ6yZjSxSDN1AhcqV</v>
      </c>
      <c r="B428" s="3" t="str">
        <f>'B-Site_data'!B429</f>
        <v>Belet_Weyne_IDP</v>
      </c>
      <c r="C428" s="3" t="str">
        <f>'B-Site_data'!C429</f>
        <v>Belet_Weyne</v>
      </c>
      <c r="D428" s="3" t="str">
        <f>'B-Site_data'!D429</f>
        <v>IDP</v>
      </c>
      <c r="E428" s="3">
        <f>'B-Site_data'!E429</f>
        <v>1</v>
      </c>
      <c r="F428" s="3">
        <f>'B-Site_data'!F429</f>
        <v>1</v>
      </c>
      <c r="G428" s="3">
        <f>'B-Site_data'!G429</f>
        <v>1</v>
      </c>
      <c r="H428" s="3">
        <f>'B-Site_data'!H429</f>
        <v>1</v>
      </c>
      <c r="I428" s="3">
        <f>'B-Site_data'!I429</f>
        <v>1</v>
      </c>
      <c r="J428" s="3">
        <f>'B-Site_data'!J429</f>
        <v>1</v>
      </c>
      <c r="K428" s="3">
        <f>'B-Site_data'!K429</f>
        <v>1</v>
      </c>
      <c r="L428" s="3">
        <f>'B-Site_data'!L429</f>
        <v>3</v>
      </c>
      <c r="M428" s="3">
        <f t="shared" si="36"/>
        <v>3</v>
      </c>
      <c r="N428" s="3">
        <f t="shared" si="37"/>
        <v>1</v>
      </c>
      <c r="O428" s="3">
        <f t="shared" si="38"/>
        <v>1</v>
      </c>
      <c r="P428" s="3">
        <f t="shared" si="39"/>
        <v>1</v>
      </c>
      <c r="Q428" s="295">
        <f t="shared" si="40"/>
        <v>2</v>
      </c>
      <c r="R428" s="3">
        <f t="shared" si="41"/>
        <v>2</v>
      </c>
    </row>
    <row r="429" spans="1:18" x14ac:dyDescent="0.35">
      <c r="A429" s="3" t="str">
        <f>'B-Site_data'!A430</f>
        <v>nCk3SKH3CRwyvIwMT74xBUqGS2Ietx</v>
      </c>
      <c r="B429" s="3" t="str">
        <f>'B-Site_data'!B430</f>
        <v>Belet_Weyne_IDP</v>
      </c>
      <c r="C429" s="3" t="str">
        <f>'B-Site_data'!C430</f>
        <v>Belet_Weyne</v>
      </c>
      <c r="D429" s="3" t="str">
        <f>'B-Site_data'!D430</f>
        <v>IDP</v>
      </c>
      <c r="E429" s="3">
        <f>'B-Site_data'!E430</f>
        <v>1</v>
      </c>
      <c r="F429" s="3">
        <f>'B-Site_data'!F430</f>
        <v>3</v>
      </c>
      <c r="G429" s="3">
        <f>'B-Site_data'!G430</f>
        <v>3</v>
      </c>
      <c r="H429" s="3">
        <f>'B-Site_data'!H430</f>
        <v>1</v>
      </c>
      <c r="I429" s="3">
        <f>'B-Site_data'!I430</f>
        <v>3</v>
      </c>
      <c r="J429" s="3">
        <f>'B-Site_data'!J430</f>
        <v>1</v>
      </c>
      <c r="K429" s="3">
        <f>'B-Site_data'!K430</f>
        <v>1</v>
      </c>
      <c r="L429" s="3">
        <f>'B-Site_data'!L430</f>
        <v>2</v>
      </c>
      <c r="M429" s="3">
        <f t="shared" si="36"/>
        <v>3</v>
      </c>
      <c r="N429" s="3">
        <f t="shared" si="37"/>
        <v>3</v>
      </c>
      <c r="O429" s="3">
        <f t="shared" si="38"/>
        <v>3</v>
      </c>
      <c r="P429" s="3">
        <f t="shared" si="39"/>
        <v>2</v>
      </c>
      <c r="Q429" s="295">
        <f t="shared" si="40"/>
        <v>3</v>
      </c>
      <c r="R429" s="3">
        <f t="shared" si="41"/>
        <v>3</v>
      </c>
    </row>
    <row r="430" spans="1:18" x14ac:dyDescent="0.35">
      <c r="A430" s="3" t="str">
        <f>'B-Site_data'!A431</f>
        <v>QQcbjlLEPsahTJBpcVILyYM4fTbqZa</v>
      </c>
      <c r="B430" s="3" t="str">
        <f>'B-Site_data'!B431</f>
        <v>Belet_Weyne_IDP</v>
      </c>
      <c r="C430" s="3" t="str">
        <f>'B-Site_data'!C431</f>
        <v>Belet_Weyne</v>
      </c>
      <c r="D430" s="3" t="str">
        <f>'B-Site_data'!D431</f>
        <v>IDP</v>
      </c>
      <c r="E430" s="3">
        <f>'B-Site_data'!E431</f>
        <v>1</v>
      </c>
      <c r="F430" s="3">
        <f>'B-Site_data'!F431</f>
        <v>3</v>
      </c>
      <c r="G430" s="3">
        <f>'B-Site_data'!G431</f>
        <v>1</v>
      </c>
      <c r="H430" s="3">
        <f>'B-Site_data'!H431</f>
        <v>1</v>
      </c>
      <c r="I430" s="3">
        <f>'B-Site_data'!I431</f>
        <v>1</v>
      </c>
      <c r="J430" s="3">
        <f>'B-Site_data'!J431</f>
        <v>1</v>
      </c>
      <c r="K430" s="3">
        <f>'B-Site_data'!K431</f>
        <v>3</v>
      </c>
      <c r="L430" s="3">
        <f>'B-Site_data'!L431</f>
        <v>2</v>
      </c>
      <c r="M430" s="3">
        <f t="shared" si="36"/>
        <v>3</v>
      </c>
      <c r="N430" s="3">
        <f t="shared" si="37"/>
        <v>3</v>
      </c>
      <c r="O430" s="3">
        <f t="shared" si="38"/>
        <v>2</v>
      </c>
      <c r="P430" s="3">
        <f t="shared" si="39"/>
        <v>1</v>
      </c>
      <c r="Q430" s="295">
        <f t="shared" si="40"/>
        <v>3</v>
      </c>
      <c r="R430" s="3">
        <f t="shared" si="41"/>
        <v>3</v>
      </c>
    </row>
    <row r="431" spans="1:18" x14ac:dyDescent="0.35">
      <c r="A431" s="3" t="str">
        <f>'B-Site_data'!A432</f>
        <v>wy3PnVFMXeomAkZKwGEk9TvL3bCCaY</v>
      </c>
      <c r="B431" s="3" t="str">
        <f>'B-Site_data'!B432</f>
        <v>Belet_Weyne_IDP</v>
      </c>
      <c r="C431" s="3" t="str">
        <f>'B-Site_data'!C432</f>
        <v>Belet_Weyne</v>
      </c>
      <c r="D431" s="3" t="str">
        <f>'B-Site_data'!D432</f>
        <v>IDP</v>
      </c>
      <c r="E431" s="3">
        <f>'B-Site_data'!E432</f>
        <v>1</v>
      </c>
      <c r="F431" s="3">
        <f>'B-Site_data'!F432</f>
        <v>3</v>
      </c>
      <c r="G431" s="3">
        <f>'B-Site_data'!G432</f>
        <v>1</v>
      </c>
      <c r="H431" s="3">
        <f>'B-Site_data'!H432</f>
        <v>1</v>
      </c>
      <c r="I431" s="3">
        <f>'B-Site_data'!I432</f>
        <v>3</v>
      </c>
      <c r="J431" s="3">
        <f>'B-Site_data'!J432</f>
        <v>1</v>
      </c>
      <c r="K431" s="3">
        <f>'B-Site_data'!K432</f>
        <v>1</v>
      </c>
      <c r="L431" s="3">
        <f>'B-Site_data'!L432</f>
        <v>2</v>
      </c>
      <c r="M431" s="3">
        <f t="shared" si="36"/>
        <v>3</v>
      </c>
      <c r="N431" s="3">
        <f t="shared" si="37"/>
        <v>3</v>
      </c>
      <c r="O431" s="3">
        <f t="shared" si="38"/>
        <v>2</v>
      </c>
      <c r="P431" s="3">
        <f t="shared" si="39"/>
        <v>1</v>
      </c>
      <c r="Q431" s="295">
        <f t="shared" si="40"/>
        <v>3</v>
      </c>
      <c r="R431" s="3">
        <f t="shared" si="41"/>
        <v>3</v>
      </c>
    </row>
    <row r="432" spans="1:18" x14ac:dyDescent="0.35">
      <c r="A432" s="3" t="str">
        <f>'B-Site_data'!A433</f>
        <v>sU9oQ3JY9XxLUL6xRKjymND3jLU40w</v>
      </c>
      <c r="B432" s="3" t="str">
        <f>'B-Site_data'!B433</f>
        <v>Belet_Weyne_IDP</v>
      </c>
      <c r="C432" s="3" t="str">
        <f>'B-Site_data'!C433</f>
        <v>Belet_Weyne</v>
      </c>
      <c r="D432" s="3" t="str">
        <f>'B-Site_data'!D433</f>
        <v>IDP</v>
      </c>
      <c r="E432" s="3">
        <f>'B-Site_data'!E433</f>
        <v>1</v>
      </c>
      <c r="F432" s="3">
        <f>'B-Site_data'!F433</f>
        <v>1</v>
      </c>
      <c r="G432" s="3">
        <f>'B-Site_data'!G433</f>
        <v>3</v>
      </c>
      <c r="H432" s="3">
        <f>'B-Site_data'!H433</f>
        <v>1</v>
      </c>
      <c r="I432" s="3">
        <f>'B-Site_data'!I433</f>
        <v>1</v>
      </c>
      <c r="J432" s="3">
        <f>'B-Site_data'!J433</f>
        <v>1</v>
      </c>
      <c r="K432" s="3">
        <f>'B-Site_data'!K433</f>
        <v>3</v>
      </c>
      <c r="L432" s="3">
        <f>'B-Site_data'!L433</f>
        <v>2</v>
      </c>
      <c r="M432" s="3">
        <f t="shared" si="36"/>
        <v>3</v>
      </c>
      <c r="N432" s="3">
        <f t="shared" si="37"/>
        <v>3</v>
      </c>
      <c r="O432" s="3">
        <f t="shared" si="38"/>
        <v>2</v>
      </c>
      <c r="P432" s="3">
        <f t="shared" si="39"/>
        <v>1</v>
      </c>
      <c r="Q432" s="295">
        <f t="shared" si="40"/>
        <v>3</v>
      </c>
      <c r="R432" s="3">
        <f t="shared" si="41"/>
        <v>3</v>
      </c>
    </row>
    <row r="433" spans="1:18" x14ac:dyDescent="0.35">
      <c r="A433" s="3" t="str">
        <f>'B-Site_data'!A434</f>
        <v>pHhQ2dTVK2hjlGEad5Hepnd3G748BW</v>
      </c>
      <c r="B433" s="3" t="str">
        <f>'B-Site_data'!B434</f>
        <v>Belet_Weyne_IDP</v>
      </c>
      <c r="C433" s="3" t="str">
        <f>'B-Site_data'!C434</f>
        <v>Belet_Weyne</v>
      </c>
      <c r="D433" s="3" t="str">
        <f>'B-Site_data'!D434</f>
        <v>IDP</v>
      </c>
      <c r="E433" s="3">
        <f>'B-Site_data'!E434</f>
        <v>1</v>
      </c>
      <c r="F433" s="3">
        <f>'B-Site_data'!F434</f>
        <v>3</v>
      </c>
      <c r="G433" s="3">
        <f>'B-Site_data'!G434</f>
        <v>3</v>
      </c>
      <c r="H433" s="3">
        <f>'B-Site_data'!H434</f>
        <v>1</v>
      </c>
      <c r="I433" s="3">
        <f>'B-Site_data'!I434</f>
        <v>3</v>
      </c>
      <c r="J433" s="3">
        <f>'B-Site_data'!J434</f>
        <v>1</v>
      </c>
      <c r="K433" s="3">
        <f>'B-Site_data'!K434</f>
        <v>1</v>
      </c>
      <c r="L433" s="3">
        <f>'B-Site_data'!L434</f>
        <v>3</v>
      </c>
      <c r="M433" s="3">
        <f t="shared" si="36"/>
        <v>3</v>
      </c>
      <c r="N433" s="3">
        <f t="shared" si="37"/>
        <v>3</v>
      </c>
      <c r="O433" s="3">
        <f t="shared" si="38"/>
        <v>3</v>
      </c>
      <c r="P433" s="3">
        <f t="shared" si="39"/>
        <v>3</v>
      </c>
      <c r="Q433" s="295">
        <f t="shared" si="40"/>
        <v>3</v>
      </c>
      <c r="R433" s="3">
        <f t="shared" si="41"/>
        <v>3</v>
      </c>
    </row>
    <row r="434" spans="1:18" x14ac:dyDescent="0.35">
      <c r="A434" s="3" t="str">
        <f>'B-Site_data'!A435</f>
        <v>wC3TLdGpAjByGRbBNGGosZXnJrnWBj</v>
      </c>
      <c r="B434" s="3" t="str">
        <f>'B-Site_data'!B435</f>
        <v>Belet_Weyne_IDP</v>
      </c>
      <c r="C434" s="3" t="str">
        <f>'B-Site_data'!C435</f>
        <v>Belet_Weyne</v>
      </c>
      <c r="D434" s="3" t="str">
        <f>'B-Site_data'!D435</f>
        <v>IDP</v>
      </c>
      <c r="E434" s="3">
        <f>'B-Site_data'!E435</f>
        <v>1</v>
      </c>
      <c r="F434" s="3">
        <f>'B-Site_data'!F435</f>
        <v>3</v>
      </c>
      <c r="G434" s="3">
        <f>'B-Site_data'!G435</f>
        <v>3</v>
      </c>
      <c r="H434" s="3">
        <f>'B-Site_data'!H435</f>
        <v>1</v>
      </c>
      <c r="I434" s="3">
        <f>'B-Site_data'!I435</f>
        <v>1</v>
      </c>
      <c r="J434" s="3">
        <f>'B-Site_data'!J435</f>
        <v>1</v>
      </c>
      <c r="K434" s="3">
        <f>'B-Site_data'!K435</f>
        <v>1</v>
      </c>
      <c r="L434" s="3">
        <f>'B-Site_data'!L435</f>
        <v>2</v>
      </c>
      <c r="M434" s="3">
        <f t="shared" si="36"/>
        <v>3</v>
      </c>
      <c r="N434" s="3">
        <f t="shared" si="37"/>
        <v>3</v>
      </c>
      <c r="O434" s="3">
        <f t="shared" si="38"/>
        <v>2</v>
      </c>
      <c r="P434" s="3">
        <f t="shared" si="39"/>
        <v>1</v>
      </c>
      <c r="Q434" s="295">
        <f t="shared" si="40"/>
        <v>3</v>
      </c>
      <c r="R434" s="3">
        <f t="shared" si="41"/>
        <v>3</v>
      </c>
    </row>
    <row r="435" spans="1:18" x14ac:dyDescent="0.35">
      <c r="A435" s="3" t="str">
        <f>'B-Site_data'!A436</f>
        <v>Adh9nNIMaS2cb5OfMpIOqbKgcnPsIB</v>
      </c>
      <c r="B435" s="3" t="str">
        <f>'B-Site_data'!B436</f>
        <v>Belet_Weyne_IDP</v>
      </c>
      <c r="C435" s="3" t="str">
        <f>'B-Site_data'!C436</f>
        <v>Belet_Weyne</v>
      </c>
      <c r="D435" s="3" t="str">
        <f>'B-Site_data'!D436</f>
        <v>IDP</v>
      </c>
      <c r="E435" s="3">
        <f>'B-Site_data'!E436</f>
        <v>1</v>
      </c>
      <c r="F435" s="3">
        <f>'B-Site_data'!F436</f>
        <v>1</v>
      </c>
      <c r="G435" s="3">
        <f>'B-Site_data'!G436</f>
        <v>1</v>
      </c>
      <c r="H435" s="3">
        <f>'B-Site_data'!H436</f>
        <v>1</v>
      </c>
      <c r="I435" s="3">
        <f>'B-Site_data'!I436</f>
        <v>3</v>
      </c>
      <c r="J435" s="3">
        <f>'B-Site_data'!J436</f>
        <v>1</v>
      </c>
      <c r="K435" s="3">
        <f>'B-Site_data'!K436</f>
        <v>3</v>
      </c>
      <c r="L435" s="3">
        <f>'B-Site_data'!L436</f>
        <v>2</v>
      </c>
      <c r="M435" s="3">
        <f t="shared" si="36"/>
        <v>3</v>
      </c>
      <c r="N435" s="3">
        <f t="shared" si="37"/>
        <v>3</v>
      </c>
      <c r="O435" s="3">
        <f t="shared" si="38"/>
        <v>2</v>
      </c>
      <c r="P435" s="3">
        <f t="shared" si="39"/>
        <v>1</v>
      </c>
      <c r="Q435" s="295">
        <f t="shared" si="40"/>
        <v>3</v>
      </c>
      <c r="R435" s="3">
        <f t="shared" si="41"/>
        <v>3</v>
      </c>
    </row>
    <row r="436" spans="1:18" x14ac:dyDescent="0.35">
      <c r="A436" s="3" t="str">
        <f>'B-Site_data'!A437</f>
        <v>D8Fobc61sMm8Njicqp6hjmjzh2wxMZ</v>
      </c>
      <c r="B436" s="3" t="str">
        <f>'B-Site_data'!B437</f>
        <v>Belet_Weyne_IDP</v>
      </c>
      <c r="C436" s="3" t="str">
        <f>'B-Site_data'!C437</f>
        <v>Belet_Weyne</v>
      </c>
      <c r="D436" s="3" t="str">
        <f>'B-Site_data'!D437</f>
        <v>IDP</v>
      </c>
      <c r="E436" s="3">
        <f>'B-Site_data'!E437</f>
        <v>1</v>
      </c>
      <c r="F436" s="3">
        <f>'B-Site_data'!F437</f>
        <v>3</v>
      </c>
      <c r="G436" s="3">
        <f>'B-Site_data'!G437</f>
        <v>3</v>
      </c>
      <c r="H436" s="3">
        <f>'B-Site_data'!H437</f>
        <v>1</v>
      </c>
      <c r="I436" s="3">
        <f>'B-Site_data'!I437</f>
        <v>1</v>
      </c>
      <c r="J436" s="3">
        <f>'B-Site_data'!J437</f>
        <v>1</v>
      </c>
      <c r="K436" s="3">
        <f>'B-Site_data'!K437</f>
        <v>1</v>
      </c>
      <c r="L436" s="3">
        <f>'B-Site_data'!L437</f>
        <v>2</v>
      </c>
      <c r="M436" s="3">
        <f t="shared" si="36"/>
        <v>3</v>
      </c>
      <c r="N436" s="3">
        <f t="shared" si="37"/>
        <v>3</v>
      </c>
      <c r="O436" s="3">
        <f t="shared" si="38"/>
        <v>2</v>
      </c>
      <c r="P436" s="3">
        <f t="shared" si="39"/>
        <v>1</v>
      </c>
      <c r="Q436" s="295">
        <f t="shared" si="40"/>
        <v>3</v>
      </c>
      <c r="R436" s="3">
        <f t="shared" si="41"/>
        <v>3</v>
      </c>
    </row>
    <row r="437" spans="1:18" x14ac:dyDescent="0.35">
      <c r="A437" s="3" t="str">
        <f>'B-Site_data'!A438</f>
        <v>MBq58o0veUc4nfveDvjveWKaMZoAP0</v>
      </c>
      <c r="B437" s="3" t="str">
        <f>'B-Site_data'!B438</f>
        <v>Belet_Weyne_IDP</v>
      </c>
      <c r="C437" s="3" t="str">
        <f>'B-Site_data'!C438</f>
        <v>Belet_Weyne</v>
      </c>
      <c r="D437" s="3" t="str">
        <f>'B-Site_data'!D438</f>
        <v>IDP</v>
      </c>
      <c r="E437" s="3">
        <f>'B-Site_data'!E438</f>
        <v>1</v>
      </c>
      <c r="F437" s="3">
        <f>'B-Site_data'!F438</f>
        <v>3</v>
      </c>
      <c r="G437" s="3">
        <f>'B-Site_data'!G438</f>
        <v>1</v>
      </c>
      <c r="H437" s="3">
        <f>'B-Site_data'!H438</f>
        <v>1</v>
      </c>
      <c r="I437" s="3">
        <f>'B-Site_data'!I438</f>
        <v>3</v>
      </c>
      <c r="J437" s="3">
        <f>'B-Site_data'!J438</f>
        <v>1</v>
      </c>
      <c r="K437" s="3">
        <f>'B-Site_data'!K438</f>
        <v>1</v>
      </c>
      <c r="L437" s="3">
        <f>'B-Site_data'!L438</f>
        <v>2</v>
      </c>
      <c r="M437" s="3">
        <f t="shared" si="36"/>
        <v>3</v>
      </c>
      <c r="N437" s="3">
        <f t="shared" si="37"/>
        <v>3</v>
      </c>
      <c r="O437" s="3">
        <f t="shared" si="38"/>
        <v>2</v>
      </c>
      <c r="P437" s="3">
        <f t="shared" si="39"/>
        <v>1</v>
      </c>
      <c r="Q437" s="295">
        <f t="shared" si="40"/>
        <v>3</v>
      </c>
      <c r="R437" s="3">
        <f t="shared" si="41"/>
        <v>3</v>
      </c>
    </row>
    <row r="438" spans="1:18" x14ac:dyDescent="0.35">
      <c r="A438" s="3" t="str">
        <f>'B-Site_data'!A439</f>
        <v>pmRDBmasSGnL2zEGhvuEvKne3RUvjp</v>
      </c>
      <c r="B438" s="3" t="str">
        <f>'B-Site_data'!B439</f>
        <v>Belet_Weyne_IDP</v>
      </c>
      <c r="C438" s="3" t="str">
        <f>'B-Site_data'!C439</f>
        <v>Belet_Weyne</v>
      </c>
      <c r="D438" s="3" t="str">
        <f>'B-Site_data'!D439</f>
        <v>IDP</v>
      </c>
      <c r="E438" s="3">
        <f>'B-Site_data'!E439</f>
        <v>1</v>
      </c>
      <c r="F438" s="3">
        <f>'B-Site_data'!F439</f>
        <v>1</v>
      </c>
      <c r="G438" s="3">
        <f>'B-Site_data'!G439</f>
        <v>1</v>
      </c>
      <c r="H438" s="3">
        <f>'B-Site_data'!H439</f>
        <v>1</v>
      </c>
      <c r="I438" s="3">
        <f>'B-Site_data'!I439</f>
        <v>1</v>
      </c>
      <c r="J438" s="3">
        <f>'B-Site_data'!J439</f>
        <v>1</v>
      </c>
      <c r="K438" s="3">
        <f>'B-Site_data'!K439</f>
        <v>1</v>
      </c>
      <c r="L438" s="3">
        <f>'B-Site_data'!L439</f>
        <v>2</v>
      </c>
      <c r="M438" s="3">
        <f t="shared" si="36"/>
        <v>2</v>
      </c>
      <c r="N438" s="3">
        <f t="shared" si="37"/>
        <v>1</v>
      </c>
      <c r="O438" s="3">
        <f t="shared" si="38"/>
        <v>1</v>
      </c>
      <c r="P438" s="3">
        <f t="shared" si="39"/>
        <v>1</v>
      </c>
      <c r="Q438" s="295">
        <f t="shared" si="40"/>
        <v>2</v>
      </c>
      <c r="R438" s="3">
        <f t="shared" si="41"/>
        <v>2</v>
      </c>
    </row>
    <row r="439" spans="1:18" x14ac:dyDescent="0.35">
      <c r="A439" s="3" t="str">
        <f>'B-Site_data'!A440</f>
        <v>Gvw4Vc4EJEM0wC3A7piNEx3i9auzSe</v>
      </c>
      <c r="B439" s="3" t="str">
        <f>'B-Site_data'!B440</f>
        <v>Belet_Weyne_IDP</v>
      </c>
      <c r="C439" s="3" t="str">
        <f>'B-Site_data'!C440</f>
        <v>Belet_Weyne</v>
      </c>
      <c r="D439" s="3" t="str">
        <f>'B-Site_data'!D440</f>
        <v>IDP</v>
      </c>
      <c r="E439" s="3">
        <f>'B-Site_data'!E440</f>
        <v>1</v>
      </c>
      <c r="F439" s="3">
        <f>'B-Site_data'!F440</f>
        <v>3</v>
      </c>
      <c r="G439" s="3">
        <f>'B-Site_data'!G440</f>
        <v>3</v>
      </c>
      <c r="H439" s="3">
        <f>'B-Site_data'!H440</f>
        <v>1</v>
      </c>
      <c r="I439" s="3">
        <f>'B-Site_data'!I440</f>
        <v>1</v>
      </c>
      <c r="J439" s="3">
        <f>'B-Site_data'!J440</f>
        <v>1</v>
      </c>
      <c r="K439" s="3">
        <f>'B-Site_data'!K440</f>
        <v>3</v>
      </c>
      <c r="L439" s="3">
        <f>'B-Site_data'!L440</f>
        <v>2</v>
      </c>
      <c r="M439" s="3">
        <f t="shared" si="36"/>
        <v>3</v>
      </c>
      <c r="N439" s="3">
        <f t="shared" si="37"/>
        <v>3</v>
      </c>
      <c r="O439" s="3">
        <f t="shared" si="38"/>
        <v>3</v>
      </c>
      <c r="P439" s="3">
        <f t="shared" si="39"/>
        <v>2</v>
      </c>
      <c r="Q439" s="295">
        <f t="shared" si="40"/>
        <v>3</v>
      </c>
      <c r="R439" s="3">
        <f t="shared" si="41"/>
        <v>3</v>
      </c>
    </row>
    <row r="440" spans="1:18" x14ac:dyDescent="0.35">
      <c r="A440" s="3" t="str">
        <f>'B-Site_data'!A441</f>
        <v>eSbQ2O7htcJnk3huulXcmZw58M4I5p</v>
      </c>
      <c r="B440" s="3" t="str">
        <f>'B-Site_data'!B441</f>
        <v>Belet_Weyne_IDP</v>
      </c>
      <c r="C440" s="3" t="str">
        <f>'B-Site_data'!C441</f>
        <v>Belet_Weyne</v>
      </c>
      <c r="D440" s="3" t="str">
        <f>'B-Site_data'!D441</f>
        <v>IDP</v>
      </c>
      <c r="E440" s="3">
        <f>'B-Site_data'!E441</f>
        <v>1</v>
      </c>
      <c r="F440" s="3">
        <f>'B-Site_data'!F441</f>
        <v>3</v>
      </c>
      <c r="G440" s="3">
        <f>'B-Site_data'!G441</f>
        <v>1</v>
      </c>
      <c r="H440" s="3">
        <f>'B-Site_data'!H441</f>
        <v>1</v>
      </c>
      <c r="I440" s="3">
        <f>'B-Site_data'!I441</f>
        <v>3</v>
      </c>
      <c r="J440" s="3">
        <f>'B-Site_data'!J441</f>
        <v>1</v>
      </c>
      <c r="K440" s="3">
        <f>'B-Site_data'!K441</f>
        <v>3</v>
      </c>
      <c r="L440" s="3">
        <f>'B-Site_data'!L441</f>
        <v>2</v>
      </c>
      <c r="M440" s="3">
        <f t="shared" si="36"/>
        <v>3</v>
      </c>
      <c r="N440" s="3">
        <f t="shared" si="37"/>
        <v>3</v>
      </c>
      <c r="O440" s="3">
        <f t="shared" si="38"/>
        <v>3</v>
      </c>
      <c r="P440" s="3">
        <f t="shared" si="39"/>
        <v>2</v>
      </c>
      <c r="Q440" s="295">
        <f t="shared" si="40"/>
        <v>3</v>
      </c>
      <c r="R440" s="3">
        <f t="shared" si="41"/>
        <v>3</v>
      </c>
    </row>
    <row r="441" spans="1:18" x14ac:dyDescent="0.35">
      <c r="A441" s="3" t="str">
        <f>'B-Site_data'!A442</f>
        <v>FKHQUXDflfpFFqJOOonlU3Yi88eNgy</v>
      </c>
      <c r="B441" s="3" t="str">
        <f>'B-Site_data'!B442</f>
        <v>Belet_Weyne_IDP</v>
      </c>
      <c r="C441" s="3" t="str">
        <f>'B-Site_data'!C442</f>
        <v>Belet_Weyne</v>
      </c>
      <c r="D441" s="3" t="str">
        <f>'B-Site_data'!D442</f>
        <v>IDP</v>
      </c>
      <c r="E441" s="3">
        <f>'B-Site_data'!E442</f>
        <v>1</v>
      </c>
      <c r="F441" s="3">
        <f>'B-Site_data'!F442</f>
        <v>1</v>
      </c>
      <c r="G441" s="3">
        <f>'B-Site_data'!G442</f>
        <v>3</v>
      </c>
      <c r="H441" s="3">
        <f>'B-Site_data'!H442</f>
        <v>1</v>
      </c>
      <c r="I441" s="3">
        <f>'B-Site_data'!I442</f>
        <v>1</v>
      </c>
      <c r="J441" s="3">
        <f>'B-Site_data'!J442</f>
        <v>1</v>
      </c>
      <c r="K441" s="3">
        <f>'B-Site_data'!K442</f>
        <v>1</v>
      </c>
      <c r="L441" s="3">
        <f>'B-Site_data'!L442</f>
        <v>2</v>
      </c>
      <c r="M441" s="3">
        <f t="shared" si="36"/>
        <v>3</v>
      </c>
      <c r="N441" s="3">
        <f t="shared" si="37"/>
        <v>2</v>
      </c>
      <c r="O441" s="3">
        <f t="shared" si="38"/>
        <v>1</v>
      </c>
      <c r="P441" s="3">
        <f t="shared" si="39"/>
        <v>1</v>
      </c>
      <c r="Q441" s="295">
        <f t="shared" si="40"/>
        <v>2</v>
      </c>
      <c r="R441" s="3">
        <f t="shared" si="41"/>
        <v>2</v>
      </c>
    </row>
    <row r="442" spans="1:18" x14ac:dyDescent="0.35">
      <c r="A442" s="3" t="str">
        <f>'B-Site_data'!A443</f>
        <v>GovSja4nrUsvMRSQB0e9nBBByd5Cm3</v>
      </c>
      <c r="B442" s="3" t="str">
        <f>'B-Site_data'!B443</f>
        <v>Belet_Weyne_IDP</v>
      </c>
      <c r="C442" s="3" t="str">
        <f>'B-Site_data'!C443</f>
        <v>Belet_Weyne</v>
      </c>
      <c r="D442" s="3" t="str">
        <f>'B-Site_data'!D443</f>
        <v>IDP</v>
      </c>
      <c r="E442" s="3">
        <f>'B-Site_data'!E443</f>
        <v>1</v>
      </c>
      <c r="F442" s="3">
        <f>'B-Site_data'!F443</f>
        <v>3</v>
      </c>
      <c r="G442" s="3">
        <f>'B-Site_data'!G443</f>
        <v>3</v>
      </c>
      <c r="H442" s="3">
        <f>'B-Site_data'!H443</f>
        <v>1</v>
      </c>
      <c r="I442" s="3">
        <f>'B-Site_data'!I443</f>
        <v>1</v>
      </c>
      <c r="J442" s="3">
        <f>'B-Site_data'!J443</f>
        <v>1</v>
      </c>
      <c r="K442" s="3">
        <f>'B-Site_data'!K443</f>
        <v>3</v>
      </c>
      <c r="L442" s="3">
        <f>'B-Site_data'!L443</f>
        <v>1</v>
      </c>
      <c r="M442" s="3">
        <f t="shared" si="36"/>
        <v>3</v>
      </c>
      <c r="N442" s="3">
        <f t="shared" si="37"/>
        <v>3</v>
      </c>
      <c r="O442" s="3">
        <f t="shared" si="38"/>
        <v>3</v>
      </c>
      <c r="P442" s="3">
        <f t="shared" si="39"/>
        <v>1</v>
      </c>
      <c r="Q442" s="295">
        <f t="shared" si="40"/>
        <v>3</v>
      </c>
      <c r="R442" s="3">
        <f t="shared" si="41"/>
        <v>3</v>
      </c>
    </row>
    <row r="443" spans="1:18" x14ac:dyDescent="0.35">
      <c r="A443" s="3" t="str">
        <f>'B-Site_data'!A444</f>
        <v>hmU0kaJZxk8tYSC9vQnG11XKYzxlx3</v>
      </c>
      <c r="B443" s="3" t="str">
        <f>'B-Site_data'!B444</f>
        <v>Belet_Weyne_IDP</v>
      </c>
      <c r="C443" s="3" t="str">
        <f>'B-Site_data'!C444</f>
        <v>Belet_Weyne</v>
      </c>
      <c r="D443" s="3" t="str">
        <f>'B-Site_data'!D444</f>
        <v>IDP</v>
      </c>
      <c r="E443" s="3">
        <f>'B-Site_data'!E444</f>
        <v>1</v>
      </c>
      <c r="F443" s="3">
        <f>'B-Site_data'!F444</f>
        <v>3</v>
      </c>
      <c r="G443" s="3">
        <f>'B-Site_data'!G444</f>
        <v>3</v>
      </c>
      <c r="H443" s="3">
        <f>'B-Site_data'!H444</f>
        <v>1</v>
      </c>
      <c r="I443" s="3">
        <f>'B-Site_data'!I444</f>
        <v>1</v>
      </c>
      <c r="J443" s="3">
        <f>'B-Site_data'!J444</f>
        <v>1</v>
      </c>
      <c r="K443" s="3">
        <f>'B-Site_data'!K444</f>
        <v>1</v>
      </c>
      <c r="L443" s="3">
        <f>'B-Site_data'!L444</f>
        <v>2</v>
      </c>
      <c r="M443" s="3">
        <f t="shared" si="36"/>
        <v>3</v>
      </c>
      <c r="N443" s="3">
        <f t="shared" si="37"/>
        <v>3</v>
      </c>
      <c r="O443" s="3">
        <f t="shared" si="38"/>
        <v>2</v>
      </c>
      <c r="P443" s="3">
        <f t="shared" si="39"/>
        <v>1</v>
      </c>
      <c r="Q443" s="295">
        <f t="shared" si="40"/>
        <v>3</v>
      </c>
      <c r="R443" s="3">
        <f t="shared" si="41"/>
        <v>3</v>
      </c>
    </row>
    <row r="444" spans="1:18" x14ac:dyDescent="0.35">
      <c r="A444" s="3" t="str">
        <f>'B-Site_data'!A445</f>
        <v>wWGN4ZWFTOxqcaNmVYLUyodGlBuRso</v>
      </c>
      <c r="B444" s="3" t="str">
        <f>'B-Site_data'!B445</f>
        <v>Belet_Weyne_IDP</v>
      </c>
      <c r="C444" s="3" t="str">
        <f>'B-Site_data'!C445</f>
        <v>Belet_Weyne</v>
      </c>
      <c r="D444" s="3" t="str">
        <f>'B-Site_data'!D445</f>
        <v>IDP</v>
      </c>
      <c r="E444" s="3">
        <f>'B-Site_data'!E445</f>
        <v>1</v>
      </c>
      <c r="F444" s="3">
        <f>'B-Site_data'!F445</f>
        <v>3</v>
      </c>
      <c r="G444" s="3">
        <f>'B-Site_data'!G445</f>
        <v>1</v>
      </c>
      <c r="H444" s="3">
        <f>'B-Site_data'!H445</f>
        <v>1</v>
      </c>
      <c r="I444" s="3">
        <f>'B-Site_data'!I445</f>
        <v>1</v>
      </c>
      <c r="J444" s="3">
        <f>'B-Site_data'!J445</f>
        <v>1</v>
      </c>
      <c r="K444" s="3">
        <f>'B-Site_data'!K445</f>
        <v>1</v>
      </c>
      <c r="L444" s="3">
        <f>'B-Site_data'!L445</f>
        <v>2</v>
      </c>
      <c r="M444" s="3">
        <f t="shared" si="36"/>
        <v>3</v>
      </c>
      <c r="N444" s="3">
        <f t="shared" si="37"/>
        <v>2</v>
      </c>
      <c r="O444" s="3">
        <f t="shared" si="38"/>
        <v>1</v>
      </c>
      <c r="P444" s="3">
        <f t="shared" si="39"/>
        <v>1</v>
      </c>
      <c r="Q444" s="295">
        <f t="shared" si="40"/>
        <v>2</v>
      </c>
      <c r="R444" s="3">
        <f t="shared" si="41"/>
        <v>2</v>
      </c>
    </row>
    <row r="445" spans="1:18" x14ac:dyDescent="0.35">
      <c r="A445" s="3" t="str">
        <f>'B-Site_data'!A446</f>
        <v>r6xYuOPjDaU6FKH2oYy3smXaQlmWKP</v>
      </c>
      <c r="B445" s="3" t="str">
        <f>'B-Site_data'!B446</f>
        <v>Belet_Weyne_IDP</v>
      </c>
      <c r="C445" s="3" t="str">
        <f>'B-Site_data'!C446</f>
        <v>Belet_Weyne</v>
      </c>
      <c r="D445" s="3" t="str">
        <f>'B-Site_data'!D446</f>
        <v>IDP</v>
      </c>
      <c r="E445" s="3">
        <f>'B-Site_data'!E446</f>
        <v>1</v>
      </c>
      <c r="F445" s="3">
        <f>'B-Site_data'!F446</f>
        <v>3</v>
      </c>
      <c r="G445" s="3">
        <f>'B-Site_data'!G446</f>
        <v>3</v>
      </c>
      <c r="H445" s="3">
        <f>'B-Site_data'!H446</f>
        <v>1</v>
      </c>
      <c r="I445" s="3">
        <f>'B-Site_data'!I446</f>
        <v>3</v>
      </c>
      <c r="J445" s="3">
        <f>'B-Site_data'!J446</f>
        <v>1</v>
      </c>
      <c r="K445" s="3">
        <f>'B-Site_data'!K446</f>
        <v>1</v>
      </c>
      <c r="L445" s="3">
        <f>'B-Site_data'!L446</f>
        <v>2</v>
      </c>
      <c r="M445" s="3">
        <f t="shared" si="36"/>
        <v>3</v>
      </c>
      <c r="N445" s="3">
        <f t="shared" si="37"/>
        <v>3</v>
      </c>
      <c r="O445" s="3">
        <f t="shared" si="38"/>
        <v>3</v>
      </c>
      <c r="P445" s="3">
        <f t="shared" si="39"/>
        <v>2</v>
      </c>
      <c r="Q445" s="295">
        <f t="shared" si="40"/>
        <v>3</v>
      </c>
      <c r="R445" s="3">
        <f t="shared" si="41"/>
        <v>3</v>
      </c>
    </row>
    <row r="446" spans="1:18" x14ac:dyDescent="0.35">
      <c r="A446" s="3" t="str">
        <f>'B-Site_data'!A447</f>
        <v>84uPaRh3H94dpfkPjf8A0toxohvmN3</v>
      </c>
      <c r="B446" s="3" t="str">
        <f>'B-Site_data'!B447</f>
        <v>Belet_Weyne_IDP</v>
      </c>
      <c r="C446" s="3" t="str">
        <f>'B-Site_data'!C447</f>
        <v>Belet_Weyne</v>
      </c>
      <c r="D446" s="3" t="str">
        <f>'B-Site_data'!D447</f>
        <v>IDP</v>
      </c>
      <c r="E446" s="3">
        <f>'B-Site_data'!E447</f>
        <v>1</v>
      </c>
      <c r="F446" s="3">
        <f>'B-Site_data'!F447</f>
        <v>3</v>
      </c>
      <c r="G446" s="3">
        <f>'B-Site_data'!G447</f>
        <v>3</v>
      </c>
      <c r="H446" s="3">
        <f>'B-Site_data'!H447</f>
        <v>1</v>
      </c>
      <c r="I446" s="3">
        <f>'B-Site_data'!I447</f>
        <v>1</v>
      </c>
      <c r="J446" s="3">
        <f>'B-Site_data'!J447</f>
        <v>1</v>
      </c>
      <c r="K446" s="3">
        <f>'B-Site_data'!K447</f>
        <v>1</v>
      </c>
      <c r="L446" s="3">
        <f>'B-Site_data'!L447</f>
        <v>2</v>
      </c>
      <c r="M446" s="3">
        <f t="shared" si="36"/>
        <v>3</v>
      </c>
      <c r="N446" s="3">
        <f t="shared" si="37"/>
        <v>3</v>
      </c>
      <c r="O446" s="3">
        <f t="shared" si="38"/>
        <v>2</v>
      </c>
      <c r="P446" s="3">
        <f t="shared" si="39"/>
        <v>1</v>
      </c>
      <c r="Q446" s="295">
        <f t="shared" si="40"/>
        <v>3</v>
      </c>
      <c r="R446" s="3">
        <f t="shared" si="41"/>
        <v>3</v>
      </c>
    </row>
    <row r="447" spans="1:18" x14ac:dyDescent="0.35">
      <c r="A447" s="3" t="str">
        <f>'B-Site_data'!A448</f>
        <v>ztTHX8LwkphcNUIy5neQroYYDfAiVb</v>
      </c>
      <c r="B447" s="3" t="str">
        <f>'B-Site_data'!B448</f>
        <v>Belet_Weyne_IDP</v>
      </c>
      <c r="C447" s="3" t="str">
        <f>'B-Site_data'!C448</f>
        <v>Belet_Weyne</v>
      </c>
      <c r="D447" s="3" t="str">
        <f>'B-Site_data'!D448</f>
        <v>IDP</v>
      </c>
      <c r="E447" s="3">
        <f>'B-Site_data'!E448</f>
        <v>1</v>
      </c>
      <c r="F447" s="3">
        <f>'B-Site_data'!F448</f>
        <v>3</v>
      </c>
      <c r="G447" s="3">
        <f>'B-Site_data'!G448</f>
        <v>3</v>
      </c>
      <c r="H447" s="3">
        <f>'B-Site_data'!H448</f>
        <v>1</v>
      </c>
      <c r="I447" s="3">
        <f>'B-Site_data'!I448</f>
        <v>1</v>
      </c>
      <c r="J447" s="3">
        <f>'B-Site_data'!J448</f>
        <v>1</v>
      </c>
      <c r="K447" s="3">
        <f>'B-Site_data'!K448</f>
        <v>1</v>
      </c>
      <c r="L447" s="3">
        <f>'B-Site_data'!L448</f>
        <v>2</v>
      </c>
      <c r="M447" s="3">
        <f t="shared" si="36"/>
        <v>3</v>
      </c>
      <c r="N447" s="3">
        <f t="shared" si="37"/>
        <v>3</v>
      </c>
      <c r="O447" s="3">
        <f t="shared" si="38"/>
        <v>2</v>
      </c>
      <c r="P447" s="3">
        <f t="shared" si="39"/>
        <v>1</v>
      </c>
      <c r="Q447" s="295">
        <f t="shared" si="40"/>
        <v>3</v>
      </c>
      <c r="R447" s="3">
        <f t="shared" si="41"/>
        <v>3</v>
      </c>
    </row>
    <row r="448" spans="1:18" x14ac:dyDescent="0.35">
      <c r="A448" s="3" t="str">
        <f>'B-Site_data'!A449</f>
        <v>MjUW7TeuwWMRsYApDF60k3yNHigItp</v>
      </c>
      <c r="B448" s="3" t="str">
        <f>'B-Site_data'!B449</f>
        <v>Belet_Weyne_IDP</v>
      </c>
      <c r="C448" s="3" t="str">
        <f>'B-Site_data'!C449</f>
        <v>Belet_Weyne</v>
      </c>
      <c r="D448" s="3" t="str">
        <f>'B-Site_data'!D449</f>
        <v>IDP</v>
      </c>
      <c r="E448" s="3">
        <f>'B-Site_data'!E449</f>
        <v>1</v>
      </c>
      <c r="F448" s="3">
        <f>'B-Site_data'!F449</f>
        <v>3</v>
      </c>
      <c r="G448" s="3">
        <f>'B-Site_data'!G449</f>
        <v>3</v>
      </c>
      <c r="H448" s="3">
        <f>'B-Site_data'!H449</f>
        <v>1</v>
      </c>
      <c r="I448" s="3">
        <f>'B-Site_data'!I449</f>
        <v>1</v>
      </c>
      <c r="J448" s="3">
        <f>'B-Site_data'!J449</f>
        <v>1</v>
      </c>
      <c r="K448" s="3">
        <f>'B-Site_data'!K449</f>
        <v>1</v>
      </c>
      <c r="L448" s="3">
        <f>'B-Site_data'!L449</f>
        <v>2</v>
      </c>
      <c r="M448" s="3">
        <f t="shared" si="36"/>
        <v>3</v>
      </c>
      <c r="N448" s="3">
        <f t="shared" si="37"/>
        <v>3</v>
      </c>
      <c r="O448" s="3">
        <f t="shared" si="38"/>
        <v>2</v>
      </c>
      <c r="P448" s="3">
        <f t="shared" si="39"/>
        <v>1</v>
      </c>
      <c r="Q448" s="295">
        <f t="shared" si="40"/>
        <v>3</v>
      </c>
      <c r="R448" s="3">
        <f t="shared" si="41"/>
        <v>3</v>
      </c>
    </row>
    <row r="449" spans="1:18" x14ac:dyDescent="0.35">
      <c r="A449" s="3" t="str">
        <f>'B-Site_data'!A450</f>
        <v>0AQyPgroU8UAAWoeWF27cgtRGO7Yl9</v>
      </c>
      <c r="B449" s="3" t="str">
        <f>'B-Site_data'!B450</f>
        <v>Belet_Weyne_IDP</v>
      </c>
      <c r="C449" s="3" t="str">
        <f>'B-Site_data'!C450</f>
        <v>Belet_Weyne</v>
      </c>
      <c r="D449" s="3" t="str">
        <f>'B-Site_data'!D450</f>
        <v>IDP</v>
      </c>
      <c r="E449" s="3">
        <f>'B-Site_data'!E450</f>
        <v>1</v>
      </c>
      <c r="F449" s="3">
        <f>'B-Site_data'!F450</f>
        <v>3</v>
      </c>
      <c r="G449" s="3">
        <f>'B-Site_data'!G450</f>
        <v>3</v>
      </c>
      <c r="H449" s="3">
        <f>'B-Site_data'!H450</f>
        <v>1</v>
      </c>
      <c r="I449" s="3">
        <f>'B-Site_data'!I450</f>
        <v>1</v>
      </c>
      <c r="J449" s="3">
        <f>'B-Site_data'!J450</f>
        <v>1</v>
      </c>
      <c r="K449" s="3">
        <f>'B-Site_data'!K450</f>
        <v>3</v>
      </c>
      <c r="L449" s="3">
        <f>'B-Site_data'!L450</f>
        <v>2</v>
      </c>
      <c r="M449" s="3">
        <f t="shared" si="36"/>
        <v>3</v>
      </c>
      <c r="N449" s="3">
        <f t="shared" si="37"/>
        <v>3</v>
      </c>
      <c r="O449" s="3">
        <f t="shared" si="38"/>
        <v>3</v>
      </c>
      <c r="P449" s="3">
        <f t="shared" si="39"/>
        <v>2</v>
      </c>
      <c r="Q449" s="295">
        <f t="shared" si="40"/>
        <v>3</v>
      </c>
      <c r="R449" s="3">
        <f t="shared" si="41"/>
        <v>3</v>
      </c>
    </row>
    <row r="450" spans="1:18" x14ac:dyDescent="0.35">
      <c r="A450" s="3" t="str">
        <f>'B-Site_data'!A451</f>
        <v>DLbGCsDC0xlvRGKHYD3hEcIcNtkRJ8</v>
      </c>
      <c r="B450" s="3" t="str">
        <f>'B-Site_data'!B451</f>
        <v>Belet_Weyne_IDP</v>
      </c>
      <c r="C450" s="3" t="str">
        <f>'B-Site_data'!C451</f>
        <v>Belet_Weyne</v>
      </c>
      <c r="D450" s="3" t="str">
        <f>'B-Site_data'!D451</f>
        <v>IDP</v>
      </c>
      <c r="E450" s="3">
        <f>'B-Site_data'!E451</f>
        <v>1</v>
      </c>
      <c r="F450" s="3">
        <f>'B-Site_data'!F451</f>
        <v>3</v>
      </c>
      <c r="G450" s="3">
        <f>'B-Site_data'!G451</f>
        <v>3</v>
      </c>
      <c r="H450" s="3">
        <f>'B-Site_data'!H451</f>
        <v>1</v>
      </c>
      <c r="I450" s="3">
        <f>'B-Site_data'!I451</f>
        <v>3</v>
      </c>
      <c r="J450" s="3">
        <f>'B-Site_data'!J451</f>
        <v>1</v>
      </c>
      <c r="K450" s="3">
        <f>'B-Site_data'!K451</f>
        <v>3</v>
      </c>
      <c r="L450" s="3">
        <f>'B-Site_data'!L451</f>
        <v>2</v>
      </c>
      <c r="M450" s="3">
        <f t="shared" si="36"/>
        <v>3</v>
      </c>
      <c r="N450" s="3">
        <f t="shared" si="37"/>
        <v>3</v>
      </c>
      <c r="O450" s="3">
        <f t="shared" si="38"/>
        <v>3</v>
      </c>
      <c r="P450" s="3">
        <f t="shared" si="39"/>
        <v>3</v>
      </c>
      <c r="Q450" s="295">
        <f t="shared" si="40"/>
        <v>3</v>
      </c>
      <c r="R450" s="3">
        <f t="shared" si="41"/>
        <v>3</v>
      </c>
    </row>
    <row r="451" spans="1:18" x14ac:dyDescent="0.35">
      <c r="A451" s="3" t="str">
        <f>'B-Site_data'!A452</f>
        <v>axMn8AFywjSzLtOlAuUuWW1svgoycN</v>
      </c>
      <c r="B451" s="3" t="str">
        <f>'B-Site_data'!B452</f>
        <v>Belet_Weyne_IDP</v>
      </c>
      <c r="C451" s="3" t="str">
        <f>'B-Site_data'!C452</f>
        <v>Belet_Weyne</v>
      </c>
      <c r="D451" s="3" t="str">
        <f>'B-Site_data'!D452</f>
        <v>IDP</v>
      </c>
      <c r="E451" s="3">
        <f>'B-Site_data'!E452</f>
        <v>1</v>
      </c>
      <c r="F451" s="3">
        <f>'B-Site_data'!F452</f>
        <v>3</v>
      </c>
      <c r="G451" s="3">
        <f>'B-Site_data'!G452</f>
        <v>3</v>
      </c>
      <c r="H451" s="3">
        <f>'B-Site_data'!H452</f>
        <v>1</v>
      </c>
      <c r="I451" s="3">
        <f>'B-Site_data'!I452</f>
        <v>1</v>
      </c>
      <c r="J451" s="3">
        <f>'B-Site_data'!J452</f>
        <v>1</v>
      </c>
      <c r="K451" s="3">
        <f>'B-Site_data'!K452</f>
        <v>1</v>
      </c>
      <c r="L451" s="3">
        <f>'B-Site_data'!L452</f>
        <v>3</v>
      </c>
      <c r="M451" s="3">
        <f t="shared" ref="M451:M514" si="42">LARGE(F451:L451,1)</f>
        <v>3</v>
      </c>
      <c r="N451" s="3">
        <f t="shared" ref="N451:N514" si="43">LARGE(F451:L451,2)</f>
        <v>3</v>
      </c>
      <c r="O451" s="3">
        <f t="shared" ref="O451:O514" si="44">LARGE(F451:L451,3)</f>
        <v>3</v>
      </c>
      <c r="P451" s="3">
        <f t="shared" ref="P451:P514" si="45">LARGE(F451:L451,4)</f>
        <v>1</v>
      </c>
      <c r="Q451" s="295">
        <f t="shared" ref="Q451:Q514" si="46">ROUNDUP(AVERAGE(M451:P451),0)</f>
        <v>3</v>
      </c>
      <c r="R451" s="3">
        <f t="shared" ref="R451:R514" si="47">Q451</f>
        <v>3</v>
      </c>
    </row>
    <row r="452" spans="1:18" x14ac:dyDescent="0.35">
      <c r="A452" s="3" t="str">
        <f>'B-Site_data'!A453</f>
        <v>M6Us9o3Sv92lgh6R6USRh7UoSYeYjB</v>
      </c>
      <c r="B452" s="3" t="str">
        <f>'B-Site_data'!B453</f>
        <v>Belet_Weyne_IDP</v>
      </c>
      <c r="C452" s="3" t="str">
        <f>'B-Site_data'!C453</f>
        <v>Belet_Weyne</v>
      </c>
      <c r="D452" s="3" t="str">
        <f>'B-Site_data'!D453</f>
        <v>IDP</v>
      </c>
      <c r="E452" s="3">
        <f>'B-Site_data'!E453</f>
        <v>1</v>
      </c>
      <c r="F452" s="3">
        <f>'B-Site_data'!F453</f>
        <v>1</v>
      </c>
      <c r="G452" s="3">
        <f>'B-Site_data'!G453</f>
        <v>1</v>
      </c>
      <c r="H452" s="3">
        <f>'B-Site_data'!H453</f>
        <v>1</v>
      </c>
      <c r="I452" s="3">
        <f>'B-Site_data'!I453</f>
        <v>1</v>
      </c>
      <c r="J452" s="3">
        <f>'B-Site_data'!J453</f>
        <v>1</v>
      </c>
      <c r="K452" s="3">
        <f>'B-Site_data'!K453</f>
        <v>1</v>
      </c>
      <c r="L452" s="3">
        <f>'B-Site_data'!L453</f>
        <v>2</v>
      </c>
      <c r="M452" s="3">
        <f t="shared" si="42"/>
        <v>2</v>
      </c>
      <c r="N452" s="3">
        <f t="shared" si="43"/>
        <v>1</v>
      </c>
      <c r="O452" s="3">
        <f t="shared" si="44"/>
        <v>1</v>
      </c>
      <c r="P452" s="3">
        <f t="shared" si="45"/>
        <v>1</v>
      </c>
      <c r="Q452" s="295">
        <f t="shared" si="46"/>
        <v>2</v>
      </c>
      <c r="R452" s="3">
        <f t="shared" si="47"/>
        <v>2</v>
      </c>
    </row>
    <row r="453" spans="1:18" x14ac:dyDescent="0.35">
      <c r="A453" s="3" t="str">
        <f>'B-Site_data'!A454</f>
        <v>zPvHabc4aeFYvgt6TyZnw1cX9kJUTG</v>
      </c>
      <c r="B453" s="3" t="str">
        <f>'B-Site_data'!B454</f>
        <v>Belet_Weyne_IDP</v>
      </c>
      <c r="C453" s="3" t="str">
        <f>'B-Site_data'!C454</f>
        <v>Belet_Weyne</v>
      </c>
      <c r="D453" s="3" t="str">
        <f>'B-Site_data'!D454</f>
        <v>IDP</v>
      </c>
      <c r="E453" s="3">
        <f>'B-Site_data'!E454</f>
        <v>1</v>
      </c>
      <c r="F453" s="3">
        <f>'B-Site_data'!F454</f>
        <v>3</v>
      </c>
      <c r="G453" s="3">
        <f>'B-Site_data'!G454</f>
        <v>3</v>
      </c>
      <c r="H453" s="3">
        <f>'B-Site_data'!H454</f>
        <v>1</v>
      </c>
      <c r="I453" s="3">
        <f>'B-Site_data'!I454</f>
        <v>1</v>
      </c>
      <c r="J453" s="3">
        <f>'B-Site_data'!J454</f>
        <v>1</v>
      </c>
      <c r="K453" s="3">
        <f>'B-Site_data'!K454</f>
        <v>3</v>
      </c>
      <c r="L453" s="3">
        <f>'B-Site_data'!L454</f>
        <v>2</v>
      </c>
      <c r="M453" s="3">
        <f t="shared" si="42"/>
        <v>3</v>
      </c>
      <c r="N453" s="3">
        <f t="shared" si="43"/>
        <v>3</v>
      </c>
      <c r="O453" s="3">
        <f t="shared" si="44"/>
        <v>3</v>
      </c>
      <c r="P453" s="3">
        <f t="shared" si="45"/>
        <v>2</v>
      </c>
      <c r="Q453" s="295">
        <f t="shared" si="46"/>
        <v>3</v>
      </c>
      <c r="R453" s="3">
        <f t="shared" si="47"/>
        <v>3</v>
      </c>
    </row>
    <row r="454" spans="1:18" x14ac:dyDescent="0.35">
      <c r="A454" s="3" t="str">
        <f>'B-Site_data'!A455</f>
        <v>QVcy7rCUCff55ubRfVK36B3KrKBv0L</v>
      </c>
      <c r="B454" s="3" t="str">
        <f>'B-Site_data'!B455</f>
        <v>Belet_Weyne_IDP</v>
      </c>
      <c r="C454" s="3" t="str">
        <f>'B-Site_data'!C455</f>
        <v>Belet_Weyne</v>
      </c>
      <c r="D454" s="3" t="str">
        <f>'B-Site_data'!D455</f>
        <v>IDP</v>
      </c>
      <c r="E454" s="3">
        <f>'B-Site_data'!E455</f>
        <v>1</v>
      </c>
      <c r="F454" s="3">
        <f>'B-Site_data'!F455</f>
        <v>3</v>
      </c>
      <c r="G454" s="3">
        <f>'B-Site_data'!G455</f>
        <v>1</v>
      </c>
      <c r="H454" s="3">
        <f>'B-Site_data'!H455</f>
        <v>1</v>
      </c>
      <c r="I454" s="3">
        <f>'B-Site_data'!I455</f>
        <v>3</v>
      </c>
      <c r="J454" s="3">
        <f>'B-Site_data'!J455</f>
        <v>1</v>
      </c>
      <c r="K454" s="3">
        <f>'B-Site_data'!K455</f>
        <v>1</v>
      </c>
      <c r="L454" s="3">
        <f>'B-Site_data'!L455</f>
        <v>4</v>
      </c>
      <c r="M454" s="3">
        <f t="shared" si="42"/>
        <v>4</v>
      </c>
      <c r="N454" s="3">
        <f t="shared" si="43"/>
        <v>3</v>
      </c>
      <c r="O454" s="3">
        <f t="shared" si="44"/>
        <v>3</v>
      </c>
      <c r="P454" s="3">
        <f t="shared" si="45"/>
        <v>1</v>
      </c>
      <c r="Q454" s="295">
        <f t="shared" si="46"/>
        <v>3</v>
      </c>
      <c r="R454" s="3">
        <f t="shared" si="47"/>
        <v>3</v>
      </c>
    </row>
    <row r="455" spans="1:18" x14ac:dyDescent="0.35">
      <c r="A455" s="3" t="str">
        <f>'B-Site_data'!A456</f>
        <v>Ohx6tj03Ah1ZJSxdWvumG8FUHVC4yV</v>
      </c>
      <c r="B455" s="3" t="str">
        <f>'B-Site_data'!B456</f>
        <v>Belet_Weyne_IDP</v>
      </c>
      <c r="C455" s="3" t="str">
        <f>'B-Site_data'!C456</f>
        <v>Belet_Weyne</v>
      </c>
      <c r="D455" s="3" t="str">
        <f>'B-Site_data'!D456</f>
        <v>IDP</v>
      </c>
      <c r="E455" s="3">
        <f>'B-Site_data'!E456</f>
        <v>1</v>
      </c>
      <c r="F455" s="3">
        <f>'B-Site_data'!F456</f>
        <v>3</v>
      </c>
      <c r="G455" s="3">
        <f>'B-Site_data'!G456</f>
        <v>3</v>
      </c>
      <c r="H455" s="3">
        <f>'B-Site_data'!H456</f>
        <v>1</v>
      </c>
      <c r="I455" s="3">
        <f>'B-Site_data'!I456</f>
        <v>1</v>
      </c>
      <c r="J455" s="3">
        <f>'B-Site_data'!J456</f>
        <v>1</v>
      </c>
      <c r="K455" s="3">
        <f>'B-Site_data'!K456</f>
        <v>1</v>
      </c>
      <c r="L455" s="3">
        <f>'B-Site_data'!L456</f>
        <v>3</v>
      </c>
      <c r="M455" s="3">
        <f t="shared" si="42"/>
        <v>3</v>
      </c>
      <c r="N455" s="3">
        <f t="shared" si="43"/>
        <v>3</v>
      </c>
      <c r="O455" s="3">
        <f t="shared" si="44"/>
        <v>3</v>
      </c>
      <c r="P455" s="3">
        <f t="shared" si="45"/>
        <v>1</v>
      </c>
      <c r="Q455" s="295">
        <f t="shared" si="46"/>
        <v>3</v>
      </c>
      <c r="R455" s="3">
        <f t="shared" si="47"/>
        <v>3</v>
      </c>
    </row>
    <row r="456" spans="1:18" x14ac:dyDescent="0.35">
      <c r="A456" s="3" t="str">
        <f>'B-Site_data'!A457</f>
        <v>rIEGV8Fg80WVb1bjc6U6TXIxqorhZ7</v>
      </c>
      <c r="B456" s="3" t="str">
        <f>'B-Site_data'!B457</f>
        <v>Belet_Weyne_IDP</v>
      </c>
      <c r="C456" s="3" t="str">
        <f>'B-Site_data'!C457</f>
        <v>Belet_Weyne</v>
      </c>
      <c r="D456" s="3" t="str">
        <f>'B-Site_data'!D457</f>
        <v>IDP</v>
      </c>
      <c r="E456" s="3">
        <f>'B-Site_data'!E457</f>
        <v>1</v>
      </c>
      <c r="F456" s="3">
        <f>'B-Site_data'!F457</f>
        <v>3</v>
      </c>
      <c r="G456" s="3">
        <f>'B-Site_data'!G457</f>
        <v>3</v>
      </c>
      <c r="H456" s="3">
        <f>'B-Site_data'!H457</f>
        <v>1</v>
      </c>
      <c r="I456" s="3">
        <f>'B-Site_data'!I457</f>
        <v>1</v>
      </c>
      <c r="J456" s="3">
        <f>'B-Site_data'!J457</f>
        <v>1</v>
      </c>
      <c r="K456" s="3">
        <f>'B-Site_data'!K457</f>
        <v>1</v>
      </c>
      <c r="L456" s="3">
        <f>'B-Site_data'!L457</f>
        <v>2</v>
      </c>
      <c r="M456" s="3">
        <f t="shared" si="42"/>
        <v>3</v>
      </c>
      <c r="N456" s="3">
        <f t="shared" si="43"/>
        <v>3</v>
      </c>
      <c r="O456" s="3">
        <f t="shared" si="44"/>
        <v>2</v>
      </c>
      <c r="P456" s="3">
        <f t="shared" si="45"/>
        <v>1</v>
      </c>
      <c r="Q456" s="295">
        <f t="shared" si="46"/>
        <v>3</v>
      </c>
      <c r="R456" s="3">
        <f t="shared" si="47"/>
        <v>3</v>
      </c>
    </row>
    <row r="457" spans="1:18" x14ac:dyDescent="0.35">
      <c r="A457" s="3" t="str">
        <f>'B-Site_data'!A458</f>
        <v>wYCcr4evLR5V3kQY7PpC3uC2nFCsk0</v>
      </c>
      <c r="B457" s="3" t="str">
        <f>'B-Site_data'!B458</f>
        <v>Belet_Weyne_IDP</v>
      </c>
      <c r="C457" s="3" t="str">
        <f>'B-Site_data'!C458</f>
        <v>Belet_Weyne</v>
      </c>
      <c r="D457" s="3" t="str">
        <f>'B-Site_data'!D458</f>
        <v>IDP</v>
      </c>
      <c r="E457" s="3">
        <f>'B-Site_data'!E458</f>
        <v>1</v>
      </c>
      <c r="F457" s="3">
        <f>'B-Site_data'!F458</f>
        <v>1</v>
      </c>
      <c r="G457" s="3">
        <f>'B-Site_data'!G458</f>
        <v>3</v>
      </c>
      <c r="H457" s="3">
        <f>'B-Site_data'!H458</f>
        <v>1</v>
      </c>
      <c r="I457" s="3">
        <f>'B-Site_data'!I458</f>
        <v>1</v>
      </c>
      <c r="J457" s="3">
        <f>'B-Site_data'!J458</f>
        <v>1</v>
      </c>
      <c r="K457" s="3">
        <f>'B-Site_data'!K458</f>
        <v>1</v>
      </c>
      <c r="L457" s="3">
        <f>'B-Site_data'!L458</f>
        <v>3</v>
      </c>
      <c r="M457" s="3">
        <f t="shared" si="42"/>
        <v>3</v>
      </c>
      <c r="N457" s="3">
        <f t="shared" si="43"/>
        <v>3</v>
      </c>
      <c r="O457" s="3">
        <f t="shared" si="44"/>
        <v>1</v>
      </c>
      <c r="P457" s="3">
        <f t="shared" si="45"/>
        <v>1</v>
      </c>
      <c r="Q457" s="295">
        <f t="shared" si="46"/>
        <v>2</v>
      </c>
      <c r="R457" s="3">
        <f t="shared" si="47"/>
        <v>2</v>
      </c>
    </row>
    <row r="458" spans="1:18" x14ac:dyDescent="0.35">
      <c r="A458" s="3" t="str">
        <f>'B-Site_data'!A459</f>
        <v>w4X1efRAr7xS9ysUuyCykW9nBXi5zW</v>
      </c>
      <c r="B458" s="3" t="str">
        <f>'B-Site_data'!B459</f>
        <v>Belet_Weyne_IDP</v>
      </c>
      <c r="C458" s="3" t="str">
        <f>'B-Site_data'!C459</f>
        <v>Belet_Weyne</v>
      </c>
      <c r="D458" s="3" t="str">
        <f>'B-Site_data'!D459</f>
        <v>IDP</v>
      </c>
      <c r="E458" s="3">
        <f>'B-Site_data'!E459</f>
        <v>1</v>
      </c>
      <c r="F458" s="3">
        <f>'B-Site_data'!F459</f>
        <v>3</v>
      </c>
      <c r="G458" s="3">
        <f>'B-Site_data'!G459</f>
        <v>3</v>
      </c>
      <c r="H458" s="3">
        <f>'B-Site_data'!H459</f>
        <v>1</v>
      </c>
      <c r="I458" s="3">
        <f>'B-Site_data'!I459</f>
        <v>3</v>
      </c>
      <c r="J458" s="3">
        <f>'B-Site_data'!J459</f>
        <v>1</v>
      </c>
      <c r="K458" s="3">
        <f>'B-Site_data'!K459</f>
        <v>3</v>
      </c>
      <c r="L458" s="3">
        <f>'B-Site_data'!L459</f>
        <v>2</v>
      </c>
      <c r="M458" s="3">
        <f t="shared" si="42"/>
        <v>3</v>
      </c>
      <c r="N458" s="3">
        <f t="shared" si="43"/>
        <v>3</v>
      </c>
      <c r="O458" s="3">
        <f t="shared" si="44"/>
        <v>3</v>
      </c>
      <c r="P458" s="3">
        <f t="shared" si="45"/>
        <v>3</v>
      </c>
      <c r="Q458" s="295">
        <f t="shared" si="46"/>
        <v>3</v>
      </c>
      <c r="R458" s="3">
        <f t="shared" si="47"/>
        <v>3</v>
      </c>
    </row>
    <row r="459" spans="1:18" x14ac:dyDescent="0.35">
      <c r="A459" s="3" t="str">
        <f>'B-Site_data'!A460</f>
        <v>vTbE5YU9t6pus1ncCKIV3Nzqhrmvf1</v>
      </c>
      <c r="B459" s="3" t="str">
        <f>'B-Site_data'!B460</f>
        <v>Belet_Weyne_IDP</v>
      </c>
      <c r="C459" s="3" t="str">
        <f>'B-Site_data'!C460</f>
        <v>Belet_Weyne</v>
      </c>
      <c r="D459" s="3" t="str">
        <f>'B-Site_data'!D460</f>
        <v>IDP</v>
      </c>
      <c r="E459" s="3">
        <f>'B-Site_data'!E460</f>
        <v>1</v>
      </c>
      <c r="F459" s="3">
        <f>'B-Site_data'!F460</f>
        <v>3</v>
      </c>
      <c r="G459" s="3">
        <f>'B-Site_data'!G460</f>
        <v>3</v>
      </c>
      <c r="H459" s="3">
        <f>'B-Site_data'!H460</f>
        <v>1</v>
      </c>
      <c r="I459" s="3">
        <f>'B-Site_data'!I460</f>
        <v>1</v>
      </c>
      <c r="J459" s="3">
        <f>'B-Site_data'!J460</f>
        <v>1</v>
      </c>
      <c r="K459" s="3">
        <f>'B-Site_data'!K460</f>
        <v>3</v>
      </c>
      <c r="L459" s="3">
        <f>'B-Site_data'!L460</f>
        <v>2</v>
      </c>
      <c r="M459" s="3">
        <f t="shared" si="42"/>
        <v>3</v>
      </c>
      <c r="N459" s="3">
        <f t="shared" si="43"/>
        <v>3</v>
      </c>
      <c r="O459" s="3">
        <f t="shared" si="44"/>
        <v>3</v>
      </c>
      <c r="P459" s="3">
        <f t="shared" si="45"/>
        <v>2</v>
      </c>
      <c r="Q459" s="295">
        <f t="shared" si="46"/>
        <v>3</v>
      </c>
      <c r="R459" s="3">
        <f t="shared" si="47"/>
        <v>3</v>
      </c>
    </row>
    <row r="460" spans="1:18" x14ac:dyDescent="0.35">
      <c r="A460" s="3" t="str">
        <f>'B-Site_data'!A461</f>
        <v>hV7Ihv1tnRp4AbgGjULADbpbL2ToWV</v>
      </c>
      <c r="B460" s="3" t="str">
        <f>'B-Site_data'!B461</f>
        <v>Belet_Weyne_IDP</v>
      </c>
      <c r="C460" s="3" t="str">
        <f>'B-Site_data'!C461</f>
        <v>Belet_Weyne</v>
      </c>
      <c r="D460" s="3" t="str">
        <f>'B-Site_data'!D461</f>
        <v>IDP</v>
      </c>
      <c r="E460" s="3">
        <f>'B-Site_data'!E461</f>
        <v>1</v>
      </c>
      <c r="F460" s="3">
        <f>'B-Site_data'!F461</f>
        <v>3</v>
      </c>
      <c r="G460" s="3">
        <f>'B-Site_data'!G461</f>
        <v>3</v>
      </c>
      <c r="H460" s="3">
        <f>'B-Site_data'!H461</f>
        <v>1</v>
      </c>
      <c r="I460" s="3">
        <f>'B-Site_data'!I461</f>
        <v>3</v>
      </c>
      <c r="J460" s="3">
        <f>'B-Site_data'!J461</f>
        <v>1</v>
      </c>
      <c r="K460" s="3">
        <f>'B-Site_data'!K461</f>
        <v>1</v>
      </c>
      <c r="L460" s="3">
        <f>'B-Site_data'!L461</f>
        <v>2</v>
      </c>
      <c r="M460" s="3">
        <f t="shared" si="42"/>
        <v>3</v>
      </c>
      <c r="N460" s="3">
        <f t="shared" si="43"/>
        <v>3</v>
      </c>
      <c r="O460" s="3">
        <f t="shared" si="44"/>
        <v>3</v>
      </c>
      <c r="P460" s="3">
        <f t="shared" si="45"/>
        <v>2</v>
      </c>
      <c r="Q460" s="295">
        <f t="shared" si="46"/>
        <v>3</v>
      </c>
      <c r="R460" s="3">
        <f t="shared" si="47"/>
        <v>3</v>
      </c>
    </row>
    <row r="461" spans="1:18" x14ac:dyDescent="0.35">
      <c r="A461" s="3" t="str">
        <f>'B-Site_data'!A462</f>
        <v>38oZE34SJTzmRJVQ8wGkaJzAgJTwwg</v>
      </c>
      <c r="B461" s="3" t="str">
        <f>'B-Site_data'!B462</f>
        <v>Belet_Weyne_IDP</v>
      </c>
      <c r="C461" s="3" t="str">
        <f>'B-Site_data'!C462</f>
        <v>Belet_Weyne</v>
      </c>
      <c r="D461" s="3" t="str">
        <f>'B-Site_data'!D462</f>
        <v>IDP</v>
      </c>
      <c r="E461" s="3">
        <f>'B-Site_data'!E462</f>
        <v>1</v>
      </c>
      <c r="F461" s="3">
        <f>'B-Site_data'!F462</f>
        <v>3</v>
      </c>
      <c r="G461" s="3">
        <f>'B-Site_data'!G462</f>
        <v>1</v>
      </c>
      <c r="H461" s="3">
        <f>'B-Site_data'!H462</f>
        <v>1</v>
      </c>
      <c r="I461" s="3">
        <f>'B-Site_data'!I462</f>
        <v>1</v>
      </c>
      <c r="J461" s="3">
        <f>'B-Site_data'!J462</f>
        <v>1</v>
      </c>
      <c r="K461" s="3">
        <f>'B-Site_data'!K462</f>
        <v>1</v>
      </c>
      <c r="L461" s="3">
        <f>'B-Site_data'!L462</f>
        <v>2</v>
      </c>
      <c r="M461" s="3">
        <f t="shared" si="42"/>
        <v>3</v>
      </c>
      <c r="N461" s="3">
        <f t="shared" si="43"/>
        <v>2</v>
      </c>
      <c r="O461" s="3">
        <f t="shared" si="44"/>
        <v>1</v>
      </c>
      <c r="P461" s="3">
        <f t="shared" si="45"/>
        <v>1</v>
      </c>
      <c r="Q461" s="295">
        <f t="shared" si="46"/>
        <v>2</v>
      </c>
      <c r="R461" s="3">
        <f t="shared" si="47"/>
        <v>2</v>
      </c>
    </row>
    <row r="462" spans="1:18" x14ac:dyDescent="0.35">
      <c r="A462" s="3" t="str">
        <f>'B-Site_data'!A463</f>
        <v>5Htb3Ot2tGBYvhtVoJKUFtu1PZ5Bdx</v>
      </c>
      <c r="B462" s="3" t="str">
        <f>'B-Site_data'!B463</f>
        <v>Belet_Weyne_IDP</v>
      </c>
      <c r="C462" s="3" t="str">
        <f>'B-Site_data'!C463</f>
        <v>Belet_Weyne</v>
      </c>
      <c r="D462" s="3" t="str">
        <f>'B-Site_data'!D463</f>
        <v>IDP</v>
      </c>
      <c r="E462" s="3">
        <f>'B-Site_data'!E463</f>
        <v>1</v>
      </c>
      <c r="F462" s="3">
        <f>'B-Site_data'!F463</f>
        <v>3</v>
      </c>
      <c r="G462" s="3">
        <f>'B-Site_data'!G463</f>
        <v>3</v>
      </c>
      <c r="H462" s="3">
        <f>'B-Site_data'!H463</f>
        <v>1</v>
      </c>
      <c r="I462" s="3">
        <f>'B-Site_data'!I463</f>
        <v>1</v>
      </c>
      <c r="J462" s="3">
        <f>'B-Site_data'!J463</f>
        <v>1</v>
      </c>
      <c r="K462" s="3">
        <f>'B-Site_data'!K463</f>
        <v>3</v>
      </c>
      <c r="L462" s="3">
        <f>'B-Site_data'!L463</f>
        <v>2</v>
      </c>
      <c r="M462" s="3">
        <f t="shared" si="42"/>
        <v>3</v>
      </c>
      <c r="N462" s="3">
        <f t="shared" si="43"/>
        <v>3</v>
      </c>
      <c r="O462" s="3">
        <f t="shared" si="44"/>
        <v>3</v>
      </c>
      <c r="P462" s="3">
        <f t="shared" si="45"/>
        <v>2</v>
      </c>
      <c r="Q462" s="295">
        <f t="shared" si="46"/>
        <v>3</v>
      </c>
      <c r="R462" s="3">
        <f t="shared" si="47"/>
        <v>3</v>
      </c>
    </row>
    <row r="463" spans="1:18" x14ac:dyDescent="0.35">
      <c r="A463" s="3" t="str">
        <f>'B-Site_data'!A464</f>
        <v>oMpMEh3FLinunlCSFCLnnU1eLYjcmu</v>
      </c>
      <c r="B463" s="3" t="str">
        <f>'B-Site_data'!B464</f>
        <v>Belet_Weyne_IDP</v>
      </c>
      <c r="C463" s="3" t="str">
        <f>'B-Site_data'!C464</f>
        <v>Belet_Weyne</v>
      </c>
      <c r="D463" s="3" t="str">
        <f>'B-Site_data'!D464</f>
        <v>IDP</v>
      </c>
      <c r="E463" s="3">
        <f>'B-Site_data'!E464</f>
        <v>1</v>
      </c>
      <c r="F463" s="3">
        <f>'B-Site_data'!F464</f>
        <v>3</v>
      </c>
      <c r="G463" s="3">
        <f>'B-Site_data'!G464</f>
        <v>1</v>
      </c>
      <c r="H463" s="3">
        <f>'B-Site_data'!H464</f>
        <v>1</v>
      </c>
      <c r="I463" s="3">
        <f>'B-Site_data'!I464</f>
        <v>1</v>
      </c>
      <c r="J463" s="3">
        <f>'B-Site_data'!J464</f>
        <v>1</v>
      </c>
      <c r="K463" s="3">
        <f>'B-Site_data'!K464</f>
        <v>3</v>
      </c>
      <c r="L463" s="3">
        <f>'B-Site_data'!L464</f>
        <v>2</v>
      </c>
      <c r="M463" s="3">
        <f t="shared" si="42"/>
        <v>3</v>
      </c>
      <c r="N463" s="3">
        <f t="shared" si="43"/>
        <v>3</v>
      </c>
      <c r="O463" s="3">
        <f t="shared" si="44"/>
        <v>2</v>
      </c>
      <c r="P463" s="3">
        <f t="shared" si="45"/>
        <v>1</v>
      </c>
      <c r="Q463" s="295">
        <f t="shared" si="46"/>
        <v>3</v>
      </c>
      <c r="R463" s="3">
        <f t="shared" si="47"/>
        <v>3</v>
      </c>
    </row>
    <row r="464" spans="1:18" x14ac:dyDescent="0.35">
      <c r="A464" s="3" t="str">
        <f>'B-Site_data'!A465</f>
        <v>O5osDwZdEi36dPvIbuqnpeUMbiZzOw</v>
      </c>
      <c r="B464" s="3" t="str">
        <f>'B-Site_data'!B465</f>
        <v>Belet_Weyne_IDP</v>
      </c>
      <c r="C464" s="3" t="str">
        <f>'B-Site_data'!C465</f>
        <v>Belet_Weyne</v>
      </c>
      <c r="D464" s="3" t="str">
        <f>'B-Site_data'!D465</f>
        <v>IDP</v>
      </c>
      <c r="E464" s="3">
        <f>'B-Site_data'!E465</f>
        <v>1</v>
      </c>
      <c r="F464" s="3">
        <f>'B-Site_data'!F465</f>
        <v>3</v>
      </c>
      <c r="G464" s="3">
        <f>'B-Site_data'!G465</f>
        <v>3</v>
      </c>
      <c r="H464" s="3">
        <f>'B-Site_data'!H465</f>
        <v>1</v>
      </c>
      <c r="I464" s="3">
        <f>'B-Site_data'!I465</f>
        <v>1</v>
      </c>
      <c r="J464" s="3">
        <f>'B-Site_data'!J465</f>
        <v>1</v>
      </c>
      <c r="K464" s="3">
        <f>'B-Site_data'!K465</f>
        <v>1</v>
      </c>
      <c r="L464" s="3">
        <f>'B-Site_data'!L465</f>
        <v>4</v>
      </c>
      <c r="M464" s="3">
        <f t="shared" si="42"/>
        <v>4</v>
      </c>
      <c r="N464" s="3">
        <f t="shared" si="43"/>
        <v>3</v>
      </c>
      <c r="O464" s="3">
        <f t="shared" si="44"/>
        <v>3</v>
      </c>
      <c r="P464" s="3">
        <f t="shared" si="45"/>
        <v>1</v>
      </c>
      <c r="Q464" s="295">
        <f t="shared" si="46"/>
        <v>3</v>
      </c>
      <c r="R464" s="3">
        <f t="shared" si="47"/>
        <v>3</v>
      </c>
    </row>
    <row r="465" spans="1:18" x14ac:dyDescent="0.35">
      <c r="A465" s="3" t="str">
        <f>'B-Site_data'!A466</f>
        <v>3xE5dCeKuGy3FYzggFoMYunDP0H9sH</v>
      </c>
      <c r="B465" s="3" t="str">
        <f>'B-Site_data'!B466</f>
        <v>Belet_Weyne_IDP</v>
      </c>
      <c r="C465" s="3" t="str">
        <f>'B-Site_data'!C466</f>
        <v>Belet_Weyne</v>
      </c>
      <c r="D465" s="3" t="str">
        <f>'B-Site_data'!D466</f>
        <v>IDP</v>
      </c>
      <c r="E465" s="3">
        <f>'B-Site_data'!E466</f>
        <v>1</v>
      </c>
      <c r="F465" s="3">
        <f>'B-Site_data'!F466</f>
        <v>3</v>
      </c>
      <c r="G465" s="3">
        <f>'B-Site_data'!G466</f>
        <v>3</v>
      </c>
      <c r="H465" s="3">
        <f>'B-Site_data'!H466</f>
        <v>1</v>
      </c>
      <c r="I465" s="3">
        <f>'B-Site_data'!I466</f>
        <v>1</v>
      </c>
      <c r="J465" s="3">
        <f>'B-Site_data'!J466</f>
        <v>1</v>
      </c>
      <c r="K465" s="3">
        <f>'B-Site_data'!K466</f>
        <v>3</v>
      </c>
      <c r="L465" s="3">
        <f>'B-Site_data'!L466</f>
        <v>2</v>
      </c>
      <c r="M465" s="3">
        <f t="shared" si="42"/>
        <v>3</v>
      </c>
      <c r="N465" s="3">
        <f t="shared" si="43"/>
        <v>3</v>
      </c>
      <c r="O465" s="3">
        <f t="shared" si="44"/>
        <v>3</v>
      </c>
      <c r="P465" s="3">
        <f t="shared" si="45"/>
        <v>2</v>
      </c>
      <c r="Q465" s="295">
        <f t="shared" si="46"/>
        <v>3</v>
      </c>
      <c r="R465" s="3">
        <f t="shared" si="47"/>
        <v>3</v>
      </c>
    </row>
    <row r="466" spans="1:18" x14ac:dyDescent="0.35">
      <c r="A466" s="3" t="str">
        <f>'B-Site_data'!A467</f>
        <v>nwtP7fNZcfWYzRCxE56BZry9gr7fvQ</v>
      </c>
      <c r="B466" s="3" t="str">
        <f>'B-Site_data'!B467</f>
        <v>Belet_Weyne_IDP</v>
      </c>
      <c r="C466" s="3" t="str">
        <f>'B-Site_data'!C467</f>
        <v>Belet_Weyne</v>
      </c>
      <c r="D466" s="3" t="str">
        <f>'B-Site_data'!D467</f>
        <v>IDP</v>
      </c>
      <c r="E466" s="3">
        <f>'B-Site_data'!E467</f>
        <v>1</v>
      </c>
      <c r="F466" s="3">
        <f>'B-Site_data'!F467</f>
        <v>1</v>
      </c>
      <c r="G466" s="3">
        <f>'B-Site_data'!G467</f>
        <v>3</v>
      </c>
      <c r="H466" s="3">
        <f>'B-Site_data'!H467</f>
        <v>1</v>
      </c>
      <c r="I466" s="3">
        <f>'B-Site_data'!I467</f>
        <v>1</v>
      </c>
      <c r="J466" s="3">
        <f>'B-Site_data'!J467</f>
        <v>3</v>
      </c>
      <c r="K466" s="3">
        <f>'B-Site_data'!K467</f>
        <v>1</v>
      </c>
      <c r="L466" s="3">
        <f>'B-Site_data'!L467</f>
        <v>2</v>
      </c>
      <c r="M466" s="3">
        <f t="shared" si="42"/>
        <v>3</v>
      </c>
      <c r="N466" s="3">
        <f t="shared" si="43"/>
        <v>3</v>
      </c>
      <c r="O466" s="3">
        <f t="shared" si="44"/>
        <v>2</v>
      </c>
      <c r="P466" s="3">
        <f t="shared" si="45"/>
        <v>1</v>
      </c>
      <c r="Q466" s="295">
        <f t="shared" si="46"/>
        <v>3</v>
      </c>
      <c r="R466" s="3">
        <f t="shared" si="47"/>
        <v>3</v>
      </c>
    </row>
    <row r="467" spans="1:18" x14ac:dyDescent="0.35">
      <c r="A467" s="3" t="str">
        <f>'B-Site_data'!A468</f>
        <v>eZjjc9WOYvV4C6XWpP7yvCNW0AriB5</v>
      </c>
      <c r="B467" s="3" t="str">
        <f>'B-Site_data'!B468</f>
        <v>Belet_Weyne_IDP</v>
      </c>
      <c r="C467" s="3" t="str">
        <f>'B-Site_data'!C468</f>
        <v>Belet_Weyne</v>
      </c>
      <c r="D467" s="3" t="str">
        <f>'B-Site_data'!D468</f>
        <v>IDP</v>
      </c>
      <c r="E467" s="3">
        <f>'B-Site_data'!E468</f>
        <v>1</v>
      </c>
      <c r="F467" s="3">
        <f>'B-Site_data'!F468</f>
        <v>1</v>
      </c>
      <c r="G467" s="3">
        <f>'B-Site_data'!G468</f>
        <v>1</v>
      </c>
      <c r="H467" s="3">
        <f>'B-Site_data'!H468</f>
        <v>2</v>
      </c>
      <c r="I467" s="3">
        <f>'B-Site_data'!I468</f>
        <v>1</v>
      </c>
      <c r="J467" s="3">
        <f>'B-Site_data'!J468</f>
        <v>1</v>
      </c>
      <c r="K467" s="3">
        <f>'B-Site_data'!K468</f>
        <v>3</v>
      </c>
      <c r="L467" s="3">
        <f>'B-Site_data'!L468</f>
        <v>2</v>
      </c>
      <c r="M467" s="3">
        <f t="shared" si="42"/>
        <v>3</v>
      </c>
      <c r="N467" s="3">
        <f t="shared" si="43"/>
        <v>2</v>
      </c>
      <c r="O467" s="3">
        <f t="shared" si="44"/>
        <v>2</v>
      </c>
      <c r="P467" s="3">
        <f t="shared" si="45"/>
        <v>1</v>
      </c>
      <c r="Q467" s="295">
        <f t="shared" si="46"/>
        <v>2</v>
      </c>
      <c r="R467" s="3">
        <f t="shared" si="47"/>
        <v>2</v>
      </c>
    </row>
    <row r="468" spans="1:18" x14ac:dyDescent="0.35">
      <c r="A468" s="3" t="str">
        <f>'B-Site_data'!A469</f>
        <v>2pCePWooVoAD8nbKgl86GIkO1Eu327</v>
      </c>
      <c r="B468" s="3" t="str">
        <f>'B-Site_data'!B469</f>
        <v>Belet_Weyne_IDP</v>
      </c>
      <c r="C468" s="3" t="str">
        <f>'B-Site_data'!C469</f>
        <v>Belet_Weyne</v>
      </c>
      <c r="D468" s="3" t="str">
        <f>'B-Site_data'!D469</f>
        <v>IDP</v>
      </c>
      <c r="E468" s="3">
        <f>'B-Site_data'!E469</f>
        <v>1</v>
      </c>
      <c r="F468" s="3">
        <f>'B-Site_data'!F469</f>
        <v>3</v>
      </c>
      <c r="G468" s="3">
        <f>'B-Site_data'!G469</f>
        <v>3</v>
      </c>
      <c r="H468" s="3">
        <f>'B-Site_data'!H469</f>
        <v>1</v>
      </c>
      <c r="I468" s="3">
        <f>'B-Site_data'!I469</f>
        <v>1</v>
      </c>
      <c r="J468" s="3">
        <f>'B-Site_data'!J469</f>
        <v>1</v>
      </c>
      <c r="K468" s="3">
        <f>'B-Site_data'!K469</f>
        <v>3</v>
      </c>
      <c r="L468" s="3">
        <f>'B-Site_data'!L469</f>
        <v>2</v>
      </c>
      <c r="M468" s="3">
        <f t="shared" si="42"/>
        <v>3</v>
      </c>
      <c r="N468" s="3">
        <f t="shared" si="43"/>
        <v>3</v>
      </c>
      <c r="O468" s="3">
        <f t="shared" si="44"/>
        <v>3</v>
      </c>
      <c r="P468" s="3">
        <f t="shared" si="45"/>
        <v>2</v>
      </c>
      <c r="Q468" s="295">
        <f t="shared" si="46"/>
        <v>3</v>
      </c>
      <c r="R468" s="3">
        <f t="shared" si="47"/>
        <v>3</v>
      </c>
    </row>
    <row r="469" spans="1:18" x14ac:dyDescent="0.35">
      <c r="A469" s="3" t="str">
        <f>'B-Site_data'!A470</f>
        <v>G69iPOqwe5pzjaAFRzd0jkUy92qznL</v>
      </c>
      <c r="B469" s="3" t="str">
        <f>'B-Site_data'!B470</f>
        <v>Belet_Weyne_IDP</v>
      </c>
      <c r="C469" s="3" t="str">
        <f>'B-Site_data'!C470</f>
        <v>Belet_Weyne</v>
      </c>
      <c r="D469" s="3" t="str">
        <f>'B-Site_data'!D470</f>
        <v>IDP</v>
      </c>
      <c r="E469" s="3">
        <f>'B-Site_data'!E470</f>
        <v>1</v>
      </c>
      <c r="F469" s="3">
        <f>'B-Site_data'!F470</f>
        <v>3</v>
      </c>
      <c r="G469" s="3">
        <f>'B-Site_data'!G470</f>
        <v>1</v>
      </c>
      <c r="H469" s="3">
        <f>'B-Site_data'!H470</f>
        <v>2</v>
      </c>
      <c r="I469" s="3">
        <f>'B-Site_data'!I470</f>
        <v>1</v>
      </c>
      <c r="J469" s="3">
        <f>'B-Site_data'!J470</f>
        <v>1</v>
      </c>
      <c r="K469" s="3">
        <f>'B-Site_data'!K470</f>
        <v>1</v>
      </c>
      <c r="L469" s="3">
        <f>'B-Site_data'!L470</f>
        <v>2</v>
      </c>
      <c r="M469" s="3">
        <f t="shared" si="42"/>
        <v>3</v>
      </c>
      <c r="N469" s="3">
        <f t="shared" si="43"/>
        <v>2</v>
      </c>
      <c r="O469" s="3">
        <f t="shared" si="44"/>
        <v>2</v>
      </c>
      <c r="P469" s="3">
        <f t="shared" si="45"/>
        <v>1</v>
      </c>
      <c r="Q469" s="295">
        <f t="shared" si="46"/>
        <v>2</v>
      </c>
      <c r="R469" s="3">
        <f t="shared" si="47"/>
        <v>2</v>
      </c>
    </row>
    <row r="470" spans="1:18" x14ac:dyDescent="0.35">
      <c r="A470" s="3" t="str">
        <f>'B-Site_data'!A471</f>
        <v>RzwdJKGhX6u4dcmNtWZY14tojZ4hJh</v>
      </c>
      <c r="B470" s="3" t="str">
        <f>'B-Site_data'!B471</f>
        <v>Belet_Weyne_IDP</v>
      </c>
      <c r="C470" s="3" t="str">
        <f>'B-Site_data'!C471</f>
        <v>Belet_Weyne</v>
      </c>
      <c r="D470" s="3" t="str">
        <f>'B-Site_data'!D471</f>
        <v>IDP</v>
      </c>
      <c r="E470" s="3">
        <f>'B-Site_data'!E471</f>
        <v>3</v>
      </c>
      <c r="F470" s="3">
        <f>'B-Site_data'!F471</f>
        <v>3</v>
      </c>
      <c r="G470" s="3">
        <f>'B-Site_data'!G471</f>
        <v>3</v>
      </c>
      <c r="H470" s="3">
        <f>'B-Site_data'!H471</f>
        <v>1</v>
      </c>
      <c r="I470" s="3">
        <f>'B-Site_data'!I471</f>
        <v>1</v>
      </c>
      <c r="J470" s="3">
        <f>'B-Site_data'!J471</f>
        <v>1</v>
      </c>
      <c r="K470" s="3">
        <f>'B-Site_data'!K471</f>
        <v>3</v>
      </c>
      <c r="L470" s="3">
        <f>'B-Site_data'!L471</f>
        <v>2</v>
      </c>
      <c r="M470" s="3">
        <f t="shared" si="42"/>
        <v>3</v>
      </c>
      <c r="N470" s="3">
        <f t="shared" si="43"/>
        <v>3</v>
      </c>
      <c r="O470" s="3">
        <f t="shared" si="44"/>
        <v>3</v>
      </c>
      <c r="P470" s="3">
        <f t="shared" si="45"/>
        <v>2</v>
      </c>
      <c r="Q470" s="295">
        <f t="shared" si="46"/>
        <v>3</v>
      </c>
      <c r="R470" s="3">
        <f t="shared" si="47"/>
        <v>3</v>
      </c>
    </row>
    <row r="471" spans="1:18" x14ac:dyDescent="0.35">
      <c r="A471" s="3" t="str">
        <f>'B-Site_data'!A472</f>
        <v>GXjs3H6uixYu0mAbBZCvLGIZAD4EgJ</v>
      </c>
      <c r="B471" s="3" t="str">
        <f>'B-Site_data'!B472</f>
        <v>Belet_Weyne_IDP</v>
      </c>
      <c r="C471" s="3" t="str">
        <f>'B-Site_data'!C472</f>
        <v>Belet_Weyne</v>
      </c>
      <c r="D471" s="3" t="str">
        <f>'B-Site_data'!D472</f>
        <v>IDP</v>
      </c>
      <c r="E471" s="3">
        <f>'B-Site_data'!E472</f>
        <v>1</v>
      </c>
      <c r="F471" s="3">
        <f>'B-Site_data'!F472</f>
        <v>3</v>
      </c>
      <c r="G471" s="3">
        <f>'B-Site_data'!G472</f>
        <v>3</v>
      </c>
      <c r="H471" s="3">
        <f>'B-Site_data'!H472</f>
        <v>1</v>
      </c>
      <c r="I471" s="3">
        <f>'B-Site_data'!I472</f>
        <v>1</v>
      </c>
      <c r="J471" s="3">
        <f>'B-Site_data'!J472</f>
        <v>1</v>
      </c>
      <c r="K471" s="3">
        <f>'B-Site_data'!K472</f>
        <v>3</v>
      </c>
      <c r="L471" s="3">
        <f>'B-Site_data'!L472</f>
        <v>2</v>
      </c>
      <c r="M471" s="3">
        <f t="shared" si="42"/>
        <v>3</v>
      </c>
      <c r="N471" s="3">
        <f t="shared" si="43"/>
        <v>3</v>
      </c>
      <c r="O471" s="3">
        <f t="shared" si="44"/>
        <v>3</v>
      </c>
      <c r="P471" s="3">
        <f t="shared" si="45"/>
        <v>2</v>
      </c>
      <c r="Q471" s="295">
        <f t="shared" si="46"/>
        <v>3</v>
      </c>
      <c r="R471" s="3">
        <f t="shared" si="47"/>
        <v>3</v>
      </c>
    </row>
    <row r="472" spans="1:18" x14ac:dyDescent="0.35">
      <c r="A472" s="3" t="str">
        <f>'B-Site_data'!A473</f>
        <v>hj4GrXc61r7IUJnHWYmff0PEweTwnZ</v>
      </c>
      <c r="B472" s="3" t="str">
        <f>'B-Site_data'!B473</f>
        <v>Belet_Weyne_IDP</v>
      </c>
      <c r="C472" s="3" t="str">
        <f>'B-Site_data'!C473</f>
        <v>Belet_Weyne</v>
      </c>
      <c r="D472" s="3" t="str">
        <f>'B-Site_data'!D473</f>
        <v>IDP</v>
      </c>
      <c r="E472" s="3">
        <f>'B-Site_data'!E473</f>
        <v>1</v>
      </c>
      <c r="F472" s="3">
        <f>'B-Site_data'!F473</f>
        <v>3</v>
      </c>
      <c r="G472" s="3">
        <f>'B-Site_data'!G473</f>
        <v>3</v>
      </c>
      <c r="H472" s="3">
        <f>'B-Site_data'!H473</f>
        <v>1</v>
      </c>
      <c r="I472" s="3">
        <f>'B-Site_data'!I473</f>
        <v>1</v>
      </c>
      <c r="J472" s="3">
        <f>'B-Site_data'!J473</f>
        <v>1</v>
      </c>
      <c r="K472" s="3">
        <f>'B-Site_data'!K473</f>
        <v>3</v>
      </c>
      <c r="L472" s="3">
        <f>'B-Site_data'!L473</f>
        <v>2</v>
      </c>
      <c r="M472" s="3">
        <f t="shared" si="42"/>
        <v>3</v>
      </c>
      <c r="N472" s="3">
        <f t="shared" si="43"/>
        <v>3</v>
      </c>
      <c r="O472" s="3">
        <f t="shared" si="44"/>
        <v>3</v>
      </c>
      <c r="P472" s="3">
        <f t="shared" si="45"/>
        <v>2</v>
      </c>
      <c r="Q472" s="295">
        <f t="shared" si="46"/>
        <v>3</v>
      </c>
      <c r="R472" s="3">
        <f t="shared" si="47"/>
        <v>3</v>
      </c>
    </row>
    <row r="473" spans="1:18" x14ac:dyDescent="0.35">
      <c r="A473" s="3" t="str">
        <f>'B-Site_data'!A474</f>
        <v>cx3MGA3rIDehM6ESAtKTDJpuFXk1vs</v>
      </c>
      <c r="B473" s="3" t="str">
        <f>'B-Site_data'!B474</f>
        <v>Belet_Weyne_IDP</v>
      </c>
      <c r="C473" s="3" t="str">
        <f>'B-Site_data'!C474</f>
        <v>Belet_Weyne</v>
      </c>
      <c r="D473" s="3" t="str">
        <f>'B-Site_data'!D474</f>
        <v>IDP</v>
      </c>
      <c r="E473" s="3">
        <f>'B-Site_data'!E474</f>
        <v>1</v>
      </c>
      <c r="F473" s="3">
        <f>'B-Site_data'!F474</f>
        <v>3</v>
      </c>
      <c r="G473" s="3">
        <f>'B-Site_data'!G474</f>
        <v>1</v>
      </c>
      <c r="H473" s="3">
        <f>'B-Site_data'!H474</f>
        <v>3</v>
      </c>
      <c r="I473" s="3">
        <f>'B-Site_data'!I474</f>
        <v>3</v>
      </c>
      <c r="J473" s="3">
        <f>'B-Site_data'!J474</f>
        <v>1</v>
      </c>
      <c r="K473" s="3">
        <f>'B-Site_data'!K474</f>
        <v>1</v>
      </c>
      <c r="L473" s="3">
        <f>'B-Site_data'!L474</f>
        <v>4</v>
      </c>
      <c r="M473" s="3">
        <f t="shared" si="42"/>
        <v>4</v>
      </c>
      <c r="N473" s="3">
        <f t="shared" si="43"/>
        <v>3</v>
      </c>
      <c r="O473" s="3">
        <f t="shared" si="44"/>
        <v>3</v>
      </c>
      <c r="P473" s="3">
        <f t="shared" si="45"/>
        <v>3</v>
      </c>
      <c r="Q473" s="295">
        <f t="shared" si="46"/>
        <v>4</v>
      </c>
      <c r="R473" s="3">
        <f t="shared" si="47"/>
        <v>4</v>
      </c>
    </row>
    <row r="474" spans="1:18" x14ac:dyDescent="0.35">
      <c r="A474" s="3" t="str">
        <f>'B-Site_data'!A475</f>
        <v>gebWPhCPREfg6H1IjTsAuyhxmQCXtz</v>
      </c>
      <c r="B474" s="3" t="str">
        <f>'B-Site_data'!B475</f>
        <v>Jowhar_IDP</v>
      </c>
      <c r="C474" s="3" t="str">
        <f>'B-Site_data'!C475</f>
        <v>Jowhar</v>
      </c>
      <c r="D474" s="3" t="str">
        <f>'B-Site_data'!D475</f>
        <v>IDP</v>
      </c>
      <c r="E474" s="3">
        <f>'B-Site_data'!E475</f>
        <v>3</v>
      </c>
      <c r="F474" s="3">
        <f>'B-Site_data'!F475</f>
        <v>1</v>
      </c>
      <c r="G474" s="3">
        <f>'B-Site_data'!G475</f>
        <v>3</v>
      </c>
      <c r="H474" s="3">
        <f>'B-Site_data'!H475</f>
        <v>1</v>
      </c>
      <c r="I474" s="3">
        <f>'B-Site_data'!I475</f>
        <v>3</v>
      </c>
      <c r="J474" s="3">
        <f>'B-Site_data'!J475</f>
        <v>1</v>
      </c>
      <c r="K474" s="3">
        <f>'B-Site_data'!K475</f>
        <v>3</v>
      </c>
      <c r="L474" s="3">
        <f>'B-Site_data'!L475</f>
        <v>1</v>
      </c>
      <c r="M474" s="3">
        <f t="shared" si="42"/>
        <v>3</v>
      </c>
      <c r="N474" s="3">
        <f t="shared" si="43"/>
        <v>3</v>
      </c>
      <c r="O474" s="3">
        <f t="shared" si="44"/>
        <v>3</v>
      </c>
      <c r="P474" s="3">
        <f t="shared" si="45"/>
        <v>1</v>
      </c>
      <c r="Q474" s="295">
        <f t="shared" si="46"/>
        <v>3</v>
      </c>
      <c r="R474" s="3">
        <f t="shared" si="47"/>
        <v>3</v>
      </c>
    </row>
    <row r="475" spans="1:18" x14ac:dyDescent="0.35">
      <c r="A475" s="3" t="str">
        <f>'B-Site_data'!A476</f>
        <v>h7QCNNvGaCS6jClHn3XwAv82wkPIBC</v>
      </c>
      <c r="B475" s="3" t="str">
        <f>'B-Site_data'!B476</f>
        <v>Jowhar_IDP</v>
      </c>
      <c r="C475" s="3" t="str">
        <f>'B-Site_data'!C476</f>
        <v>Jowhar</v>
      </c>
      <c r="D475" s="3" t="str">
        <f>'B-Site_data'!D476</f>
        <v>IDP</v>
      </c>
      <c r="E475" s="3">
        <f>'B-Site_data'!E476</f>
        <v>3</v>
      </c>
      <c r="F475" s="3">
        <f>'B-Site_data'!F476</f>
        <v>1</v>
      </c>
      <c r="G475" s="3">
        <f>'B-Site_data'!G476</f>
        <v>3</v>
      </c>
      <c r="H475" s="3">
        <f>'B-Site_data'!H476</f>
        <v>1</v>
      </c>
      <c r="I475" s="3">
        <f>'B-Site_data'!I476</f>
        <v>3</v>
      </c>
      <c r="J475" s="3">
        <f>'B-Site_data'!J476</f>
        <v>1</v>
      </c>
      <c r="K475" s="3">
        <f>'B-Site_data'!K476</f>
        <v>3</v>
      </c>
      <c r="L475" s="3">
        <f>'B-Site_data'!L476</f>
        <v>1</v>
      </c>
      <c r="M475" s="3">
        <f t="shared" si="42"/>
        <v>3</v>
      </c>
      <c r="N475" s="3">
        <f t="shared" si="43"/>
        <v>3</v>
      </c>
      <c r="O475" s="3">
        <f t="shared" si="44"/>
        <v>3</v>
      </c>
      <c r="P475" s="3">
        <f t="shared" si="45"/>
        <v>1</v>
      </c>
      <c r="Q475" s="295">
        <f t="shared" si="46"/>
        <v>3</v>
      </c>
      <c r="R475" s="3">
        <f t="shared" si="47"/>
        <v>3</v>
      </c>
    </row>
    <row r="476" spans="1:18" x14ac:dyDescent="0.35">
      <c r="A476" s="3" t="str">
        <f>'B-Site_data'!A477</f>
        <v>xNj05FZciDk3gSMyPARmn5tabVD722</v>
      </c>
      <c r="B476" s="3" t="str">
        <f>'B-Site_data'!B477</f>
        <v>Jowhar_IDP</v>
      </c>
      <c r="C476" s="3" t="str">
        <f>'B-Site_data'!C477</f>
        <v>Jowhar</v>
      </c>
      <c r="D476" s="3" t="str">
        <f>'B-Site_data'!D477</f>
        <v>IDP</v>
      </c>
      <c r="E476" s="3">
        <f>'B-Site_data'!E477</f>
        <v>1</v>
      </c>
      <c r="F476" s="3">
        <f>'B-Site_data'!F477</f>
        <v>1</v>
      </c>
      <c r="G476" s="3">
        <f>'B-Site_data'!G477</f>
        <v>3</v>
      </c>
      <c r="H476" s="3">
        <f>'B-Site_data'!H477</f>
        <v>1</v>
      </c>
      <c r="I476" s="3">
        <f>'B-Site_data'!I477</f>
        <v>3</v>
      </c>
      <c r="J476" s="3">
        <f>'B-Site_data'!J477</f>
        <v>1</v>
      </c>
      <c r="K476" s="3">
        <f>'B-Site_data'!K477</f>
        <v>3</v>
      </c>
      <c r="L476" s="3">
        <f>'B-Site_data'!L477</f>
        <v>1</v>
      </c>
      <c r="M476" s="3">
        <f t="shared" si="42"/>
        <v>3</v>
      </c>
      <c r="N476" s="3">
        <f t="shared" si="43"/>
        <v>3</v>
      </c>
      <c r="O476" s="3">
        <f t="shared" si="44"/>
        <v>3</v>
      </c>
      <c r="P476" s="3">
        <f t="shared" si="45"/>
        <v>1</v>
      </c>
      <c r="Q476" s="295">
        <f t="shared" si="46"/>
        <v>3</v>
      </c>
      <c r="R476" s="3">
        <f t="shared" si="47"/>
        <v>3</v>
      </c>
    </row>
    <row r="477" spans="1:18" x14ac:dyDescent="0.35">
      <c r="A477" s="3" t="str">
        <f>'B-Site_data'!A478</f>
        <v>bV253x5iJvUG5qVQ2SmdyC5C0r9yKK</v>
      </c>
      <c r="B477" s="3" t="str">
        <f>'B-Site_data'!B478</f>
        <v>Jowhar_IDP</v>
      </c>
      <c r="C477" s="3" t="str">
        <f>'B-Site_data'!C478</f>
        <v>Jowhar</v>
      </c>
      <c r="D477" s="3" t="str">
        <f>'B-Site_data'!D478</f>
        <v>IDP</v>
      </c>
      <c r="E477" s="3">
        <f>'B-Site_data'!E478</f>
        <v>1</v>
      </c>
      <c r="F477" s="3">
        <f>'B-Site_data'!F478</f>
        <v>1</v>
      </c>
      <c r="G477" s="3">
        <f>'B-Site_data'!G478</f>
        <v>3</v>
      </c>
      <c r="H477" s="3">
        <f>'B-Site_data'!H478</f>
        <v>1</v>
      </c>
      <c r="I477" s="3">
        <f>'B-Site_data'!I478</f>
        <v>3</v>
      </c>
      <c r="J477" s="3">
        <f>'B-Site_data'!J478</f>
        <v>1</v>
      </c>
      <c r="K477" s="3">
        <f>'B-Site_data'!K478</f>
        <v>3</v>
      </c>
      <c r="L477" s="3">
        <f>'B-Site_data'!L478</f>
        <v>2</v>
      </c>
      <c r="M477" s="3">
        <f t="shared" si="42"/>
        <v>3</v>
      </c>
      <c r="N477" s="3">
        <f t="shared" si="43"/>
        <v>3</v>
      </c>
      <c r="O477" s="3">
        <f t="shared" si="44"/>
        <v>3</v>
      </c>
      <c r="P477" s="3">
        <f t="shared" si="45"/>
        <v>2</v>
      </c>
      <c r="Q477" s="295">
        <f t="shared" si="46"/>
        <v>3</v>
      </c>
      <c r="R477" s="3">
        <f t="shared" si="47"/>
        <v>3</v>
      </c>
    </row>
    <row r="478" spans="1:18" x14ac:dyDescent="0.35">
      <c r="A478" s="3" t="str">
        <f>'B-Site_data'!A479</f>
        <v>JCRd2VoqgujXwFBSpQMssc1aLqgAZx</v>
      </c>
      <c r="B478" s="3" t="str">
        <f>'B-Site_data'!B479</f>
        <v>Jowhar_IDP</v>
      </c>
      <c r="C478" s="3" t="str">
        <f>'B-Site_data'!C479</f>
        <v>Jowhar</v>
      </c>
      <c r="D478" s="3" t="str">
        <f>'B-Site_data'!D479</f>
        <v>IDP</v>
      </c>
      <c r="E478" s="3">
        <f>'B-Site_data'!E479</f>
        <v>1</v>
      </c>
      <c r="F478" s="3">
        <f>'B-Site_data'!F479</f>
        <v>1</v>
      </c>
      <c r="G478" s="3">
        <f>'B-Site_data'!G479</f>
        <v>3</v>
      </c>
      <c r="H478" s="3">
        <f>'B-Site_data'!H479</f>
        <v>1</v>
      </c>
      <c r="I478" s="3">
        <f>'B-Site_data'!I479</f>
        <v>1</v>
      </c>
      <c r="J478" s="3">
        <f>'B-Site_data'!J479</f>
        <v>1</v>
      </c>
      <c r="K478" s="3">
        <f>'B-Site_data'!K479</f>
        <v>3</v>
      </c>
      <c r="L478" s="3">
        <f>'B-Site_data'!L479</f>
        <v>1</v>
      </c>
      <c r="M478" s="3">
        <f t="shared" si="42"/>
        <v>3</v>
      </c>
      <c r="N478" s="3">
        <f t="shared" si="43"/>
        <v>3</v>
      </c>
      <c r="O478" s="3">
        <f t="shared" si="44"/>
        <v>1</v>
      </c>
      <c r="P478" s="3">
        <f t="shared" si="45"/>
        <v>1</v>
      </c>
      <c r="Q478" s="295">
        <f t="shared" si="46"/>
        <v>2</v>
      </c>
      <c r="R478" s="3">
        <f t="shared" si="47"/>
        <v>2</v>
      </c>
    </row>
    <row r="479" spans="1:18" x14ac:dyDescent="0.35">
      <c r="A479" s="3" t="str">
        <f>'B-Site_data'!A480</f>
        <v>1xYSSTqaftLE0UAT30Qcg6FlAPRspa</v>
      </c>
      <c r="B479" s="3" t="str">
        <f>'B-Site_data'!B480</f>
        <v>Jowhar_IDP</v>
      </c>
      <c r="C479" s="3" t="str">
        <f>'B-Site_data'!C480</f>
        <v>Jowhar</v>
      </c>
      <c r="D479" s="3" t="str">
        <f>'B-Site_data'!D480</f>
        <v>IDP</v>
      </c>
      <c r="E479" s="3">
        <f>'B-Site_data'!E480</f>
        <v>1</v>
      </c>
      <c r="F479" s="3">
        <f>'B-Site_data'!F480</f>
        <v>3</v>
      </c>
      <c r="G479" s="3">
        <f>'B-Site_data'!G480</f>
        <v>1</v>
      </c>
      <c r="H479" s="3">
        <f>'B-Site_data'!H480</f>
        <v>1</v>
      </c>
      <c r="I479" s="3">
        <f>'B-Site_data'!I480</f>
        <v>3</v>
      </c>
      <c r="J479" s="3">
        <f>'B-Site_data'!J480</f>
        <v>1</v>
      </c>
      <c r="K479" s="3">
        <f>'B-Site_data'!K480</f>
        <v>3</v>
      </c>
      <c r="L479" s="3">
        <f>'B-Site_data'!L480</f>
        <v>1</v>
      </c>
      <c r="M479" s="3">
        <f t="shared" si="42"/>
        <v>3</v>
      </c>
      <c r="N479" s="3">
        <f t="shared" si="43"/>
        <v>3</v>
      </c>
      <c r="O479" s="3">
        <f t="shared" si="44"/>
        <v>3</v>
      </c>
      <c r="P479" s="3">
        <f t="shared" si="45"/>
        <v>1</v>
      </c>
      <c r="Q479" s="295">
        <f t="shared" si="46"/>
        <v>3</v>
      </c>
      <c r="R479" s="3">
        <f t="shared" si="47"/>
        <v>3</v>
      </c>
    </row>
    <row r="480" spans="1:18" x14ac:dyDescent="0.35">
      <c r="A480" s="3" t="str">
        <f>'B-Site_data'!A481</f>
        <v>aknStjMCXUvP3dpqMcm2N6uldG7KoU</v>
      </c>
      <c r="B480" s="3" t="str">
        <f>'B-Site_data'!B481</f>
        <v>Jowhar_IDP</v>
      </c>
      <c r="C480" s="3" t="str">
        <f>'B-Site_data'!C481</f>
        <v>Jowhar</v>
      </c>
      <c r="D480" s="3" t="str">
        <f>'B-Site_data'!D481</f>
        <v>IDP</v>
      </c>
      <c r="E480" s="3">
        <f>'B-Site_data'!E481</f>
        <v>3</v>
      </c>
      <c r="F480" s="3">
        <f>'B-Site_data'!F481</f>
        <v>1</v>
      </c>
      <c r="G480" s="3">
        <f>'B-Site_data'!G481</f>
        <v>3</v>
      </c>
      <c r="H480" s="3">
        <f>'B-Site_data'!H481</f>
        <v>1</v>
      </c>
      <c r="I480" s="3">
        <f>'B-Site_data'!I481</f>
        <v>1</v>
      </c>
      <c r="J480" s="3">
        <f>'B-Site_data'!J481</f>
        <v>1</v>
      </c>
      <c r="K480" s="3">
        <f>'B-Site_data'!K481</f>
        <v>3</v>
      </c>
      <c r="L480" s="3">
        <f>'B-Site_data'!L481</f>
        <v>1</v>
      </c>
      <c r="M480" s="3">
        <f t="shared" si="42"/>
        <v>3</v>
      </c>
      <c r="N480" s="3">
        <f t="shared" si="43"/>
        <v>3</v>
      </c>
      <c r="O480" s="3">
        <f t="shared" si="44"/>
        <v>1</v>
      </c>
      <c r="P480" s="3">
        <f t="shared" si="45"/>
        <v>1</v>
      </c>
      <c r="Q480" s="295">
        <f t="shared" si="46"/>
        <v>2</v>
      </c>
      <c r="R480" s="3">
        <f t="shared" si="47"/>
        <v>2</v>
      </c>
    </row>
    <row r="481" spans="1:18" x14ac:dyDescent="0.35">
      <c r="A481" s="3" t="str">
        <f>'B-Site_data'!A482</f>
        <v>7O7dBTL7Urv9dCNJLFfRFZKc7MdtZq</v>
      </c>
      <c r="B481" s="3" t="str">
        <f>'B-Site_data'!B482</f>
        <v>Jowhar_IDP</v>
      </c>
      <c r="C481" s="3" t="str">
        <f>'B-Site_data'!C482</f>
        <v>Jowhar</v>
      </c>
      <c r="D481" s="3" t="str">
        <f>'B-Site_data'!D482</f>
        <v>IDP</v>
      </c>
      <c r="E481" s="3">
        <f>'B-Site_data'!E482</f>
        <v>1</v>
      </c>
      <c r="F481" s="3">
        <f>'B-Site_data'!F482</f>
        <v>1</v>
      </c>
      <c r="G481" s="3">
        <f>'B-Site_data'!G482</f>
        <v>1</v>
      </c>
      <c r="H481" s="3">
        <f>'B-Site_data'!H482</f>
        <v>1</v>
      </c>
      <c r="I481" s="3">
        <f>'B-Site_data'!I482</f>
        <v>3</v>
      </c>
      <c r="J481" s="3">
        <f>'B-Site_data'!J482</f>
        <v>1</v>
      </c>
      <c r="K481" s="3">
        <f>'B-Site_data'!K482</f>
        <v>3</v>
      </c>
      <c r="L481" s="3">
        <f>'B-Site_data'!L482</f>
        <v>1</v>
      </c>
      <c r="M481" s="3">
        <f t="shared" si="42"/>
        <v>3</v>
      </c>
      <c r="N481" s="3">
        <f t="shared" si="43"/>
        <v>3</v>
      </c>
      <c r="O481" s="3">
        <f t="shared" si="44"/>
        <v>1</v>
      </c>
      <c r="P481" s="3">
        <f t="shared" si="45"/>
        <v>1</v>
      </c>
      <c r="Q481" s="295">
        <f t="shared" si="46"/>
        <v>2</v>
      </c>
      <c r="R481" s="3">
        <f t="shared" si="47"/>
        <v>2</v>
      </c>
    </row>
    <row r="482" spans="1:18" x14ac:dyDescent="0.35">
      <c r="A482" s="3" t="str">
        <f>'B-Site_data'!A483</f>
        <v>XZVVgKH48MmzUCAw9p4wn4LE1Y4yYT</v>
      </c>
      <c r="B482" s="3" t="str">
        <f>'B-Site_data'!B483</f>
        <v>Jowhar_IDP</v>
      </c>
      <c r="C482" s="3" t="str">
        <f>'B-Site_data'!C483</f>
        <v>Jowhar</v>
      </c>
      <c r="D482" s="3" t="str">
        <f>'B-Site_data'!D483</f>
        <v>IDP</v>
      </c>
      <c r="E482" s="3">
        <f>'B-Site_data'!E483</f>
        <v>1</v>
      </c>
      <c r="F482" s="3">
        <f>'B-Site_data'!F483</f>
        <v>1</v>
      </c>
      <c r="G482" s="3">
        <f>'B-Site_data'!G483</f>
        <v>1</v>
      </c>
      <c r="H482" s="3">
        <f>'B-Site_data'!H483</f>
        <v>1</v>
      </c>
      <c r="I482" s="3">
        <f>'B-Site_data'!I483</f>
        <v>3</v>
      </c>
      <c r="J482" s="3">
        <f>'B-Site_data'!J483</f>
        <v>1</v>
      </c>
      <c r="K482" s="3">
        <f>'B-Site_data'!K483</f>
        <v>3</v>
      </c>
      <c r="L482" s="3">
        <f>'B-Site_data'!L483</f>
        <v>1</v>
      </c>
      <c r="M482" s="3">
        <f t="shared" si="42"/>
        <v>3</v>
      </c>
      <c r="N482" s="3">
        <f t="shared" si="43"/>
        <v>3</v>
      </c>
      <c r="O482" s="3">
        <f t="shared" si="44"/>
        <v>1</v>
      </c>
      <c r="P482" s="3">
        <f t="shared" si="45"/>
        <v>1</v>
      </c>
      <c r="Q482" s="295">
        <f t="shared" si="46"/>
        <v>2</v>
      </c>
      <c r="R482" s="3">
        <f t="shared" si="47"/>
        <v>2</v>
      </c>
    </row>
    <row r="483" spans="1:18" x14ac:dyDescent="0.35">
      <c r="A483" s="3" t="str">
        <f>'B-Site_data'!A484</f>
        <v>H2YU8MgKvhIRHSvvxQYpezbSm9xBs9</v>
      </c>
      <c r="B483" s="3" t="str">
        <f>'B-Site_data'!B484</f>
        <v>Jowhar_IDP</v>
      </c>
      <c r="C483" s="3" t="str">
        <f>'B-Site_data'!C484</f>
        <v>Jowhar</v>
      </c>
      <c r="D483" s="3" t="str">
        <f>'B-Site_data'!D484</f>
        <v>IDP</v>
      </c>
      <c r="E483" s="3">
        <f>'B-Site_data'!E484</f>
        <v>3</v>
      </c>
      <c r="F483" s="3">
        <f>'B-Site_data'!F484</f>
        <v>1</v>
      </c>
      <c r="G483" s="3">
        <f>'B-Site_data'!G484</f>
        <v>3</v>
      </c>
      <c r="H483" s="3">
        <f>'B-Site_data'!H484</f>
        <v>1</v>
      </c>
      <c r="I483" s="3">
        <f>'B-Site_data'!I484</f>
        <v>1</v>
      </c>
      <c r="J483" s="3">
        <f>'B-Site_data'!J484</f>
        <v>1</v>
      </c>
      <c r="K483" s="3">
        <f>'B-Site_data'!K484</f>
        <v>3</v>
      </c>
      <c r="L483" s="3">
        <f>'B-Site_data'!L484</f>
        <v>1</v>
      </c>
      <c r="M483" s="3">
        <f t="shared" si="42"/>
        <v>3</v>
      </c>
      <c r="N483" s="3">
        <f t="shared" si="43"/>
        <v>3</v>
      </c>
      <c r="O483" s="3">
        <f t="shared" si="44"/>
        <v>1</v>
      </c>
      <c r="P483" s="3">
        <f t="shared" si="45"/>
        <v>1</v>
      </c>
      <c r="Q483" s="295">
        <f t="shared" si="46"/>
        <v>2</v>
      </c>
      <c r="R483" s="3">
        <f t="shared" si="47"/>
        <v>2</v>
      </c>
    </row>
    <row r="484" spans="1:18" x14ac:dyDescent="0.35">
      <c r="A484" s="3" t="str">
        <f>'B-Site_data'!A485</f>
        <v>nd65UHPOyLl29MrsENk3pO15t55Tk3</v>
      </c>
      <c r="B484" s="3" t="str">
        <f>'B-Site_data'!B485</f>
        <v>Jowhar_IDP</v>
      </c>
      <c r="C484" s="3" t="str">
        <f>'B-Site_data'!C485</f>
        <v>Jowhar</v>
      </c>
      <c r="D484" s="3" t="str">
        <f>'B-Site_data'!D485</f>
        <v>IDP</v>
      </c>
      <c r="E484" s="3">
        <f>'B-Site_data'!E485</f>
        <v>1</v>
      </c>
      <c r="F484" s="3">
        <f>'B-Site_data'!F485</f>
        <v>1</v>
      </c>
      <c r="G484" s="3">
        <f>'B-Site_data'!G485</f>
        <v>1</v>
      </c>
      <c r="H484" s="3">
        <f>'B-Site_data'!H485</f>
        <v>1</v>
      </c>
      <c r="I484" s="3">
        <f>'B-Site_data'!I485</f>
        <v>1</v>
      </c>
      <c r="J484" s="3">
        <f>'B-Site_data'!J485</f>
        <v>1</v>
      </c>
      <c r="K484" s="3">
        <f>'B-Site_data'!K485</f>
        <v>3</v>
      </c>
      <c r="L484" s="3">
        <f>'B-Site_data'!L485</f>
        <v>1</v>
      </c>
      <c r="M484" s="3">
        <f t="shared" si="42"/>
        <v>3</v>
      </c>
      <c r="N484" s="3">
        <f t="shared" si="43"/>
        <v>1</v>
      </c>
      <c r="O484" s="3">
        <f t="shared" si="44"/>
        <v>1</v>
      </c>
      <c r="P484" s="3">
        <f t="shared" si="45"/>
        <v>1</v>
      </c>
      <c r="Q484" s="295">
        <f t="shared" si="46"/>
        <v>2</v>
      </c>
      <c r="R484" s="3">
        <f t="shared" si="47"/>
        <v>2</v>
      </c>
    </row>
    <row r="485" spans="1:18" x14ac:dyDescent="0.35">
      <c r="A485" s="3" t="str">
        <f>'B-Site_data'!A486</f>
        <v>7ZwKTZYybfHqBU0FRJUqEDfrEde8h8</v>
      </c>
      <c r="B485" s="3" t="str">
        <f>'B-Site_data'!B486</f>
        <v>Jowhar_IDP</v>
      </c>
      <c r="C485" s="3" t="str">
        <f>'B-Site_data'!C486</f>
        <v>Jowhar</v>
      </c>
      <c r="D485" s="3" t="str">
        <f>'B-Site_data'!D486</f>
        <v>IDP</v>
      </c>
      <c r="E485" s="3">
        <f>'B-Site_data'!E486</f>
        <v>1</v>
      </c>
      <c r="F485" s="3">
        <f>'B-Site_data'!F486</f>
        <v>3</v>
      </c>
      <c r="G485" s="3">
        <f>'B-Site_data'!G486</f>
        <v>1</v>
      </c>
      <c r="H485" s="3">
        <f>'B-Site_data'!H486</f>
        <v>1</v>
      </c>
      <c r="I485" s="3">
        <f>'B-Site_data'!I486</f>
        <v>3</v>
      </c>
      <c r="J485" s="3">
        <f>'B-Site_data'!J486</f>
        <v>1</v>
      </c>
      <c r="K485" s="3">
        <f>'B-Site_data'!K486</f>
        <v>3</v>
      </c>
      <c r="L485" s="3">
        <f>'B-Site_data'!L486</f>
        <v>1</v>
      </c>
      <c r="M485" s="3">
        <f t="shared" si="42"/>
        <v>3</v>
      </c>
      <c r="N485" s="3">
        <f t="shared" si="43"/>
        <v>3</v>
      </c>
      <c r="O485" s="3">
        <f t="shared" si="44"/>
        <v>3</v>
      </c>
      <c r="P485" s="3">
        <f t="shared" si="45"/>
        <v>1</v>
      </c>
      <c r="Q485" s="295">
        <f t="shared" si="46"/>
        <v>3</v>
      </c>
      <c r="R485" s="3">
        <f t="shared" si="47"/>
        <v>3</v>
      </c>
    </row>
    <row r="486" spans="1:18" x14ac:dyDescent="0.35">
      <c r="A486" s="3" t="str">
        <f>'B-Site_data'!A487</f>
        <v>G0NCp5VvW6RYwx2GF6NTAorqWWT1aC</v>
      </c>
      <c r="B486" s="3" t="str">
        <f>'B-Site_data'!B487</f>
        <v>Jowhar_IDP</v>
      </c>
      <c r="C486" s="3" t="str">
        <f>'B-Site_data'!C487</f>
        <v>Jowhar</v>
      </c>
      <c r="D486" s="3" t="str">
        <f>'B-Site_data'!D487</f>
        <v>IDP</v>
      </c>
      <c r="E486" s="3">
        <f>'B-Site_data'!E487</f>
        <v>3</v>
      </c>
      <c r="F486" s="3">
        <f>'B-Site_data'!F487</f>
        <v>3</v>
      </c>
      <c r="G486" s="3">
        <f>'B-Site_data'!G487</f>
        <v>3</v>
      </c>
      <c r="H486" s="3">
        <f>'B-Site_data'!H487</f>
        <v>1</v>
      </c>
      <c r="I486" s="3">
        <f>'B-Site_data'!I487</f>
        <v>1</v>
      </c>
      <c r="J486" s="3">
        <f>'B-Site_data'!J487</f>
        <v>1</v>
      </c>
      <c r="K486" s="3">
        <f>'B-Site_data'!K487</f>
        <v>3</v>
      </c>
      <c r="L486" s="3">
        <f>'B-Site_data'!L487</f>
        <v>1</v>
      </c>
      <c r="M486" s="3">
        <f t="shared" si="42"/>
        <v>3</v>
      </c>
      <c r="N486" s="3">
        <f t="shared" si="43"/>
        <v>3</v>
      </c>
      <c r="O486" s="3">
        <f t="shared" si="44"/>
        <v>3</v>
      </c>
      <c r="P486" s="3">
        <f t="shared" si="45"/>
        <v>1</v>
      </c>
      <c r="Q486" s="295">
        <f t="shared" si="46"/>
        <v>3</v>
      </c>
      <c r="R486" s="3">
        <f t="shared" si="47"/>
        <v>3</v>
      </c>
    </row>
    <row r="487" spans="1:18" x14ac:dyDescent="0.35">
      <c r="A487" s="3" t="str">
        <f>'B-Site_data'!A488</f>
        <v>yQbSlgz4t46WZbQFID9sgIxhNf3PuA</v>
      </c>
      <c r="B487" s="3" t="str">
        <f>'B-Site_data'!B488</f>
        <v>Jowhar_IDP</v>
      </c>
      <c r="C487" s="3" t="str">
        <f>'B-Site_data'!C488</f>
        <v>Jowhar</v>
      </c>
      <c r="D487" s="3" t="str">
        <f>'B-Site_data'!D488</f>
        <v>IDP</v>
      </c>
      <c r="E487" s="3">
        <f>'B-Site_data'!E488</f>
        <v>1</v>
      </c>
      <c r="F487" s="3">
        <f>'B-Site_data'!F488</f>
        <v>1</v>
      </c>
      <c r="G487" s="3">
        <f>'B-Site_data'!G488</f>
        <v>3</v>
      </c>
      <c r="H487" s="3">
        <f>'B-Site_data'!H488</f>
        <v>1</v>
      </c>
      <c r="I487" s="3">
        <f>'B-Site_data'!I488</f>
        <v>3</v>
      </c>
      <c r="J487" s="3">
        <f>'B-Site_data'!J488</f>
        <v>1</v>
      </c>
      <c r="K487" s="3">
        <f>'B-Site_data'!K488</f>
        <v>3</v>
      </c>
      <c r="L487" s="3">
        <f>'B-Site_data'!L488</f>
        <v>1</v>
      </c>
      <c r="M487" s="3">
        <f t="shared" si="42"/>
        <v>3</v>
      </c>
      <c r="N487" s="3">
        <f t="shared" si="43"/>
        <v>3</v>
      </c>
      <c r="O487" s="3">
        <f t="shared" si="44"/>
        <v>3</v>
      </c>
      <c r="P487" s="3">
        <f t="shared" si="45"/>
        <v>1</v>
      </c>
      <c r="Q487" s="295">
        <f t="shared" si="46"/>
        <v>3</v>
      </c>
      <c r="R487" s="3">
        <f t="shared" si="47"/>
        <v>3</v>
      </c>
    </row>
    <row r="488" spans="1:18" x14ac:dyDescent="0.35">
      <c r="A488" s="3" t="str">
        <f>'B-Site_data'!A489</f>
        <v>OBbWeYTszljVLlDQ7ZiOTT9CEEne41</v>
      </c>
      <c r="B488" s="3" t="str">
        <f>'B-Site_data'!B489</f>
        <v>Jowhar_IDP</v>
      </c>
      <c r="C488" s="3" t="str">
        <f>'B-Site_data'!C489</f>
        <v>Jowhar</v>
      </c>
      <c r="D488" s="3" t="str">
        <f>'B-Site_data'!D489</f>
        <v>IDP</v>
      </c>
      <c r="E488" s="3">
        <f>'B-Site_data'!E489</f>
        <v>1</v>
      </c>
      <c r="F488" s="3">
        <f>'B-Site_data'!F489</f>
        <v>1</v>
      </c>
      <c r="G488" s="3">
        <f>'B-Site_data'!G489</f>
        <v>3</v>
      </c>
      <c r="H488" s="3">
        <f>'B-Site_data'!H489</f>
        <v>1</v>
      </c>
      <c r="I488" s="3">
        <f>'B-Site_data'!I489</f>
        <v>3</v>
      </c>
      <c r="J488" s="3">
        <f>'B-Site_data'!J489</f>
        <v>1</v>
      </c>
      <c r="K488" s="3">
        <f>'B-Site_data'!K489</f>
        <v>3</v>
      </c>
      <c r="L488" s="3">
        <f>'B-Site_data'!L489</f>
        <v>1</v>
      </c>
      <c r="M488" s="3">
        <f t="shared" si="42"/>
        <v>3</v>
      </c>
      <c r="N488" s="3">
        <f t="shared" si="43"/>
        <v>3</v>
      </c>
      <c r="O488" s="3">
        <f t="shared" si="44"/>
        <v>3</v>
      </c>
      <c r="P488" s="3">
        <f t="shared" si="45"/>
        <v>1</v>
      </c>
      <c r="Q488" s="295">
        <f t="shared" si="46"/>
        <v>3</v>
      </c>
      <c r="R488" s="3">
        <f t="shared" si="47"/>
        <v>3</v>
      </c>
    </row>
    <row r="489" spans="1:18" x14ac:dyDescent="0.35">
      <c r="A489" s="3" t="str">
        <f>'B-Site_data'!A490</f>
        <v>5ipmNPDPhyeNkdeJ5oToI0YJnH2JRM</v>
      </c>
      <c r="B489" s="3" t="str">
        <f>'B-Site_data'!B490</f>
        <v>Jowhar_IDP</v>
      </c>
      <c r="C489" s="3" t="str">
        <f>'B-Site_data'!C490</f>
        <v>Jowhar</v>
      </c>
      <c r="D489" s="3" t="str">
        <f>'B-Site_data'!D490</f>
        <v>IDP</v>
      </c>
      <c r="E489" s="3">
        <f>'B-Site_data'!E490</f>
        <v>3</v>
      </c>
      <c r="F489" s="3">
        <f>'B-Site_data'!F490</f>
        <v>1</v>
      </c>
      <c r="G489" s="3">
        <f>'B-Site_data'!G490</f>
        <v>3</v>
      </c>
      <c r="H489" s="3">
        <f>'B-Site_data'!H490</f>
        <v>1</v>
      </c>
      <c r="I489" s="3">
        <f>'B-Site_data'!I490</f>
        <v>1</v>
      </c>
      <c r="J489" s="3">
        <f>'B-Site_data'!J490</f>
        <v>1</v>
      </c>
      <c r="K489" s="3">
        <f>'B-Site_data'!K490</f>
        <v>3</v>
      </c>
      <c r="L489" s="3">
        <f>'B-Site_data'!L490</f>
        <v>1</v>
      </c>
      <c r="M489" s="3">
        <f t="shared" si="42"/>
        <v>3</v>
      </c>
      <c r="N489" s="3">
        <f t="shared" si="43"/>
        <v>3</v>
      </c>
      <c r="O489" s="3">
        <f t="shared" si="44"/>
        <v>1</v>
      </c>
      <c r="P489" s="3">
        <f t="shared" si="45"/>
        <v>1</v>
      </c>
      <c r="Q489" s="295">
        <f t="shared" si="46"/>
        <v>2</v>
      </c>
      <c r="R489" s="3">
        <f t="shared" si="47"/>
        <v>2</v>
      </c>
    </row>
    <row r="490" spans="1:18" x14ac:dyDescent="0.35">
      <c r="A490" s="3" t="str">
        <f>'B-Site_data'!A491</f>
        <v>5ACQYCgVGiMguef4NVSgGEXaFEi1oo</v>
      </c>
      <c r="B490" s="3" t="str">
        <f>'B-Site_data'!B491</f>
        <v>Jowhar_IDP</v>
      </c>
      <c r="C490" s="3" t="str">
        <f>'B-Site_data'!C491</f>
        <v>Jowhar</v>
      </c>
      <c r="D490" s="3" t="str">
        <f>'B-Site_data'!D491</f>
        <v>IDP</v>
      </c>
      <c r="E490" s="3">
        <f>'B-Site_data'!E491</f>
        <v>3</v>
      </c>
      <c r="F490" s="3">
        <f>'B-Site_data'!F491</f>
        <v>1</v>
      </c>
      <c r="G490" s="3">
        <f>'B-Site_data'!G491</f>
        <v>3</v>
      </c>
      <c r="H490" s="3">
        <f>'B-Site_data'!H491</f>
        <v>1</v>
      </c>
      <c r="I490" s="3">
        <f>'B-Site_data'!I491</f>
        <v>1</v>
      </c>
      <c r="J490" s="3">
        <f>'B-Site_data'!J491</f>
        <v>1</v>
      </c>
      <c r="K490" s="3">
        <f>'B-Site_data'!K491</f>
        <v>3</v>
      </c>
      <c r="L490" s="3">
        <f>'B-Site_data'!L491</f>
        <v>1</v>
      </c>
      <c r="M490" s="3">
        <f t="shared" si="42"/>
        <v>3</v>
      </c>
      <c r="N490" s="3">
        <f t="shared" si="43"/>
        <v>3</v>
      </c>
      <c r="O490" s="3">
        <f t="shared" si="44"/>
        <v>1</v>
      </c>
      <c r="P490" s="3">
        <f t="shared" si="45"/>
        <v>1</v>
      </c>
      <c r="Q490" s="295">
        <f t="shared" si="46"/>
        <v>2</v>
      </c>
      <c r="R490" s="3">
        <f t="shared" si="47"/>
        <v>2</v>
      </c>
    </row>
    <row r="491" spans="1:18" x14ac:dyDescent="0.35">
      <c r="A491" s="3" t="str">
        <f>'B-Site_data'!A492</f>
        <v>3lk9F36qGKDdGbuWXcEXyPwJEvNURK</v>
      </c>
      <c r="B491" s="3" t="str">
        <f>'B-Site_data'!B492</f>
        <v>Jowhar_IDP</v>
      </c>
      <c r="C491" s="3" t="str">
        <f>'B-Site_data'!C492</f>
        <v>Jowhar</v>
      </c>
      <c r="D491" s="3" t="str">
        <f>'B-Site_data'!D492</f>
        <v>IDP</v>
      </c>
      <c r="E491" s="3">
        <f>'B-Site_data'!E492</f>
        <v>1</v>
      </c>
      <c r="F491" s="3">
        <f>'B-Site_data'!F492</f>
        <v>1</v>
      </c>
      <c r="G491" s="3">
        <f>'B-Site_data'!G492</f>
        <v>1</v>
      </c>
      <c r="H491" s="3">
        <f>'B-Site_data'!H492</f>
        <v>1</v>
      </c>
      <c r="I491" s="3">
        <f>'B-Site_data'!I492</f>
        <v>1</v>
      </c>
      <c r="J491" s="3">
        <f>'B-Site_data'!J492</f>
        <v>1</v>
      </c>
      <c r="K491" s="3">
        <f>'B-Site_data'!K492</f>
        <v>3</v>
      </c>
      <c r="L491" s="3">
        <f>'B-Site_data'!L492</f>
        <v>1</v>
      </c>
      <c r="M491" s="3">
        <f t="shared" si="42"/>
        <v>3</v>
      </c>
      <c r="N491" s="3">
        <f t="shared" si="43"/>
        <v>1</v>
      </c>
      <c r="O491" s="3">
        <f t="shared" si="44"/>
        <v>1</v>
      </c>
      <c r="P491" s="3">
        <f t="shared" si="45"/>
        <v>1</v>
      </c>
      <c r="Q491" s="295">
        <f t="shared" si="46"/>
        <v>2</v>
      </c>
      <c r="R491" s="3">
        <f t="shared" si="47"/>
        <v>2</v>
      </c>
    </row>
    <row r="492" spans="1:18" x14ac:dyDescent="0.35">
      <c r="A492" s="3" t="str">
        <f>'B-Site_data'!A493</f>
        <v>9pdLg3GqaWbY3yvvOB9g3QtFSMjFKs</v>
      </c>
      <c r="B492" s="3" t="str">
        <f>'B-Site_data'!B493</f>
        <v>Jowhar_IDP</v>
      </c>
      <c r="C492" s="3" t="str">
        <f>'B-Site_data'!C493</f>
        <v>Jowhar</v>
      </c>
      <c r="D492" s="3" t="str">
        <f>'B-Site_data'!D493</f>
        <v>IDP</v>
      </c>
      <c r="E492" s="3">
        <f>'B-Site_data'!E493</f>
        <v>1</v>
      </c>
      <c r="F492" s="3">
        <f>'B-Site_data'!F493</f>
        <v>1</v>
      </c>
      <c r="G492" s="3">
        <f>'B-Site_data'!G493</f>
        <v>1</v>
      </c>
      <c r="H492" s="3">
        <f>'B-Site_data'!H493</f>
        <v>1</v>
      </c>
      <c r="I492" s="3">
        <f>'B-Site_data'!I493</f>
        <v>3</v>
      </c>
      <c r="J492" s="3">
        <f>'B-Site_data'!J493</f>
        <v>1</v>
      </c>
      <c r="K492" s="3">
        <f>'B-Site_data'!K493</f>
        <v>3</v>
      </c>
      <c r="L492" s="3">
        <f>'B-Site_data'!L493</f>
        <v>1</v>
      </c>
      <c r="M492" s="3">
        <f t="shared" si="42"/>
        <v>3</v>
      </c>
      <c r="N492" s="3">
        <f t="shared" si="43"/>
        <v>3</v>
      </c>
      <c r="O492" s="3">
        <f t="shared" si="44"/>
        <v>1</v>
      </c>
      <c r="P492" s="3">
        <f t="shared" si="45"/>
        <v>1</v>
      </c>
      <c r="Q492" s="295">
        <f t="shared" si="46"/>
        <v>2</v>
      </c>
      <c r="R492" s="3">
        <f t="shared" si="47"/>
        <v>2</v>
      </c>
    </row>
    <row r="493" spans="1:18" x14ac:dyDescent="0.35">
      <c r="A493" s="3" t="str">
        <f>'B-Site_data'!A494</f>
        <v>Xd1MpXv0ovsUUlZyCRjG38qarZUDUc</v>
      </c>
      <c r="B493" s="3" t="str">
        <f>'B-Site_data'!B494</f>
        <v>Jowhar_IDP</v>
      </c>
      <c r="C493" s="3" t="str">
        <f>'B-Site_data'!C494</f>
        <v>Jowhar</v>
      </c>
      <c r="D493" s="3" t="str">
        <f>'B-Site_data'!D494</f>
        <v>IDP</v>
      </c>
      <c r="E493" s="3">
        <f>'B-Site_data'!E494</f>
        <v>1</v>
      </c>
      <c r="F493" s="3">
        <f>'B-Site_data'!F494</f>
        <v>1</v>
      </c>
      <c r="G493" s="3">
        <f>'B-Site_data'!G494</f>
        <v>3</v>
      </c>
      <c r="H493" s="3">
        <f>'B-Site_data'!H494</f>
        <v>1</v>
      </c>
      <c r="I493" s="3">
        <f>'B-Site_data'!I494</f>
        <v>3</v>
      </c>
      <c r="J493" s="3">
        <f>'B-Site_data'!J494</f>
        <v>1</v>
      </c>
      <c r="K493" s="3">
        <f>'B-Site_data'!K494</f>
        <v>3</v>
      </c>
      <c r="L493" s="3">
        <f>'B-Site_data'!L494</f>
        <v>1</v>
      </c>
      <c r="M493" s="3">
        <f t="shared" si="42"/>
        <v>3</v>
      </c>
      <c r="N493" s="3">
        <f t="shared" si="43"/>
        <v>3</v>
      </c>
      <c r="O493" s="3">
        <f t="shared" si="44"/>
        <v>3</v>
      </c>
      <c r="P493" s="3">
        <f t="shared" si="45"/>
        <v>1</v>
      </c>
      <c r="Q493" s="295">
        <f t="shared" si="46"/>
        <v>3</v>
      </c>
      <c r="R493" s="3">
        <f t="shared" si="47"/>
        <v>3</v>
      </c>
    </row>
    <row r="494" spans="1:18" x14ac:dyDescent="0.35">
      <c r="A494" s="3" t="str">
        <f>'B-Site_data'!A495</f>
        <v>py1BE3Wq15ylLnR2kuHzltNgm01Tj1</v>
      </c>
      <c r="B494" s="3" t="str">
        <f>'B-Site_data'!B495</f>
        <v>Jowhar_IDP</v>
      </c>
      <c r="C494" s="3" t="str">
        <f>'B-Site_data'!C495</f>
        <v>Jowhar</v>
      </c>
      <c r="D494" s="3" t="str">
        <f>'B-Site_data'!D495</f>
        <v>IDP</v>
      </c>
      <c r="E494" s="3">
        <f>'B-Site_data'!E495</f>
        <v>1</v>
      </c>
      <c r="F494" s="3">
        <f>'B-Site_data'!F495</f>
        <v>1</v>
      </c>
      <c r="G494" s="3">
        <f>'B-Site_data'!G495</f>
        <v>1</v>
      </c>
      <c r="H494" s="3">
        <f>'B-Site_data'!H495</f>
        <v>1</v>
      </c>
      <c r="I494" s="3">
        <f>'B-Site_data'!I495</f>
        <v>3</v>
      </c>
      <c r="J494" s="3">
        <f>'B-Site_data'!J495</f>
        <v>1</v>
      </c>
      <c r="K494" s="3">
        <f>'B-Site_data'!K495</f>
        <v>3</v>
      </c>
      <c r="L494" s="3">
        <f>'B-Site_data'!L495</f>
        <v>1</v>
      </c>
      <c r="M494" s="3">
        <f t="shared" si="42"/>
        <v>3</v>
      </c>
      <c r="N494" s="3">
        <f t="shared" si="43"/>
        <v>3</v>
      </c>
      <c r="O494" s="3">
        <f t="shared" si="44"/>
        <v>1</v>
      </c>
      <c r="P494" s="3">
        <f t="shared" si="45"/>
        <v>1</v>
      </c>
      <c r="Q494" s="295">
        <f t="shared" si="46"/>
        <v>2</v>
      </c>
      <c r="R494" s="3">
        <f t="shared" si="47"/>
        <v>2</v>
      </c>
    </row>
    <row r="495" spans="1:18" x14ac:dyDescent="0.35">
      <c r="A495" s="3" t="str">
        <f>'B-Site_data'!A496</f>
        <v>9weAzfOPwMkg0G5fFObjAnAz0AjucF</v>
      </c>
      <c r="B495" s="3" t="str">
        <f>'B-Site_data'!B496</f>
        <v>Jowhar_IDP</v>
      </c>
      <c r="C495" s="3" t="str">
        <f>'B-Site_data'!C496</f>
        <v>Jowhar</v>
      </c>
      <c r="D495" s="3" t="str">
        <f>'B-Site_data'!D496</f>
        <v>IDP</v>
      </c>
      <c r="E495" s="3">
        <f>'B-Site_data'!E496</f>
        <v>3</v>
      </c>
      <c r="F495" s="3">
        <f>'B-Site_data'!F496</f>
        <v>1</v>
      </c>
      <c r="G495" s="3">
        <f>'B-Site_data'!G496</f>
        <v>3</v>
      </c>
      <c r="H495" s="3">
        <f>'B-Site_data'!H496</f>
        <v>1</v>
      </c>
      <c r="I495" s="3">
        <f>'B-Site_data'!I496</f>
        <v>1</v>
      </c>
      <c r="J495" s="3">
        <f>'B-Site_data'!J496</f>
        <v>1</v>
      </c>
      <c r="K495" s="3">
        <f>'B-Site_data'!K496</f>
        <v>3</v>
      </c>
      <c r="L495" s="3">
        <f>'B-Site_data'!L496</f>
        <v>1</v>
      </c>
      <c r="M495" s="3">
        <f t="shared" si="42"/>
        <v>3</v>
      </c>
      <c r="N495" s="3">
        <f t="shared" si="43"/>
        <v>3</v>
      </c>
      <c r="O495" s="3">
        <f t="shared" si="44"/>
        <v>1</v>
      </c>
      <c r="P495" s="3">
        <f t="shared" si="45"/>
        <v>1</v>
      </c>
      <c r="Q495" s="295">
        <f t="shared" si="46"/>
        <v>2</v>
      </c>
      <c r="R495" s="3">
        <f t="shared" si="47"/>
        <v>2</v>
      </c>
    </row>
    <row r="496" spans="1:18" x14ac:dyDescent="0.35">
      <c r="A496" s="3" t="str">
        <f>'B-Site_data'!A497</f>
        <v>jQCWklrnD1PX8aeL6IoNovirci5lfL</v>
      </c>
      <c r="B496" s="3" t="str">
        <f>'B-Site_data'!B497</f>
        <v>Jowhar_IDP</v>
      </c>
      <c r="C496" s="3" t="str">
        <f>'B-Site_data'!C497</f>
        <v>Jowhar</v>
      </c>
      <c r="D496" s="3" t="str">
        <f>'B-Site_data'!D497</f>
        <v>IDP</v>
      </c>
      <c r="E496" s="3">
        <f>'B-Site_data'!E497</f>
        <v>1</v>
      </c>
      <c r="F496" s="3">
        <f>'B-Site_data'!F497</f>
        <v>1</v>
      </c>
      <c r="G496" s="3">
        <f>'B-Site_data'!G497</f>
        <v>1</v>
      </c>
      <c r="H496" s="3">
        <f>'B-Site_data'!H497</f>
        <v>3</v>
      </c>
      <c r="I496" s="3">
        <f>'B-Site_data'!I497</f>
        <v>3</v>
      </c>
      <c r="J496" s="3">
        <f>'B-Site_data'!J497</f>
        <v>1</v>
      </c>
      <c r="K496" s="3">
        <f>'B-Site_data'!K497</f>
        <v>3</v>
      </c>
      <c r="L496" s="3">
        <f>'B-Site_data'!L497</f>
        <v>1</v>
      </c>
      <c r="M496" s="3">
        <f t="shared" si="42"/>
        <v>3</v>
      </c>
      <c r="N496" s="3">
        <f t="shared" si="43"/>
        <v>3</v>
      </c>
      <c r="O496" s="3">
        <f t="shared" si="44"/>
        <v>3</v>
      </c>
      <c r="P496" s="3">
        <f t="shared" si="45"/>
        <v>1</v>
      </c>
      <c r="Q496" s="295">
        <f t="shared" si="46"/>
        <v>3</v>
      </c>
      <c r="R496" s="3">
        <f t="shared" si="47"/>
        <v>3</v>
      </c>
    </row>
    <row r="497" spans="1:18" x14ac:dyDescent="0.35">
      <c r="A497" s="3" t="str">
        <f>'B-Site_data'!A498</f>
        <v>ftHDd2gq8jbx1uRqbNJN1QFkwOg4aE</v>
      </c>
      <c r="B497" s="3" t="str">
        <f>'B-Site_data'!B498</f>
        <v>Jowhar_IDP</v>
      </c>
      <c r="C497" s="3" t="str">
        <f>'B-Site_data'!C498</f>
        <v>Jowhar</v>
      </c>
      <c r="D497" s="3" t="str">
        <f>'B-Site_data'!D498</f>
        <v>IDP</v>
      </c>
      <c r="E497" s="3">
        <f>'B-Site_data'!E498</f>
        <v>1</v>
      </c>
      <c r="F497" s="3">
        <f>'B-Site_data'!F498</f>
        <v>1</v>
      </c>
      <c r="G497" s="3">
        <f>'B-Site_data'!G498</f>
        <v>3</v>
      </c>
      <c r="H497" s="3">
        <f>'B-Site_data'!H498</f>
        <v>3</v>
      </c>
      <c r="I497" s="3">
        <f>'B-Site_data'!I498</f>
        <v>3</v>
      </c>
      <c r="J497" s="3">
        <f>'B-Site_data'!J498</f>
        <v>1</v>
      </c>
      <c r="K497" s="3">
        <f>'B-Site_data'!K498</f>
        <v>3</v>
      </c>
      <c r="L497" s="3">
        <f>'B-Site_data'!L498</f>
        <v>1</v>
      </c>
      <c r="M497" s="3">
        <f t="shared" si="42"/>
        <v>3</v>
      </c>
      <c r="N497" s="3">
        <f t="shared" si="43"/>
        <v>3</v>
      </c>
      <c r="O497" s="3">
        <f t="shared" si="44"/>
        <v>3</v>
      </c>
      <c r="P497" s="3">
        <f t="shared" si="45"/>
        <v>3</v>
      </c>
      <c r="Q497" s="295">
        <f t="shared" si="46"/>
        <v>3</v>
      </c>
      <c r="R497" s="3">
        <f t="shared" si="47"/>
        <v>3</v>
      </c>
    </row>
    <row r="498" spans="1:18" x14ac:dyDescent="0.35">
      <c r="A498" s="3" t="str">
        <f>'B-Site_data'!A499</f>
        <v>FvnyuTajFYB4nYuwIdM4Om1sq11xyY</v>
      </c>
      <c r="B498" s="3" t="str">
        <f>'B-Site_data'!B499</f>
        <v>Jowhar_IDP</v>
      </c>
      <c r="C498" s="3" t="str">
        <f>'B-Site_data'!C499</f>
        <v>Jowhar</v>
      </c>
      <c r="D498" s="3" t="str">
        <f>'B-Site_data'!D499</f>
        <v>IDP</v>
      </c>
      <c r="E498" s="3">
        <f>'B-Site_data'!E499</f>
        <v>3</v>
      </c>
      <c r="F498" s="3">
        <f>'B-Site_data'!F499</f>
        <v>1</v>
      </c>
      <c r="G498" s="3">
        <f>'B-Site_data'!G499</f>
        <v>3</v>
      </c>
      <c r="H498" s="3">
        <f>'B-Site_data'!H499</f>
        <v>1</v>
      </c>
      <c r="I498" s="3">
        <f>'B-Site_data'!I499</f>
        <v>1</v>
      </c>
      <c r="J498" s="3">
        <f>'B-Site_data'!J499</f>
        <v>1</v>
      </c>
      <c r="K498" s="3">
        <f>'B-Site_data'!K499</f>
        <v>3</v>
      </c>
      <c r="L498" s="3">
        <f>'B-Site_data'!L499</f>
        <v>1</v>
      </c>
      <c r="M498" s="3">
        <f t="shared" si="42"/>
        <v>3</v>
      </c>
      <c r="N498" s="3">
        <f t="shared" si="43"/>
        <v>3</v>
      </c>
      <c r="O498" s="3">
        <f t="shared" si="44"/>
        <v>1</v>
      </c>
      <c r="P498" s="3">
        <f t="shared" si="45"/>
        <v>1</v>
      </c>
      <c r="Q498" s="295">
        <f t="shared" si="46"/>
        <v>2</v>
      </c>
      <c r="R498" s="3">
        <f t="shared" si="47"/>
        <v>2</v>
      </c>
    </row>
    <row r="499" spans="1:18" x14ac:dyDescent="0.35">
      <c r="A499" s="3" t="str">
        <f>'B-Site_data'!A500</f>
        <v>gWAdosklPxHLtwRtkZqLOmX3tMm5HS</v>
      </c>
      <c r="B499" s="3" t="str">
        <f>'B-Site_data'!B500</f>
        <v>Jowhar_IDP</v>
      </c>
      <c r="C499" s="3" t="str">
        <f>'B-Site_data'!C500</f>
        <v>Jowhar</v>
      </c>
      <c r="D499" s="3" t="str">
        <f>'B-Site_data'!D500</f>
        <v>IDP</v>
      </c>
      <c r="E499" s="3">
        <f>'B-Site_data'!E500</f>
        <v>1</v>
      </c>
      <c r="F499" s="3">
        <f>'B-Site_data'!F500</f>
        <v>1</v>
      </c>
      <c r="G499" s="3">
        <f>'B-Site_data'!G500</f>
        <v>3</v>
      </c>
      <c r="H499" s="3">
        <f>'B-Site_data'!H500</f>
        <v>1</v>
      </c>
      <c r="I499" s="3">
        <f>'B-Site_data'!I500</f>
        <v>1</v>
      </c>
      <c r="J499" s="3">
        <f>'B-Site_data'!J500</f>
        <v>1</v>
      </c>
      <c r="K499" s="3">
        <f>'B-Site_data'!K500</f>
        <v>3</v>
      </c>
      <c r="L499" s="3">
        <f>'B-Site_data'!L500</f>
        <v>1</v>
      </c>
      <c r="M499" s="3">
        <f t="shared" si="42"/>
        <v>3</v>
      </c>
      <c r="N499" s="3">
        <f t="shared" si="43"/>
        <v>3</v>
      </c>
      <c r="O499" s="3">
        <f t="shared" si="44"/>
        <v>1</v>
      </c>
      <c r="P499" s="3">
        <f t="shared" si="45"/>
        <v>1</v>
      </c>
      <c r="Q499" s="295">
        <f t="shared" si="46"/>
        <v>2</v>
      </c>
      <c r="R499" s="3">
        <f t="shared" si="47"/>
        <v>2</v>
      </c>
    </row>
    <row r="500" spans="1:18" x14ac:dyDescent="0.35">
      <c r="A500" s="3" t="str">
        <f>'B-Site_data'!A501</f>
        <v>aS1dcyeJxKQCXDQlflgTB8BPRUDYKE</v>
      </c>
      <c r="B500" s="3" t="str">
        <f>'B-Site_data'!B501</f>
        <v>Jowhar_IDP</v>
      </c>
      <c r="C500" s="3" t="str">
        <f>'B-Site_data'!C501</f>
        <v>Jowhar</v>
      </c>
      <c r="D500" s="3" t="str">
        <f>'B-Site_data'!D501</f>
        <v>IDP</v>
      </c>
      <c r="E500" s="3">
        <f>'B-Site_data'!E501</f>
        <v>1</v>
      </c>
      <c r="F500" s="3">
        <f>'B-Site_data'!F501</f>
        <v>1</v>
      </c>
      <c r="G500" s="3">
        <f>'B-Site_data'!G501</f>
        <v>3</v>
      </c>
      <c r="H500" s="3">
        <f>'B-Site_data'!H501</f>
        <v>2</v>
      </c>
      <c r="I500" s="3">
        <f>'B-Site_data'!I501</f>
        <v>1</v>
      </c>
      <c r="J500" s="3">
        <f>'B-Site_data'!J501</f>
        <v>1</v>
      </c>
      <c r="K500" s="3">
        <f>'B-Site_data'!K501</f>
        <v>3</v>
      </c>
      <c r="L500" s="3">
        <f>'B-Site_data'!L501</f>
        <v>2</v>
      </c>
      <c r="M500" s="3">
        <f t="shared" si="42"/>
        <v>3</v>
      </c>
      <c r="N500" s="3">
        <f t="shared" si="43"/>
        <v>3</v>
      </c>
      <c r="O500" s="3">
        <f t="shared" si="44"/>
        <v>2</v>
      </c>
      <c r="P500" s="3">
        <f t="shared" si="45"/>
        <v>2</v>
      </c>
      <c r="Q500" s="295">
        <f t="shared" si="46"/>
        <v>3</v>
      </c>
      <c r="R500" s="3">
        <f t="shared" si="47"/>
        <v>3</v>
      </c>
    </row>
    <row r="501" spans="1:18" x14ac:dyDescent="0.35">
      <c r="A501" s="3" t="str">
        <f>'B-Site_data'!A502</f>
        <v>cnYhdKL1uq0ZXMAok5Dtq69WR9g4aQ</v>
      </c>
      <c r="B501" s="3" t="str">
        <f>'B-Site_data'!B502</f>
        <v>Jowhar_IDP</v>
      </c>
      <c r="C501" s="3" t="str">
        <f>'B-Site_data'!C502</f>
        <v>Jowhar</v>
      </c>
      <c r="D501" s="3" t="str">
        <f>'B-Site_data'!D502</f>
        <v>IDP</v>
      </c>
      <c r="E501" s="3">
        <f>'B-Site_data'!E502</f>
        <v>3</v>
      </c>
      <c r="F501" s="3">
        <f>'B-Site_data'!F502</f>
        <v>1</v>
      </c>
      <c r="G501" s="3">
        <f>'B-Site_data'!G502</f>
        <v>3</v>
      </c>
      <c r="H501" s="3">
        <f>'B-Site_data'!H502</f>
        <v>1</v>
      </c>
      <c r="I501" s="3">
        <f>'B-Site_data'!I502</f>
        <v>1</v>
      </c>
      <c r="J501" s="3">
        <f>'B-Site_data'!J502</f>
        <v>1</v>
      </c>
      <c r="K501" s="3">
        <f>'B-Site_data'!K502</f>
        <v>3</v>
      </c>
      <c r="L501" s="3">
        <f>'B-Site_data'!L502</f>
        <v>2</v>
      </c>
      <c r="M501" s="3">
        <f t="shared" si="42"/>
        <v>3</v>
      </c>
      <c r="N501" s="3">
        <f t="shared" si="43"/>
        <v>3</v>
      </c>
      <c r="O501" s="3">
        <f t="shared" si="44"/>
        <v>2</v>
      </c>
      <c r="P501" s="3">
        <f t="shared" si="45"/>
        <v>1</v>
      </c>
      <c r="Q501" s="295">
        <f t="shared" si="46"/>
        <v>3</v>
      </c>
      <c r="R501" s="3">
        <f t="shared" si="47"/>
        <v>3</v>
      </c>
    </row>
    <row r="502" spans="1:18" x14ac:dyDescent="0.35">
      <c r="A502" s="3" t="str">
        <f>'B-Site_data'!A503</f>
        <v>jQkTYphCWZ36v0Qg1wjNxTROLGJUO2</v>
      </c>
      <c r="B502" s="3" t="str">
        <f>'B-Site_data'!B503</f>
        <v>Jowhar_IDP</v>
      </c>
      <c r="C502" s="3" t="str">
        <f>'B-Site_data'!C503</f>
        <v>Jowhar</v>
      </c>
      <c r="D502" s="3" t="str">
        <f>'B-Site_data'!D503</f>
        <v>IDP</v>
      </c>
      <c r="E502" s="3">
        <f>'B-Site_data'!E503</f>
        <v>1</v>
      </c>
      <c r="F502" s="3">
        <f>'B-Site_data'!F503</f>
        <v>3</v>
      </c>
      <c r="G502" s="3">
        <f>'B-Site_data'!G503</f>
        <v>3</v>
      </c>
      <c r="H502" s="3">
        <f>'B-Site_data'!H503</f>
        <v>1</v>
      </c>
      <c r="I502" s="3">
        <f>'B-Site_data'!I503</f>
        <v>3</v>
      </c>
      <c r="J502" s="3">
        <f>'B-Site_data'!J503</f>
        <v>1</v>
      </c>
      <c r="K502" s="3">
        <f>'B-Site_data'!K503</f>
        <v>3</v>
      </c>
      <c r="L502" s="3">
        <f>'B-Site_data'!L503</f>
        <v>1</v>
      </c>
      <c r="M502" s="3">
        <f t="shared" si="42"/>
        <v>3</v>
      </c>
      <c r="N502" s="3">
        <f t="shared" si="43"/>
        <v>3</v>
      </c>
      <c r="O502" s="3">
        <f t="shared" si="44"/>
        <v>3</v>
      </c>
      <c r="P502" s="3">
        <f t="shared" si="45"/>
        <v>3</v>
      </c>
      <c r="Q502" s="295">
        <f t="shared" si="46"/>
        <v>3</v>
      </c>
      <c r="R502" s="3">
        <f t="shared" si="47"/>
        <v>3</v>
      </c>
    </row>
    <row r="503" spans="1:18" x14ac:dyDescent="0.35">
      <c r="A503" s="3" t="str">
        <f>'B-Site_data'!A504</f>
        <v>tWaDjbelqQDZp0Nn49APJLXDkK6A6K</v>
      </c>
      <c r="B503" s="3" t="str">
        <f>'B-Site_data'!B504</f>
        <v>Jowhar_IDP</v>
      </c>
      <c r="C503" s="3" t="str">
        <f>'B-Site_data'!C504</f>
        <v>Jowhar</v>
      </c>
      <c r="D503" s="3" t="str">
        <f>'B-Site_data'!D504</f>
        <v>IDP</v>
      </c>
      <c r="E503" s="3">
        <f>'B-Site_data'!E504</f>
        <v>1</v>
      </c>
      <c r="F503" s="3">
        <f>'B-Site_data'!F504</f>
        <v>3</v>
      </c>
      <c r="G503" s="3">
        <f>'B-Site_data'!G504</f>
        <v>3</v>
      </c>
      <c r="H503" s="3">
        <f>'B-Site_data'!H504</f>
        <v>1</v>
      </c>
      <c r="I503" s="3">
        <f>'B-Site_data'!I504</f>
        <v>3</v>
      </c>
      <c r="J503" s="3">
        <f>'B-Site_data'!J504</f>
        <v>1</v>
      </c>
      <c r="K503" s="3">
        <f>'B-Site_data'!K504</f>
        <v>3</v>
      </c>
      <c r="L503" s="3">
        <f>'B-Site_data'!L504</f>
        <v>1</v>
      </c>
      <c r="M503" s="3">
        <f t="shared" si="42"/>
        <v>3</v>
      </c>
      <c r="N503" s="3">
        <f t="shared" si="43"/>
        <v>3</v>
      </c>
      <c r="O503" s="3">
        <f t="shared" si="44"/>
        <v>3</v>
      </c>
      <c r="P503" s="3">
        <f t="shared" si="45"/>
        <v>3</v>
      </c>
      <c r="Q503" s="295">
        <f t="shared" si="46"/>
        <v>3</v>
      </c>
      <c r="R503" s="3">
        <f t="shared" si="47"/>
        <v>3</v>
      </c>
    </row>
    <row r="504" spans="1:18" x14ac:dyDescent="0.35">
      <c r="A504" s="3" t="str">
        <f>'B-Site_data'!A505</f>
        <v>FBwtZsVscaetUKkU5YO0sYQCSjrHGo</v>
      </c>
      <c r="B504" s="3" t="str">
        <f>'B-Site_data'!B505</f>
        <v>Jowhar_IDP</v>
      </c>
      <c r="C504" s="3" t="str">
        <f>'B-Site_data'!C505</f>
        <v>Jowhar</v>
      </c>
      <c r="D504" s="3" t="str">
        <f>'B-Site_data'!D505</f>
        <v>IDP</v>
      </c>
      <c r="E504" s="3">
        <f>'B-Site_data'!E505</f>
        <v>1</v>
      </c>
      <c r="F504" s="3">
        <f>'B-Site_data'!F505</f>
        <v>3</v>
      </c>
      <c r="G504" s="3">
        <f>'B-Site_data'!G505</f>
        <v>3</v>
      </c>
      <c r="H504" s="3">
        <f>'B-Site_data'!H505</f>
        <v>1</v>
      </c>
      <c r="I504" s="3">
        <f>'B-Site_data'!I505</f>
        <v>3</v>
      </c>
      <c r="J504" s="3">
        <f>'B-Site_data'!J505</f>
        <v>1</v>
      </c>
      <c r="K504" s="3">
        <f>'B-Site_data'!K505</f>
        <v>3</v>
      </c>
      <c r="L504" s="3">
        <f>'B-Site_data'!L505</f>
        <v>1</v>
      </c>
      <c r="M504" s="3">
        <f t="shared" si="42"/>
        <v>3</v>
      </c>
      <c r="N504" s="3">
        <f t="shared" si="43"/>
        <v>3</v>
      </c>
      <c r="O504" s="3">
        <f t="shared" si="44"/>
        <v>3</v>
      </c>
      <c r="P504" s="3">
        <f t="shared" si="45"/>
        <v>3</v>
      </c>
      <c r="Q504" s="295">
        <f t="shared" si="46"/>
        <v>3</v>
      </c>
      <c r="R504" s="3">
        <f t="shared" si="47"/>
        <v>3</v>
      </c>
    </row>
    <row r="505" spans="1:18" x14ac:dyDescent="0.35">
      <c r="A505" s="3" t="str">
        <f>'B-Site_data'!A506</f>
        <v>eJGIAbAuVkRphumrbE0ctvZQKFSiBs</v>
      </c>
      <c r="B505" s="3" t="str">
        <f>'B-Site_data'!B506</f>
        <v>Jowhar_IDP</v>
      </c>
      <c r="C505" s="3" t="str">
        <f>'B-Site_data'!C506</f>
        <v>Jowhar</v>
      </c>
      <c r="D505" s="3" t="str">
        <f>'B-Site_data'!D506</f>
        <v>IDP</v>
      </c>
      <c r="E505" s="3">
        <f>'B-Site_data'!E506</f>
        <v>1</v>
      </c>
      <c r="F505" s="3">
        <f>'B-Site_data'!F506</f>
        <v>3</v>
      </c>
      <c r="G505" s="3">
        <f>'B-Site_data'!G506</f>
        <v>3</v>
      </c>
      <c r="H505" s="3">
        <f>'B-Site_data'!H506</f>
        <v>1</v>
      </c>
      <c r="I505" s="3">
        <f>'B-Site_data'!I506</f>
        <v>3</v>
      </c>
      <c r="J505" s="3">
        <f>'B-Site_data'!J506</f>
        <v>1</v>
      </c>
      <c r="K505" s="3">
        <f>'B-Site_data'!K506</f>
        <v>3</v>
      </c>
      <c r="L505" s="3">
        <f>'B-Site_data'!L506</f>
        <v>1</v>
      </c>
      <c r="M505" s="3">
        <f t="shared" si="42"/>
        <v>3</v>
      </c>
      <c r="N505" s="3">
        <f t="shared" si="43"/>
        <v>3</v>
      </c>
      <c r="O505" s="3">
        <f t="shared" si="44"/>
        <v>3</v>
      </c>
      <c r="P505" s="3">
        <f t="shared" si="45"/>
        <v>3</v>
      </c>
      <c r="Q505" s="295">
        <f t="shared" si="46"/>
        <v>3</v>
      </c>
      <c r="R505" s="3">
        <f t="shared" si="47"/>
        <v>3</v>
      </c>
    </row>
    <row r="506" spans="1:18" x14ac:dyDescent="0.35">
      <c r="A506" s="3" t="str">
        <f>'B-Site_data'!A507</f>
        <v>pMiS2V9ey0WYewOgPsDqJBBr2dxcV6</v>
      </c>
      <c r="B506" s="3" t="str">
        <f>'B-Site_data'!B507</f>
        <v>Jowhar_IDP</v>
      </c>
      <c r="C506" s="3" t="str">
        <f>'B-Site_data'!C507</f>
        <v>Jowhar</v>
      </c>
      <c r="D506" s="3" t="str">
        <f>'B-Site_data'!D507</f>
        <v>IDP</v>
      </c>
      <c r="E506" s="3">
        <f>'B-Site_data'!E507</f>
        <v>1</v>
      </c>
      <c r="F506" s="3">
        <f>'B-Site_data'!F507</f>
        <v>1</v>
      </c>
      <c r="G506" s="3">
        <f>'B-Site_data'!G507</f>
        <v>3</v>
      </c>
      <c r="H506" s="3">
        <f>'B-Site_data'!H507</f>
        <v>1</v>
      </c>
      <c r="I506" s="3">
        <f>'B-Site_data'!I507</f>
        <v>3</v>
      </c>
      <c r="J506" s="3">
        <f>'B-Site_data'!J507</f>
        <v>1</v>
      </c>
      <c r="K506" s="3">
        <f>'B-Site_data'!K507</f>
        <v>3</v>
      </c>
      <c r="L506" s="3">
        <f>'B-Site_data'!L507</f>
        <v>1</v>
      </c>
      <c r="M506" s="3">
        <f t="shared" si="42"/>
        <v>3</v>
      </c>
      <c r="N506" s="3">
        <f t="shared" si="43"/>
        <v>3</v>
      </c>
      <c r="O506" s="3">
        <f t="shared" si="44"/>
        <v>3</v>
      </c>
      <c r="P506" s="3">
        <f t="shared" si="45"/>
        <v>1</v>
      </c>
      <c r="Q506" s="295">
        <f t="shared" si="46"/>
        <v>3</v>
      </c>
      <c r="R506" s="3">
        <f t="shared" si="47"/>
        <v>3</v>
      </c>
    </row>
    <row r="507" spans="1:18" x14ac:dyDescent="0.35">
      <c r="A507" s="3" t="str">
        <f>'B-Site_data'!A508</f>
        <v>xpd2wbrOG3WwitOCmHDDQnVpXMIFSH</v>
      </c>
      <c r="B507" s="3" t="str">
        <f>'B-Site_data'!B508</f>
        <v>Jowhar_IDP</v>
      </c>
      <c r="C507" s="3" t="str">
        <f>'B-Site_data'!C508</f>
        <v>Jowhar</v>
      </c>
      <c r="D507" s="3" t="str">
        <f>'B-Site_data'!D508</f>
        <v>IDP</v>
      </c>
      <c r="E507" s="3">
        <f>'B-Site_data'!E508</f>
        <v>1</v>
      </c>
      <c r="F507" s="3">
        <f>'B-Site_data'!F508</f>
        <v>3</v>
      </c>
      <c r="G507" s="3">
        <f>'B-Site_data'!G508</f>
        <v>3</v>
      </c>
      <c r="H507" s="3">
        <f>'B-Site_data'!H508</f>
        <v>3</v>
      </c>
      <c r="I507" s="3">
        <f>'B-Site_data'!I508</f>
        <v>3</v>
      </c>
      <c r="J507" s="3">
        <f>'B-Site_data'!J508</f>
        <v>1</v>
      </c>
      <c r="K507" s="3">
        <f>'B-Site_data'!K508</f>
        <v>3</v>
      </c>
      <c r="L507" s="3">
        <f>'B-Site_data'!L508</f>
        <v>1</v>
      </c>
      <c r="M507" s="3">
        <f t="shared" si="42"/>
        <v>3</v>
      </c>
      <c r="N507" s="3">
        <f t="shared" si="43"/>
        <v>3</v>
      </c>
      <c r="O507" s="3">
        <f t="shared" si="44"/>
        <v>3</v>
      </c>
      <c r="P507" s="3">
        <f t="shared" si="45"/>
        <v>3</v>
      </c>
      <c r="Q507" s="295">
        <f t="shared" si="46"/>
        <v>3</v>
      </c>
      <c r="R507" s="3">
        <f t="shared" si="47"/>
        <v>3</v>
      </c>
    </row>
    <row r="508" spans="1:18" x14ac:dyDescent="0.35">
      <c r="A508" s="3" t="str">
        <f>'B-Site_data'!A509</f>
        <v>j0NWguzDf17uvyiAukCdc5kAWO4hRA</v>
      </c>
      <c r="B508" s="3" t="str">
        <f>'B-Site_data'!B509</f>
        <v>Jowhar_IDP</v>
      </c>
      <c r="C508" s="3" t="str">
        <f>'B-Site_data'!C509</f>
        <v>Jowhar</v>
      </c>
      <c r="D508" s="3" t="str">
        <f>'B-Site_data'!D509</f>
        <v>IDP</v>
      </c>
      <c r="E508" s="3">
        <f>'B-Site_data'!E509</f>
        <v>1</v>
      </c>
      <c r="F508" s="3">
        <f>'B-Site_data'!F509</f>
        <v>3</v>
      </c>
      <c r="G508" s="3">
        <f>'B-Site_data'!G509</f>
        <v>3</v>
      </c>
      <c r="H508" s="3">
        <f>'B-Site_data'!H509</f>
        <v>1</v>
      </c>
      <c r="I508" s="3">
        <f>'B-Site_data'!I509</f>
        <v>3</v>
      </c>
      <c r="J508" s="3">
        <f>'B-Site_data'!J509</f>
        <v>1</v>
      </c>
      <c r="K508" s="3">
        <f>'B-Site_data'!K509</f>
        <v>3</v>
      </c>
      <c r="L508" s="3">
        <f>'B-Site_data'!L509</f>
        <v>1</v>
      </c>
      <c r="M508" s="3">
        <f t="shared" si="42"/>
        <v>3</v>
      </c>
      <c r="N508" s="3">
        <f t="shared" si="43"/>
        <v>3</v>
      </c>
      <c r="O508" s="3">
        <f t="shared" si="44"/>
        <v>3</v>
      </c>
      <c r="P508" s="3">
        <f t="shared" si="45"/>
        <v>3</v>
      </c>
      <c r="Q508" s="295">
        <f t="shared" si="46"/>
        <v>3</v>
      </c>
      <c r="R508" s="3">
        <f t="shared" si="47"/>
        <v>3</v>
      </c>
    </row>
    <row r="509" spans="1:18" x14ac:dyDescent="0.35">
      <c r="A509" s="3" t="str">
        <f>'B-Site_data'!A510</f>
        <v>0ozwtl5v2m7E7A37yl4mkBrCLUeBLs</v>
      </c>
      <c r="B509" s="3" t="str">
        <f>'B-Site_data'!B510</f>
        <v>Jowhar_IDP</v>
      </c>
      <c r="C509" s="3" t="str">
        <f>'B-Site_data'!C510</f>
        <v>Jowhar</v>
      </c>
      <c r="D509" s="3" t="str">
        <f>'B-Site_data'!D510</f>
        <v>IDP</v>
      </c>
      <c r="E509" s="3">
        <f>'B-Site_data'!E510</f>
        <v>1</v>
      </c>
      <c r="F509" s="3">
        <f>'B-Site_data'!F510</f>
        <v>3</v>
      </c>
      <c r="G509" s="3">
        <f>'B-Site_data'!G510</f>
        <v>1</v>
      </c>
      <c r="H509" s="3">
        <f>'B-Site_data'!H510</f>
        <v>2</v>
      </c>
      <c r="I509" s="3">
        <f>'B-Site_data'!I510</f>
        <v>3</v>
      </c>
      <c r="J509" s="3">
        <f>'B-Site_data'!J510</f>
        <v>1</v>
      </c>
      <c r="K509" s="3">
        <f>'B-Site_data'!K510</f>
        <v>3</v>
      </c>
      <c r="L509" s="3">
        <f>'B-Site_data'!L510</f>
        <v>1</v>
      </c>
      <c r="M509" s="3">
        <f t="shared" si="42"/>
        <v>3</v>
      </c>
      <c r="N509" s="3">
        <f t="shared" si="43"/>
        <v>3</v>
      </c>
      <c r="O509" s="3">
        <f t="shared" si="44"/>
        <v>3</v>
      </c>
      <c r="P509" s="3">
        <f t="shared" si="45"/>
        <v>2</v>
      </c>
      <c r="Q509" s="295">
        <f t="shared" si="46"/>
        <v>3</v>
      </c>
      <c r="R509" s="3">
        <f t="shared" si="47"/>
        <v>3</v>
      </c>
    </row>
    <row r="510" spans="1:18" x14ac:dyDescent="0.35">
      <c r="A510" s="3" t="str">
        <f>'B-Site_data'!A511</f>
        <v>jAzSuxWSheotaPRZ7c6k8tDIWkZiW4</v>
      </c>
      <c r="B510" s="3" t="str">
        <f>'B-Site_data'!B511</f>
        <v>Jowhar_IDP</v>
      </c>
      <c r="C510" s="3" t="str">
        <f>'B-Site_data'!C511</f>
        <v>Jowhar</v>
      </c>
      <c r="D510" s="3" t="str">
        <f>'B-Site_data'!D511</f>
        <v>IDP</v>
      </c>
      <c r="E510" s="3">
        <f>'B-Site_data'!E511</f>
        <v>1</v>
      </c>
      <c r="F510" s="3">
        <f>'B-Site_data'!F511</f>
        <v>3</v>
      </c>
      <c r="G510" s="3">
        <f>'B-Site_data'!G511</f>
        <v>1</v>
      </c>
      <c r="H510" s="3">
        <f>'B-Site_data'!H511</f>
        <v>1</v>
      </c>
      <c r="I510" s="3">
        <f>'B-Site_data'!I511</f>
        <v>3</v>
      </c>
      <c r="J510" s="3">
        <f>'B-Site_data'!J511</f>
        <v>1</v>
      </c>
      <c r="K510" s="3">
        <f>'B-Site_data'!K511</f>
        <v>3</v>
      </c>
      <c r="L510" s="3">
        <f>'B-Site_data'!L511</f>
        <v>1</v>
      </c>
      <c r="M510" s="3">
        <f t="shared" si="42"/>
        <v>3</v>
      </c>
      <c r="N510" s="3">
        <f t="shared" si="43"/>
        <v>3</v>
      </c>
      <c r="O510" s="3">
        <f t="shared" si="44"/>
        <v>3</v>
      </c>
      <c r="P510" s="3">
        <f t="shared" si="45"/>
        <v>1</v>
      </c>
      <c r="Q510" s="295">
        <f t="shared" si="46"/>
        <v>3</v>
      </c>
      <c r="R510" s="3">
        <f t="shared" si="47"/>
        <v>3</v>
      </c>
    </row>
    <row r="511" spans="1:18" x14ac:dyDescent="0.35">
      <c r="A511" s="3" t="str">
        <f>'B-Site_data'!A512</f>
        <v>XKinyCAHJYPQhsmi4dFRKkFW23eXYb</v>
      </c>
      <c r="B511" s="3" t="str">
        <f>'B-Site_data'!B512</f>
        <v>Jowhar_IDP</v>
      </c>
      <c r="C511" s="3" t="str">
        <f>'B-Site_data'!C512</f>
        <v>Jowhar</v>
      </c>
      <c r="D511" s="3" t="str">
        <f>'B-Site_data'!D512</f>
        <v>IDP</v>
      </c>
      <c r="E511" s="3">
        <f>'B-Site_data'!E512</f>
        <v>1</v>
      </c>
      <c r="F511" s="3">
        <f>'B-Site_data'!F512</f>
        <v>3</v>
      </c>
      <c r="G511" s="3">
        <f>'B-Site_data'!G512</f>
        <v>3</v>
      </c>
      <c r="H511" s="3">
        <f>'B-Site_data'!H512</f>
        <v>3</v>
      </c>
      <c r="I511" s="3">
        <f>'B-Site_data'!I512</f>
        <v>3</v>
      </c>
      <c r="J511" s="3">
        <f>'B-Site_data'!J512</f>
        <v>1</v>
      </c>
      <c r="K511" s="3">
        <f>'B-Site_data'!K512</f>
        <v>3</v>
      </c>
      <c r="L511" s="3">
        <f>'B-Site_data'!L512</f>
        <v>1</v>
      </c>
      <c r="M511" s="3">
        <f t="shared" si="42"/>
        <v>3</v>
      </c>
      <c r="N511" s="3">
        <f t="shared" si="43"/>
        <v>3</v>
      </c>
      <c r="O511" s="3">
        <f t="shared" si="44"/>
        <v>3</v>
      </c>
      <c r="P511" s="3">
        <f t="shared" si="45"/>
        <v>3</v>
      </c>
      <c r="Q511" s="295">
        <f t="shared" si="46"/>
        <v>3</v>
      </c>
      <c r="R511" s="3">
        <f t="shared" si="47"/>
        <v>3</v>
      </c>
    </row>
    <row r="512" spans="1:18" x14ac:dyDescent="0.35">
      <c r="A512" s="3" t="str">
        <f>'B-Site_data'!A513</f>
        <v>B7GdMpdW7QGBNleQL5bribXiNyfkLP</v>
      </c>
      <c r="B512" s="3" t="str">
        <f>'B-Site_data'!B513</f>
        <v>Jowhar_IDP</v>
      </c>
      <c r="C512" s="3" t="str">
        <f>'B-Site_data'!C513</f>
        <v>Jowhar</v>
      </c>
      <c r="D512" s="3" t="str">
        <f>'B-Site_data'!D513</f>
        <v>IDP</v>
      </c>
      <c r="E512" s="3">
        <f>'B-Site_data'!E513</f>
        <v>1</v>
      </c>
      <c r="F512" s="3">
        <f>'B-Site_data'!F513</f>
        <v>3</v>
      </c>
      <c r="G512" s="3">
        <f>'B-Site_data'!G513</f>
        <v>1</v>
      </c>
      <c r="H512" s="3">
        <f>'B-Site_data'!H513</f>
        <v>1</v>
      </c>
      <c r="I512" s="3">
        <f>'B-Site_data'!I513</f>
        <v>3</v>
      </c>
      <c r="J512" s="3">
        <f>'B-Site_data'!J513</f>
        <v>1</v>
      </c>
      <c r="K512" s="3">
        <f>'B-Site_data'!K513</f>
        <v>3</v>
      </c>
      <c r="L512" s="3">
        <f>'B-Site_data'!L513</f>
        <v>1</v>
      </c>
      <c r="M512" s="3">
        <f t="shared" si="42"/>
        <v>3</v>
      </c>
      <c r="N512" s="3">
        <f t="shared" si="43"/>
        <v>3</v>
      </c>
      <c r="O512" s="3">
        <f t="shared" si="44"/>
        <v>3</v>
      </c>
      <c r="P512" s="3">
        <f t="shared" si="45"/>
        <v>1</v>
      </c>
      <c r="Q512" s="295">
        <f t="shared" si="46"/>
        <v>3</v>
      </c>
      <c r="R512" s="3">
        <f t="shared" si="47"/>
        <v>3</v>
      </c>
    </row>
    <row r="513" spans="1:18" x14ac:dyDescent="0.35">
      <c r="A513" s="3" t="str">
        <f>'B-Site_data'!A514</f>
        <v>utUsMs3YnQlyyUrK5oij5RbiyUUCzf</v>
      </c>
      <c r="B513" s="3" t="str">
        <f>'B-Site_data'!B514</f>
        <v>Jowhar_IDP</v>
      </c>
      <c r="C513" s="3" t="str">
        <f>'B-Site_data'!C514</f>
        <v>Jowhar</v>
      </c>
      <c r="D513" s="3" t="str">
        <f>'B-Site_data'!D514</f>
        <v>IDP</v>
      </c>
      <c r="E513" s="3">
        <f>'B-Site_data'!E514</f>
        <v>1</v>
      </c>
      <c r="F513" s="3">
        <f>'B-Site_data'!F514</f>
        <v>1</v>
      </c>
      <c r="G513" s="3">
        <f>'B-Site_data'!G514</f>
        <v>1</v>
      </c>
      <c r="H513" s="3">
        <f>'B-Site_data'!H514</f>
        <v>1</v>
      </c>
      <c r="I513" s="3">
        <f>'B-Site_data'!I514</f>
        <v>3</v>
      </c>
      <c r="J513" s="3">
        <f>'B-Site_data'!J514</f>
        <v>1</v>
      </c>
      <c r="K513" s="3">
        <f>'B-Site_data'!K514</f>
        <v>3</v>
      </c>
      <c r="L513" s="3">
        <f>'B-Site_data'!L514</f>
        <v>1</v>
      </c>
      <c r="M513" s="3">
        <f t="shared" si="42"/>
        <v>3</v>
      </c>
      <c r="N513" s="3">
        <f t="shared" si="43"/>
        <v>3</v>
      </c>
      <c r="O513" s="3">
        <f t="shared" si="44"/>
        <v>1</v>
      </c>
      <c r="P513" s="3">
        <f t="shared" si="45"/>
        <v>1</v>
      </c>
      <c r="Q513" s="295">
        <f t="shared" si="46"/>
        <v>2</v>
      </c>
      <c r="R513" s="3">
        <f t="shared" si="47"/>
        <v>2</v>
      </c>
    </row>
    <row r="514" spans="1:18" x14ac:dyDescent="0.35">
      <c r="A514" s="3" t="str">
        <f>'B-Site_data'!A515</f>
        <v>j42PLe85uzZFIIdA6ZeZApyH7GUiig</v>
      </c>
      <c r="B514" s="3" t="str">
        <f>'B-Site_data'!B515</f>
        <v>Jowhar_IDP</v>
      </c>
      <c r="C514" s="3" t="str">
        <f>'B-Site_data'!C515</f>
        <v>Jowhar</v>
      </c>
      <c r="D514" s="3" t="str">
        <f>'B-Site_data'!D515</f>
        <v>IDP</v>
      </c>
      <c r="E514" s="3">
        <f>'B-Site_data'!E515</f>
        <v>3</v>
      </c>
      <c r="F514" s="3">
        <f>'B-Site_data'!F515</f>
        <v>1</v>
      </c>
      <c r="G514" s="3">
        <f>'B-Site_data'!G515</f>
        <v>3</v>
      </c>
      <c r="H514" s="3">
        <f>'B-Site_data'!H515</f>
        <v>1</v>
      </c>
      <c r="I514" s="3">
        <f>'B-Site_data'!I515</f>
        <v>1</v>
      </c>
      <c r="J514" s="3">
        <f>'B-Site_data'!J515</f>
        <v>1</v>
      </c>
      <c r="K514" s="3">
        <f>'B-Site_data'!K515</f>
        <v>3</v>
      </c>
      <c r="L514" s="3">
        <f>'B-Site_data'!L515</f>
        <v>1</v>
      </c>
      <c r="M514" s="3">
        <f t="shared" si="42"/>
        <v>3</v>
      </c>
      <c r="N514" s="3">
        <f t="shared" si="43"/>
        <v>3</v>
      </c>
      <c r="O514" s="3">
        <f t="shared" si="44"/>
        <v>1</v>
      </c>
      <c r="P514" s="3">
        <f t="shared" si="45"/>
        <v>1</v>
      </c>
      <c r="Q514" s="295">
        <f t="shared" si="46"/>
        <v>2</v>
      </c>
      <c r="R514" s="3">
        <f t="shared" si="47"/>
        <v>2</v>
      </c>
    </row>
    <row r="515" spans="1:18" x14ac:dyDescent="0.35">
      <c r="A515" s="3" t="str">
        <f>'B-Site_data'!A516</f>
        <v>xsLqPIiuI2w41qzuXurtV9XLnrtGqw</v>
      </c>
      <c r="B515" s="3" t="str">
        <f>'B-Site_data'!B516</f>
        <v>Jowhar_IDP</v>
      </c>
      <c r="C515" s="3" t="str">
        <f>'B-Site_data'!C516</f>
        <v>Jowhar</v>
      </c>
      <c r="D515" s="3" t="str">
        <f>'B-Site_data'!D516</f>
        <v>IDP</v>
      </c>
      <c r="E515" s="3">
        <f>'B-Site_data'!E516</f>
        <v>1</v>
      </c>
      <c r="F515" s="3">
        <f>'B-Site_data'!F516</f>
        <v>3</v>
      </c>
      <c r="G515" s="3">
        <f>'B-Site_data'!G516</f>
        <v>1</v>
      </c>
      <c r="H515" s="3">
        <f>'B-Site_data'!H516</f>
        <v>3</v>
      </c>
      <c r="I515" s="3">
        <f>'B-Site_data'!I516</f>
        <v>3</v>
      </c>
      <c r="J515" s="3">
        <f>'B-Site_data'!J516</f>
        <v>1</v>
      </c>
      <c r="K515" s="3">
        <f>'B-Site_data'!K516</f>
        <v>3</v>
      </c>
      <c r="L515" s="3">
        <f>'B-Site_data'!L516</f>
        <v>1</v>
      </c>
      <c r="M515" s="3">
        <f t="shared" ref="M515:M578" si="48">LARGE(F515:L515,1)</f>
        <v>3</v>
      </c>
      <c r="N515" s="3">
        <f t="shared" ref="N515:N578" si="49">LARGE(F515:L515,2)</f>
        <v>3</v>
      </c>
      <c r="O515" s="3">
        <f t="shared" ref="O515:O578" si="50">LARGE(F515:L515,3)</f>
        <v>3</v>
      </c>
      <c r="P515" s="3">
        <f t="shared" ref="P515:P578" si="51">LARGE(F515:L515,4)</f>
        <v>3</v>
      </c>
      <c r="Q515" s="295">
        <f t="shared" ref="Q515:Q578" si="52">ROUNDUP(AVERAGE(M515:P515),0)</f>
        <v>3</v>
      </c>
      <c r="R515" s="3">
        <f t="shared" ref="R515:R578" si="53">Q515</f>
        <v>3</v>
      </c>
    </row>
    <row r="516" spans="1:18" x14ac:dyDescent="0.35">
      <c r="A516" s="3" t="str">
        <f>'B-Site_data'!A517</f>
        <v>L9C5DMM9kWBh9VCEu0GVEU5FBIjq0L</v>
      </c>
      <c r="B516" s="3" t="str">
        <f>'B-Site_data'!B517</f>
        <v>Jowhar_IDP</v>
      </c>
      <c r="C516" s="3" t="str">
        <f>'B-Site_data'!C517</f>
        <v>Jowhar</v>
      </c>
      <c r="D516" s="3" t="str">
        <f>'B-Site_data'!D517</f>
        <v>IDP</v>
      </c>
      <c r="E516" s="3">
        <f>'B-Site_data'!E517</f>
        <v>1</v>
      </c>
      <c r="F516" s="3">
        <f>'B-Site_data'!F517</f>
        <v>1</v>
      </c>
      <c r="G516" s="3">
        <f>'B-Site_data'!G517</f>
        <v>1</v>
      </c>
      <c r="H516" s="3">
        <f>'B-Site_data'!H517</f>
        <v>1</v>
      </c>
      <c r="I516" s="3">
        <f>'B-Site_data'!I517</f>
        <v>3</v>
      </c>
      <c r="J516" s="3">
        <f>'B-Site_data'!J517</f>
        <v>1</v>
      </c>
      <c r="K516" s="3">
        <f>'B-Site_data'!K517</f>
        <v>3</v>
      </c>
      <c r="L516" s="3">
        <f>'B-Site_data'!L517</f>
        <v>1</v>
      </c>
      <c r="M516" s="3">
        <f t="shared" si="48"/>
        <v>3</v>
      </c>
      <c r="N516" s="3">
        <f t="shared" si="49"/>
        <v>3</v>
      </c>
      <c r="O516" s="3">
        <f t="shared" si="50"/>
        <v>1</v>
      </c>
      <c r="P516" s="3">
        <f t="shared" si="51"/>
        <v>1</v>
      </c>
      <c r="Q516" s="295">
        <f t="shared" si="52"/>
        <v>2</v>
      </c>
      <c r="R516" s="3">
        <f t="shared" si="53"/>
        <v>2</v>
      </c>
    </row>
    <row r="517" spans="1:18" x14ac:dyDescent="0.35">
      <c r="A517" s="3" t="str">
        <f>'B-Site_data'!A518</f>
        <v>LbFhdWKzjtfgENIcbdBOTbgJQZDb0U</v>
      </c>
      <c r="B517" s="3" t="str">
        <f>'B-Site_data'!B518</f>
        <v>Jowhar_IDP</v>
      </c>
      <c r="C517" s="3" t="str">
        <f>'B-Site_data'!C518</f>
        <v>Jowhar</v>
      </c>
      <c r="D517" s="3" t="str">
        <f>'B-Site_data'!D518</f>
        <v>IDP</v>
      </c>
      <c r="E517" s="3">
        <f>'B-Site_data'!E518</f>
        <v>1</v>
      </c>
      <c r="F517" s="3">
        <f>'B-Site_data'!F518</f>
        <v>3</v>
      </c>
      <c r="G517" s="3">
        <f>'B-Site_data'!G518</f>
        <v>3</v>
      </c>
      <c r="H517" s="3">
        <f>'B-Site_data'!H518</f>
        <v>1</v>
      </c>
      <c r="I517" s="3">
        <f>'B-Site_data'!I518</f>
        <v>3</v>
      </c>
      <c r="J517" s="3">
        <f>'B-Site_data'!J518</f>
        <v>1</v>
      </c>
      <c r="K517" s="3">
        <f>'B-Site_data'!K518</f>
        <v>3</v>
      </c>
      <c r="L517" s="3">
        <f>'B-Site_data'!L518</f>
        <v>1</v>
      </c>
      <c r="M517" s="3">
        <f t="shared" si="48"/>
        <v>3</v>
      </c>
      <c r="N517" s="3">
        <f t="shared" si="49"/>
        <v>3</v>
      </c>
      <c r="O517" s="3">
        <f t="shared" si="50"/>
        <v>3</v>
      </c>
      <c r="P517" s="3">
        <f t="shared" si="51"/>
        <v>3</v>
      </c>
      <c r="Q517" s="295">
        <f t="shared" si="52"/>
        <v>3</v>
      </c>
      <c r="R517" s="3">
        <f t="shared" si="53"/>
        <v>3</v>
      </c>
    </row>
    <row r="518" spans="1:18" x14ac:dyDescent="0.35">
      <c r="A518" s="3" t="str">
        <f>'B-Site_data'!A519</f>
        <v>96kY9ZMOYHQ9ttzTgXHF1aD59UR492</v>
      </c>
      <c r="B518" s="3" t="str">
        <f>'B-Site_data'!B519</f>
        <v>Jowhar_IDP</v>
      </c>
      <c r="C518" s="3" t="str">
        <f>'B-Site_data'!C519</f>
        <v>Jowhar</v>
      </c>
      <c r="D518" s="3" t="str">
        <f>'B-Site_data'!D519</f>
        <v>IDP</v>
      </c>
      <c r="E518" s="3">
        <f>'B-Site_data'!E519</f>
        <v>1</v>
      </c>
      <c r="F518" s="3">
        <f>'B-Site_data'!F519</f>
        <v>3</v>
      </c>
      <c r="G518" s="3">
        <f>'B-Site_data'!G519</f>
        <v>3</v>
      </c>
      <c r="H518" s="3">
        <f>'B-Site_data'!H519</f>
        <v>1</v>
      </c>
      <c r="I518" s="3">
        <f>'B-Site_data'!I519</f>
        <v>3</v>
      </c>
      <c r="J518" s="3">
        <f>'B-Site_data'!J519</f>
        <v>1</v>
      </c>
      <c r="K518" s="3">
        <f>'B-Site_data'!K519</f>
        <v>3</v>
      </c>
      <c r="L518" s="3">
        <f>'B-Site_data'!L519</f>
        <v>1</v>
      </c>
      <c r="M518" s="3">
        <f t="shared" si="48"/>
        <v>3</v>
      </c>
      <c r="N518" s="3">
        <f t="shared" si="49"/>
        <v>3</v>
      </c>
      <c r="O518" s="3">
        <f t="shared" si="50"/>
        <v>3</v>
      </c>
      <c r="P518" s="3">
        <f t="shared" si="51"/>
        <v>3</v>
      </c>
      <c r="Q518" s="295">
        <f t="shared" si="52"/>
        <v>3</v>
      </c>
      <c r="R518" s="3">
        <f t="shared" si="53"/>
        <v>3</v>
      </c>
    </row>
    <row r="519" spans="1:18" x14ac:dyDescent="0.35">
      <c r="A519" s="3" t="str">
        <f>'B-Site_data'!A520</f>
        <v>heCylSjU2XaL4Qdho5Rt1eqboAtyEL</v>
      </c>
      <c r="B519" s="3" t="str">
        <f>'B-Site_data'!B520</f>
        <v>Jowhar_IDP</v>
      </c>
      <c r="C519" s="3" t="str">
        <f>'B-Site_data'!C520</f>
        <v>Jowhar</v>
      </c>
      <c r="D519" s="3" t="str">
        <f>'B-Site_data'!D520</f>
        <v>IDP</v>
      </c>
      <c r="E519" s="3">
        <f>'B-Site_data'!E520</f>
        <v>1</v>
      </c>
      <c r="F519" s="3">
        <f>'B-Site_data'!F520</f>
        <v>3</v>
      </c>
      <c r="G519" s="3">
        <f>'B-Site_data'!G520</f>
        <v>1</v>
      </c>
      <c r="H519" s="3">
        <f>'B-Site_data'!H520</f>
        <v>1</v>
      </c>
      <c r="I519" s="3">
        <f>'B-Site_data'!I520</f>
        <v>3</v>
      </c>
      <c r="J519" s="3">
        <f>'B-Site_data'!J520</f>
        <v>1</v>
      </c>
      <c r="K519" s="3">
        <f>'B-Site_data'!K520</f>
        <v>3</v>
      </c>
      <c r="L519" s="3">
        <f>'B-Site_data'!L520</f>
        <v>1</v>
      </c>
      <c r="M519" s="3">
        <f t="shared" si="48"/>
        <v>3</v>
      </c>
      <c r="N519" s="3">
        <f t="shared" si="49"/>
        <v>3</v>
      </c>
      <c r="O519" s="3">
        <f t="shared" si="50"/>
        <v>3</v>
      </c>
      <c r="P519" s="3">
        <f t="shared" si="51"/>
        <v>1</v>
      </c>
      <c r="Q519" s="295">
        <f t="shared" si="52"/>
        <v>3</v>
      </c>
      <c r="R519" s="3">
        <f t="shared" si="53"/>
        <v>3</v>
      </c>
    </row>
    <row r="520" spans="1:18" x14ac:dyDescent="0.35">
      <c r="A520" s="3" t="str">
        <f>'B-Site_data'!A521</f>
        <v>9OnJCacTFCgXLWYJy8drqRYTFYZItS</v>
      </c>
      <c r="B520" s="3" t="str">
        <f>'B-Site_data'!B521</f>
        <v>Jowhar_IDP</v>
      </c>
      <c r="C520" s="3" t="str">
        <f>'B-Site_data'!C521</f>
        <v>Jowhar</v>
      </c>
      <c r="D520" s="3" t="str">
        <f>'B-Site_data'!D521</f>
        <v>IDP</v>
      </c>
      <c r="E520" s="3">
        <f>'B-Site_data'!E521</f>
        <v>1</v>
      </c>
      <c r="F520" s="3">
        <f>'B-Site_data'!F521</f>
        <v>3</v>
      </c>
      <c r="G520" s="3">
        <f>'B-Site_data'!G521</f>
        <v>3</v>
      </c>
      <c r="H520" s="3">
        <f>'B-Site_data'!H521</f>
        <v>1</v>
      </c>
      <c r="I520" s="3">
        <f>'B-Site_data'!I521</f>
        <v>3</v>
      </c>
      <c r="J520" s="3">
        <f>'B-Site_data'!J521</f>
        <v>1</v>
      </c>
      <c r="K520" s="3">
        <f>'B-Site_data'!K521</f>
        <v>3</v>
      </c>
      <c r="L520" s="3">
        <f>'B-Site_data'!L521</f>
        <v>1</v>
      </c>
      <c r="M520" s="3">
        <f t="shared" si="48"/>
        <v>3</v>
      </c>
      <c r="N520" s="3">
        <f t="shared" si="49"/>
        <v>3</v>
      </c>
      <c r="O520" s="3">
        <f t="shared" si="50"/>
        <v>3</v>
      </c>
      <c r="P520" s="3">
        <f t="shared" si="51"/>
        <v>3</v>
      </c>
      <c r="Q520" s="295">
        <f t="shared" si="52"/>
        <v>3</v>
      </c>
      <c r="R520" s="3">
        <f t="shared" si="53"/>
        <v>3</v>
      </c>
    </row>
    <row r="521" spans="1:18" x14ac:dyDescent="0.35">
      <c r="A521" s="3" t="str">
        <f>'B-Site_data'!A522</f>
        <v>ZuxYxOJND2a8CcowhzfMmkgddbMNA5</v>
      </c>
      <c r="B521" s="3" t="str">
        <f>'B-Site_data'!B522</f>
        <v>Jowhar_IDP</v>
      </c>
      <c r="C521" s="3" t="str">
        <f>'B-Site_data'!C522</f>
        <v>Jowhar</v>
      </c>
      <c r="D521" s="3" t="str">
        <f>'B-Site_data'!D522</f>
        <v>IDP</v>
      </c>
      <c r="E521" s="3">
        <f>'B-Site_data'!E522</f>
        <v>1</v>
      </c>
      <c r="F521" s="3">
        <f>'B-Site_data'!F522</f>
        <v>3</v>
      </c>
      <c r="G521" s="3">
        <f>'B-Site_data'!G522</f>
        <v>3</v>
      </c>
      <c r="H521" s="3">
        <f>'B-Site_data'!H522</f>
        <v>1</v>
      </c>
      <c r="I521" s="3">
        <f>'B-Site_data'!I522</f>
        <v>3</v>
      </c>
      <c r="J521" s="3">
        <f>'B-Site_data'!J522</f>
        <v>1</v>
      </c>
      <c r="K521" s="3">
        <f>'B-Site_data'!K522</f>
        <v>3</v>
      </c>
      <c r="L521" s="3">
        <f>'B-Site_data'!L522</f>
        <v>1</v>
      </c>
      <c r="M521" s="3">
        <f t="shared" si="48"/>
        <v>3</v>
      </c>
      <c r="N521" s="3">
        <f t="shared" si="49"/>
        <v>3</v>
      </c>
      <c r="O521" s="3">
        <f t="shared" si="50"/>
        <v>3</v>
      </c>
      <c r="P521" s="3">
        <f t="shared" si="51"/>
        <v>3</v>
      </c>
      <c r="Q521" s="295">
        <f t="shared" si="52"/>
        <v>3</v>
      </c>
      <c r="R521" s="3">
        <f t="shared" si="53"/>
        <v>3</v>
      </c>
    </row>
    <row r="522" spans="1:18" x14ac:dyDescent="0.35">
      <c r="A522" s="3" t="str">
        <f>'B-Site_data'!A523</f>
        <v>mgOe4hY7QI3kgLsonHAMY1sk9wCEkV</v>
      </c>
      <c r="B522" s="3" t="str">
        <f>'B-Site_data'!B523</f>
        <v>Jowhar_IDP</v>
      </c>
      <c r="C522" s="3" t="str">
        <f>'B-Site_data'!C523</f>
        <v>Jowhar</v>
      </c>
      <c r="D522" s="3" t="str">
        <f>'B-Site_data'!D523</f>
        <v>IDP</v>
      </c>
      <c r="E522" s="3">
        <f>'B-Site_data'!E523</f>
        <v>3</v>
      </c>
      <c r="F522" s="3">
        <f>'B-Site_data'!F523</f>
        <v>1</v>
      </c>
      <c r="G522" s="3">
        <f>'B-Site_data'!G523</f>
        <v>3</v>
      </c>
      <c r="H522" s="3">
        <f>'B-Site_data'!H523</f>
        <v>1</v>
      </c>
      <c r="I522" s="3">
        <f>'B-Site_data'!I523</f>
        <v>1</v>
      </c>
      <c r="J522" s="3">
        <f>'B-Site_data'!J523</f>
        <v>1</v>
      </c>
      <c r="K522" s="3">
        <f>'B-Site_data'!K523</f>
        <v>3</v>
      </c>
      <c r="L522" s="3">
        <f>'B-Site_data'!L523</f>
        <v>1</v>
      </c>
      <c r="M522" s="3">
        <f t="shared" si="48"/>
        <v>3</v>
      </c>
      <c r="N522" s="3">
        <f t="shared" si="49"/>
        <v>3</v>
      </c>
      <c r="O522" s="3">
        <f t="shared" si="50"/>
        <v>1</v>
      </c>
      <c r="P522" s="3">
        <f t="shared" si="51"/>
        <v>1</v>
      </c>
      <c r="Q522" s="295">
        <f t="shared" si="52"/>
        <v>2</v>
      </c>
      <c r="R522" s="3">
        <f t="shared" si="53"/>
        <v>2</v>
      </c>
    </row>
    <row r="523" spans="1:18" x14ac:dyDescent="0.35">
      <c r="A523" s="3" t="str">
        <f>'B-Site_data'!A524</f>
        <v>yuHW3npegNCZDBc82EiLHvUUGmYKjm</v>
      </c>
      <c r="B523" s="3" t="str">
        <f>'B-Site_data'!B524</f>
        <v>Jowhar_IDP</v>
      </c>
      <c r="C523" s="3" t="str">
        <f>'B-Site_data'!C524</f>
        <v>Jowhar</v>
      </c>
      <c r="D523" s="3" t="str">
        <f>'B-Site_data'!D524</f>
        <v>IDP</v>
      </c>
      <c r="E523" s="3">
        <f>'B-Site_data'!E524</f>
        <v>3</v>
      </c>
      <c r="F523" s="3">
        <f>'B-Site_data'!F524</f>
        <v>1</v>
      </c>
      <c r="G523" s="3">
        <f>'B-Site_data'!G524</f>
        <v>3</v>
      </c>
      <c r="H523" s="3">
        <f>'B-Site_data'!H524</f>
        <v>1</v>
      </c>
      <c r="I523" s="3">
        <f>'B-Site_data'!I524</f>
        <v>1</v>
      </c>
      <c r="J523" s="3">
        <f>'B-Site_data'!J524</f>
        <v>1</v>
      </c>
      <c r="K523" s="3">
        <f>'B-Site_data'!K524</f>
        <v>3</v>
      </c>
      <c r="L523" s="3">
        <f>'B-Site_data'!L524</f>
        <v>1</v>
      </c>
      <c r="M523" s="3">
        <f t="shared" si="48"/>
        <v>3</v>
      </c>
      <c r="N523" s="3">
        <f t="shared" si="49"/>
        <v>3</v>
      </c>
      <c r="O523" s="3">
        <f t="shared" si="50"/>
        <v>1</v>
      </c>
      <c r="P523" s="3">
        <f t="shared" si="51"/>
        <v>1</v>
      </c>
      <c r="Q523" s="295">
        <f t="shared" si="52"/>
        <v>2</v>
      </c>
      <c r="R523" s="3">
        <f t="shared" si="53"/>
        <v>2</v>
      </c>
    </row>
    <row r="524" spans="1:18" x14ac:dyDescent="0.35">
      <c r="A524" s="3" t="str">
        <f>'B-Site_data'!A525</f>
        <v>JwIeRMJgUSU0lU82mCkaUz2JI2i6Cp</v>
      </c>
      <c r="B524" s="3" t="str">
        <f>'B-Site_data'!B525</f>
        <v>Jowhar_IDP</v>
      </c>
      <c r="C524" s="3" t="str">
        <f>'B-Site_data'!C525</f>
        <v>Jowhar</v>
      </c>
      <c r="D524" s="3" t="str">
        <f>'B-Site_data'!D525</f>
        <v>IDP</v>
      </c>
      <c r="E524" s="3">
        <f>'B-Site_data'!E525</f>
        <v>3</v>
      </c>
      <c r="F524" s="3">
        <f>'B-Site_data'!F525</f>
        <v>1</v>
      </c>
      <c r="G524" s="3">
        <f>'B-Site_data'!G525</f>
        <v>3</v>
      </c>
      <c r="H524" s="3">
        <f>'B-Site_data'!H525</f>
        <v>1</v>
      </c>
      <c r="I524" s="3">
        <f>'B-Site_data'!I525</f>
        <v>1</v>
      </c>
      <c r="J524" s="3">
        <f>'B-Site_data'!J525</f>
        <v>1</v>
      </c>
      <c r="K524" s="3">
        <f>'B-Site_data'!K525</f>
        <v>3</v>
      </c>
      <c r="L524" s="3">
        <f>'B-Site_data'!L525</f>
        <v>1</v>
      </c>
      <c r="M524" s="3">
        <f t="shared" si="48"/>
        <v>3</v>
      </c>
      <c r="N524" s="3">
        <f t="shared" si="49"/>
        <v>3</v>
      </c>
      <c r="O524" s="3">
        <f t="shared" si="50"/>
        <v>1</v>
      </c>
      <c r="P524" s="3">
        <f t="shared" si="51"/>
        <v>1</v>
      </c>
      <c r="Q524" s="295">
        <f t="shared" si="52"/>
        <v>2</v>
      </c>
      <c r="R524" s="3">
        <f t="shared" si="53"/>
        <v>2</v>
      </c>
    </row>
    <row r="525" spans="1:18" x14ac:dyDescent="0.35">
      <c r="A525" s="3" t="str">
        <f>'B-Site_data'!A526</f>
        <v>gM3MeJ1uaqLYk49S7BUqwFomUomFdq</v>
      </c>
      <c r="B525" s="3" t="str">
        <f>'B-Site_data'!B526</f>
        <v>Jowhar_IDP</v>
      </c>
      <c r="C525" s="3" t="str">
        <f>'B-Site_data'!C526</f>
        <v>Jowhar</v>
      </c>
      <c r="D525" s="3" t="str">
        <f>'B-Site_data'!D526</f>
        <v>IDP</v>
      </c>
      <c r="E525" s="3">
        <f>'B-Site_data'!E526</f>
        <v>1</v>
      </c>
      <c r="F525" s="3">
        <f>'B-Site_data'!F526</f>
        <v>3</v>
      </c>
      <c r="G525" s="3">
        <f>'B-Site_data'!G526</f>
        <v>3</v>
      </c>
      <c r="H525" s="3">
        <f>'B-Site_data'!H526</f>
        <v>3</v>
      </c>
      <c r="I525" s="3">
        <f>'B-Site_data'!I526</f>
        <v>3</v>
      </c>
      <c r="J525" s="3">
        <f>'B-Site_data'!J526</f>
        <v>1</v>
      </c>
      <c r="K525" s="3">
        <f>'B-Site_data'!K526</f>
        <v>3</v>
      </c>
      <c r="L525" s="3">
        <f>'B-Site_data'!L526</f>
        <v>2</v>
      </c>
      <c r="M525" s="3">
        <f t="shared" si="48"/>
        <v>3</v>
      </c>
      <c r="N525" s="3">
        <f t="shared" si="49"/>
        <v>3</v>
      </c>
      <c r="O525" s="3">
        <f t="shared" si="50"/>
        <v>3</v>
      </c>
      <c r="P525" s="3">
        <f t="shared" si="51"/>
        <v>3</v>
      </c>
      <c r="Q525" s="295">
        <f t="shared" si="52"/>
        <v>3</v>
      </c>
      <c r="R525" s="3">
        <f t="shared" si="53"/>
        <v>3</v>
      </c>
    </row>
    <row r="526" spans="1:18" x14ac:dyDescent="0.35">
      <c r="A526" s="3" t="str">
        <f>'B-Site_data'!A527</f>
        <v>ydXpLEiuuTarNuajpH6W4g80m7wiUT</v>
      </c>
      <c r="B526" s="3" t="str">
        <f>'B-Site_data'!B527</f>
        <v>Jowhar_IDP</v>
      </c>
      <c r="C526" s="3" t="str">
        <f>'B-Site_data'!C527</f>
        <v>Jowhar</v>
      </c>
      <c r="D526" s="3" t="str">
        <f>'B-Site_data'!D527</f>
        <v>IDP</v>
      </c>
      <c r="E526" s="3">
        <f>'B-Site_data'!E527</f>
        <v>1</v>
      </c>
      <c r="F526" s="3">
        <f>'B-Site_data'!F527</f>
        <v>1</v>
      </c>
      <c r="G526" s="3">
        <f>'B-Site_data'!G527</f>
        <v>3</v>
      </c>
      <c r="H526" s="3">
        <f>'B-Site_data'!H527</f>
        <v>1</v>
      </c>
      <c r="I526" s="3">
        <f>'B-Site_data'!I527</f>
        <v>1</v>
      </c>
      <c r="J526" s="3">
        <f>'B-Site_data'!J527</f>
        <v>1</v>
      </c>
      <c r="K526" s="3">
        <f>'B-Site_data'!K527</f>
        <v>3</v>
      </c>
      <c r="L526" s="3">
        <f>'B-Site_data'!L527</f>
        <v>1</v>
      </c>
      <c r="M526" s="3">
        <f t="shared" si="48"/>
        <v>3</v>
      </c>
      <c r="N526" s="3">
        <f t="shared" si="49"/>
        <v>3</v>
      </c>
      <c r="O526" s="3">
        <f t="shared" si="50"/>
        <v>1</v>
      </c>
      <c r="P526" s="3">
        <f t="shared" si="51"/>
        <v>1</v>
      </c>
      <c r="Q526" s="295">
        <f t="shared" si="52"/>
        <v>2</v>
      </c>
      <c r="R526" s="3">
        <f t="shared" si="53"/>
        <v>2</v>
      </c>
    </row>
    <row r="527" spans="1:18" x14ac:dyDescent="0.35">
      <c r="A527" s="3" t="str">
        <f>'B-Site_data'!A528</f>
        <v>CuJHTH6HCu6F7dNnRrsjaN9Fdq6Cqs</v>
      </c>
      <c r="B527" s="3" t="str">
        <f>'B-Site_data'!B528</f>
        <v>Jowhar_IDP</v>
      </c>
      <c r="C527" s="3" t="str">
        <f>'B-Site_data'!C528</f>
        <v>Jowhar</v>
      </c>
      <c r="D527" s="3" t="str">
        <f>'B-Site_data'!D528</f>
        <v>IDP</v>
      </c>
      <c r="E527" s="3">
        <f>'B-Site_data'!E528</f>
        <v>1</v>
      </c>
      <c r="F527" s="3">
        <f>'B-Site_data'!F528</f>
        <v>1</v>
      </c>
      <c r="G527" s="3">
        <f>'B-Site_data'!G528</f>
        <v>3</v>
      </c>
      <c r="H527" s="3">
        <f>'B-Site_data'!H528</f>
        <v>1</v>
      </c>
      <c r="I527" s="3">
        <f>'B-Site_data'!I528</f>
        <v>1</v>
      </c>
      <c r="J527" s="3">
        <f>'B-Site_data'!J528</f>
        <v>1</v>
      </c>
      <c r="K527" s="3">
        <f>'B-Site_data'!K528</f>
        <v>3</v>
      </c>
      <c r="L527" s="3">
        <f>'B-Site_data'!L528</f>
        <v>1</v>
      </c>
      <c r="M527" s="3">
        <f t="shared" si="48"/>
        <v>3</v>
      </c>
      <c r="N527" s="3">
        <f t="shared" si="49"/>
        <v>3</v>
      </c>
      <c r="O527" s="3">
        <f t="shared" si="50"/>
        <v>1</v>
      </c>
      <c r="P527" s="3">
        <f t="shared" si="51"/>
        <v>1</v>
      </c>
      <c r="Q527" s="295">
        <f t="shared" si="52"/>
        <v>2</v>
      </c>
      <c r="R527" s="3">
        <f t="shared" si="53"/>
        <v>2</v>
      </c>
    </row>
    <row r="528" spans="1:18" x14ac:dyDescent="0.35">
      <c r="A528" s="3" t="str">
        <f>'B-Site_data'!A529</f>
        <v>pszlnBdXv4v54pVXikzEqfFbsOnq37</v>
      </c>
      <c r="B528" s="3" t="str">
        <f>'B-Site_data'!B529</f>
        <v>Jowhar_IDP</v>
      </c>
      <c r="C528" s="3" t="str">
        <f>'B-Site_data'!C529</f>
        <v>Jowhar</v>
      </c>
      <c r="D528" s="3" t="str">
        <f>'B-Site_data'!D529</f>
        <v>IDP</v>
      </c>
      <c r="E528" s="3">
        <f>'B-Site_data'!E529</f>
        <v>1</v>
      </c>
      <c r="F528" s="3">
        <f>'B-Site_data'!F529</f>
        <v>1</v>
      </c>
      <c r="G528" s="3">
        <f>'B-Site_data'!G529</f>
        <v>3</v>
      </c>
      <c r="H528" s="3">
        <f>'B-Site_data'!H529</f>
        <v>1</v>
      </c>
      <c r="I528" s="3">
        <f>'B-Site_data'!I529</f>
        <v>1</v>
      </c>
      <c r="J528" s="3">
        <f>'B-Site_data'!J529</f>
        <v>1</v>
      </c>
      <c r="K528" s="3">
        <f>'B-Site_data'!K529</f>
        <v>3</v>
      </c>
      <c r="L528" s="3">
        <f>'B-Site_data'!L529</f>
        <v>1</v>
      </c>
      <c r="M528" s="3">
        <f t="shared" si="48"/>
        <v>3</v>
      </c>
      <c r="N528" s="3">
        <f t="shared" si="49"/>
        <v>3</v>
      </c>
      <c r="O528" s="3">
        <f t="shared" si="50"/>
        <v>1</v>
      </c>
      <c r="P528" s="3">
        <f t="shared" si="51"/>
        <v>1</v>
      </c>
      <c r="Q528" s="295">
        <f t="shared" si="52"/>
        <v>2</v>
      </c>
      <c r="R528" s="3">
        <f t="shared" si="53"/>
        <v>2</v>
      </c>
    </row>
    <row r="529" spans="1:18" x14ac:dyDescent="0.35">
      <c r="A529" s="3" t="str">
        <f>'B-Site_data'!A530</f>
        <v>6yOYQPl03U721mbxDi2jhEO8nHZs2K</v>
      </c>
      <c r="B529" s="3" t="str">
        <f>'B-Site_data'!B530</f>
        <v>Jowhar_IDP</v>
      </c>
      <c r="C529" s="3" t="str">
        <f>'B-Site_data'!C530</f>
        <v>Jowhar</v>
      </c>
      <c r="D529" s="3" t="str">
        <f>'B-Site_data'!D530</f>
        <v>IDP</v>
      </c>
      <c r="E529" s="3">
        <f>'B-Site_data'!E530</f>
        <v>1</v>
      </c>
      <c r="F529" s="3">
        <f>'B-Site_data'!F530</f>
        <v>1</v>
      </c>
      <c r="G529" s="3">
        <f>'B-Site_data'!G530</f>
        <v>3</v>
      </c>
      <c r="H529" s="3">
        <f>'B-Site_data'!H530</f>
        <v>1</v>
      </c>
      <c r="I529" s="3">
        <f>'B-Site_data'!I530</f>
        <v>1</v>
      </c>
      <c r="J529" s="3">
        <f>'B-Site_data'!J530</f>
        <v>1</v>
      </c>
      <c r="K529" s="3">
        <f>'B-Site_data'!K530</f>
        <v>3</v>
      </c>
      <c r="L529" s="3">
        <f>'B-Site_data'!L530</f>
        <v>1</v>
      </c>
      <c r="M529" s="3">
        <f t="shared" si="48"/>
        <v>3</v>
      </c>
      <c r="N529" s="3">
        <f t="shared" si="49"/>
        <v>3</v>
      </c>
      <c r="O529" s="3">
        <f t="shared" si="50"/>
        <v>1</v>
      </c>
      <c r="P529" s="3">
        <f t="shared" si="51"/>
        <v>1</v>
      </c>
      <c r="Q529" s="295">
        <f t="shared" si="52"/>
        <v>2</v>
      </c>
      <c r="R529" s="3">
        <f t="shared" si="53"/>
        <v>2</v>
      </c>
    </row>
    <row r="530" spans="1:18" x14ac:dyDescent="0.35">
      <c r="A530" s="3" t="str">
        <f>'B-Site_data'!A531</f>
        <v>T2vV1rYHW6shirT8UdFGzSebUPTayF</v>
      </c>
      <c r="B530" s="3" t="str">
        <f>'B-Site_data'!B531</f>
        <v>Jowhar_IDP</v>
      </c>
      <c r="C530" s="3" t="str">
        <f>'B-Site_data'!C531</f>
        <v>Jowhar</v>
      </c>
      <c r="D530" s="3" t="str">
        <f>'B-Site_data'!D531</f>
        <v>IDP</v>
      </c>
      <c r="E530" s="3">
        <f>'B-Site_data'!E531</f>
        <v>1</v>
      </c>
      <c r="F530" s="3">
        <f>'B-Site_data'!F531</f>
        <v>1</v>
      </c>
      <c r="G530" s="3">
        <f>'B-Site_data'!G531</f>
        <v>3</v>
      </c>
      <c r="H530" s="3">
        <f>'B-Site_data'!H531</f>
        <v>1</v>
      </c>
      <c r="I530" s="3">
        <f>'B-Site_data'!I531</f>
        <v>1</v>
      </c>
      <c r="J530" s="3">
        <f>'B-Site_data'!J531</f>
        <v>1</v>
      </c>
      <c r="K530" s="3">
        <f>'B-Site_data'!K531</f>
        <v>3</v>
      </c>
      <c r="L530" s="3">
        <f>'B-Site_data'!L531</f>
        <v>1</v>
      </c>
      <c r="M530" s="3">
        <f t="shared" si="48"/>
        <v>3</v>
      </c>
      <c r="N530" s="3">
        <f t="shared" si="49"/>
        <v>3</v>
      </c>
      <c r="O530" s="3">
        <f t="shared" si="50"/>
        <v>1</v>
      </c>
      <c r="P530" s="3">
        <f t="shared" si="51"/>
        <v>1</v>
      </c>
      <c r="Q530" s="295">
        <f t="shared" si="52"/>
        <v>2</v>
      </c>
      <c r="R530" s="3">
        <f t="shared" si="53"/>
        <v>2</v>
      </c>
    </row>
    <row r="531" spans="1:18" x14ac:dyDescent="0.35">
      <c r="A531" s="3" t="str">
        <f>'B-Site_data'!A532</f>
        <v>SLfLXF2YdTIwEqrbd6V1ioOoT7s9T5</v>
      </c>
      <c r="B531" s="3" t="str">
        <f>'B-Site_data'!B532</f>
        <v>Jowhar_IDP</v>
      </c>
      <c r="C531" s="3" t="str">
        <f>'B-Site_data'!C532</f>
        <v>Jowhar</v>
      </c>
      <c r="D531" s="3" t="str">
        <f>'B-Site_data'!D532</f>
        <v>IDP</v>
      </c>
      <c r="E531" s="3">
        <f>'B-Site_data'!E532</f>
        <v>1</v>
      </c>
      <c r="F531" s="3">
        <f>'B-Site_data'!F532</f>
        <v>1</v>
      </c>
      <c r="G531" s="3">
        <f>'B-Site_data'!G532</f>
        <v>3</v>
      </c>
      <c r="H531" s="3">
        <f>'B-Site_data'!H532</f>
        <v>1</v>
      </c>
      <c r="I531" s="3">
        <f>'B-Site_data'!I532</f>
        <v>1</v>
      </c>
      <c r="J531" s="3">
        <f>'B-Site_data'!J532</f>
        <v>1</v>
      </c>
      <c r="K531" s="3">
        <f>'B-Site_data'!K532</f>
        <v>3</v>
      </c>
      <c r="L531" s="3">
        <f>'B-Site_data'!L532</f>
        <v>1</v>
      </c>
      <c r="M531" s="3">
        <f t="shared" si="48"/>
        <v>3</v>
      </c>
      <c r="N531" s="3">
        <f t="shared" si="49"/>
        <v>3</v>
      </c>
      <c r="O531" s="3">
        <f t="shared" si="50"/>
        <v>1</v>
      </c>
      <c r="P531" s="3">
        <f t="shared" si="51"/>
        <v>1</v>
      </c>
      <c r="Q531" s="295">
        <f t="shared" si="52"/>
        <v>2</v>
      </c>
      <c r="R531" s="3">
        <f t="shared" si="53"/>
        <v>2</v>
      </c>
    </row>
    <row r="532" spans="1:18" x14ac:dyDescent="0.35">
      <c r="A532" s="3" t="str">
        <f>'B-Site_data'!A533</f>
        <v>TlJCG8LiEGMu5CtzrJnnSZCKKCXphM</v>
      </c>
      <c r="B532" s="3" t="str">
        <f>'B-Site_data'!B533</f>
        <v>Jowhar_IDP</v>
      </c>
      <c r="C532" s="3" t="str">
        <f>'B-Site_data'!C533</f>
        <v>Jowhar</v>
      </c>
      <c r="D532" s="3" t="str">
        <f>'B-Site_data'!D533</f>
        <v>IDP</v>
      </c>
      <c r="E532" s="3">
        <f>'B-Site_data'!E533</f>
        <v>1</v>
      </c>
      <c r="F532" s="3">
        <f>'B-Site_data'!F533</f>
        <v>1</v>
      </c>
      <c r="G532" s="3">
        <f>'B-Site_data'!G533</f>
        <v>3</v>
      </c>
      <c r="H532" s="3">
        <f>'B-Site_data'!H533</f>
        <v>1</v>
      </c>
      <c r="I532" s="3">
        <f>'B-Site_data'!I533</f>
        <v>1</v>
      </c>
      <c r="J532" s="3">
        <f>'B-Site_data'!J533</f>
        <v>1</v>
      </c>
      <c r="K532" s="3">
        <f>'B-Site_data'!K533</f>
        <v>3</v>
      </c>
      <c r="L532" s="3">
        <f>'B-Site_data'!L533</f>
        <v>1</v>
      </c>
      <c r="M532" s="3">
        <f t="shared" si="48"/>
        <v>3</v>
      </c>
      <c r="N532" s="3">
        <f t="shared" si="49"/>
        <v>3</v>
      </c>
      <c r="O532" s="3">
        <f t="shared" si="50"/>
        <v>1</v>
      </c>
      <c r="P532" s="3">
        <f t="shared" si="51"/>
        <v>1</v>
      </c>
      <c r="Q532" s="295">
        <f t="shared" si="52"/>
        <v>2</v>
      </c>
      <c r="R532" s="3">
        <f t="shared" si="53"/>
        <v>2</v>
      </c>
    </row>
    <row r="533" spans="1:18" x14ac:dyDescent="0.35">
      <c r="A533" s="3" t="str">
        <f>'B-Site_data'!A534</f>
        <v>WKwcFlY6OOb9ZkRxrAYxCXiVEtYfKQ</v>
      </c>
      <c r="B533" s="3" t="str">
        <f>'B-Site_data'!B534</f>
        <v>Jowhar_IDP</v>
      </c>
      <c r="C533" s="3" t="str">
        <f>'B-Site_data'!C534</f>
        <v>Jowhar</v>
      </c>
      <c r="D533" s="3" t="str">
        <f>'B-Site_data'!D534</f>
        <v>IDP</v>
      </c>
      <c r="E533" s="3">
        <f>'B-Site_data'!E534</f>
        <v>1</v>
      </c>
      <c r="F533" s="3">
        <f>'B-Site_data'!F534</f>
        <v>1</v>
      </c>
      <c r="G533" s="3">
        <f>'B-Site_data'!G534</f>
        <v>3</v>
      </c>
      <c r="H533" s="3">
        <f>'B-Site_data'!H534</f>
        <v>1</v>
      </c>
      <c r="I533" s="3">
        <f>'B-Site_data'!I534</f>
        <v>1</v>
      </c>
      <c r="J533" s="3">
        <f>'B-Site_data'!J534</f>
        <v>1</v>
      </c>
      <c r="K533" s="3">
        <f>'B-Site_data'!K534</f>
        <v>3</v>
      </c>
      <c r="L533" s="3">
        <f>'B-Site_data'!L534</f>
        <v>1</v>
      </c>
      <c r="M533" s="3">
        <f t="shared" si="48"/>
        <v>3</v>
      </c>
      <c r="N533" s="3">
        <f t="shared" si="49"/>
        <v>3</v>
      </c>
      <c r="O533" s="3">
        <f t="shared" si="50"/>
        <v>1</v>
      </c>
      <c r="P533" s="3">
        <f t="shared" si="51"/>
        <v>1</v>
      </c>
      <c r="Q533" s="295">
        <f t="shared" si="52"/>
        <v>2</v>
      </c>
      <c r="R533" s="3">
        <f t="shared" si="53"/>
        <v>2</v>
      </c>
    </row>
    <row r="534" spans="1:18" x14ac:dyDescent="0.35">
      <c r="A534" s="3" t="str">
        <f>'B-Site_data'!A535</f>
        <v>XQIn8en9bGNJgRsM0pcjtoQG4xZRhn</v>
      </c>
      <c r="B534" s="3" t="str">
        <f>'B-Site_data'!B535</f>
        <v>Jowhar_IDP</v>
      </c>
      <c r="C534" s="3" t="str">
        <f>'B-Site_data'!C535</f>
        <v>Jowhar</v>
      </c>
      <c r="D534" s="3" t="str">
        <f>'B-Site_data'!D535</f>
        <v>IDP</v>
      </c>
      <c r="E534" s="3">
        <f>'B-Site_data'!E535</f>
        <v>1</v>
      </c>
      <c r="F534" s="3">
        <f>'B-Site_data'!F535</f>
        <v>1</v>
      </c>
      <c r="G534" s="3">
        <f>'B-Site_data'!G535</f>
        <v>3</v>
      </c>
      <c r="H534" s="3">
        <f>'B-Site_data'!H535</f>
        <v>1</v>
      </c>
      <c r="I534" s="3">
        <f>'B-Site_data'!I535</f>
        <v>1</v>
      </c>
      <c r="J534" s="3">
        <f>'B-Site_data'!J535</f>
        <v>1</v>
      </c>
      <c r="K534" s="3">
        <f>'B-Site_data'!K535</f>
        <v>3</v>
      </c>
      <c r="L534" s="3">
        <f>'B-Site_data'!L535</f>
        <v>1</v>
      </c>
      <c r="M534" s="3">
        <f t="shared" si="48"/>
        <v>3</v>
      </c>
      <c r="N534" s="3">
        <f t="shared" si="49"/>
        <v>3</v>
      </c>
      <c r="O534" s="3">
        <f t="shared" si="50"/>
        <v>1</v>
      </c>
      <c r="P534" s="3">
        <f t="shared" si="51"/>
        <v>1</v>
      </c>
      <c r="Q534" s="295">
        <f t="shared" si="52"/>
        <v>2</v>
      </c>
      <c r="R534" s="3">
        <f t="shared" si="53"/>
        <v>2</v>
      </c>
    </row>
    <row r="535" spans="1:18" x14ac:dyDescent="0.35">
      <c r="A535" s="3" t="str">
        <f>'B-Site_data'!A536</f>
        <v>PUMxMoqSaCu4o2x5MKzJBAaWQdbwMj</v>
      </c>
      <c r="B535" s="3" t="str">
        <f>'B-Site_data'!B536</f>
        <v>Jowhar_IDP</v>
      </c>
      <c r="C535" s="3" t="str">
        <f>'B-Site_data'!C536</f>
        <v>Jowhar</v>
      </c>
      <c r="D535" s="3" t="str">
        <f>'B-Site_data'!D536</f>
        <v>IDP</v>
      </c>
      <c r="E535" s="3">
        <f>'B-Site_data'!E536</f>
        <v>1</v>
      </c>
      <c r="F535" s="3">
        <f>'B-Site_data'!F536</f>
        <v>1</v>
      </c>
      <c r="G535" s="3">
        <f>'B-Site_data'!G536</f>
        <v>3</v>
      </c>
      <c r="H535" s="3">
        <f>'B-Site_data'!H536</f>
        <v>1</v>
      </c>
      <c r="I535" s="3">
        <f>'B-Site_data'!I536</f>
        <v>3</v>
      </c>
      <c r="J535" s="3">
        <f>'B-Site_data'!J536</f>
        <v>1</v>
      </c>
      <c r="K535" s="3">
        <f>'B-Site_data'!K536</f>
        <v>3</v>
      </c>
      <c r="L535" s="3">
        <f>'B-Site_data'!L536</f>
        <v>1</v>
      </c>
      <c r="M535" s="3">
        <f t="shared" si="48"/>
        <v>3</v>
      </c>
      <c r="N535" s="3">
        <f t="shared" si="49"/>
        <v>3</v>
      </c>
      <c r="O535" s="3">
        <f t="shared" si="50"/>
        <v>3</v>
      </c>
      <c r="P535" s="3">
        <f t="shared" si="51"/>
        <v>1</v>
      </c>
      <c r="Q535" s="295">
        <f t="shared" si="52"/>
        <v>3</v>
      </c>
      <c r="R535" s="3">
        <f t="shared" si="53"/>
        <v>3</v>
      </c>
    </row>
    <row r="536" spans="1:18" x14ac:dyDescent="0.35">
      <c r="A536" s="3" t="str">
        <f>'B-Site_data'!A537</f>
        <v>FQMAFvT9NrW2REXjVZX77tq2xknBOL</v>
      </c>
      <c r="B536" s="3" t="str">
        <f>'B-Site_data'!B537</f>
        <v>Jowhar_IDP</v>
      </c>
      <c r="C536" s="3" t="str">
        <f>'B-Site_data'!C537</f>
        <v>Jowhar</v>
      </c>
      <c r="D536" s="3" t="str">
        <f>'B-Site_data'!D537</f>
        <v>IDP</v>
      </c>
      <c r="E536" s="3">
        <f>'B-Site_data'!E537</f>
        <v>1</v>
      </c>
      <c r="F536" s="3">
        <f>'B-Site_data'!F537</f>
        <v>3</v>
      </c>
      <c r="G536" s="3">
        <f>'B-Site_data'!G537</f>
        <v>3</v>
      </c>
      <c r="H536" s="3">
        <f>'B-Site_data'!H537</f>
        <v>1</v>
      </c>
      <c r="I536" s="3">
        <f>'B-Site_data'!I537</f>
        <v>3</v>
      </c>
      <c r="J536" s="3">
        <f>'B-Site_data'!J537</f>
        <v>1</v>
      </c>
      <c r="K536" s="3">
        <f>'B-Site_data'!K537</f>
        <v>3</v>
      </c>
      <c r="L536" s="3">
        <f>'B-Site_data'!L537</f>
        <v>1</v>
      </c>
      <c r="M536" s="3">
        <f t="shared" si="48"/>
        <v>3</v>
      </c>
      <c r="N536" s="3">
        <f t="shared" si="49"/>
        <v>3</v>
      </c>
      <c r="O536" s="3">
        <f t="shared" si="50"/>
        <v>3</v>
      </c>
      <c r="P536" s="3">
        <f t="shared" si="51"/>
        <v>3</v>
      </c>
      <c r="Q536" s="295">
        <f t="shared" si="52"/>
        <v>3</v>
      </c>
      <c r="R536" s="3">
        <f t="shared" si="53"/>
        <v>3</v>
      </c>
    </row>
    <row r="537" spans="1:18" x14ac:dyDescent="0.35">
      <c r="A537" s="3" t="str">
        <f>'B-Site_data'!A538</f>
        <v>wGBOl0qQKL534cxiWl5Le6oeRd1vgG</v>
      </c>
      <c r="B537" s="3" t="str">
        <f>'B-Site_data'!B538</f>
        <v>Jowhar_IDP</v>
      </c>
      <c r="C537" s="3" t="str">
        <f>'B-Site_data'!C538</f>
        <v>Jowhar</v>
      </c>
      <c r="D537" s="3" t="str">
        <f>'B-Site_data'!D538</f>
        <v>IDP</v>
      </c>
      <c r="E537" s="3">
        <f>'B-Site_data'!E538</f>
        <v>1</v>
      </c>
      <c r="F537" s="3">
        <f>'B-Site_data'!F538</f>
        <v>1</v>
      </c>
      <c r="G537" s="3">
        <f>'B-Site_data'!G538</f>
        <v>3</v>
      </c>
      <c r="H537" s="3">
        <f>'B-Site_data'!H538</f>
        <v>3</v>
      </c>
      <c r="I537" s="3">
        <f>'B-Site_data'!I538</f>
        <v>3</v>
      </c>
      <c r="J537" s="3">
        <f>'B-Site_data'!J538</f>
        <v>1</v>
      </c>
      <c r="K537" s="3">
        <f>'B-Site_data'!K538</f>
        <v>3</v>
      </c>
      <c r="L537" s="3">
        <f>'B-Site_data'!L538</f>
        <v>2</v>
      </c>
      <c r="M537" s="3">
        <f t="shared" si="48"/>
        <v>3</v>
      </c>
      <c r="N537" s="3">
        <f t="shared" si="49"/>
        <v>3</v>
      </c>
      <c r="O537" s="3">
        <f t="shared" si="50"/>
        <v>3</v>
      </c>
      <c r="P537" s="3">
        <f t="shared" si="51"/>
        <v>3</v>
      </c>
      <c r="Q537" s="295">
        <f t="shared" si="52"/>
        <v>3</v>
      </c>
      <c r="R537" s="3">
        <f t="shared" si="53"/>
        <v>3</v>
      </c>
    </row>
    <row r="538" spans="1:18" x14ac:dyDescent="0.35">
      <c r="A538" s="3" t="str">
        <f>'B-Site_data'!A539</f>
        <v>ge9ld9eWtiQgv3VEkIYAuz9kWbZn0Q</v>
      </c>
      <c r="B538" s="3" t="str">
        <f>'B-Site_data'!B539</f>
        <v>Jowhar_IDP</v>
      </c>
      <c r="C538" s="3" t="str">
        <f>'B-Site_data'!C539</f>
        <v>Jowhar</v>
      </c>
      <c r="D538" s="3" t="str">
        <f>'B-Site_data'!D539</f>
        <v>IDP</v>
      </c>
      <c r="E538" s="3">
        <f>'B-Site_data'!E539</f>
        <v>1</v>
      </c>
      <c r="F538" s="3">
        <f>'B-Site_data'!F539</f>
        <v>1</v>
      </c>
      <c r="G538" s="3">
        <f>'B-Site_data'!G539</f>
        <v>1</v>
      </c>
      <c r="H538" s="3">
        <f>'B-Site_data'!H539</f>
        <v>1</v>
      </c>
      <c r="I538" s="3">
        <f>'B-Site_data'!I539</f>
        <v>3</v>
      </c>
      <c r="J538" s="3">
        <f>'B-Site_data'!J539</f>
        <v>1</v>
      </c>
      <c r="K538" s="3">
        <f>'B-Site_data'!K539</f>
        <v>3</v>
      </c>
      <c r="L538" s="3">
        <f>'B-Site_data'!L539</f>
        <v>1</v>
      </c>
      <c r="M538" s="3">
        <f t="shared" si="48"/>
        <v>3</v>
      </c>
      <c r="N538" s="3">
        <f t="shared" si="49"/>
        <v>3</v>
      </c>
      <c r="O538" s="3">
        <f t="shared" si="50"/>
        <v>1</v>
      </c>
      <c r="P538" s="3">
        <f t="shared" si="51"/>
        <v>1</v>
      </c>
      <c r="Q538" s="295">
        <f t="shared" si="52"/>
        <v>2</v>
      </c>
      <c r="R538" s="3">
        <f t="shared" si="53"/>
        <v>2</v>
      </c>
    </row>
    <row r="539" spans="1:18" x14ac:dyDescent="0.35">
      <c r="A539" s="3" t="str">
        <f>'B-Site_data'!A540</f>
        <v>u47kFHE7Com6EyS6rezYr2B5WkUrQy</v>
      </c>
      <c r="B539" s="3" t="str">
        <f>'B-Site_data'!B540</f>
        <v>Jowhar_IDP</v>
      </c>
      <c r="C539" s="3" t="str">
        <f>'B-Site_data'!C540</f>
        <v>Jowhar</v>
      </c>
      <c r="D539" s="3" t="str">
        <f>'B-Site_data'!D540</f>
        <v>IDP</v>
      </c>
      <c r="E539" s="3">
        <f>'B-Site_data'!E540</f>
        <v>3</v>
      </c>
      <c r="F539" s="3">
        <f>'B-Site_data'!F540</f>
        <v>1</v>
      </c>
      <c r="G539" s="3">
        <f>'B-Site_data'!G540</f>
        <v>3</v>
      </c>
      <c r="H539" s="3">
        <f>'B-Site_data'!H540</f>
        <v>1</v>
      </c>
      <c r="I539" s="3">
        <f>'B-Site_data'!I540</f>
        <v>1</v>
      </c>
      <c r="J539" s="3">
        <f>'B-Site_data'!J540</f>
        <v>1</v>
      </c>
      <c r="K539" s="3">
        <f>'B-Site_data'!K540</f>
        <v>3</v>
      </c>
      <c r="L539" s="3">
        <f>'B-Site_data'!L540</f>
        <v>1</v>
      </c>
      <c r="M539" s="3">
        <f t="shared" si="48"/>
        <v>3</v>
      </c>
      <c r="N539" s="3">
        <f t="shared" si="49"/>
        <v>3</v>
      </c>
      <c r="O539" s="3">
        <f t="shared" si="50"/>
        <v>1</v>
      </c>
      <c r="P539" s="3">
        <f t="shared" si="51"/>
        <v>1</v>
      </c>
      <c r="Q539" s="295">
        <f t="shared" si="52"/>
        <v>2</v>
      </c>
      <c r="R539" s="3">
        <f t="shared" si="53"/>
        <v>2</v>
      </c>
    </row>
    <row r="540" spans="1:18" x14ac:dyDescent="0.35">
      <c r="A540" s="3" t="str">
        <f>'B-Site_data'!A541</f>
        <v>h8BNrDLwKRupw4aT2lQn7nakjwjMwc</v>
      </c>
      <c r="B540" s="3" t="str">
        <f>'B-Site_data'!B541</f>
        <v>Jowhar_IDP</v>
      </c>
      <c r="C540" s="3" t="str">
        <f>'B-Site_data'!C541</f>
        <v>Jowhar</v>
      </c>
      <c r="D540" s="3" t="str">
        <f>'B-Site_data'!D541</f>
        <v>IDP</v>
      </c>
      <c r="E540" s="3">
        <f>'B-Site_data'!E541</f>
        <v>3</v>
      </c>
      <c r="F540" s="3">
        <f>'B-Site_data'!F541</f>
        <v>1</v>
      </c>
      <c r="G540" s="3">
        <f>'B-Site_data'!G541</f>
        <v>3</v>
      </c>
      <c r="H540" s="3">
        <f>'B-Site_data'!H541</f>
        <v>1</v>
      </c>
      <c r="I540" s="3">
        <f>'B-Site_data'!I541</f>
        <v>3</v>
      </c>
      <c r="J540" s="3">
        <f>'B-Site_data'!J541</f>
        <v>1</v>
      </c>
      <c r="K540" s="3">
        <f>'B-Site_data'!K541</f>
        <v>3</v>
      </c>
      <c r="L540" s="3">
        <f>'B-Site_data'!L541</f>
        <v>1</v>
      </c>
      <c r="M540" s="3">
        <f t="shared" si="48"/>
        <v>3</v>
      </c>
      <c r="N540" s="3">
        <f t="shared" si="49"/>
        <v>3</v>
      </c>
      <c r="O540" s="3">
        <f t="shared" si="50"/>
        <v>3</v>
      </c>
      <c r="P540" s="3">
        <f t="shared" si="51"/>
        <v>1</v>
      </c>
      <c r="Q540" s="295">
        <f t="shared" si="52"/>
        <v>3</v>
      </c>
      <c r="R540" s="3">
        <f t="shared" si="53"/>
        <v>3</v>
      </c>
    </row>
    <row r="541" spans="1:18" x14ac:dyDescent="0.35">
      <c r="A541" s="3" t="str">
        <f>'B-Site_data'!A542</f>
        <v>eCR6lrnX6L3ynrjBv7cMQkmn4nSW8J</v>
      </c>
      <c r="B541" s="3" t="str">
        <f>'B-Site_data'!B542</f>
        <v>Jowhar_IDP</v>
      </c>
      <c r="C541" s="3" t="str">
        <f>'B-Site_data'!C542</f>
        <v>Jowhar</v>
      </c>
      <c r="D541" s="3" t="str">
        <f>'B-Site_data'!D542</f>
        <v>IDP</v>
      </c>
      <c r="E541" s="3">
        <f>'B-Site_data'!E542</f>
        <v>1</v>
      </c>
      <c r="F541" s="3">
        <f>'B-Site_data'!F542</f>
        <v>1</v>
      </c>
      <c r="G541" s="3">
        <f>'B-Site_data'!G542</f>
        <v>1</v>
      </c>
      <c r="H541" s="3">
        <f>'B-Site_data'!H542</f>
        <v>1</v>
      </c>
      <c r="I541" s="3">
        <f>'B-Site_data'!I542</f>
        <v>3</v>
      </c>
      <c r="J541" s="3">
        <f>'B-Site_data'!J542</f>
        <v>1</v>
      </c>
      <c r="K541" s="3">
        <f>'B-Site_data'!K542</f>
        <v>3</v>
      </c>
      <c r="L541" s="3">
        <f>'B-Site_data'!L542</f>
        <v>1</v>
      </c>
      <c r="M541" s="3">
        <f t="shared" si="48"/>
        <v>3</v>
      </c>
      <c r="N541" s="3">
        <f t="shared" si="49"/>
        <v>3</v>
      </c>
      <c r="O541" s="3">
        <f t="shared" si="50"/>
        <v>1</v>
      </c>
      <c r="P541" s="3">
        <f t="shared" si="51"/>
        <v>1</v>
      </c>
      <c r="Q541" s="295">
        <f t="shared" si="52"/>
        <v>2</v>
      </c>
      <c r="R541" s="3">
        <f t="shared" si="53"/>
        <v>2</v>
      </c>
    </row>
    <row r="542" spans="1:18" x14ac:dyDescent="0.35">
      <c r="A542" s="3" t="str">
        <f>'B-Site_data'!A543</f>
        <v>ANNfe2M7hTNlWD98Hv0CN8EGANlUpy</v>
      </c>
      <c r="B542" s="3" t="str">
        <f>'B-Site_data'!B543</f>
        <v>Jowhar_IDP</v>
      </c>
      <c r="C542" s="3" t="str">
        <f>'B-Site_data'!C543</f>
        <v>Jowhar</v>
      </c>
      <c r="D542" s="3" t="str">
        <f>'B-Site_data'!D543</f>
        <v>IDP</v>
      </c>
      <c r="E542" s="3">
        <f>'B-Site_data'!E543</f>
        <v>3</v>
      </c>
      <c r="F542" s="3">
        <f>'B-Site_data'!F543</f>
        <v>1</v>
      </c>
      <c r="G542" s="3">
        <f>'B-Site_data'!G543</f>
        <v>3</v>
      </c>
      <c r="H542" s="3">
        <f>'B-Site_data'!H543</f>
        <v>1</v>
      </c>
      <c r="I542" s="3">
        <f>'B-Site_data'!I543</f>
        <v>3</v>
      </c>
      <c r="J542" s="3">
        <f>'B-Site_data'!J543</f>
        <v>1</v>
      </c>
      <c r="K542" s="3">
        <f>'B-Site_data'!K543</f>
        <v>3</v>
      </c>
      <c r="L542" s="3">
        <f>'B-Site_data'!L543</f>
        <v>1</v>
      </c>
      <c r="M542" s="3">
        <f t="shared" si="48"/>
        <v>3</v>
      </c>
      <c r="N542" s="3">
        <f t="shared" si="49"/>
        <v>3</v>
      </c>
      <c r="O542" s="3">
        <f t="shared" si="50"/>
        <v>3</v>
      </c>
      <c r="P542" s="3">
        <f t="shared" si="51"/>
        <v>1</v>
      </c>
      <c r="Q542" s="295">
        <f t="shared" si="52"/>
        <v>3</v>
      </c>
      <c r="R542" s="3">
        <f t="shared" si="53"/>
        <v>3</v>
      </c>
    </row>
    <row r="543" spans="1:18" x14ac:dyDescent="0.35">
      <c r="A543" s="3" t="str">
        <f>'B-Site_data'!A544</f>
        <v>oL8EPsVgPPEtmRHSDHgTkLomDiyqtJ</v>
      </c>
      <c r="B543" s="3" t="str">
        <f>'B-Site_data'!B544</f>
        <v>Jowhar_IDP</v>
      </c>
      <c r="C543" s="3" t="str">
        <f>'B-Site_data'!C544</f>
        <v>Jowhar</v>
      </c>
      <c r="D543" s="3" t="str">
        <f>'B-Site_data'!D544</f>
        <v>IDP</v>
      </c>
      <c r="E543" s="3">
        <f>'B-Site_data'!E544</f>
        <v>1</v>
      </c>
      <c r="F543" s="3">
        <f>'B-Site_data'!F544</f>
        <v>1</v>
      </c>
      <c r="G543" s="3">
        <f>'B-Site_data'!G544</f>
        <v>3</v>
      </c>
      <c r="H543" s="3">
        <f>'B-Site_data'!H544</f>
        <v>2</v>
      </c>
      <c r="I543" s="3">
        <f>'B-Site_data'!I544</f>
        <v>3</v>
      </c>
      <c r="J543" s="3">
        <f>'B-Site_data'!J544</f>
        <v>1</v>
      </c>
      <c r="K543" s="3">
        <f>'B-Site_data'!K544</f>
        <v>3</v>
      </c>
      <c r="L543" s="3">
        <f>'B-Site_data'!L544</f>
        <v>1</v>
      </c>
      <c r="M543" s="3">
        <f t="shared" si="48"/>
        <v>3</v>
      </c>
      <c r="N543" s="3">
        <f t="shared" si="49"/>
        <v>3</v>
      </c>
      <c r="O543" s="3">
        <f t="shared" si="50"/>
        <v>3</v>
      </c>
      <c r="P543" s="3">
        <f t="shared" si="51"/>
        <v>2</v>
      </c>
      <c r="Q543" s="295">
        <f t="shared" si="52"/>
        <v>3</v>
      </c>
      <c r="R543" s="3">
        <f t="shared" si="53"/>
        <v>3</v>
      </c>
    </row>
    <row r="544" spans="1:18" x14ac:dyDescent="0.35">
      <c r="A544" s="3" t="str">
        <f>'B-Site_data'!A545</f>
        <v>aq1cwd5YMrQqfugXQym7hUZUmxjxPA</v>
      </c>
      <c r="B544" s="3" t="str">
        <f>'B-Site_data'!B545</f>
        <v>Jowhar_IDP</v>
      </c>
      <c r="C544" s="3" t="str">
        <f>'B-Site_data'!C545</f>
        <v>Jowhar</v>
      </c>
      <c r="D544" s="3" t="str">
        <f>'B-Site_data'!D545</f>
        <v>IDP</v>
      </c>
      <c r="E544" s="3">
        <f>'B-Site_data'!E545</f>
        <v>1</v>
      </c>
      <c r="F544" s="3">
        <f>'B-Site_data'!F545</f>
        <v>3</v>
      </c>
      <c r="G544" s="3">
        <f>'B-Site_data'!G545</f>
        <v>3</v>
      </c>
      <c r="H544" s="3">
        <f>'B-Site_data'!H545</f>
        <v>3</v>
      </c>
      <c r="I544" s="3">
        <f>'B-Site_data'!I545</f>
        <v>3</v>
      </c>
      <c r="J544" s="3">
        <f>'B-Site_data'!J545</f>
        <v>1</v>
      </c>
      <c r="K544" s="3">
        <f>'B-Site_data'!K545</f>
        <v>3</v>
      </c>
      <c r="L544" s="3">
        <f>'B-Site_data'!L545</f>
        <v>2</v>
      </c>
      <c r="M544" s="3">
        <f t="shared" si="48"/>
        <v>3</v>
      </c>
      <c r="N544" s="3">
        <f t="shared" si="49"/>
        <v>3</v>
      </c>
      <c r="O544" s="3">
        <f t="shared" si="50"/>
        <v>3</v>
      </c>
      <c r="P544" s="3">
        <f t="shared" si="51"/>
        <v>3</v>
      </c>
      <c r="Q544" s="295">
        <f t="shared" si="52"/>
        <v>3</v>
      </c>
      <c r="R544" s="3">
        <f t="shared" si="53"/>
        <v>3</v>
      </c>
    </row>
    <row r="545" spans="1:18" x14ac:dyDescent="0.35">
      <c r="A545" s="3" t="str">
        <f>'B-Site_data'!A546</f>
        <v>ykH3vBLHmDk774h6mlvgG2DR3UwcGC</v>
      </c>
      <c r="B545" s="3" t="str">
        <f>'B-Site_data'!B546</f>
        <v>Jowhar_IDP</v>
      </c>
      <c r="C545" s="3" t="str">
        <f>'B-Site_data'!C546</f>
        <v>Jowhar</v>
      </c>
      <c r="D545" s="3" t="str">
        <f>'B-Site_data'!D546</f>
        <v>IDP</v>
      </c>
      <c r="E545" s="3">
        <f>'B-Site_data'!E546</f>
        <v>1</v>
      </c>
      <c r="F545" s="3">
        <f>'B-Site_data'!F546</f>
        <v>3</v>
      </c>
      <c r="G545" s="3">
        <f>'B-Site_data'!G546</f>
        <v>1</v>
      </c>
      <c r="H545" s="3">
        <f>'B-Site_data'!H546</f>
        <v>1</v>
      </c>
      <c r="I545" s="3">
        <f>'B-Site_data'!I546</f>
        <v>1</v>
      </c>
      <c r="J545" s="3">
        <f>'B-Site_data'!J546</f>
        <v>1</v>
      </c>
      <c r="K545" s="3">
        <f>'B-Site_data'!K546</f>
        <v>3</v>
      </c>
      <c r="L545" s="3">
        <f>'B-Site_data'!L546</f>
        <v>1</v>
      </c>
      <c r="M545" s="3">
        <f t="shared" si="48"/>
        <v>3</v>
      </c>
      <c r="N545" s="3">
        <f t="shared" si="49"/>
        <v>3</v>
      </c>
      <c r="O545" s="3">
        <f t="shared" si="50"/>
        <v>1</v>
      </c>
      <c r="P545" s="3">
        <f t="shared" si="51"/>
        <v>1</v>
      </c>
      <c r="Q545" s="295">
        <f t="shared" si="52"/>
        <v>2</v>
      </c>
      <c r="R545" s="3">
        <f t="shared" si="53"/>
        <v>2</v>
      </c>
    </row>
    <row r="546" spans="1:18" x14ac:dyDescent="0.35">
      <c r="A546" s="3" t="str">
        <f>'B-Site_data'!A547</f>
        <v>uCd3WQipvHR4wTu4dt2eLse4QU42sH</v>
      </c>
      <c r="B546" s="3" t="str">
        <f>'B-Site_data'!B547</f>
        <v>Jowhar_IDP</v>
      </c>
      <c r="C546" s="3" t="str">
        <f>'B-Site_data'!C547</f>
        <v>Jowhar</v>
      </c>
      <c r="D546" s="3" t="str">
        <f>'B-Site_data'!D547</f>
        <v>IDP</v>
      </c>
      <c r="E546" s="3">
        <f>'B-Site_data'!E547</f>
        <v>1</v>
      </c>
      <c r="F546" s="3">
        <f>'B-Site_data'!F547</f>
        <v>3</v>
      </c>
      <c r="G546" s="3">
        <f>'B-Site_data'!G547</f>
        <v>1</v>
      </c>
      <c r="H546" s="3">
        <f>'B-Site_data'!H547</f>
        <v>1</v>
      </c>
      <c r="I546" s="3">
        <f>'B-Site_data'!I547</f>
        <v>3</v>
      </c>
      <c r="J546" s="3">
        <f>'B-Site_data'!J547</f>
        <v>1</v>
      </c>
      <c r="K546" s="3">
        <f>'B-Site_data'!K547</f>
        <v>3</v>
      </c>
      <c r="L546" s="3">
        <f>'B-Site_data'!L547</f>
        <v>1</v>
      </c>
      <c r="M546" s="3">
        <f t="shared" si="48"/>
        <v>3</v>
      </c>
      <c r="N546" s="3">
        <f t="shared" si="49"/>
        <v>3</v>
      </c>
      <c r="O546" s="3">
        <f t="shared" si="50"/>
        <v>3</v>
      </c>
      <c r="P546" s="3">
        <f t="shared" si="51"/>
        <v>1</v>
      </c>
      <c r="Q546" s="295">
        <f t="shared" si="52"/>
        <v>3</v>
      </c>
      <c r="R546" s="3">
        <f t="shared" si="53"/>
        <v>3</v>
      </c>
    </row>
    <row r="547" spans="1:18" x14ac:dyDescent="0.35">
      <c r="A547" s="3" t="str">
        <f>'B-Site_data'!A548</f>
        <v>EZclxg4K3bda5APWpEEo1uu2PyJheT</v>
      </c>
      <c r="B547" s="3" t="str">
        <f>'B-Site_data'!B548</f>
        <v>Jowhar_IDP</v>
      </c>
      <c r="C547" s="3" t="str">
        <f>'B-Site_data'!C548</f>
        <v>Jowhar</v>
      </c>
      <c r="D547" s="3" t="str">
        <f>'B-Site_data'!D548</f>
        <v>IDP</v>
      </c>
      <c r="E547" s="3">
        <f>'B-Site_data'!E548</f>
        <v>1</v>
      </c>
      <c r="F547" s="3">
        <f>'B-Site_data'!F548</f>
        <v>3</v>
      </c>
      <c r="G547" s="3">
        <f>'B-Site_data'!G548</f>
        <v>3</v>
      </c>
      <c r="H547" s="3">
        <f>'B-Site_data'!H548</f>
        <v>2</v>
      </c>
      <c r="I547" s="3">
        <f>'B-Site_data'!I548</f>
        <v>3</v>
      </c>
      <c r="J547" s="3">
        <f>'B-Site_data'!J548</f>
        <v>1</v>
      </c>
      <c r="K547" s="3">
        <f>'B-Site_data'!K548</f>
        <v>3</v>
      </c>
      <c r="L547" s="3">
        <f>'B-Site_data'!L548</f>
        <v>2</v>
      </c>
      <c r="M547" s="3">
        <f t="shared" si="48"/>
        <v>3</v>
      </c>
      <c r="N547" s="3">
        <f t="shared" si="49"/>
        <v>3</v>
      </c>
      <c r="O547" s="3">
        <f t="shared" si="50"/>
        <v>3</v>
      </c>
      <c r="P547" s="3">
        <f t="shared" si="51"/>
        <v>3</v>
      </c>
      <c r="Q547" s="295">
        <f t="shared" si="52"/>
        <v>3</v>
      </c>
      <c r="R547" s="3">
        <f t="shared" si="53"/>
        <v>3</v>
      </c>
    </row>
    <row r="548" spans="1:18" x14ac:dyDescent="0.35">
      <c r="A548" s="3" t="str">
        <f>'B-Site_data'!A549</f>
        <v>lnySP1rbucyLgi9ubF68dhT1KC13PY</v>
      </c>
      <c r="B548" s="3" t="str">
        <f>'B-Site_data'!B549</f>
        <v>Jowhar_IDP</v>
      </c>
      <c r="C548" s="3" t="str">
        <f>'B-Site_data'!C549</f>
        <v>Jowhar</v>
      </c>
      <c r="D548" s="3" t="str">
        <f>'B-Site_data'!D549</f>
        <v>IDP</v>
      </c>
      <c r="E548" s="3">
        <f>'B-Site_data'!E549</f>
        <v>3</v>
      </c>
      <c r="F548" s="3">
        <f>'B-Site_data'!F549</f>
        <v>1</v>
      </c>
      <c r="G548" s="3">
        <f>'B-Site_data'!G549</f>
        <v>3</v>
      </c>
      <c r="H548" s="3">
        <f>'B-Site_data'!H549</f>
        <v>1</v>
      </c>
      <c r="I548" s="3">
        <f>'B-Site_data'!I549</f>
        <v>3</v>
      </c>
      <c r="J548" s="3">
        <f>'B-Site_data'!J549</f>
        <v>1</v>
      </c>
      <c r="K548" s="3">
        <f>'B-Site_data'!K549</f>
        <v>3</v>
      </c>
      <c r="L548" s="3">
        <f>'B-Site_data'!L549</f>
        <v>1</v>
      </c>
      <c r="M548" s="3">
        <f t="shared" si="48"/>
        <v>3</v>
      </c>
      <c r="N548" s="3">
        <f t="shared" si="49"/>
        <v>3</v>
      </c>
      <c r="O548" s="3">
        <f t="shared" si="50"/>
        <v>3</v>
      </c>
      <c r="P548" s="3">
        <f t="shared" si="51"/>
        <v>1</v>
      </c>
      <c r="Q548" s="295">
        <f t="shared" si="52"/>
        <v>3</v>
      </c>
      <c r="R548" s="3">
        <f t="shared" si="53"/>
        <v>3</v>
      </c>
    </row>
    <row r="549" spans="1:18" x14ac:dyDescent="0.35">
      <c r="A549" s="3" t="str">
        <f>'B-Site_data'!A550</f>
        <v>iAgh6Y9CGu3LeLcaNtllQHuLANy1Kl</v>
      </c>
      <c r="B549" s="3" t="str">
        <f>'B-Site_data'!B550</f>
        <v>Jowhar_IDP</v>
      </c>
      <c r="C549" s="3" t="str">
        <f>'B-Site_data'!C550</f>
        <v>Jowhar</v>
      </c>
      <c r="D549" s="3" t="str">
        <f>'B-Site_data'!D550</f>
        <v>IDP</v>
      </c>
      <c r="E549" s="3">
        <f>'B-Site_data'!E550</f>
        <v>3</v>
      </c>
      <c r="F549" s="3">
        <f>'B-Site_data'!F550</f>
        <v>1</v>
      </c>
      <c r="G549" s="3">
        <f>'B-Site_data'!G550</f>
        <v>3</v>
      </c>
      <c r="H549" s="3">
        <f>'B-Site_data'!H550</f>
        <v>1</v>
      </c>
      <c r="I549" s="3">
        <f>'B-Site_data'!I550</f>
        <v>3</v>
      </c>
      <c r="J549" s="3">
        <f>'B-Site_data'!J550</f>
        <v>1</v>
      </c>
      <c r="K549" s="3">
        <f>'B-Site_data'!K550</f>
        <v>3</v>
      </c>
      <c r="L549" s="3">
        <f>'B-Site_data'!L550</f>
        <v>1</v>
      </c>
      <c r="M549" s="3">
        <f t="shared" si="48"/>
        <v>3</v>
      </c>
      <c r="N549" s="3">
        <f t="shared" si="49"/>
        <v>3</v>
      </c>
      <c r="O549" s="3">
        <f t="shared" si="50"/>
        <v>3</v>
      </c>
      <c r="P549" s="3">
        <f t="shared" si="51"/>
        <v>1</v>
      </c>
      <c r="Q549" s="295">
        <f t="shared" si="52"/>
        <v>3</v>
      </c>
      <c r="R549" s="3">
        <f t="shared" si="53"/>
        <v>3</v>
      </c>
    </row>
    <row r="550" spans="1:18" x14ac:dyDescent="0.35">
      <c r="A550" s="3" t="str">
        <f>'B-Site_data'!A551</f>
        <v>ufN1NVPd8Q8gc6grRCtQoNjdbreG41</v>
      </c>
      <c r="B550" s="3" t="str">
        <f>'B-Site_data'!B551</f>
        <v>Jowhar_IDP</v>
      </c>
      <c r="C550" s="3" t="str">
        <f>'B-Site_data'!C551</f>
        <v>Jowhar</v>
      </c>
      <c r="D550" s="3" t="str">
        <f>'B-Site_data'!D551</f>
        <v>IDP</v>
      </c>
      <c r="E550" s="3">
        <f>'B-Site_data'!E551</f>
        <v>3</v>
      </c>
      <c r="F550" s="3">
        <f>'B-Site_data'!F551</f>
        <v>1</v>
      </c>
      <c r="G550" s="3">
        <f>'B-Site_data'!G551</f>
        <v>3</v>
      </c>
      <c r="H550" s="3">
        <f>'B-Site_data'!H551</f>
        <v>1</v>
      </c>
      <c r="I550" s="3">
        <f>'B-Site_data'!I551</f>
        <v>1</v>
      </c>
      <c r="J550" s="3">
        <f>'B-Site_data'!J551</f>
        <v>1</v>
      </c>
      <c r="K550" s="3">
        <f>'B-Site_data'!K551</f>
        <v>3</v>
      </c>
      <c r="L550" s="3">
        <f>'B-Site_data'!L551</f>
        <v>1</v>
      </c>
      <c r="M550" s="3">
        <f t="shared" si="48"/>
        <v>3</v>
      </c>
      <c r="N550" s="3">
        <f t="shared" si="49"/>
        <v>3</v>
      </c>
      <c r="O550" s="3">
        <f t="shared" si="50"/>
        <v>1</v>
      </c>
      <c r="P550" s="3">
        <f t="shared" si="51"/>
        <v>1</v>
      </c>
      <c r="Q550" s="295">
        <f t="shared" si="52"/>
        <v>2</v>
      </c>
      <c r="R550" s="3">
        <f t="shared" si="53"/>
        <v>2</v>
      </c>
    </row>
    <row r="551" spans="1:18" x14ac:dyDescent="0.35">
      <c r="A551" s="3" t="str">
        <f>'B-Site_data'!A552</f>
        <v>2E5xiS3b56fbWXVilXixwvMLbhCyEW</v>
      </c>
      <c r="B551" s="3" t="str">
        <f>'B-Site_data'!B552</f>
        <v>Jowhar_IDP</v>
      </c>
      <c r="C551" s="3" t="str">
        <f>'B-Site_data'!C552</f>
        <v>Jowhar</v>
      </c>
      <c r="D551" s="3" t="str">
        <f>'B-Site_data'!D552</f>
        <v>IDP</v>
      </c>
      <c r="E551" s="3">
        <f>'B-Site_data'!E552</f>
        <v>3</v>
      </c>
      <c r="F551" s="3">
        <f>'B-Site_data'!F552</f>
        <v>1</v>
      </c>
      <c r="G551" s="3">
        <f>'B-Site_data'!G552</f>
        <v>3</v>
      </c>
      <c r="H551" s="3">
        <f>'B-Site_data'!H552</f>
        <v>1</v>
      </c>
      <c r="I551" s="3">
        <f>'B-Site_data'!I552</f>
        <v>3</v>
      </c>
      <c r="J551" s="3">
        <f>'B-Site_data'!J552</f>
        <v>1</v>
      </c>
      <c r="K551" s="3">
        <f>'B-Site_data'!K552</f>
        <v>3</v>
      </c>
      <c r="L551" s="3">
        <f>'B-Site_data'!L552</f>
        <v>1</v>
      </c>
      <c r="M551" s="3">
        <f t="shared" si="48"/>
        <v>3</v>
      </c>
      <c r="N551" s="3">
        <f t="shared" si="49"/>
        <v>3</v>
      </c>
      <c r="O551" s="3">
        <f t="shared" si="50"/>
        <v>3</v>
      </c>
      <c r="P551" s="3">
        <f t="shared" si="51"/>
        <v>1</v>
      </c>
      <c r="Q551" s="295">
        <f t="shared" si="52"/>
        <v>3</v>
      </c>
      <c r="R551" s="3">
        <f t="shared" si="53"/>
        <v>3</v>
      </c>
    </row>
    <row r="552" spans="1:18" x14ac:dyDescent="0.35">
      <c r="A552" s="3" t="str">
        <f>'B-Site_data'!A553</f>
        <v>UQ0HjCuevlv2lSOZL4PJJ7EVJk2qiO</v>
      </c>
      <c r="B552" s="3" t="str">
        <f>'B-Site_data'!B553</f>
        <v>Jowhar_IDP</v>
      </c>
      <c r="C552" s="3" t="str">
        <f>'B-Site_data'!C553</f>
        <v>Jowhar</v>
      </c>
      <c r="D552" s="3" t="str">
        <f>'B-Site_data'!D553</f>
        <v>IDP</v>
      </c>
      <c r="E552" s="3">
        <f>'B-Site_data'!E553</f>
        <v>3</v>
      </c>
      <c r="F552" s="3">
        <f>'B-Site_data'!F553</f>
        <v>1</v>
      </c>
      <c r="G552" s="3">
        <f>'B-Site_data'!G553</f>
        <v>3</v>
      </c>
      <c r="H552" s="3">
        <f>'B-Site_data'!H553</f>
        <v>1</v>
      </c>
      <c r="I552" s="3">
        <f>'B-Site_data'!I553</f>
        <v>1</v>
      </c>
      <c r="J552" s="3">
        <f>'B-Site_data'!J553</f>
        <v>1</v>
      </c>
      <c r="K552" s="3">
        <f>'B-Site_data'!K553</f>
        <v>3</v>
      </c>
      <c r="L552" s="3">
        <f>'B-Site_data'!L553</f>
        <v>1</v>
      </c>
      <c r="M552" s="3">
        <f t="shared" si="48"/>
        <v>3</v>
      </c>
      <c r="N552" s="3">
        <f t="shared" si="49"/>
        <v>3</v>
      </c>
      <c r="O552" s="3">
        <f t="shared" si="50"/>
        <v>1</v>
      </c>
      <c r="P552" s="3">
        <f t="shared" si="51"/>
        <v>1</v>
      </c>
      <c r="Q552" s="295">
        <f t="shared" si="52"/>
        <v>2</v>
      </c>
      <c r="R552" s="3">
        <f t="shared" si="53"/>
        <v>2</v>
      </c>
    </row>
    <row r="553" spans="1:18" x14ac:dyDescent="0.35">
      <c r="A553" s="3" t="str">
        <f>'B-Site_data'!A554</f>
        <v>zF610WgF4dlfqVsh1jaTDh28mexnUG</v>
      </c>
      <c r="B553" s="3" t="str">
        <f>'B-Site_data'!B554</f>
        <v>Jowhar_IDP</v>
      </c>
      <c r="C553" s="3" t="str">
        <f>'B-Site_data'!C554</f>
        <v>Jowhar</v>
      </c>
      <c r="D553" s="3" t="str">
        <f>'B-Site_data'!D554</f>
        <v>IDP</v>
      </c>
      <c r="E553" s="3">
        <f>'B-Site_data'!E554</f>
        <v>3</v>
      </c>
      <c r="F553" s="3">
        <f>'B-Site_data'!F554</f>
        <v>1</v>
      </c>
      <c r="G553" s="3">
        <f>'B-Site_data'!G554</f>
        <v>3</v>
      </c>
      <c r="H553" s="3">
        <f>'B-Site_data'!H554</f>
        <v>1</v>
      </c>
      <c r="I553" s="3">
        <f>'B-Site_data'!I554</f>
        <v>1</v>
      </c>
      <c r="J553" s="3">
        <f>'B-Site_data'!J554</f>
        <v>1</v>
      </c>
      <c r="K553" s="3">
        <f>'B-Site_data'!K554</f>
        <v>3</v>
      </c>
      <c r="L553" s="3">
        <f>'B-Site_data'!L554</f>
        <v>1</v>
      </c>
      <c r="M553" s="3">
        <f t="shared" si="48"/>
        <v>3</v>
      </c>
      <c r="N553" s="3">
        <f t="shared" si="49"/>
        <v>3</v>
      </c>
      <c r="O553" s="3">
        <f t="shared" si="50"/>
        <v>1</v>
      </c>
      <c r="P553" s="3">
        <f t="shared" si="51"/>
        <v>1</v>
      </c>
      <c r="Q553" s="295">
        <f t="shared" si="52"/>
        <v>2</v>
      </c>
      <c r="R553" s="3">
        <f t="shared" si="53"/>
        <v>2</v>
      </c>
    </row>
    <row r="554" spans="1:18" x14ac:dyDescent="0.35">
      <c r="A554" s="3" t="str">
        <f>'B-Site_data'!A555</f>
        <v>wxyODAsYApuBSaalceOlsDctlmwLYO</v>
      </c>
      <c r="B554" s="3" t="str">
        <f>'B-Site_data'!B555</f>
        <v>Jowhar_IDP</v>
      </c>
      <c r="C554" s="3" t="str">
        <f>'B-Site_data'!C555</f>
        <v>Jowhar</v>
      </c>
      <c r="D554" s="3" t="str">
        <f>'B-Site_data'!D555</f>
        <v>IDP</v>
      </c>
      <c r="E554" s="3">
        <f>'B-Site_data'!E555</f>
        <v>3</v>
      </c>
      <c r="F554" s="3">
        <f>'B-Site_data'!F555</f>
        <v>1</v>
      </c>
      <c r="G554" s="3">
        <f>'B-Site_data'!G555</f>
        <v>3</v>
      </c>
      <c r="H554" s="3">
        <f>'B-Site_data'!H555</f>
        <v>1</v>
      </c>
      <c r="I554" s="3">
        <f>'B-Site_data'!I555</f>
        <v>3</v>
      </c>
      <c r="J554" s="3">
        <f>'B-Site_data'!J555</f>
        <v>1</v>
      </c>
      <c r="K554" s="3">
        <f>'B-Site_data'!K555</f>
        <v>3</v>
      </c>
      <c r="L554" s="3">
        <f>'B-Site_data'!L555</f>
        <v>1</v>
      </c>
      <c r="M554" s="3">
        <f t="shared" si="48"/>
        <v>3</v>
      </c>
      <c r="N554" s="3">
        <f t="shared" si="49"/>
        <v>3</v>
      </c>
      <c r="O554" s="3">
        <f t="shared" si="50"/>
        <v>3</v>
      </c>
      <c r="P554" s="3">
        <f t="shared" si="51"/>
        <v>1</v>
      </c>
      <c r="Q554" s="295">
        <f t="shared" si="52"/>
        <v>3</v>
      </c>
      <c r="R554" s="3">
        <f t="shared" si="53"/>
        <v>3</v>
      </c>
    </row>
    <row r="555" spans="1:18" x14ac:dyDescent="0.35">
      <c r="A555" s="3" t="str">
        <f>'B-Site_data'!A556</f>
        <v>uWHQOZkyyJaSD6Z5KHZJHtRCG4rFcC</v>
      </c>
      <c r="B555" s="3" t="str">
        <f>'B-Site_data'!B556</f>
        <v>Jowhar_IDP</v>
      </c>
      <c r="C555" s="3" t="str">
        <f>'B-Site_data'!C556</f>
        <v>Jowhar</v>
      </c>
      <c r="D555" s="3" t="str">
        <f>'B-Site_data'!D556</f>
        <v>IDP</v>
      </c>
      <c r="E555" s="3">
        <f>'B-Site_data'!E556</f>
        <v>3</v>
      </c>
      <c r="F555" s="3">
        <f>'B-Site_data'!F556</f>
        <v>1</v>
      </c>
      <c r="G555" s="3">
        <f>'B-Site_data'!G556</f>
        <v>3</v>
      </c>
      <c r="H555" s="3">
        <f>'B-Site_data'!H556</f>
        <v>1</v>
      </c>
      <c r="I555" s="3">
        <f>'B-Site_data'!I556</f>
        <v>1</v>
      </c>
      <c r="J555" s="3">
        <f>'B-Site_data'!J556</f>
        <v>1</v>
      </c>
      <c r="K555" s="3">
        <f>'B-Site_data'!K556</f>
        <v>3</v>
      </c>
      <c r="L555" s="3">
        <f>'B-Site_data'!L556</f>
        <v>1</v>
      </c>
      <c r="M555" s="3">
        <f t="shared" si="48"/>
        <v>3</v>
      </c>
      <c r="N555" s="3">
        <f t="shared" si="49"/>
        <v>3</v>
      </c>
      <c r="O555" s="3">
        <f t="shared" si="50"/>
        <v>1</v>
      </c>
      <c r="P555" s="3">
        <f t="shared" si="51"/>
        <v>1</v>
      </c>
      <c r="Q555" s="295">
        <f t="shared" si="52"/>
        <v>2</v>
      </c>
      <c r="R555" s="3">
        <f t="shared" si="53"/>
        <v>2</v>
      </c>
    </row>
    <row r="556" spans="1:18" x14ac:dyDescent="0.35">
      <c r="A556" s="3" t="str">
        <f>'B-Site_data'!A557</f>
        <v>RH6ivmVkRkUepAVMPeneZHUod832Aw</v>
      </c>
      <c r="B556" s="3" t="str">
        <f>'B-Site_data'!B557</f>
        <v>Jowhar_IDP</v>
      </c>
      <c r="C556" s="3" t="str">
        <f>'B-Site_data'!C557</f>
        <v>Jowhar</v>
      </c>
      <c r="D556" s="3" t="str">
        <f>'B-Site_data'!D557</f>
        <v>IDP</v>
      </c>
      <c r="E556" s="3">
        <f>'B-Site_data'!E557</f>
        <v>3</v>
      </c>
      <c r="F556" s="3">
        <f>'B-Site_data'!F557</f>
        <v>1</v>
      </c>
      <c r="G556" s="3">
        <f>'B-Site_data'!G557</f>
        <v>3</v>
      </c>
      <c r="H556" s="3">
        <f>'B-Site_data'!H557</f>
        <v>1</v>
      </c>
      <c r="I556" s="3">
        <f>'B-Site_data'!I557</f>
        <v>3</v>
      </c>
      <c r="J556" s="3">
        <f>'B-Site_data'!J557</f>
        <v>1</v>
      </c>
      <c r="K556" s="3">
        <f>'B-Site_data'!K557</f>
        <v>3</v>
      </c>
      <c r="L556" s="3">
        <f>'B-Site_data'!L557</f>
        <v>1</v>
      </c>
      <c r="M556" s="3">
        <f t="shared" si="48"/>
        <v>3</v>
      </c>
      <c r="N556" s="3">
        <f t="shared" si="49"/>
        <v>3</v>
      </c>
      <c r="O556" s="3">
        <f t="shared" si="50"/>
        <v>3</v>
      </c>
      <c r="P556" s="3">
        <f t="shared" si="51"/>
        <v>1</v>
      </c>
      <c r="Q556" s="295">
        <f t="shared" si="52"/>
        <v>3</v>
      </c>
      <c r="R556" s="3">
        <f t="shared" si="53"/>
        <v>3</v>
      </c>
    </row>
    <row r="557" spans="1:18" x14ac:dyDescent="0.35">
      <c r="A557" s="3" t="str">
        <f>'B-Site_data'!A558</f>
        <v>cWF1Pt8keE1w0RQrSP05YeAmFjhGrb</v>
      </c>
      <c r="B557" s="3" t="str">
        <f>'B-Site_data'!B558</f>
        <v>Marka_IDP</v>
      </c>
      <c r="C557" s="3" t="str">
        <f>'B-Site_data'!C558</f>
        <v>Marka</v>
      </c>
      <c r="D557" s="3" t="str">
        <f>'B-Site_data'!D558</f>
        <v>IDP</v>
      </c>
      <c r="E557" s="3">
        <f>'B-Site_data'!E558</f>
        <v>1</v>
      </c>
      <c r="F557" s="3">
        <f>'B-Site_data'!F558</f>
        <v>1</v>
      </c>
      <c r="G557" s="3">
        <f>'B-Site_data'!G558</f>
        <v>3</v>
      </c>
      <c r="H557" s="3">
        <f>'B-Site_data'!H558</f>
        <v>1</v>
      </c>
      <c r="I557" s="3">
        <f>'B-Site_data'!I558</f>
        <v>3</v>
      </c>
      <c r="J557" s="3">
        <f>'B-Site_data'!J558</f>
        <v>1</v>
      </c>
      <c r="K557" s="3">
        <f>'B-Site_data'!K558</f>
        <v>1</v>
      </c>
      <c r="L557" s="3">
        <f>'B-Site_data'!L558</f>
        <v>1</v>
      </c>
      <c r="M557" s="3">
        <f t="shared" si="48"/>
        <v>3</v>
      </c>
      <c r="N557" s="3">
        <f t="shared" si="49"/>
        <v>3</v>
      </c>
      <c r="O557" s="3">
        <f t="shared" si="50"/>
        <v>1</v>
      </c>
      <c r="P557" s="3">
        <f t="shared" si="51"/>
        <v>1</v>
      </c>
      <c r="Q557" s="295">
        <f t="shared" si="52"/>
        <v>2</v>
      </c>
      <c r="R557" s="3">
        <f t="shared" si="53"/>
        <v>2</v>
      </c>
    </row>
    <row r="558" spans="1:18" x14ac:dyDescent="0.35">
      <c r="A558" s="3" t="str">
        <f>'B-Site_data'!A559</f>
        <v>1jzzuiy39emWnRKxKRMYtjI8tpALiP</v>
      </c>
      <c r="B558" s="3" t="str">
        <f>'B-Site_data'!B559</f>
        <v>Marka_IDP</v>
      </c>
      <c r="C558" s="3" t="str">
        <f>'B-Site_data'!C559</f>
        <v>Marka</v>
      </c>
      <c r="D558" s="3" t="str">
        <f>'B-Site_data'!D559</f>
        <v>IDP</v>
      </c>
      <c r="E558" s="3">
        <f>'B-Site_data'!E559</f>
        <v>1</v>
      </c>
      <c r="F558" s="3">
        <f>'B-Site_data'!F559</f>
        <v>1</v>
      </c>
      <c r="G558" s="3">
        <f>'B-Site_data'!G559</f>
        <v>3</v>
      </c>
      <c r="H558" s="3">
        <f>'B-Site_data'!H559</f>
        <v>1</v>
      </c>
      <c r="I558" s="3">
        <f>'B-Site_data'!I559</f>
        <v>3</v>
      </c>
      <c r="J558" s="3">
        <f>'B-Site_data'!J559</f>
        <v>1</v>
      </c>
      <c r="K558" s="3">
        <f>'B-Site_data'!K559</f>
        <v>1</v>
      </c>
      <c r="L558" s="3">
        <f>'B-Site_data'!L559</f>
        <v>1</v>
      </c>
      <c r="M558" s="3">
        <f t="shared" si="48"/>
        <v>3</v>
      </c>
      <c r="N558" s="3">
        <f t="shared" si="49"/>
        <v>3</v>
      </c>
      <c r="O558" s="3">
        <f t="shared" si="50"/>
        <v>1</v>
      </c>
      <c r="P558" s="3">
        <f t="shared" si="51"/>
        <v>1</v>
      </c>
      <c r="Q558" s="295">
        <f t="shared" si="52"/>
        <v>2</v>
      </c>
      <c r="R558" s="3">
        <f t="shared" si="53"/>
        <v>2</v>
      </c>
    </row>
    <row r="559" spans="1:18" x14ac:dyDescent="0.35">
      <c r="A559" s="3" t="str">
        <f>'B-Site_data'!A560</f>
        <v>UnizTKpZgs5pjkwbpBTVA7kLI6Y4AE</v>
      </c>
      <c r="B559" s="3" t="str">
        <f>'B-Site_data'!B560</f>
        <v>Marka_IDP</v>
      </c>
      <c r="C559" s="3" t="str">
        <f>'B-Site_data'!C560</f>
        <v>Marka</v>
      </c>
      <c r="D559" s="3" t="str">
        <f>'B-Site_data'!D560</f>
        <v>IDP</v>
      </c>
      <c r="E559" s="3">
        <f>'B-Site_data'!E560</f>
        <v>1</v>
      </c>
      <c r="F559" s="3">
        <f>'B-Site_data'!F560</f>
        <v>1</v>
      </c>
      <c r="G559" s="3">
        <f>'B-Site_data'!G560</f>
        <v>3</v>
      </c>
      <c r="H559" s="3">
        <f>'B-Site_data'!H560</f>
        <v>1</v>
      </c>
      <c r="I559" s="3">
        <f>'B-Site_data'!I560</f>
        <v>3</v>
      </c>
      <c r="J559" s="3">
        <f>'B-Site_data'!J560</f>
        <v>1</v>
      </c>
      <c r="K559" s="3">
        <f>'B-Site_data'!K560</f>
        <v>1</v>
      </c>
      <c r="L559" s="3">
        <f>'B-Site_data'!L560</f>
        <v>2</v>
      </c>
      <c r="M559" s="3">
        <f t="shared" si="48"/>
        <v>3</v>
      </c>
      <c r="N559" s="3">
        <f t="shared" si="49"/>
        <v>3</v>
      </c>
      <c r="O559" s="3">
        <f t="shared" si="50"/>
        <v>2</v>
      </c>
      <c r="P559" s="3">
        <f t="shared" si="51"/>
        <v>1</v>
      </c>
      <c r="Q559" s="295">
        <f t="shared" si="52"/>
        <v>3</v>
      </c>
      <c r="R559" s="3">
        <f t="shared" si="53"/>
        <v>3</v>
      </c>
    </row>
    <row r="560" spans="1:18" x14ac:dyDescent="0.35">
      <c r="A560" s="3" t="str">
        <f>'B-Site_data'!A561</f>
        <v>TV2J4gMpgQ6r3jHnORiYX1Vo9jV4dy</v>
      </c>
      <c r="B560" s="3" t="str">
        <f>'B-Site_data'!B561</f>
        <v>Marka_IDP</v>
      </c>
      <c r="C560" s="3" t="str">
        <f>'B-Site_data'!C561</f>
        <v>Marka</v>
      </c>
      <c r="D560" s="3" t="str">
        <f>'B-Site_data'!D561</f>
        <v>IDP</v>
      </c>
      <c r="E560" s="3">
        <f>'B-Site_data'!E561</f>
        <v>1</v>
      </c>
      <c r="F560" s="3">
        <f>'B-Site_data'!F561</f>
        <v>3</v>
      </c>
      <c r="G560" s="3">
        <f>'B-Site_data'!G561</f>
        <v>1</v>
      </c>
      <c r="H560" s="3">
        <f>'B-Site_data'!H561</f>
        <v>1</v>
      </c>
      <c r="I560" s="3">
        <f>'B-Site_data'!I561</f>
        <v>3</v>
      </c>
      <c r="J560" s="3">
        <f>'B-Site_data'!J561</f>
        <v>1</v>
      </c>
      <c r="K560" s="3">
        <f>'B-Site_data'!K561</f>
        <v>1</v>
      </c>
      <c r="L560" s="3">
        <f>'B-Site_data'!L561</f>
        <v>2</v>
      </c>
      <c r="M560" s="3">
        <f t="shared" si="48"/>
        <v>3</v>
      </c>
      <c r="N560" s="3">
        <f t="shared" si="49"/>
        <v>3</v>
      </c>
      <c r="O560" s="3">
        <f t="shared" si="50"/>
        <v>2</v>
      </c>
      <c r="P560" s="3">
        <f t="shared" si="51"/>
        <v>1</v>
      </c>
      <c r="Q560" s="295">
        <f t="shared" si="52"/>
        <v>3</v>
      </c>
      <c r="R560" s="3">
        <f t="shared" si="53"/>
        <v>3</v>
      </c>
    </row>
    <row r="561" spans="1:18" x14ac:dyDescent="0.35">
      <c r="A561" s="3" t="str">
        <f>'B-Site_data'!A562</f>
        <v>HB5uwjFU4XBRocvGLtFWtOa8b4Ss4N</v>
      </c>
      <c r="B561" s="3" t="str">
        <f>'B-Site_data'!B562</f>
        <v>Marka_IDP</v>
      </c>
      <c r="C561" s="3" t="str">
        <f>'B-Site_data'!C562</f>
        <v>Marka</v>
      </c>
      <c r="D561" s="3" t="str">
        <f>'B-Site_data'!D562</f>
        <v>IDP</v>
      </c>
      <c r="E561" s="3">
        <f>'B-Site_data'!E562</f>
        <v>1</v>
      </c>
      <c r="F561" s="3">
        <f>'B-Site_data'!F562</f>
        <v>1</v>
      </c>
      <c r="G561" s="3">
        <f>'B-Site_data'!G562</f>
        <v>3</v>
      </c>
      <c r="H561" s="3">
        <f>'B-Site_data'!H562</f>
        <v>1</v>
      </c>
      <c r="I561" s="3">
        <f>'B-Site_data'!I562</f>
        <v>3</v>
      </c>
      <c r="J561" s="3">
        <f>'B-Site_data'!J562</f>
        <v>1</v>
      </c>
      <c r="K561" s="3">
        <f>'B-Site_data'!K562</f>
        <v>1</v>
      </c>
      <c r="L561" s="3">
        <f>'B-Site_data'!L562</f>
        <v>1</v>
      </c>
      <c r="M561" s="3">
        <f t="shared" si="48"/>
        <v>3</v>
      </c>
      <c r="N561" s="3">
        <f t="shared" si="49"/>
        <v>3</v>
      </c>
      <c r="O561" s="3">
        <f t="shared" si="50"/>
        <v>1</v>
      </c>
      <c r="P561" s="3">
        <f t="shared" si="51"/>
        <v>1</v>
      </c>
      <c r="Q561" s="295">
        <f t="shared" si="52"/>
        <v>2</v>
      </c>
      <c r="R561" s="3">
        <f t="shared" si="53"/>
        <v>2</v>
      </c>
    </row>
    <row r="562" spans="1:18" x14ac:dyDescent="0.35">
      <c r="A562" s="3" t="str">
        <f>'B-Site_data'!A563</f>
        <v>1tjkXBnOdCSaLUjZDvV61kQkBOce7d</v>
      </c>
      <c r="B562" s="3" t="str">
        <f>'B-Site_data'!B563</f>
        <v>Afgooye_IDP</v>
      </c>
      <c r="C562" s="3" t="str">
        <f>'B-Site_data'!C563</f>
        <v>Afgooye</v>
      </c>
      <c r="D562" s="3" t="str">
        <f>'B-Site_data'!D563</f>
        <v>IDP</v>
      </c>
      <c r="E562" s="3">
        <f>'B-Site_data'!E563</f>
        <v>1</v>
      </c>
      <c r="F562" s="3">
        <f>'B-Site_data'!F563</f>
        <v>1</v>
      </c>
      <c r="G562" s="3">
        <f>'B-Site_data'!G563</f>
        <v>3</v>
      </c>
      <c r="H562" s="3">
        <f>'B-Site_data'!H563</f>
        <v>1</v>
      </c>
      <c r="I562" s="3">
        <f>'B-Site_data'!I563</f>
        <v>1</v>
      </c>
      <c r="J562" s="3">
        <f>'B-Site_data'!J563</f>
        <v>1</v>
      </c>
      <c r="K562" s="3">
        <f>'B-Site_data'!K563</f>
        <v>1</v>
      </c>
      <c r="L562" s="3">
        <f>'B-Site_data'!L563</f>
        <v>2</v>
      </c>
      <c r="M562" s="3">
        <f t="shared" si="48"/>
        <v>3</v>
      </c>
      <c r="N562" s="3">
        <f t="shared" si="49"/>
        <v>2</v>
      </c>
      <c r="O562" s="3">
        <f t="shared" si="50"/>
        <v>1</v>
      </c>
      <c r="P562" s="3">
        <f t="shared" si="51"/>
        <v>1</v>
      </c>
      <c r="Q562" s="295">
        <f t="shared" si="52"/>
        <v>2</v>
      </c>
      <c r="R562" s="3">
        <f t="shared" si="53"/>
        <v>2</v>
      </c>
    </row>
    <row r="563" spans="1:18" x14ac:dyDescent="0.35">
      <c r="A563" s="3" t="str">
        <f>'B-Site_data'!A564</f>
        <v>eH8P7RVDMwX1l3TaqFAYpw15hMZwp4</v>
      </c>
      <c r="B563" s="3" t="str">
        <f>'B-Site_data'!B564</f>
        <v>Afgooye_IDP</v>
      </c>
      <c r="C563" s="3" t="str">
        <f>'B-Site_data'!C564</f>
        <v>Afgooye</v>
      </c>
      <c r="D563" s="3" t="str">
        <f>'B-Site_data'!D564</f>
        <v>IDP</v>
      </c>
      <c r="E563" s="3">
        <f>'B-Site_data'!E564</f>
        <v>1</v>
      </c>
      <c r="F563" s="3">
        <f>'B-Site_data'!F564</f>
        <v>1</v>
      </c>
      <c r="G563" s="3">
        <f>'B-Site_data'!G564</f>
        <v>3</v>
      </c>
      <c r="H563" s="3">
        <f>'B-Site_data'!H564</f>
        <v>1</v>
      </c>
      <c r="I563" s="3">
        <f>'B-Site_data'!I564</f>
        <v>1</v>
      </c>
      <c r="J563" s="3">
        <f>'B-Site_data'!J564</f>
        <v>1</v>
      </c>
      <c r="K563" s="3">
        <f>'B-Site_data'!K564</f>
        <v>3</v>
      </c>
      <c r="L563" s="3">
        <f>'B-Site_data'!L564</f>
        <v>2</v>
      </c>
      <c r="M563" s="3">
        <f t="shared" si="48"/>
        <v>3</v>
      </c>
      <c r="N563" s="3">
        <f t="shared" si="49"/>
        <v>3</v>
      </c>
      <c r="O563" s="3">
        <f t="shared" si="50"/>
        <v>2</v>
      </c>
      <c r="P563" s="3">
        <f t="shared" si="51"/>
        <v>1</v>
      </c>
      <c r="Q563" s="295">
        <f t="shared" si="52"/>
        <v>3</v>
      </c>
      <c r="R563" s="3">
        <f t="shared" si="53"/>
        <v>3</v>
      </c>
    </row>
    <row r="564" spans="1:18" x14ac:dyDescent="0.35">
      <c r="A564" s="3" t="str">
        <f>'B-Site_data'!A565</f>
        <v>fqWLqZeVWu5yVGZ5d3S47RtUBHv51B</v>
      </c>
      <c r="B564" s="3" t="str">
        <f>'B-Site_data'!B565</f>
        <v>Afgooye_IDP</v>
      </c>
      <c r="C564" s="3" t="str">
        <f>'B-Site_data'!C565</f>
        <v>Afgooye</v>
      </c>
      <c r="D564" s="3" t="str">
        <f>'B-Site_data'!D565</f>
        <v>IDP</v>
      </c>
      <c r="E564" s="3">
        <f>'B-Site_data'!E565</f>
        <v>1</v>
      </c>
      <c r="F564" s="3">
        <f>'B-Site_data'!F565</f>
        <v>1</v>
      </c>
      <c r="G564" s="3">
        <f>'B-Site_data'!G565</f>
        <v>3</v>
      </c>
      <c r="H564" s="3">
        <f>'B-Site_data'!H565</f>
        <v>1</v>
      </c>
      <c r="I564" s="3">
        <f>'B-Site_data'!I565</f>
        <v>1</v>
      </c>
      <c r="J564" s="3">
        <f>'B-Site_data'!J565</f>
        <v>1</v>
      </c>
      <c r="K564" s="3">
        <f>'B-Site_data'!K565</f>
        <v>1</v>
      </c>
      <c r="L564" s="3">
        <f>'B-Site_data'!L565</f>
        <v>2</v>
      </c>
      <c r="M564" s="3">
        <f t="shared" si="48"/>
        <v>3</v>
      </c>
      <c r="N564" s="3">
        <f t="shared" si="49"/>
        <v>2</v>
      </c>
      <c r="O564" s="3">
        <f t="shared" si="50"/>
        <v>1</v>
      </c>
      <c r="P564" s="3">
        <f t="shared" si="51"/>
        <v>1</v>
      </c>
      <c r="Q564" s="295">
        <f t="shared" si="52"/>
        <v>2</v>
      </c>
      <c r="R564" s="3">
        <f t="shared" si="53"/>
        <v>2</v>
      </c>
    </row>
    <row r="565" spans="1:18" x14ac:dyDescent="0.35">
      <c r="A565" s="3" t="str">
        <f>'B-Site_data'!A566</f>
        <v>XUOaKvEfFcb1RMgHsCm95RgBX3RLxj</v>
      </c>
      <c r="B565" s="3" t="str">
        <f>'B-Site_data'!B566</f>
        <v>Afgooye_IDP</v>
      </c>
      <c r="C565" s="3" t="str">
        <f>'B-Site_data'!C566</f>
        <v>Afgooye</v>
      </c>
      <c r="D565" s="3" t="str">
        <f>'B-Site_data'!D566</f>
        <v>IDP</v>
      </c>
      <c r="E565" s="3">
        <f>'B-Site_data'!E566</f>
        <v>1</v>
      </c>
      <c r="F565" s="3">
        <f>'B-Site_data'!F566</f>
        <v>1</v>
      </c>
      <c r="G565" s="3">
        <f>'B-Site_data'!G566</f>
        <v>3</v>
      </c>
      <c r="H565" s="3">
        <f>'B-Site_data'!H566</f>
        <v>1</v>
      </c>
      <c r="I565" s="3">
        <f>'B-Site_data'!I566</f>
        <v>1</v>
      </c>
      <c r="J565" s="3">
        <f>'B-Site_data'!J566</f>
        <v>1</v>
      </c>
      <c r="K565" s="3">
        <f>'B-Site_data'!K566</f>
        <v>1</v>
      </c>
      <c r="L565" s="3">
        <f>'B-Site_data'!L566</f>
        <v>2</v>
      </c>
      <c r="M565" s="3">
        <f t="shared" si="48"/>
        <v>3</v>
      </c>
      <c r="N565" s="3">
        <f t="shared" si="49"/>
        <v>2</v>
      </c>
      <c r="O565" s="3">
        <f t="shared" si="50"/>
        <v>1</v>
      </c>
      <c r="P565" s="3">
        <f t="shared" si="51"/>
        <v>1</v>
      </c>
      <c r="Q565" s="295">
        <f t="shared" si="52"/>
        <v>2</v>
      </c>
      <c r="R565" s="3">
        <f t="shared" si="53"/>
        <v>2</v>
      </c>
    </row>
    <row r="566" spans="1:18" x14ac:dyDescent="0.35">
      <c r="A566" s="3" t="str">
        <f>'B-Site_data'!A567</f>
        <v>NO4P8Gtj3IjRNGApzeTJUMYIPTXwt9</v>
      </c>
      <c r="B566" s="3" t="str">
        <f>'B-Site_data'!B567</f>
        <v>Afgooye_IDP</v>
      </c>
      <c r="C566" s="3" t="str">
        <f>'B-Site_data'!C567</f>
        <v>Afgooye</v>
      </c>
      <c r="D566" s="3" t="str">
        <f>'B-Site_data'!D567</f>
        <v>IDP</v>
      </c>
      <c r="E566" s="3">
        <f>'B-Site_data'!E567</f>
        <v>1</v>
      </c>
      <c r="F566" s="3">
        <f>'B-Site_data'!F567</f>
        <v>1</v>
      </c>
      <c r="G566" s="3">
        <f>'B-Site_data'!G567</f>
        <v>3</v>
      </c>
      <c r="H566" s="3">
        <f>'B-Site_data'!H567</f>
        <v>1</v>
      </c>
      <c r="I566" s="3">
        <f>'B-Site_data'!I567</f>
        <v>1</v>
      </c>
      <c r="J566" s="3">
        <f>'B-Site_data'!J567</f>
        <v>1</v>
      </c>
      <c r="K566" s="3">
        <f>'B-Site_data'!K567</f>
        <v>1</v>
      </c>
      <c r="L566" s="3">
        <f>'B-Site_data'!L567</f>
        <v>2</v>
      </c>
      <c r="M566" s="3">
        <f t="shared" si="48"/>
        <v>3</v>
      </c>
      <c r="N566" s="3">
        <f t="shared" si="49"/>
        <v>2</v>
      </c>
      <c r="O566" s="3">
        <f t="shared" si="50"/>
        <v>1</v>
      </c>
      <c r="P566" s="3">
        <f t="shared" si="51"/>
        <v>1</v>
      </c>
      <c r="Q566" s="295">
        <f t="shared" si="52"/>
        <v>2</v>
      </c>
      <c r="R566" s="3">
        <f t="shared" si="53"/>
        <v>2</v>
      </c>
    </row>
    <row r="567" spans="1:18" x14ac:dyDescent="0.35">
      <c r="A567" s="3" t="str">
        <f>'B-Site_data'!A568</f>
        <v>uYos58Cz1E1PbQun8JZOaBke3EF6H7</v>
      </c>
      <c r="B567" s="3" t="str">
        <f>'B-Site_data'!B568</f>
        <v>Afgooye_IDP</v>
      </c>
      <c r="C567" s="3" t="str">
        <f>'B-Site_data'!C568</f>
        <v>Afgooye</v>
      </c>
      <c r="D567" s="3" t="str">
        <f>'B-Site_data'!D568</f>
        <v>IDP</v>
      </c>
      <c r="E567" s="3">
        <f>'B-Site_data'!E568</f>
        <v>1</v>
      </c>
      <c r="F567" s="3">
        <f>'B-Site_data'!F568</f>
        <v>1</v>
      </c>
      <c r="G567" s="3">
        <f>'B-Site_data'!G568</f>
        <v>3</v>
      </c>
      <c r="H567" s="3">
        <f>'B-Site_data'!H568</f>
        <v>3</v>
      </c>
      <c r="I567" s="3">
        <f>'B-Site_data'!I568</f>
        <v>1</v>
      </c>
      <c r="J567" s="3">
        <f>'B-Site_data'!J568</f>
        <v>1</v>
      </c>
      <c r="K567" s="3">
        <f>'B-Site_data'!K568</f>
        <v>1</v>
      </c>
      <c r="L567" s="3">
        <f>'B-Site_data'!L568</f>
        <v>2</v>
      </c>
      <c r="M567" s="3">
        <f t="shared" si="48"/>
        <v>3</v>
      </c>
      <c r="N567" s="3">
        <f t="shared" si="49"/>
        <v>3</v>
      </c>
      <c r="O567" s="3">
        <f t="shared" si="50"/>
        <v>2</v>
      </c>
      <c r="P567" s="3">
        <f t="shared" si="51"/>
        <v>1</v>
      </c>
      <c r="Q567" s="295">
        <f t="shared" si="52"/>
        <v>3</v>
      </c>
      <c r="R567" s="3">
        <f t="shared" si="53"/>
        <v>3</v>
      </c>
    </row>
    <row r="568" spans="1:18" x14ac:dyDescent="0.35">
      <c r="A568" s="3" t="str">
        <f>'B-Site_data'!A569</f>
        <v>6YDbz2DMN8GAQc8natUcPVxHYrb2Ud</v>
      </c>
      <c r="B568" s="3" t="str">
        <f>'B-Site_data'!B569</f>
        <v>Afgooye_IDP</v>
      </c>
      <c r="C568" s="3" t="str">
        <f>'B-Site_data'!C569</f>
        <v>Afgooye</v>
      </c>
      <c r="D568" s="3" t="str">
        <f>'B-Site_data'!D569</f>
        <v>IDP</v>
      </c>
      <c r="E568" s="3">
        <f>'B-Site_data'!E569</f>
        <v>1</v>
      </c>
      <c r="F568" s="3">
        <f>'B-Site_data'!F569</f>
        <v>1</v>
      </c>
      <c r="G568" s="3">
        <f>'B-Site_data'!G569</f>
        <v>3</v>
      </c>
      <c r="H568" s="3">
        <f>'B-Site_data'!H569</f>
        <v>1</v>
      </c>
      <c r="I568" s="3">
        <f>'B-Site_data'!I569</f>
        <v>1</v>
      </c>
      <c r="J568" s="3">
        <f>'B-Site_data'!J569</f>
        <v>1</v>
      </c>
      <c r="K568" s="3">
        <f>'B-Site_data'!K569</f>
        <v>1</v>
      </c>
      <c r="L568" s="3">
        <f>'B-Site_data'!L569</f>
        <v>2</v>
      </c>
      <c r="M568" s="3">
        <f t="shared" si="48"/>
        <v>3</v>
      </c>
      <c r="N568" s="3">
        <f t="shared" si="49"/>
        <v>2</v>
      </c>
      <c r="O568" s="3">
        <f t="shared" si="50"/>
        <v>1</v>
      </c>
      <c r="P568" s="3">
        <f t="shared" si="51"/>
        <v>1</v>
      </c>
      <c r="Q568" s="295">
        <f t="shared" si="52"/>
        <v>2</v>
      </c>
      <c r="R568" s="3">
        <f t="shared" si="53"/>
        <v>2</v>
      </c>
    </row>
    <row r="569" spans="1:18" x14ac:dyDescent="0.35">
      <c r="A569" s="3" t="str">
        <f>'B-Site_data'!A570</f>
        <v>ltPR9MLNQFVxOxMeex8GhKMXjSmtvn</v>
      </c>
      <c r="B569" s="3" t="str">
        <f>'B-Site_data'!B570</f>
        <v>Afgooye_IDP</v>
      </c>
      <c r="C569" s="3" t="str">
        <f>'B-Site_data'!C570</f>
        <v>Afgooye</v>
      </c>
      <c r="D569" s="3" t="str">
        <f>'B-Site_data'!D570</f>
        <v>IDP</v>
      </c>
      <c r="E569" s="3">
        <f>'B-Site_data'!E570</f>
        <v>3</v>
      </c>
      <c r="F569" s="3">
        <f>'B-Site_data'!F570</f>
        <v>1</v>
      </c>
      <c r="G569" s="3">
        <f>'B-Site_data'!G570</f>
        <v>3</v>
      </c>
      <c r="H569" s="3">
        <f>'B-Site_data'!H570</f>
        <v>1</v>
      </c>
      <c r="I569" s="3">
        <f>'B-Site_data'!I570</f>
        <v>1</v>
      </c>
      <c r="J569" s="3">
        <f>'B-Site_data'!J570</f>
        <v>3</v>
      </c>
      <c r="K569" s="3">
        <f>'B-Site_data'!K570</f>
        <v>1</v>
      </c>
      <c r="L569" s="3">
        <f>'B-Site_data'!L570</f>
        <v>1</v>
      </c>
      <c r="M569" s="3">
        <f t="shared" si="48"/>
        <v>3</v>
      </c>
      <c r="N569" s="3">
        <f t="shared" si="49"/>
        <v>3</v>
      </c>
      <c r="O569" s="3">
        <f t="shared" si="50"/>
        <v>1</v>
      </c>
      <c r="P569" s="3">
        <f t="shared" si="51"/>
        <v>1</v>
      </c>
      <c r="Q569" s="295">
        <f t="shared" si="52"/>
        <v>2</v>
      </c>
      <c r="R569" s="3">
        <f t="shared" si="53"/>
        <v>2</v>
      </c>
    </row>
    <row r="570" spans="1:18" x14ac:dyDescent="0.35">
      <c r="A570" s="3" t="str">
        <f>'B-Site_data'!A571</f>
        <v>jA5JjDP0Z5PRgIVofT2thc2IF4D0Jg</v>
      </c>
      <c r="B570" s="3" t="str">
        <f>'B-Site_data'!B571</f>
        <v>Afgooye_IDP</v>
      </c>
      <c r="C570" s="3" t="str">
        <f>'B-Site_data'!C571</f>
        <v>Afgooye</v>
      </c>
      <c r="D570" s="3" t="str">
        <f>'B-Site_data'!D571</f>
        <v>IDP</v>
      </c>
      <c r="E570" s="3">
        <f>'B-Site_data'!E571</f>
        <v>1</v>
      </c>
      <c r="F570" s="3">
        <f>'B-Site_data'!F571</f>
        <v>1</v>
      </c>
      <c r="G570" s="3">
        <f>'B-Site_data'!G571</f>
        <v>3</v>
      </c>
      <c r="H570" s="3">
        <f>'B-Site_data'!H571</f>
        <v>1</v>
      </c>
      <c r="I570" s="3">
        <f>'B-Site_data'!I571</f>
        <v>3</v>
      </c>
      <c r="J570" s="3">
        <f>'B-Site_data'!J571</f>
        <v>1</v>
      </c>
      <c r="K570" s="3">
        <f>'B-Site_data'!K571</f>
        <v>1</v>
      </c>
      <c r="L570" s="3">
        <f>'B-Site_data'!L571</f>
        <v>2</v>
      </c>
      <c r="M570" s="3">
        <f t="shared" si="48"/>
        <v>3</v>
      </c>
      <c r="N570" s="3">
        <f t="shared" si="49"/>
        <v>3</v>
      </c>
      <c r="O570" s="3">
        <f t="shared" si="50"/>
        <v>2</v>
      </c>
      <c r="P570" s="3">
        <f t="shared" si="51"/>
        <v>1</v>
      </c>
      <c r="Q570" s="295">
        <f t="shared" si="52"/>
        <v>3</v>
      </c>
      <c r="R570" s="3">
        <f t="shared" si="53"/>
        <v>3</v>
      </c>
    </row>
    <row r="571" spans="1:18" x14ac:dyDescent="0.35">
      <c r="A571" s="3" t="str">
        <f>'B-Site_data'!A572</f>
        <v>2XSAudXseZtF3YJz22Hxsjo6fbeuwN</v>
      </c>
      <c r="B571" s="3" t="str">
        <f>'B-Site_data'!B572</f>
        <v>Afgooye_IDP</v>
      </c>
      <c r="C571" s="3" t="str">
        <f>'B-Site_data'!C572</f>
        <v>Afgooye</v>
      </c>
      <c r="D571" s="3" t="str">
        <f>'B-Site_data'!D572</f>
        <v>IDP</v>
      </c>
      <c r="E571" s="3">
        <f>'B-Site_data'!E572</f>
        <v>1</v>
      </c>
      <c r="F571" s="3">
        <f>'B-Site_data'!F572</f>
        <v>1</v>
      </c>
      <c r="G571" s="3">
        <f>'B-Site_data'!G572</f>
        <v>3</v>
      </c>
      <c r="H571" s="3">
        <f>'B-Site_data'!H572</f>
        <v>3</v>
      </c>
      <c r="I571" s="3">
        <f>'B-Site_data'!I572</f>
        <v>1</v>
      </c>
      <c r="J571" s="3">
        <f>'B-Site_data'!J572</f>
        <v>1</v>
      </c>
      <c r="K571" s="3">
        <f>'B-Site_data'!K572</f>
        <v>1</v>
      </c>
      <c r="L571" s="3">
        <f>'B-Site_data'!L572</f>
        <v>2</v>
      </c>
      <c r="M571" s="3">
        <f t="shared" si="48"/>
        <v>3</v>
      </c>
      <c r="N571" s="3">
        <f t="shared" si="49"/>
        <v>3</v>
      </c>
      <c r="O571" s="3">
        <f t="shared" si="50"/>
        <v>2</v>
      </c>
      <c r="P571" s="3">
        <f t="shared" si="51"/>
        <v>1</v>
      </c>
      <c r="Q571" s="295">
        <f t="shared" si="52"/>
        <v>3</v>
      </c>
      <c r="R571" s="3">
        <f t="shared" si="53"/>
        <v>3</v>
      </c>
    </row>
    <row r="572" spans="1:18" x14ac:dyDescent="0.35">
      <c r="A572" s="3" t="str">
        <f>'B-Site_data'!A573</f>
        <v>cP9LdjZsevClLBGoaf65df2HXhh1tR</v>
      </c>
      <c r="B572" s="3" t="str">
        <f>'B-Site_data'!B573</f>
        <v>Afgooye_IDP</v>
      </c>
      <c r="C572" s="3" t="str">
        <f>'B-Site_data'!C573</f>
        <v>Afgooye</v>
      </c>
      <c r="D572" s="3" t="str">
        <f>'B-Site_data'!D573</f>
        <v>IDP</v>
      </c>
      <c r="E572" s="3">
        <f>'B-Site_data'!E573</f>
        <v>1</v>
      </c>
      <c r="F572" s="3">
        <f>'B-Site_data'!F573</f>
        <v>1</v>
      </c>
      <c r="G572" s="3">
        <f>'B-Site_data'!G573</f>
        <v>1</v>
      </c>
      <c r="H572" s="3">
        <f>'B-Site_data'!H573</f>
        <v>1</v>
      </c>
      <c r="I572" s="3">
        <f>'B-Site_data'!I573</f>
        <v>1</v>
      </c>
      <c r="J572" s="3">
        <f>'B-Site_data'!J573</f>
        <v>1</v>
      </c>
      <c r="K572" s="3">
        <f>'B-Site_data'!K573</f>
        <v>1</v>
      </c>
      <c r="L572" s="3">
        <f>'B-Site_data'!L573</f>
        <v>1</v>
      </c>
      <c r="M572" s="3">
        <f t="shared" si="48"/>
        <v>1</v>
      </c>
      <c r="N572" s="3">
        <f t="shared" si="49"/>
        <v>1</v>
      </c>
      <c r="O572" s="3">
        <f t="shared" si="50"/>
        <v>1</v>
      </c>
      <c r="P572" s="3">
        <f t="shared" si="51"/>
        <v>1</v>
      </c>
      <c r="Q572" s="295">
        <f t="shared" si="52"/>
        <v>1</v>
      </c>
      <c r="R572" s="3">
        <f t="shared" si="53"/>
        <v>1</v>
      </c>
    </row>
    <row r="573" spans="1:18" x14ac:dyDescent="0.35">
      <c r="A573" s="3" t="str">
        <f>'B-Site_data'!A574</f>
        <v>daJSWMLfjZPIOKdG4725Cagml8dKrt</v>
      </c>
      <c r="B573" s="3" t="str">
        <f>'B-Site_data'!B574</f>
        <v>Afgooye_IDP</v>
      </c>
      <c r="C573" s="3" t="str">
        <f>'B-Site_data'!C574</f>
        <v>Afgooye</v>
      </c>
      <c r="D573" s="3" t="str">
        <f>'B-Site_data'!D574</f>
        <v>IDP</v>
      </c>
      <c r="E573" s="3">
        <f>'B-Site_data'!E574</f>
        <v>1</v>
      </c>
      <c r="F573" s="3">
        <f>'B-Site_data'!F574</f>
        <v>1</v>
      </c>
      <c r="G573" s="3">
        <f>'B-Site_data'!G574</f>
        <v>3</v>
      </c>
      <c r="H573" s="3">
        <f>'B-Site_data'!H574</f>
        <v>1</v>
      </c>
      <c r="I573" s="3">
        <f>'B-Site_data'!I574</f>
        <v>1</v>
      </c>
      <c r="J573" s="3">
        <f>'B-Site_data'!J574</f>
        <v>1</v>
      </c>
      <c r="K573" s="3">
        <f>'B-Site_data'!K574</f>
        <v>1</v>
      </c>
      <c r="L573" s="3">
        <f>'B-Site_data'!L574</f>
        <v>2</v>
      </c>
      <c r="M573" s="3">
        <f t="shared" si="48"/>
        <v>3</v>
      </c>
      <c r="N573" s="3">
        <f t="shared" si="49"/>
        <v>2</v>
      </c>
      <c r="O573" s="3">
        <f t="shared" si="50"/>
        <v>1</v>
      </c>
      <c r="P573" s="3">
        <f t="shared" si="51"/>
        <v>1</v>
      </c>
      <c r="Q573" s="295">
        <f t="shared" si="52"/>
        <v>2</v>
      </c>
      <c r="R573" s="3">
        <f t="shared" si="53"/>
        <v>2</v>
      </c>
    </row>
    <row r="574" spans="1:18" x14ac:dyDescent="0.35">
      <c r="A574" s="3" t="str">
        <f>'B-Site_data'!A575</f>
        <v>oS0b5ZaR579O43OLonJ7PTSHFqigjb</v>
      </c>
      <c r="B574" s="3" t="str">
        <f>'B-Site_data'!B575</f>
        <v>Afgooye_IDP</v>
      </c>
      <c r="C574" s="3" t="str">
        <f>'B-Site_data'!C575</f>
        <v>Afgooye</v>
      </c>
      <c r="D574" s="3" t="str">
        <f>'B-Site_data'!D575</f>
        <v>IDP</v>
      </c>
      <c r="E574" s="3">
        <f>'B-Site_data'!E575</f>
        <v>3</v>
      </c>
      <c r="F574" s="3">
        <f>'B-Site_data'!F575</f>
        <v>1</v>
      </c>
      <c r="G574" s="3">
        <f>'B-Site_data'!G575</f>
        <v>3</v>
      </c>
      <c r="H574" s="3">
        <f>'B-Site_data'!H575</f>
        <v>1</v>
      </c>
      <c r="I574" s="3">
        <f>'B-Site_data'!I575</f>
        <v>1</v>
      </c>
      <c r="J574" s="3">
        <f>'B-Site_data'!J575</f>
        <v>1</v>
      </c>
      <c r="K574" s="3">
        <f>'B-Site_data'!K575</f>
        <v>1</v>
      </c>
      <c r="L574" s="3">
        <f>'B-Site_data'!L575</f>
        <v>1</v>
      </c>
      <c r="M574" s="3">
        <f t="shared" si="48"/>
        <v>3</v>
      </c>
      <c r="N574" s="3">
        <f t="shared" si="49"/>
        <v>1</v>
      </c>
      <c r="O574" s="3">
        <f t="shared" si="50"/>
        <v>1</v>
      </c>
      <c r="P574" s="3">
        <f t="shared" si="51"/>
        <v>1</v>
      </c>
      <c r="Q574" s="295">
        <f t="shared" si="52"/>
        <v>2</v>
      </c>
      <c r="R574" s="3">
        <f t="shared" si="53"/>
        <v>2</v>
      </c>
    </row>
    <row r="575" spans="1:18" x14ac:dyDescent="0.35">
      <c r="A575" s="3" t="str">
        <f>'B-Site_data'!A576</f>
        <v>K4QQsOE3THfd3cqo5MAKYjZrc7xQMT</v>
      </c>
      <c r="B575" s="3" t="str">
        <f>'B-Site_data'!B576</f>
        <v>Afgooye_IDP</v>
      </c>
      <c r="C575" s="3" t="str">
        <f>'B-Site_data'!C576</f>
        <v>Afgooye</v>
      </c>
      <c r="D575" s="3" t="str">
        <f>'B-Site_data'!D576</f>
        <v>IDP</v>
      </c>
      <c r="E575" s="3">
        <f>'B-Site_data'!E576</f>
        <v>1</v>
      </c>
      <c r="F575" s="3">
        <f>'B-Site_data'!F576</f>
        <v>1</v>
      </c>
      <c r="G575" s="3">
        <f>'B-Site_data'!G576</f>
        <v>3</v>
      </c>
      <c r="H575" s="3">
        <f>'B-Site_data'!H576</f>
        <v>3</v>
      </c>
      <c r="I575" s="3">
        <f>'B-Site_data'!I576</f>
        <v>1</v>
      </c>
      <c r="J575" s="3">
        <f>'B-Site_data'!J576</f>
        <v>1</v>
      </c>
      <c r="K575" s="3">
        <f>'B-Site_data'!K576</f>
        <v>1</v>
      </c>
      <c r="L575" s="3">
        <f>'B-Site_data'!L576</f>
        <v>2</v>
      </c>
      <c r="M575" s="3">
        <f t="shared" si="48"/>
        <v>3</v>
      </c>
      <c r="N575" s="3">
        <f t="shared" si="49"/>
        <v>3</v>
      </c>
      <c r="O575" s="3">
        <f t="shared" si="50"/>
        <v>2</v>
      </c>
      <c r="P575" s="3">
        <f t="shared" si="51"/>
        <v>1</v>
      </c>
      <c r="Q575" s="295">
        <f t="shared" si="52"/>
        <v>3</v>
      </c>
      <c r="R575" s="3">
        <f t="shared" si="53"/>
        <v>3</v>
      </c>
    </row>
    <row r="576" spans="1:18" x14ac:dyDescent="0.35">
      <c r="A576" s="3" t="str">
        <f>'B-Site_data'!A577</f>
        <v>KxdDoFsHOG49eW1qO3gasckhJ6kR1f</v>
      </c>
      <c r="B576" s="3" t="str">
        <f>'B-Site_data'!B577</f>
        <v>Afgooye_IDP</v>
      </c>
      <c r="C576" s="3" t="str">
        <f>'B-Site_data'!C577</f>
        <v>Afgooye</v>
      </c>
      <c r="D576" s="3" t="str">
        <f>'B-Site_data'!D577</f>
        <v>IDP</v>
      </c>
      <c r="E576" s="3">
        <f>'B-Site_data'!E577</f>
        <v>1</v>
      </c>
      <c r="F576" s="3">
        <f>'B-Site_data'!F577</f>
        <v>1</v>
      </c>
      <c r="G576" s="3">
        <f>'B-Site_data'!G577</f>
        <v>3</v>
      </c>
      <c r="H576" s="3">
        <f>'B-Site_data'!H577</f>
        <v>1</v>
      </c>
      <c r="I576" s="3">
        <f>'B-Site_data'!I577</f>
        <v>1</v>
      </c>
      <c r="J576" s="3">
        <f>'B-Site_data'!J577</f>
        <v>1</v>
      </c>
      <c r="K576" s="3">
        <f>'B-Site_data'!K577</f>
        <v>1</v>
      </c>
      <c r="L576" s="3">
        <f>'B-Site_data'!L577</f>
        <v>2</v>
      </c>
      <c r="M576" s="3">
        <f t="shared" si="48"/>
        <v>3</v>
      </c>
      <c r="N576" s="3">
        <f t="shared" si="49"/>
        <v>2</v>
      </c>
      <c r="O576" s="3">
        <f t="shared" si="50"/>
        <v>1</v>
      </c>
      <c r="P576" s="3">
        <f t="shared" si="51"/>
        <v>1</v>
      </c>
      <c r="Q576" s="295">
        <f t="shared" si="52"/>
        <v>2</v>
      </c>
      <c r="R576" s="3">
        <f t="shared" si="53"/>
        <v>2</v>
      </c>
    </row>
    <row r="577" spans="1:18" x14ac:dyDescent="0.35">
      <c r="A577" s="3" t="str">
        <f>'B-Site_data'!A578</f>
        <v>RfGrMxVN7f7oqfnEyQT6M12BCFK9OF</v>
      </c>
      <c r="B577" s="3" t="str">
        <f>'B-Site_data'!B578</f>
        <v>Afgooye_IDP</v>
      </c>
      <c r="C577" s="3" t="str">
        <f>'B-Site_data'!C578</f>
        <v>Afgooye</v>
      </c>
      <c r="D577" s="3" t="str">
        <f>'B-Site_data'!D578</f>
        <v>IDP</v>
      </c>
      <c r="E577" s="3">
        <f>'B-Site_data'!E578</f>
        <v>1</v>
      </c>
      <c r="F577" s="3">
        <f>'B-Site_data'!F578</f>
        <v>1</v>
      </c>
      <c r="G577" s="3">
        <f>'B-Site_data'!G578</f>
        <v>3</v>
      </c>
      <c r="H577" s="3">
        <f>'B-Site_data'!H578</f>
        <v>1</v>
      </c>
      <c r="I577" s="3">
        <f>'B-Site_data'!I578</f>
        <v>1</v>
      </c>
      <c r="J577" s="3">
        <f>'B-Site_data'!J578</f>
        <v>1</v>
      </c>
      <c r="K577" s="3">
        <f>'B-Site_data'!K578</f>
        <v>1</v>
      </c>
      <c r="L577" s="3">
        <f>'B-Site_data'!L578</f>
        <v>2</v>
      </c>
      <c r="M577" s="3">
        <f t="shared" si="48"/>
        <v>3</v>
      </c>
      <c r="N577" s="3">
        <f t="shared" si="49"/>
        <v>2</v>
      </c>
      <c r="O577" s="3">
        <f t="shared" si="50"/>
        <v>1</v>
      </c>
      <c r="P577" s="3">
        <f t="shared" si="51"/>
        <v>1</v>
      </c>
      <c r="Q577" s="295">
        <f t="shared" si="52"/>
        <v>2</v>
      </c>
      <c r="R577" s="3">
        <f t="shared" si="53"/>
        <v>2</v>
      </c>
    </row>
    <row r="578" spans="1:18" x14ac:dyDescent="0.35">
      <c r="A578" s="3" t="str">
        <f>'B-Site_data'!A579</f>
        <v>NiTt83G7Nv3ijZbUwKR3sBeomb08A1</v>
      </c>
      <c r="B578" s="3" t="str">
        <f>'B-Site_data'!B579</f>
        <v>Afgooye_IDP</v>
      </c>
      <c r="C578" s="3" t="str">
        <f>'B-Site_data'!C579</f>
        <v>Afgooye</v>
      </c>
      <c r="D578" s="3" t="str">
        <f>'B-Site_data'!D579</f>
        <v>IDP</v>
      </c>
      <c r="E578" s="3">
        <f>'B-Site_data'!E579</f>
        <v>1</v>
      </c>
      <c r="F578" s="3">
        <f>'B-Site_data'!F579</f>
        <v>1</v>
      </c>
      <c r="G578" s="3">
        <f>'B-Site_data'!G579</f>
        <v>3</v>
      </c>
      <c r="H578" s="3">
        <f>'B-Site_data'!H579</f>
        <v>1</v>
      </c>
      <c r="I578" s="3">
        <f>'B-Site_data'!I579</f>
        <v>1</v>
      </c>
      <c r="J578" s="3">
        <f>'B-Site_data'!J579</f>
        <v>1</v>
      </c>
      <c r="K578" s="3">
        <f>'B-Site_data'!K579</f>
        <v>1</v>
      </c>
      <c r="L578" s="3">
        <f>'B-Site_data'!L579</f>
        <v>1</v>
      </c>
      <c r="M578" s="3">
        <f t="shared" si="48"/>
        <v>3</v>
      </c>
      <c r="N578" s="3">
        <f t="shared" si="49"/>
        <v>1</v>
      </c>
      <c r="O578" s="3">
        <f t="shared" si="50"/>
        <v>1</v>
      </c>
      <c r="P578" s="3">
        <f t="shared" si="51"/>
        <v>1</v>
      </c>
      <c r="Q578" s="295">
        <f t="shared" si="52"/>
        <v>2</v>
      </c>
      <c r="R578" s="3">
        <f t="shared" si="53"/>
        <v>2</v>
      </c>
    </row>
    <row r="579" spans="1:18" x14ac:dyDescent="0.35">
      <c r="A579" s="3" t="str">
        <f>'B-Site_data'!A580</f>
        <v>J6jeigL67lnHin07HamJhQsQEo48L0</v>
      </c>
      <c r="B579" s="3" t="str">
        <f>'B-Site_data'!B580</f>
        <v>Afgooye_IDP</v>
      </c>
      <c r="C579" s="3" t="str">
        <f>'B-Site_data'!C580</f>
        <v>Afgooye</v>
      </c>
      <c r="D579" s="3" t="str">
        <f>'B-Site_data'!D580</f>
        <v>IDP</v>
      </c>
      <c r="E579" s="3">
        <f>'B-Site_data'!E580</f>
        <v>1</v>
      </c>
      <c r="F579" s="3">
        <f>'B-Site_data'!F580</f>
        <v>3</v>
      </c>
      <c r="G579" s="3">
        <f>'B-Site_data'!G580</f>
        <v>3</v>
      </c>
      <c r="H579" s="3">
        <f>'B-Site_data'!H580</f>
        <v>1</v>
      </c>
      <c r="I579" s="3">
        <f>'B-Site_data'!I580</f>
        <v>1</v>
      </c>
      <c r="J579" s="3">
        <f>'B-Site_data'!J580</f>
        <v>1</v>
      </c>
      <c r="K579" s="3">
        <f>'B-Site_data'!K580</f>
        <v>3</v>
      </c>
      <c r="L579" s="3">
        <f>'B-Site_data'!L580</f>
        <v>2</v>
      </c>
      <c r="M579" s="3">
        <f t="shared" ref="M579:M642" si="54">LARGE(F579:L579,1)</f>
        <v>3</v>
      </c>
      <c r="N579" s="3">
        <f t="shared" ref="N579:N642" si="55">LARGE(F579:L579,2)</f>
        <v>3</v>
      </c>
      <c r="O579" s="3">
        <f t="shared" ref="O579:O642" si="56">LARGE(F579:L579,3)</f>
        <v>3</v>
      </c>
      <c r="P579" s="3">
        <f t="shared" ref="P579:P642" si="57">LARGE(F579:L579,4)</f>
        <v>2</v>
      </c>
      <c r="Q579" s="295">
        <f t="shared" ref="Q579:Q642" si="58">ROUNDUP(AVERAGE(M579:P579),0)</f>
        <v>3</v>
      </c>
      <c r="R579" s="3">
        <f t="shared" ref="R579:R642" si="59">Q579</f>
        <v>3</v>
      </c>
    </row>
    <row r="580" spans="1:18" x14ac:dyDescent="0.35">
      <c r="A580" s="3" t="str">
        <f>'B-Site_data'!A581</f>
        <v>LW09ZBpGioG6EVQyWOs5tNKjFEdboJ</v>
      </c>
      <c r="B580" s="3" t="str">
        <f>'B-Site_data'!B581</f>
        <v>Afgooye_IDP</v>
      </c>
      <c r="C580" s="3" t="str">
        <f>'B-Site_data'!C581</f>
        <v>Afgooye</v>
      </c>
      <c r="D580" s="3" t="str">
        <f>'B-Site_data'!D581</f>
        <v>IDP</v>
      </c>
      <c r="E580" s="3">
        <f>'B-Site_data'!E581</f>
        <v>1</v>
      </c>
      <c r="F580" s="3">
        <f>'B-Site_data'!F581</f>
        <v>1</v>
      </c>
      <c r="G580" s="3">
        <f>'B-Site_data'!G581</f>
        <v>3</v>
      </c>
      <c r="H580" s="3">
        <f>'B-Site_data'!H581</f>
        <v>2</v>
      </c>
      <c r="I580" s="3">
        <f>'B-Site_data'!I581</f>
        <v>1</v>
      </c>
      <c r="J580" s="3">
        <f>'B-Site_data'!J581</f>
        <v>3</v>
      </c>
      <c r="K580" s="3">
        <f>'B-Site_data'!K581</f>
        <v>3</v>
      </c>
      <c r="L580" s="3">
        <f>'B-Site_data'!L581</f>
        <v>2</v>
      </c>
      <c r="M580" s="3">
        <f t="shared" si="54"/>
        <v>3</v>
      </c>
      <c r="N580" s="3">
        <f t="shared" si="55"/>
        <v>3</v>
      </c>
      <c r="O580" s="3">
        <f t="shared" si="56"/>
        <v>3</v>
      </c>
      <c r="P580" s="3">
        <f t="shared" si="57"/>
        <v>2</v>
      </c>
      <c r="Q580" s="295">
        <f t="shared" si="58"/>
        <v>3</v>
      </c>
      <c r="R580" s="3">
        <f t="shared" si="59"/>
        <v>3</v>
      </c>
    </row>
    <row r="581" spans="1:18" x14ac:dyDescent="0.35">
      <c r="A581" s="3" t="str">
        <f>'B-Site_data'!A582</f>
        <v>ld9E9uoE3CuZxMf7CEyNMbsUciGy8V</v>
      </c>
      <c r="B581" s="3" t="str">
        <f>'B-Site_data'!B582</f>
        <v>Afgooye_IDP</v>
      </c>
      <c r="C581" s="3" t="str">
        <f>'B-Site_data'!C582</f>
        <v>Afgooye</v>
      </c>
      <c r="D581" s="3" t="str">
        <f>'B-Site_data'!D582</f>
        <v>IDP</v>
      </c>
      <c r="E581" s="3">
        <f>'B-Site_data'!E582</f>
        <v>1</v>
      </c>
      <c r="F581" s="3">
        <f>'B-Site_data'!F582</f>
        <v>1</v>
      </c>
      <c r="G581" s="3">
        <f>'B-Site_data'!G582</f>
        <v>3</v>
      </c>
      <c r="H581" s="3">
        <f>'B-Site_data'!H582</f>
        <v>1</v>
      </c>
      <c r="I581" s="3">
        <f>'B-Site_data'!I582</f>
        <v>1</v>
      </c>
      <c r="J581" s="3">
        <f>'B-Site_data'!J582</f>
        <v>3</v>
      </c>
      <c r="K581" s="3">
        <f>'B-Site_data'!K582</f>
        <v>1</v>
      </c>
      <c r="L581" s="3">
        <f>'B-Site_data'!L582</f>
        <v>2</v>
      </c>
      <c r="M581" s="3">
        <f t="shared" si="54"/>
        <v>3</v>
      </c>
      <c r="N581" s="3">
        <f t="shared" si="55"/>
        <v>3</v>
      </c>
      <c r="O581" s="3">
        <f t="shared" si="56"/>
        <v>2</v>
      </c>
      <c r="P581" s="3">
        <f t="shared" si="57"/>
        <v>1</v>
      </c>
      <c r="Q581" s="295">
        <f t="shared" si="58"/>
        <v>3</v>
      </c>
      <c r="R581" s="3">
        <f t="shared" si="59"/>
        <v>3</v>
      </c>
    </row>
    <row r="582" spans="1:18" x14ac:dyDescent="0.35">
      <c r="A582" s="3" t="str">
        <f>'B-Site_data'!A583</f>
        <v>Aie3UHvbwyECOU6NXUyGq5PK0eSSk2</v>
      </c>
      <c r="B582" s="3" t="str">
        <f>'B-Site_data'!B583</f>
        <v>Afgooye_IDP</v>
      </c>
      <c r="C582" s="3" t="str">
        <f>'B-Site_data'!C583</f>
        <v>Afgooye</v>
      </c>
      <c r="D582" s="3" t="str">
        <f>'B-Site_data'!D583</f>
        <v>IDP</v>
      </c>
      <c r="E582" s="3">
        <f>'B-Site_data'!E583</f>
        <v>1</v>
      </c>
      <c r="F582" s="3">
        <f>'B-Site_data'!F583</f>
        <v>1</v>
      </c>
      <c r="G582" s="3">
        <f>'B-Site_data'!G583</f>
        <v>3</v>
      </c>
      <c r="H582" s="3">
        <f>'B-Site_data'!H583</f>
        <v>1</v>
      </c>
      <c r="I582" s="3">
        <f>'B-Site_data'!I583</f>
        <v>1</v>
      </c>
      <c r="J582" s="3">
        <f>'B-Site_data'!J583</f>
        <v>1</v>
      </c>
      <c r="K582" s="3">
        <f>'B-Site_data'!K583</f>
        <v>1</v>
      </c>
      <c r="L582" s="3">
        <f>'B-Site_data'!L583</f>
        <v>2</v>
      </c>
      <c r="M582" s="3">
        <f t="shared" si="54"/>
        <v>3</v>
      </c>
      <c r="N582" s="3">
        <f t="shared" si="55"/>
        <v>2</v>
      </c>
      <c r="O582" s="3">
        <f t="shared" si="56"/>
        <v>1</v>
      </c>
      <c r="P582" s="3">
        <f t="shared" si="57"/>
        <v>1</v>
      </c>
      <c r="Q582" s="295">
        <f t="shared" si="58"/>
        <v>2</v>
      </c>
      <c r="R582" s="3">
        <f t="shared" si="59"/>
        <v>2</v>
      </c>
    </row>
    <row r="583" spans="1:18" x14ac:dyDescent="0.35">
      <c r="A583" s="3" t="str">
        <f>'B-Site_data'!A584</f>
        <v>NRo7Lsq6Lg4Q6WbqCQbBmq0W133h81</v>
      </c>
      <c r="B583" s="3" t="str">
        <f>'B-Site_data'!B584</f>
        <v>Afgooye_IDP</v>
      </c>
      <c r="C583" s="3" t="str">
        <f>'B-Site_data'!C584</f>
        <v>Afgooye</v>
      </c>
      <c r="D583" s="3" t="str">
        <f>'B-Site_data'!D584</f>
        <v>IDP</v>
      </c>
      <c r="E583" s="3">
        <f>'B-Site_data'!E584</f>
        <v>1</v>
      </c>
      <c r="F583" s="3">
        <f>'B-Site_data'!F584</f>
        <v>1</v>
      </c>
      <c r="G583" s="3">
        <f>'B-Site_data'!G584</f>
        <v>3</v>
      </c>
      <c r="H583" s="3">
        <f>'B-Site_data'!H584</f>
        <v>1</v>
      </c>
      <c r="I583" s="3">
        <f>'B-Site_data'!I584</f>
        <v>1</v>
      </c>
      <c r="J583" s="3">
        <f>'B-Site_data'!J584</f>
        <v>1</v>
      </c>
      <c r="K583" s="3">
        <f>'B-Site_data'!K584</f>
        <v>1</v>
      </c>
      <c r="L583" s="3">
        <f>'B-Site_data'!L584</f>
        <v>2</v>
      </c>
      <c r="M583" s="3">
        <f t="shared" si="54"/>
        <v>3</v>
      </c>
      <c r="N583" s="3">
        <f t="shared" si="55"/>
        <v>2</v>
      </c>
      <c r="O583" s="3">
        <f t="shared" si="56"/>
        <v>1</v>
      </c>
      <c r="P583" s="3">
        <f t="shared" si="57"/>
        <v>1</v>
      </c>
      <c r="Q583" s="295">
        <f t="shared" si="58"/>
        <v>2</v>
      </c>
      <c r="R583" s="3">
        <f t="shared" si="59"/>
        <v>2</v>
      </c>
    </row>
    <row r="584" spans="1:18" x14ac:dyDescent="0.35">
      <c r="A584" s="3" t="str">
        <f>'B-Site_data'!A585</f>
        <v>oCC5SLoSMweP16B9Fciyub9YxKac7H</v>
      </c>
      <c r="B584" s="3" t="str">
        <f>'B-Site_data'!B585</f>
        <v>Afgooye_IDP</v>
      </c>
      <c r="C584" s="3" t="str">
        <f>'B-Site_data'!C585</f>
        <v>Afgooye</v>
      </c>
      <c r="D584" s="3" t="str">
        <f>'B-Site_data'!D585</f>
        <v>IDP</v>
      </c>
      <c r="E584" s="3">
        <f>'B-Site_data'!E585</f>
        <v>1</v>
      </c>
      <c r="F584" s="3">
        <f>'B-Site_data'!F585</f>
        <v>1</v>
      </c>
      <c r="G584" s="3">
        <f>'B-Site_data'!G585</f>
        <v>3</v>
      </c>
      <c r="H584" s="3">
        <f>'B-Site_data'!H585</f>
        <v>1</v>
      </c>
      <c r="I584" s="3">
        <f>'B-Site_data'!I585</f>
        <v>1</v>
      </c>
      <c r="J584" s="3">
        <f>'B-Site_data'!J585</f>
        <v>1</v>
      </c>
      <c r="K584" s="3">
        <f>'B-Site_data'!K585</f>
        <v>1</v>
      </c>
      <c r="L584" s="3">
        <f>'B-Site_data'!L585</f>
        <v>2</v>
      </c>
      <c r="M584" s="3">
        <f t="shared" si="54"/>
        <v>3</v>
      </c>
      <c r="N584" s="3">
        <f t="shared" si="55"/>
        <v>2</v>
      </c>
      <c r="O584" s="3">
        <f t="shared" si="56"/>
        <v>1</v>
      </c>
      <c r="P584" s="3">
        <f t="shared" si="57"/>
        <v>1</v>
      </c>
      <c r="Q584" s="295">
        <f t="shared" si="58"/>
        <v>2</v>
      </c>
      <c r="R584" s="3">
        <f t="shared" si="59"/>
        <v>2</v>
      </c>
    </row>
    <row r="585" spans="1:18" x14ac:dyDescent="0.35">
      <c r="A585" s="3" t="str">
        <f>'B-Site_data'!A586</f>
        <v>337EF7S29gepUshwhdtRqdKLYyQFGo</v>
      </c>
      <c r="B585" s="3" t="str">
        <f>'B-Site_data'!B586</f>
        <v>Afgooye_IDP</v>
      </c>
      <c r="C585" s="3" t="str">
        <f>'B-Site_data'!C586</f>
        <v>Afgooye</v>
      </c>
      <c r="D585" s="3" t="str">
        <f>'B-Site_data'!D586</f>
        <v>IDP</v>
      </c>
      <c r="E585" s="3">
        <f>'B-Site_data'!E586</f>
        <v>1</v>
      </c>
      <c r="F585" s="3">
        <f>'B-Site_data'!F586</f>
        <v>1</v>
      </c>
      <c r="G585" s="3">
        <f>'B-Site_data'!G586</f>
        <v>3</v>
      </c>
      <c r="H585" s="3">
        <f>'B-Site_data'!H586</f>
        <v>1</v>
      </c>
      <c r="I585" s="3">
        <f>'B-Site_data'!I586</f>
        <v>1</v>
      </c>
      <c r="J585" s="3">
        <f>'B-Site_data'!J586</f>
        <v>1</v>
      </c>
      <c r="K585" s="3">
        <f>'B-Site_data'!K586</f>
        <v>1</v>
      </c>
      <c r="L585" s="3">
        <f>'B-Site_data'!L586</f>
        <v>2</v>
      </c>
      <c r="M585" s="3">
        <f t="shared" si="54"/>
        <v>3</v>
      </c>
      <c r="N585" s="3">
        <f t="shared" si="55"/>
        <v>2</v>
      </c>
      <c r="O585" s="3">
        <f t="shared" si="56"/>
        <v>1</v>
      </c>
      <c r="P585" s="3">
        <f t="shared" si="57"/>
        <v>1</v>
      </c>
      <c r="Q585" s="295">
        <f t="shared" si="58"/>
        <v>2</v>
      </c>
      <c r="R585" s="3">
        <f t="shared" si="59"/>
        <v>2</v>
      </c>
    </row>
    <row r="586" spans="1:18" x14ac:dyDescent="0.35">
      <c r="A586" s="3" t="str">
        <f>'B-Site_data'!A587</f>
        <v>xvmSrrm9HDFxYqSyHkgGnRmtfnPcDi</v>
      </c>
      <c r="B586" s="3" t="str">
        <f>'B-Site_data'!B587</f>
        <v>Afgooye_IDP</v>
      </c>
      <c r="C586" s="3" t="str">
        <f>'B-Site_data'!C587</f>
        <v>Afgooye</v>
      </c>
      <c r="D586" s="3" t="str">
        <f>'B-Site_data'!D587</f>
        <v>IDP</v>
      </c>
      <c r="E586" s="3">
        <f>'B-Site_data'!E587</f>
        <v>1</v>
      </c>
      <c r="F586" s="3">
        <f>'B-Site_data'!F587</f>
        <v>1</v>
      </c>
      <c r="G586" s="3">
        <f>'B-Site_data'!G587</f>
        <v>3</v>
      </c>
      <c r="H586" s="3">
        <f>'B-Site_data'!H587</f>
        <v>3</v>
      </c>
      <c r="I586" s="3">
        <f>'B-Site_data'!I587</f>
        <v>1</v>
      </c>
      <c r="J586" s="3">
        <f>'B-Site_data'!J587</f>
        <v>1</v>
      </c>
      <c r="K586" s="3">
        <f>'B-Site_data'!K587</f>
        <v>3</v>
      </c>
      <c r="L586" s="3">
        <f>'B-Site_data'!L587</f>
        <v>2</v>
      </c>
      <c r="M586" s="3">
        <f t="shared" si="54"/>
        <v>3</v>
      </c>
      <c r="N586" s="3">
        <f t="shared" si="55"/>
        <v>3</v>
      </c>
      <c r="O586" s="3">
        <f t="shared" si="56"/>
        <v>3</v>
      </c>
      <c r="P586" s="3">
        <f t="shared" si="57"/>
        <v>2</v>
      </c>
      <c r="Q586" s="295">
        <f t="shared" si="58"/>
        <v>3</v>
      </c>
      <c r="R586" s="3">
        <f t="shared" si="59"/>
        <v>3</v>
      </c>
    </row>
    <row r="587" spans="1:18" x14ac:dyDescent="0.35">
      <c r="A587" s="3" t="str">
        <f>'B-Site_data'!A588</f>
        <v>U1G0jpDtMrP22XHOx2zIuA0RV9J7Md</v>
      </c>
      <c r="B587" s="3" t="str">
        <f>'B-Site_data'!B588</f>
        <v>Afgooye_IDP</v>
      </c>
      <c r="C587" s="3" t="str">
        <f>'B-Site_data'!C588</f>
        <v>Afgooye</v>
      </c>
      <c r="D587" s="3" t="str">
        <f>'B-Site_data'!D588</f>
        <v>IDP</v>
      </c>
      <c r="E587" s="3">
        <f>'B-Site_data'!E588</f>
        <v>1</v>
      </c>
      <c r="F587" s="3">
        <f>'B-Site_data'!F588</f>
        <v>1</v>
      </c>
      <c r="G587" s="3">
        <f>'B-Site_data'!G588</f>
        <v>3</v>
      </c>
      <c r="H587" s="3">
        <f>'B-Site_data'!H588</f>
        <v>1</v>
      </c>
      <c r="I587" s="3">
        <f>'B-Site_data'!I588</f>
        <v>1</v>
      </c>
      <c r="J587" s="3">
        <f>'B-Site_data'!J588</f>
        <v>1</v>
      </c>
      <c r="K587" s="3">
        <f>'B-Site_data'!K588</f>
        <v>3</v>
      </c>
      <c r="L587" s="3">
        <f>'B-Site_data'!L588</f>
        <v>1</v>
      </c>
      <c r="M587" s="3">
        <f t="shared" si="54"/>
        <v>3</v>
      </c>
      <c r="N587" s="3">
        <f t="shared" si="55"/>
        <v>3</v>
      </c>
      <c r="O587" s="3">
        <f t="shared" si="56"/>
        <v>1</v>
      </c>
      <c r="P587" s="3">
        <f t="shared" si="57"/>
        <v>1</v>
      </c>
      <c r="Q587" s="295">
        <f t="shared" si="58"/>
        <v>2</v>
      </c>
      <c r="R587" s="3">
        <f t="shared" si="59"/>
        <v>2</v>
      </c>
    </row>
    <row r="588" spans="1:18" x14ac:dyDescent="0.35">
      <c r="A588" s="3" t="str">
        <f>'B-Site_data'!A589</f>
        <v>Hd8w76wRa5MDkKoEzS9L557ALu1oaQ</v>
      </c>
      <c r="B588" s="3" t="str">
        <f>'B-Site_data'!B589</f>
        <v>Afgooye_IDP</v>
      </c>
      <c r="C588" s="3" t="str">
        <f>'B-Site_data'!C589</f>
        <v>Afgooye</v>
      </c>
      <c r="D588" s="3" t="str">
        <f>'B-Site_data'!D589</f>
        <v>IDP</v>
      </c>
      <c r="E588" s="3">
        <f>'B-Site_data'!E589</f>
        <v>1</v>
      </c>
      <c r="F588" s="3">
        <f>'B-Site_data'!F589</f>
        <v>1</v>
      </c>
      <c r="G588" s="3">
        <f>'B-Site_data'!G589</f>
        <v>3</v>
      </c>
      <c r="H588" s="3">
        <f>'B-Site_data'!H589</f>
        <v>3</v>
      </c>
      <c r="I588" s="3">
        <f>'B-Site_data'!I589</f>
        <v>1</v>
      </c>
      <c r="J588" s="3">
        <f>'B-Site_data'!J589</f>
        <v>1</v>
      </c>
      <c r="K588" s="3">
        <f>'B-Site_data'!K589</f>
        <v>1</v>
      </c>
      <c r="L588" s="3">
        <f>'B-Site_data'!L589</f>
        <v>2</v>
      </c>
      <c r="M588" s="3">
        <f t="shared" si="54"/>
        <v>3</v>
      </c>
      <c r="N588" s="3">
        <f t="shared" si="55"/>
        <v>3</v>
      </c>
      <c r="O588" s="3">
        <f t="shared" si="56"/>
        <v>2</v>
      </c>
      <c r="P588" s="3">
        <f t="shared" si="57"/>
        <v>1</v>
      </c>
      <c r="Q588" s="295">
        <f t="shared" si="58"/>
        <v>3</v>
      </c>
      <c r="R588" s="3">
        <f t="shared" si="59"/>
        <v>3</v>
      </c>
    </row>
    <row r="589" spans="1:18" x14ac:dyDescent="0.35">
      <c r="A589" s="3" t="str">
        <f>'B-Site_data'!A590</f>
        <v>vaLMjdDYRMRSEWDnh52yXGUPsysD6F</v>
      </c>
      <c r="B589" s="3" t="str">
        <f>'B-Site_data'!B590</f>
        <v>Afgooye_IDP</v>
      </c>
      <c r="C589" s="3" t="str">
        <f>'B-Site_data'!C590</f>
        <v>Afgooye</v>
      </c>
      <c r="D589" s="3" t="str">
        <f>'B-Site_data'!D590</f>
        <v>IDP</v>
      </c>
      <c r="E589" s="3">
        <f>'B-Site_data'!E590</f>
        <v>1</v>
      </c>
      <c r="F589" s="3">
        <f>'B-Site_data'!F590</f>
        <v>1</v>
      </c>
      <c r="G589" s="3">
        <f>'B-Site_data'!G590</f>
        <v>3</v>
      </c>
      <c r="H589" s="3">
        <f>'B-Site_data'!H590</f>
        <v>3</v>
      </c>
      <c r="I589" s="3">
        <f>'B-Site_data'!I590</f>
        <v>1</v>
      </c>
      <c r="J589" s="3">
        <f>'B-Site_data'!J590</f>
        <v>1</v>
      </c>
      <c r="K589" s="3">
        <f>'B-Site_data'!K590</f>
        <v>1</v>
      </c>
      <c r="L589" s="3">
        <f>'B-Site_data'!L590</f>
        <v>2</v>
      </c>
      <c r="M589" s="3">
        <f t="shared" si="54"/>
        <v>3</v>
      </c>
      <c r="N589" s="3">
        <f t="shared" si="55"/>
        <v>3</v>
      </c>
      <c r="O589" s="3">
        <f t="shared" si="56"/>
        <v>2</v>
      </c>
      <c r="P589" s="3">
        <f t="shared" si="57"/>
        <v>1</v>
      </c>
      <c r="Q589" s="295">
        <f t="shared" si="58"/>
        <v>3</v>
      </c>
      <c r="R589" s="3">
        <f t="shared" si="59"/>
        <v>3</v>
      </c>
    </row>
    <row r="590" spans="1:18" x14ac:dyDescent="0.35">
      <c r="A590" s="3" t="str">
        <f>'B-Site_data'!A591</f>
        <v>xt5akPsEtDkYVhdxF13oSBX1FnXARp</v>
      </c>
      <c r="B590" s="3" t="str">
        <f>'B-Site_data'!B591</f>
        <v>Afgooye_IDP</v>
      </c>
      <c r="C590" s="3" t="str">
        <f>'B-Site_data'!C591</f>
        <v>Afgooye</v>
      </c>
      <c r="D590" s="3" t="str">
        <f>'B-Site_data'!D591</f>
        <v>IDP</v>
      </c>
      <c r="E590" s="3">
        <f>'B-Site_data'!E591</f>
        <v>1</v>
      </c>
      <c r="F590" s="3">
        <f>'B-Site_data'!F591</f>
        <v>1</v>
      </c>
      <c r="G590" s="3">
        <f>'B-Site_data'!G591</f>
        <v>1</v>
      </c>
      <c r="H590" s="3">
        <f>'B-Site_data'!H591</f>
        <v>1</v>
      </c>
      <c r="I590" s="3">
        <f>'B-Site_data'!I591</f>
        <v>1</v>
      </c>
      <c r="J590" s="3">
        <f>'B-Site_data'!J591</f>
        <v>1</v>
      </c>
      <c r="K590" s="3">
        <f>'B-Site_data'!K591</f>
        <v>1</v>
      </c>
      <c r="L590" s="3">
        <f>'B-Site_data'!L591</f>
        <v>1</v>
      </c>
      <c r="M590" s="3">
        <f t="shared" si="54"/>
        <v>1</v>
      </c>
      <c r="N590" s="3">
        <f t="shared" si="55"/>
        <v>1</v>
      </c>
      <c r="O590" s="3">
        <f t="shared" si="56"/>
        <v>1</v>
      </c>
      <c r="P590" s="3">
        <f t="shared" si="57"/>
        <v>1</v>
      </c>
      <c r="Q590" s="295">
        <f t="shared" si="58"/>
        <v>1</v>
      </c>
      <c r="R590" s="3">
        <f t="shared" si="59"/>
        <v>1</v>
      </c>
    </row>
    <row r="591" spans="1:18" x14ac:dyDescent="0.35">
      <c r="A591" s="3" t="str">
        <f>'B-Site_data'!A592</f>
        <v>m2xmbMqBSmS6soCxmJkJ8KB4AbDL5f</v>
      </c>
      <c r="B591" s="3" t="str">
        <f>'B-Site_data'!B592</f>
        <v>Afgooye_IDP</v>
      </c>
      <c r="C591" s="3" t="str">
        <f>'B-Site_data'!C592</f>
        <v>Afgooye</v>
      </c>
      <c r="D591" s="3" t="str">
        <f>'B-Site_data'!D592</f>
        <v>IDP</v>
      </c>
      <c r="E591" s="3">
        <f>'B-Site_data'!E592</f>
        <v>1</v>
      </c>
      <c r="F591" s="3">
        <f>'B-Site_data'!F592</f>
        <v>1</v>
      </c>
      <c r="G591" s="3">
        <f>'B-Site_data'!G592</f>
        <v>3</v>
      </c>
      <c r="H591" s="3">
        <f>'B-Site_data'!H592</f>
        <v>1</v>
      </c>
      <c r="I591" s="3">
        <f>'B-Site_data'!I592</f>
        <v>1</v>
      </c>
      <c r="J591" s="3">
        <f>'B-Site_data'!J592</f>
        <v>1</v>
      </c>
      <c r="K591" s="3">
        <f>'B-Site_data'!K592</f>
        <v>1</v>
      </c>
      <c r="L591" s="3">
        <f>'B-Site_data'!L592</f>
        <v>2</v>
      </c>
      <c r="M591" s="3">
        <f t="shared" si="54"/>
        <v>3</v>
      </c>
      <c r="N591" s="3">
        <f t="shared" si="55"/>
        <v>2</v>
      </c>
      <c r="O591" s="3">
        <f t="shared" si="56"/>
        <v>1</v>
      </c>
      <c r="P591" s="3">
        <f t="shared" si="57"/>
        <v>1</v>
      </c>
      <c r="Q591" s="295">
        <f t="shared" si="58"/>
        <v>2</v>
      </c>
      <c r="R591" s="3">
        <f t="shared" si="59"/>
        <v>2</v>
      </c>
    </row>
    <row r="592" spans="1:18" x14ac:dyDescent="0.35">
      <c r="A592" s="3" t="str">
        <f>'B-Site_data'!A593</f>
        <v>eQ6BHddqP39r0yNOKtfXaW3ZdR5jLd</v>
      </c>
      <c r="B592" s="3" t="str">
        <f>'B-Site_data'!B593</f>
        <v>Afgooye_IDP</v>
      </c>
      <c r="C592" s="3" t="str">
        <f>'B-Site_data'!C593</f>
        <v>Afgooye</v>
      </c>
      <c r="D592" s="3" t="str">
        <f>'B-Site_data'!D593</f>
        <v>IDP</v>
      </c>
      <c r="E592" s="3">
        <f>'B-Site_data'!E593</f>
        <v>1</v>
      </c>
      <c r="F592" s="3">
        <f>'B-Site_data'!F593</f>
        <v>1</v>
      </c>
      <c r="G592" s="3">
        <f>'B-Site_data'!G593</f>
        <v>3</v>
      </c>
      <c r="H592" s="3">
        <f>'B-Site_data'!H593</f>
        <v>2</v>
      </c>
      <c r="I592" s="3">
        <f>'B-Site_data'!I593</f>
        <v>1</v>
      </c>
      <c r="J592" s="3">
        <f>'B-Site_data'!J593</f>
        <v>1</v>
      </c>
      <c r="K592" s="3">
        <f>'B-Site_data'!K593</f>
        <v>1</v>
      </c>
      <c r="L592" s="3">
        <f>'B-Site_data'!L593</f>
        <v>2</v>
      </c>
      <c r="M592" s="3">
        <f t="shared" si="54"/>
        <v>3</v>
      </c>
      <c r="N592" s="3">
        <f t="shared" si="55"/>
        <v>2</v>
      </c>
      <c r="O592" s="3">
        <f t="shared" si="56"/>
        <v>2</v>
      </c>
      <c r="P592" s="3">
        <f t="shared" si="57"/>
        <v>1</v>
      </c>
      <c r="Q592" s="295">
        <f t="shared" si="58"/>
        <v>2</v>
      </c>
      <c r="R592" s="3">
        <f t="shared" si="59"/>
        <v>2</v>
      </c>
    </row>
    <row r="593" spans="1:18" x14ac:dyDescent="0.35">
      <c r="A593" s="3" t="str">
        <f>'B-Site_data'!A594</f>
        <v>pogfpsGSL1HrWLFPj8Px8cudg6YvUP</v>
      </c>
      <c r="B593" s="3" t="str">
        <f>'B-Site_data'!B594</f>
        <v>Afgooye_IDP</v>
      </c>
      <c r="C593" s="3" t="str">
        <f>'B-Site_data'!C594</f>
        <v>Afgooye</v>
      </c>
      <c r="D593" s="3" t="str">
        <f>'B-Site_data'!D594</f>
        <v>IDP</v>
      </c>
      <c r="E593" s="3">
        <f>'B-Site_data'!E594</f>
        <v>1</v>
      </c>
      <c r="F593" s="3">
        <f>'B-Site_data'!F594</f>
        <v>1</v>
      </c>
      <c r="G593" s="3">
        <f>'B-Site_data'!G594</f>
        <v>3</v>
      </c>
      <c r="H593" s="3">
        <f>'B-Site_data'!H594</f>
        <v>1</v>
      </c>
      <c r="I593" s="3">
        <f>'B-Site_data'!I594</f>
        <v>1</v>
      </c>
      <c r="J593" s="3">
        <f>'B-Site_data'!J594</f>
        <v>1</v>
      </c>
      <c r="K593" s="3">
        <f>'B-Site_data'!K594</f>
        <v>1</v>
      </c>
      <c r="L593" s="3">
        <f>'B-Site_data'!L594</f>
        <v>2</v>
      </c>
      <c r="M593" s="3">
        <f t="shared" si="54"/>
        <v>3</v>
      </c>
      <c r="N593" s="3">
        <f t="shared" si="55"/>
        <v>2</v>
      </c>
      <c r="O593" s="3">
        <f t="shared" si="56"/>
        <v>1</v>
      </c>
      <c r="P593" s="3">
        <f t="shared" si="57"/>
        <v>1</v>
      </c>
      <c r="Q593" s="295">
        <f t="shared" si="58"/>
        <v>2</v>
      </c>
      <c r="R593" s="3">
        <f t="shared" si="59"/>
        <v>2</v>
      </c>
    </row>
    <row r="594" spans="1:18" x14ac:dyDescent="0.35">
      <c r="A594" s="3" t="str">
        <f>'B-Site_data'!A595</f>
        <v>BQXInwAneYwpsRvOJ5ZCDgg3DEeYV8</v>
      </c>
      <c r="B594" s="3" t="str">
        <f>'B-Site_data'!B595</f>
        <v>Afgooye_IDP</v>
      </c>
      <c r="C594" s="3" t="str">
        <f>'B-Site_data'!C595</f>
        <v>Afgooye</v>
      </c>
      <c r="D594" s="3" t="str">
        <f>'B-Site_data'!D595</f>
        <v>IDP</v>
      </c>
      <c r="E594" s="3">
        <f>'B-Site_data'!E595</f>
        <v>1</v>
      </c>
      <c r="F594" s="3">
        <f>'B-Site_data'!F595</f>
        <v>1</v>
      </c>
      <c r="G594" s="3">
        <f>'B-Site_data'!G595</f>
        <v>3</v>
      </c>
      <c r="H594" s="3">
        <f>'B-Site_data'!H595</f>
        <v>1</v>
      </c>
      <c r="I594" s="3">
        <f>'B-Site_data'!I595</f>
        <v>1</v>
      </c>
      <c r="J594" s="3">
        <f>'B-Site_data'!J595</f>
        <v>1</v>
      </c>
      <c r="K594" s="3">
        <f>'B-Site_data'!K595</f>
        <v>1</v>
      </c>
      <c r="L594" s="3">
        <f>'B-Site_data'!L595</f>
        <v>2</v>
      </c>
      <c r="M594" s="3">
        <f t="shared" si="54"/>
        <v>3</v>
      </c>
      <c r="N594" s="3">
        <f t="shared" si="55"/>
        <v>2</v>
      </c>
      <c r="O594" s="3">
        <f t="shared" si="56"/>
        <v>1</v>
      </c>
      <c r="P594" s="3">
        <f t="shared" si="57"/>
        <v>1</v>
      </c>
      <c r="Q594" s="295">
        <f t="shared" si="58"/>
        <v>2</v>
      </c>
      <c r="R594" s="3">
        <f t="shared" si="59"/>
        <v>2</v>
      </c>
    </row>
    <row r="595" spans="1:18" x14ac:dyDescent="0.35">
      <c r="A595" s="3" t="str">
        <f>'B-Site_data'!A596</f>
        <v>hv2KxiFyUTzc3I8ByPCdiGfSg1p6iB</v>
      </c>
      <c r="B595" s="3" t="str">
        <f>'B-Site_data'!B596</f>
        <v>Afgooye_IDP</v>
      </c>
      <c r="C595" s="3" t="str">
        <f>'B-Site_data'!C596</f>
        <v>Afgooye</v>
      </c>
      <c r="D595" s="3" t="str">
        <f>'B-Site_data'!D596</f>
        <v>IDP</v>
      </c>
      <c r="E595" s="3">
        <f>'B-Site_data'!E596</f>
        <v>1</v>
      </c>
      <c r="F595" s="3">
        <f>'B-Site_data'!F596</f>
        <v>1</v>
      </c>
      <c r="G595" s="3">
        <f>'B-Site_data'!G596</f>
        <v>3</v>
      </c>
      <c r="H595" s="3">
        <f>'B-Site_data'!H596</f>
        <v>1</v>
      </c>
      <c r="I595" s="3">
        <f>'B-Site_data'!I596</f>
        <v>1</v>
      </c>
      <c r="J595" s="3">
        <f>'B-Site_data'!J596</f>
        <v>1</v>
      </c>
      <c r="K595" s="3">
        <f>'B-Site_data'!K596</f>
        <v>1</v>
      </c>
      <c r="L595" s="3">
        <f>'B-Site_data'!L596</f>
        <v>2</v>
      </c>
      <c r="M595" s="3">
        <f t="shared" si="54"/>
        <v>3</v>
      </c>
      <c r="N595" s="3">
        <f t="shared" si="55"/>
        <v>2</v>
      </c>
      <c r="O595" s="3">
        <f t="shared" si="56"/>
        <v>1</v>
      </c>
      <c r="P595" s="3">
        <f t="shared" si="57"/>
        <v>1</v>
      </c>
      <c r="Q595" s="295">
        <f t="shared" si="58"/>
        <v>2</v>
      </c>
      <c r="R595" s="3">
        <f t="shared" si="59"/>
        <v>2</v>
      </c>
    </row>
    <row r="596" spans="1:18" x14ac:dyDescent="0.35">
      <c r="A596" s="3" t="str">
        <f>'B-Site_data'!A597</f>
        <v>SzF53AWDbkWCvFhUxUC2a6f8WPF8GQ</v>
      </c>
      <c r="B596" s="3" t="str">
        <f>'B-Site_data'!B597</f>
        <v>Afgooye_IDP</v>
      </c>
      <c r="C596" s="3" t="str">
        <f>'B-Site_data'!C597</f>
        <v>Afgooye</v>
      </c>
      <c r="D596" s="3" t="str">
        <f>'B-Site_data'!D597</f>
        <v>IDP</v>
      </c>
      <c r="E596" s="3">
        <f>'B-Site_data'!E597</f>
        <v>1</v>
      </c>
      <c r="F596" s="3">
        <f>'B-Site_data'!F597</f>
        <v>1</v>
      </c>
      <c r="G596" s="3">
        <f>'B-Site_data'!G597</f>
        <v>3</v>
      </c>
      <c r="H596" s="3">
        <f>'B-Site_data'!H597</f>
        <v>3</v>
      </c>
      <c r="I596" s="3">
        <f>'B-Site_data'!I597</f>
        <v>1</v>
      </c>
      <c r="J596" s="3">
        <f>'B-Site_data'!J597</f>
        <v>1</v>
      </c>
      <c r="K596" s="3">
        <f>'B-Site_data'!K597</f>
        <v>1</v>
      </c>
      <c r="L596" s="3">
        <f>'B-Site_data'!L597</f>
        <v>2</v>
      </c>
      <c r="M596" s="3">
        <f t="shared" si="54"/>
        <v>3</v>
      </c>
      <c r="N596" s="3">
        <f t="shared" si="55"/>
        <v>3</v>
      </c>
      <c r="O596" s="3">
        <f t="shared" si="56"/>
        <v>2</v>
      </c>
      <c r="P596" s="3">
        <f t="shared" si="57"/>
        <v>1</v>
      </c>
      <c r="Q596" s="295">
        <f t="shared" si="58"/>
        <v>3</v>
      </c>
      <c r="R596" s="3">
        <f t="shared" si="59"/>
        <v>3</v>
      </c>
    </row>
    <row r="597" spans="1:18" x14ac:dyDescent="0.35">
      <c r="A597" s="3" t="str">
        <f>'B-Site_data'!A598</f>
        <v>UsbOHT8zzW4OyGrcQurr5fISBr5LUJ</v>
      </c>
      <c r="B597" s="3" t="str">
        <f>'B-Site_data'!B598</f>
        <v>Afgooye_IDP</v>
      </c>
      <c r="C597" s="3" t="str">
        <f>'B-Site_data'!C598</f>
        <v>Afgooye</v>
      </c>
      <c r="D597" s="3" t="str">
        <f>'B-Site_data'!D598</f>
        <v>IDP</v>
      </c>
      <c r="E597" s="3">
        <f>'B-Site_data'!E598</f>
        <v>1</v>
      </c>
      <c r="F597" s="3">
        <f>'B-Site_data'!F598</f>
        <v>1</v>
      </c>
      <c r="G597" s="3">
        <f>'B-Site_data'!G598</f>
        <v>3</v>
      </c>
      <c r="H597" s="3">
        <f>'B-Site_data'!H598</f>
        <v>1</v>
      </c>
      <c r="I597" s="3">
        <f>'B-Site_data'!I598</f>
        <v>1</v>
      </c>
      <c r="J597" s="3">
        <f>'B-Site_data'!J598</f>
        <v>1</v>
      </c>
      <c r="K597" s="3">
        <f>'B-Site_data'!K598</f>
        <v>1</v>
      </c>
      <c r="L597" s="3">
        <f>'B-Site_data'!L598</f>
        <v>1</v>
      </c>
      <c r="M597" s="3">
        <f t="shared" si="54"/>
        <v>3</v>
      </c>
      <c r="N597" s="3">
        <f t="shared" si="55"/>
        <v>1</v>
      </c>
      <c r="O597" s="3">
        <f t="shared" si="56"/>
        <v>1</v>
      </c>
      <c r="P597" s="3">
        <f t="shared" si="57"/>
        <v>1</v>
      </c>
      <c r="Q597" s="295">
        <f t="shared" si="58"/>
        <v>2</v>
      </c>
      <c r="R597" s="3">
        <f t="shared" si="59"/>
        <v>2</v>
      </c>
    </row>
    <row r="598" spans="1:18" x14ac:dyDescent="0.35">
      <c r="A598" s="3" t="str">
        <f>'B-Site_data'!A599</f>
        <v>9Fo6VuAO27dQ8vqSv9aWD42HmPtZUY</v>
      </c>
      <c r="B598" s="3" t="str">
        <f>'B-Site_data'!B599</f>
        <v>Afgooye_IDP</v>
      </c>
      <c r="C598" s="3" t="str">
        <f>'B-Site_data'!C599</f>
        <v>Afgooye</v>
      </c>
      <c r="D598" s="3" t="str">
        <f>'B-Site_data'!D599</f>
        <v>IDP</v>
      </c>
      <c r="E598" s="3">
        <f>'B-Site_data'!E599</f>
        <v>1</v>
      </c>
      <c r="F598" s="3">
        <f>'B-Site_data'!F599</f>
        <v>1</v>
      </c>
      <c r="G598" s="3">
        <f>'B-Site_data'!G599</f>
        <v>1</v>
      </c>
      <c r="H598" s="3">
        <f>'B-Site_data'!H599</f>
        <v>1</v>
      </c>
      <c r="I598" s="3">
        <f>'B-Site_data'!I599</f>
        <v>1</v>
      </c>
      <c r="J598" s="3">
        <f>'B-Site_data'!J599</f>
        <v>1</v>
      </c>
      <c r="K598" s="3">
        <f>'B-Site_data'!K599</f>
        <v>3</v>
      </c>
      <c r="L598" s="3">
        <f>'B-Site_data'!L599</f>
        <v>4</v>
      </c>
      <c r="M598" s="3">
        <f t="shared" si="54"/>
        <v>4</v>
      </c>
      <c r="N598" s="3">
        <f t="shared" si="55"/>
        <v>3</v>
      </c>
      <c r="O598" s="3">
        <f t="shared" si="56"/>
        <v>1</v>
      </c>
      <c r="P598" s="3">
        <f t="shared" si="57"/>
        <v>1</v>
      </c>
      <c r="Q598" s="295">
        <f t="shared" si="58"/>
        <v>3</v>
      </c>
      <c r="R598" s="3">
        <f t="shared" si="59"/>
        <v>3</v>
      </c>
    </row>
    <row r="599" spans="1:18" x14ac:dyDescent="0.35">
      <c r="A599" s="3" t="str">
        <f>'B-Site_data'!A600</f>
        <v>LgLZiwGYckjcieT5SCLf4RAVUaubvo</v>
      </c>
      <c r="B599" s="3" t="str">
        <f>'B-Site_data'!B600</f>
        <v>Afgooye_IDP</v>
      </c>
      <c r="C599" s="3" t="str">
        <f>'B-Site_data'!C600</f>
        <v>Afgooye</v>
      </c>
      <c r="D599" s="3" t="str">
        <f>'B-Site_data'!D600</f>
        <v>IDP</v>
      </c>
      <c r="E599" s="3">
        <f>'B-Site_data'!E600</f>
        <v>1</v>
      </c>
      <c r="F599" s="3">
        <f>'B-Site_data'!F600</f>
        <v>1</v>
      </c>
      <c r="G599" s="3">
        <f>'B-Site_data'!G600</f>
        <v>3</v>
      </c>
      <c r="H599" s="3">
        <f>'B-Site_data'!H600</f>
        <v>1</v>
      </c>
      <c r="I599" s="3">
        <f>'B-Site_data'!I600</f>
        <v>1</v>
      </c>
      <c r="J599" s="3">
        <f>'B-Site_data'!J600</f>
        <v>1</v>
      </c>
      <c r="K599" s="3">
        <f>'B-Site_data'!K600</f>
        <v>1</v>
      </c>
      <c r="L599" s="3">
        <f>'B-Site_data'!L600</f>
        <v>2</v>
      </c>
      <c r="M599" s="3">
        <f t="shared" si="54"/>
        <v>3</v>
      </c>
      <c r="N599" s="3">
        <f t="shared" si="55"/>
        <v>2</v>
      </c>
      <c r="O599" s="3">
        <f t="shared" si="56"/>
        <v>1</v>
      </c>
      <c r="P599" s="3">
        <f t="shared" si="57"/>
        <v>1</v>
      </c>
      <c r="Q599" s="295">
        <f t="shared" si="58"/>
        <v>2</v>
      </c>
      <c r="R599" s="3">
        <f t="shared" si="59"/>
        <v>2</v>
      </c>
    </row>
    <row r="600" spans="1:18" x14ac:dyDescent="0.35">
      <c r="A600" s="3" t="str">
        <f>'B-Site_data'!A601</f>
        <v>EUKvKANvGH46eXVk6Zkeya2Lf8jYW9</v>
      </c>
      <c r="B600" s="3" t="str">
        <f>'B-Site_data'!B601</f>
        <v>Afgooye_IDP</v>
      </c>
      <c r="C600" s="3" t="str">
        <f>'B-Site_data'!C601</f>
        <v>Afgooye</v>
      </c>
      <c r="D600" s="3" t="str">
        <f>'B-Site_data'!D601</f>
        <v>IDP</v>
      </c>
      <c r="E600" s="3">
        <f>'B-Site_data'!E601</f>
        <v>1</v>
      </c>
      <c r="F600" s="3">
        <f>'B-Site_data'!F601</f>
        <v>1</v>
      </c>
      <c r="G600" s="3">
        <f>'B-Site_data'!G601</f>
        <v>3</v>
      </c>
      <c r="H600" s="3">
        <f>'B-Site_data'!H601</f>
        <v>3</v>
      </c>
      <c r="I600" s="3">
        <f>'B-Site_data'!I601</f>
        <v>1</v>
      </c>
      <c r="J600" s="3">
        <f>'B-Site_data'!J601</f>
        <v>1</v>
      </c>
      <c r="K600" s="3">
        <f>'B-Site_data'!K601</f>
        <v>1</v>
      </c>
      <c r="L600" s="3">
        <f>'B-Site_data'!L601</f>
        <v>2</v>
      </c>
      <c r="M600" s="3">
        <f t="shared" si="54"/>
        <v>3</v>
      </c>
      <c r="N600" s="3">
        <f t="shared" si="55"/>
        <v>3</v>
      </c>
      <c r="O600" s="3">
        <f t="shared" si="56"/>
        <v>2</v>
      </c>
      <c r="P600" s="3">
        <f t="shared" si="57"/>
        <v>1</v>
      </c>
      <c r="Q600" s="295">
        <f t="shared" si="58"/>
        <v>3</v>
      </c>
      <c r="R600" s="3">
        <f t="shared" si="59"/>
        <v>3</v>
      </c>
    </row>
    <row r="601" spans="1:18" x14ac:dyDescent="0.35">
      <c r="A601" s="3" t="str">
        <f>'B-Site_data'!A602</f>
        <v>yWDvC87FPEGINZGf0Gq3vfHgoxFUyS</v>
      </c>
      <c r="B601" s="3" t="str">
        <f>'B-Site_data'!B602</f>
        <v>Afgooye_IDP</v>
      </c>
      <c r="C601" s="3" t="str">
        <f>'B-Site_data'!C602</f>
        <v>Afgooye</v>
      </c>
      <c r="D601" s="3" t="str">
        <f>'B-Site_data'!D602</f>
        <v>IDP</v>
      </c>
      <c r="E601" s="3">
        <f>'B-Site_data'!E602</f>
        <v>1</v>
      </c>
      <c r="F601" s="3">
        <f>'B-Site_data'!F602</f>
        <v>1</v>
      </c>
      <c r="G601" s="3">
        <f>'B-Site_data'!G602</f>
        <v>3</v>
      </c>
      <c r="H601" s="3">
        <f>'B-Site_data'!H602</f>
        <v>1</v>
      </c>
      <c r="I601" s="3">
        <f>'B-Site_data'!I602</f>
        <v>1</v>
      </c>
      <c r="J601" s="3">
        <f>'B-Site_data'!J602</f>
        <v>1</v>
      </c>
      <c r="K601" s="3">
        <f>'B-Site_data'!K602</f>
        <v>1</v>
      </c>
      <c r="L601" s="3">
        <f>'B-Site_data'!L602</f>
        <v>2</v>
      </c>
      <c r="M601" s="3">
        <f t="shared" si="54"/>
        <v>3</v>
      </c>
      <c r="N601" s="3">
        <f t="shared" si="55"/>
        <v>2</v>
      </c>
      <c r="O601" s="3">
        <f t="shared" si="56"/>
        <v>1</v>
      </c>
      <c r="P601" s="3">
        <f t="shared" si="57"/>
        <v>1</v>
      </c>
      <c r="Q601" s="295">
        <f t="shared" si="58"/>
        <v>2</v>
      </c>
      <c r="R601" s="3">
        <f t="shared" si="59"/>
        <v>2</v>
      </c>
    </row>
    <row r="602" spans="1:18" x14ac:dyDescent="0.35">
      <c r="A602" s="3" t="str">
        <f>'B-Site_data'!A603</f>
        <v>ZscOE8Q7e7MWrwqzListkbRHkPpa87</v>
      </c>
      <c r="B602" s="3" t="str">
        <f>'B-Site_data'!B603</f>
        <v>Afgooye_IDP</v>
      </c>
      <c r="C602" s="3" t="str">
        <f>'B-Site_data'!C603</f>
        <v>Afgooye</v>
      </c>
      <c r="D602" s="3" t="str">
        <f>'B-Site_data'!D603</f>
        <v>IDP</v>
      </c>
      <c r="E602" s="3">
        <f>'B-Site_data'!E603</f>
        <v>1</v>
      </c>
      <c r="F602" s="3">
        <f>'B-Site_data'!F603</f>
        <v>1</v>
      </c>
      <c r="G602" s="3">
        <f>'B-Site_data'!G603</f>
        <v>3</v>
      </c>
      <c r="H602" s="3">
        <f>'B-Site_data'!H603</f>
        <v>3</v>
      </c>
      <c r="I602" s="3">
        <f>'B-Site_data'!I603</f>
        <v>1</v>
      </c>
      <c r="J602" s="3">
        <f>'B-Site_data'!J603</f>
        <v>1</v>
      </c>
      <c r="K602" s="3">
        <f>'B-Site_data'!K603</f>
        <v>1</v>
      </c>
      <c r="L602" s="3">
        <f>'B-Site_data'!L603</f>
        <v>2</v>
      </c>
      <c r="M602" s="3">
        <f t="shared" si="54"/>
        <v>3</v>
      </c>
      <c r="N602" s="3">
        <f t="shared" si="55"/>
        <v>3</v>
      </c>
      <c r="O602" s="3">
        <f t="shared" si="56"/>
        <v>2</v>
      </c>
      <c r="P602" s="3">
        <f t="shared" si="57"/>
        <v>1</v>
      </c>
      <c r="Q602" s="295">
        <f t="shared" si="58"/>
        <v>3</v>
      </c>
      <c r="R602" s="3">
        <f t="shared" si="59"/>
        <v>3</v>
      </c>
    </row>
    <row r="603" spans="1:18" x14ac:dyDescent="0.35">
      <c r="A603" s="3" t="str">
        <f>'B-Site_data'!A604</f>
        <v>woFmfTjUwXQLE10q8K4tLPmSUEJgVO</v>
      </c>
      <c r="B603" s="3" t="str">
        <f>'B-Site_data'!B604</f>
        <v>Afgooye_IDP</v>
      </c>
      <c r="C603" s="3" t="str">
        <f>'B-Site_data'!C604</f>
        <v>Afgooye</v>
      </c>
      <c r="D603" s="3" t="str">
        <f>'B-Site_data'!D604</f>
        <v>IDP</v>
      </c>
      <c r="E603" s="3">
        <f>'B-Site_data'!E604</f>
        <v>1</v>
      </c>
      <c r="F603" s="3">
        <f>'B-Site_data'!F604</f>
        <v>1</v>
      </c>
      <c r="G603" s="3">
        <f>'B-Site_data'!G604</f>
        <v>3</v>
      </c>
      <c r="H603" s="3">
        <f>'B-Site_data'!H604</f>
        <v>1</v>
      </c>
      <c r="I603" s="3">
        <f>'B-Site_data'!I604</f>
        <v>1</v>
      </c>
      <c r="J603" s="3">
        <f>'B-Site_data'!J604</f>
        <v>1</v>
      </c>
      <c r="K603" s="3">
        <f>'B-Site_data'!K604</f>
        <v>1</v>
      </c>
      <c r="L603" s="3">
        <f>'B-Site_data'!L604</f>
        <v>1</v>
      </c>
      <c r="M603" s="3">
        <f t="shared" si="54"/>
        <v>3</v>
      </c>
      <c r="N603" s="3">
        <f t="shared" si="55"/>
        <v>1</v>
      </c>
      <c r="O603" s="3">
        <f t="shared" si="56"/>
        <v>1</v>
      </c>
      <c r="P603" s="3">
        <f t="shared" si="57"/>
        <v>1</v>
      </c>
      <c r="Q603" s="295">
        <f t="shared" si="58"/>
        <v>2</v>
      </c>
      <c r="R603" s="3">
        <f t="shared" si="59"/>
        <v>2</v>
      </c>
    </row>
    <row r="604" spans="1:18" x14ac:dyDescent="0.35">
      <c r="A604" s="3" t="str">
        <f>'B-Site_data'!A605</f>
        <v>bCrzxvGAgTJ3hnrxCfnum7wFxB63UI</v>
      </c>
      <c r="B604" s="3" t="str">
        <f>'B-Site_data'!B605</f>
        <v>Afgooye_IDP</v>
      </c>
      <c r="C604" s="3" t="str">
        <f>'B-Site_data'!C605</f>
        <v>Afgooye</v>
      </c>
      <c r="D604" s="3" t="str">
        <f>'B-Site_data'!D605</f>
        <v>IDP</v>
      </c>
      <c r="E604" s="3">
        <f>'B-Site_data'!E605</f>
        <v>1</v>
      </c>
      <c r="F604" s="3">
        <f>'B-Site_data'!F605</f>
        <v>1</v>
      </c>
      <c r="G604" s="3">
        <f>'B-Site_data'!G605</f>
        <v>3</v>
      </c>
      <c r="H604" s="3">
        <f>'B-Site_data'!H605</f>
        <v>1</v>
      </c>
      <c r="I604" s="3">
        <f>'B-Site_data'!I605</f>
        <v>1</v>
      </c>
      <c r="J604" s="3">
        <f>'B-Site_data'!J605</f>
        <v>1</v>
      </c>
      <c r="K604" s="3">
        <f>'B-Site_data'!K605</f>
        <v>3</v>
      </c>
      <c r="L604" s="3">
        <f>'B-Site_data'!L605</f>
        <v>1</v>
      </c>
      <c r="M604" s="3">
        <f t="shared" si="54"/>
        <v>3</v>
      </c>
      <c r="N604" s="3">
        <f t="shared" si="55"/>
        <v>3</v>
      </c>
      <c r="O604" s="3">
        <f t="shared" si="56"/>
        <v>1</v>
      </c>
      <c r="P604" s="3">
        <f t="shared" si="57"/>
        <v>1</v>
      </c>
      <c r="Q604" s="295">
        <f t="shared" si="58"/>
        <v>2</v>
      </c>
      <c r="R604" s="3">
        <f t="shared" si="59"/>
        <v>2</v>
      </c>
    </row>
    <row r="605" spans="1:18" x14ac:dyDescent="0.35">
      <c r="A605" s="3" t="str">
        <f>'B-Site_data'!A606</f>
        <v>IQchFJlUGzvs0USSpo6V4JGsmIYILq</v>
      </c>
      <c r="B605" s="3" t="str">
        <f>'B-Site_data'!B606</f>
        <v>Afgooye_IDP</v>
      </c>
      <c r="C605" s="3" t="str">
        <f>'B-Site_data'!C606</f>
        <v>Afgooye</v>
      </c>
      <c r="D605" s="3" t="str">
        <f>'B-Site_data'!D606</f>
        <v>IDP</v>
      </c>
      <c r="E605" s="3">
        <f>'B-Site_data'!E606</f>
        <v>3</v>
      </c>
      <c r="F605" s="3">
        <f>'B-Site_data'!F606</f>
        <v>3</v>
      </c>
      <c r="G605" s="3">
        <f>'B-Site_data'!G606</f>
        <v>3</v>
      </c>
      <c r="H605" s="3">
        <f>'B-Site_data'!H606</f>
        <v>1</v>
      </c>
      <c r="I605" s="3">
        <f>'B-Site_data'!I606</f>
        <v>1</v>
      </c>
      <c r="J605" s="3">
        <f>'B-Site_data'!J606</f>
        <v>1</v>
      </c>
      <c r="K605" s="3">
        <f>'B-Site_data'!K606</f>
        <v>3</v>
      </c>
      <c r="L605" s="3">
        <f>'B-Site_data'!L606</f>
        <v>1</v>
      </c>
      <c r="M605" s="3">
        <f t="shared" si="54"/>
        <v>3</v>
      </c>
      <c r="N605" s="3">
        <f t="shared" si="55"/>
        <v>3</v>
      </c>
      <c r="O605" s="3">
        <f t="shared" si="56"/>
        <v>3</v>
      </c>
      <c r="P605" s="3">
        <f t="shared" si="57"/>
        <v>1</v>
      </c>
      <c r="Q605" s="295">
        <f t="shared" si="58"/>
        <v>3</v>
      </c>
      <c r="R605" s="3">
        <f t="shared" si="59"/>
        <v>3</v>
      </c>
    </row>
    <row r="606" spans="1:18" x14ac:dyDescent="0.35">
      <c r="A606" s="3" t="str">
        <f>'B-Site_data'!A607</f>
        <v>YS9eNHAQnTDhptcfHsniyP2Fknk1L5</v>
      </c>
      <c r="B606" s="3" t="str">
        <f>'B-Site_data'!B607</f>
        <v>Afgooye_IDP</v>
      </c>
      <c r="C606" s="3" t="str">
        <f>'B-Site_data'!C607</f>
        <v>Afgooye</v>
      </c>
      <c r="D606" s="3" t="str">
        <f>'B-Site_data'!D607</f>
        <v>IDP</v>
      </c>
      <c r="E606" s="3">
        <f>'B-Site_data'!E607</f>
        <v>1</v>
      </c>
      <c r="F606" s="3">
        <f>'B-Site_data'!F607</f>
        <v>1</v>
      </c>
      <c r="G606" s="3">
        <f>'B-Site_data'!G607</f>
        <v>3</v>
      </c>
      <c r="H606" s="3">
        <f>'B-Site_data'!H607</f>
        <v>1</v>
      </c>
      <c r="I606" s="3">
        <f>'B-Site_data'!I607</f>
        <v>1</v>
      </c>
      <c r="J606" s="3">
        <f>'B-Site_data'!J607</f>
        <v>1</v>
      </c>
      <c r="K606" s="3">
        <f>'B-Site_data'!K607</f>
        <v>1</v>
      </c>
      <c r="L606" s="3">
        <f>'B-Site_data'!L607</f>
        <v>1</v>
      </c>
      <c r="M606" s="3">
        <f t="shared" si="54"/>
        <v>3</v>
      </c>
      <c r="N606" s="3">
        <f t="shared" si="55"/>
        <v>1</v>
      </c>
      <c r="O606" s="3">
        <f t="shared" si="56"/>
        <v>1</v>
      </c>
      <c r="P606" s="3">
        <f t="shared" si="57"/>
        <v>1</v>
      </c>
      <c r="Q606" s="295">
        <f t="shared" si="58"/>
        <v>2</v>
      </c>
      <c r="R606" s="3">
        <f t="shared" si="59"/>
        <v>2</v>
      </c>
    </row>
    <row r="607" spans="1:18" x14ac:dyDescent="0.35">
      <c r="A607" s="3" t="str">
        <f>'B-Site_data'!A608</f>
        <v>Wl3uJ4rKiHjXGPo53BMzXB1Mw7Vyu5</v>
      </c>
      <c r="B607" s="3" t="str">
        <f>'B-Site_data'!B608</f>
        <v>Afgooye_IDP</v>
      </c>
      <c r="C607" s="3" t="str">
        <f>'B-Site_data'!C608</f>
        <v>Afgooye</v>
      </c>
      <c r="D607" s="3" t="str">
        <f>'B-Site_data'!D608</f>
        <v>IDP</v>
      </c>
      <c r="E607" s="3">
        <f>'B-Site_data'!E608</f>
        <v>1</v>
      </c>
      <c r="F607" s="3">
        <f>'B-Site_data'!F608</f>
        <v>1</v>
      </c>
      <c r="G607" s="3">
        <f>'B-Site_data'!G608</f>
        <v>3</v>
      </c>
      <c r="H607" s="3">
        <f>'B-Site_data'!H608</f>
        <v>1</v>
      </c>
      <c r="I607" s="3">
        <f>'B-Site_data'!I608</f>
        <v>1</v>
      </c>
      <c r="J607" s="3">
        <f>'B-Site_data'!J608</f>
        <v>1</v>
      </c>
      <c r="K607" s="3">
        <f>'B-Site_data'!K608</f>
        <v>1</v>
      </c>
      <c r="L607" s="3">
        <f>'B-Site_data'!L608</f>
        <v>1</v>
      </c>
      <c r="M607" s="3">
        <f t="shared" si="54"/>
        <v>3</v>
      </c>
      <c r="N607" s="3">
        <f t="shared" si="55"/>
        <v>1</v>
      </c>
      <c r="O607" s="3">
        <f t="shared" si="56"/>
        <v>1</v>
      </c>
      <c r="P607" s="3">
        <f t="shared" si="57"/>
        <v>1</v>
      </c>
      <c r="Q607" s="295">
        <f t="shared" si="58"/>
        <v>2</v>
      </c>
      <c r="R607" s="3">
        <f t="shared" si="59"/>
        <v>2</v>
      </c>
    </row>
    <row r="608" spans="1:18" x14ac:dyDescent="0.35">
      <c r="A608" s="3" t="str">
        <f>'B-Site_data'!A609</f>
        <v>dZO6GumdftCqfyoTnPhy0VViCe4YwH</v>
      </c>
      <c r="B608" s="3" t="str">
        <f>'B-Site_data'!B609</f>
        <v>Afgooye_IDP</v>
      </c>
      <c r="C608" s="3" t="str">
        <f>'B-Site_data'!C609</f>
        <v>Afgooye</v>
      </c>
      <c r="D608" s="3" t="str">
        <f>'B-Site_data'!D609</f>
        <v>IDP</v>
      </c>
      <c r="E608" s="3">
        <f>'B-Site_data'!E609</f>
        <v>1</v>
      </c>
      <c r="F608" s="3">
        <f>'B-Site_data'!F609</f>
        <v>1</v>
      </c>
      <c r="G608" s="3">
        <f>'B-Site_data'!G609</f>
        <v>3</v>
      </c>
      <c r="H608" s="3">
        <f>'B-Site_data'!H609</f>
        <v>1</v>
      </c>
      <c r="I608" s="3">
        <f>'B-Site_data'!I609</f>
        <v>1</v>
      </c>
      <c r="J608" s="3">
        <f>'B-Site_data'!J609</f>
        <v>1</v>
      </c>
      <c r="K608" s="3">
        <f>'B-Site_data'!K609</f>
        <v>1</v>
      </c>
      <c r="L608" s="3">
        <f>'B-Site_data'!L609</f>
        <v>1</v>
      </c>
      <c r="M608" s="3">
        <f t="shared" si="54"/>
        <v>3</v>
      </c>
      <c r="N608" s="3">
        <f t="shared" si="55"/>
        <v>1</v>
      </c>
      <c r="O608" s="3">
        <f t="shared" si="56"/>
        <v>1</v>
      </c>
      <c r="P608" s="3">
        <f t="shared" si="57"/>
        <v>1</v>
      </c>
      <c r="Q608" s="295">
        <f t="shared" si="58"/>
        <v>2</v>
      </c>
      <c r="R608" s="3">
        <f t="shared" si="59"/>
        <v>2</v>
      </c>
    </row>
    <row r="609" spans="1:18" x14ac:dyDescent="0.35">
      <c r="A609" s="3" t="str">
        <f>'B-Site_data'!A610</f>
        <v>QlWHYIPR70Hecs5JXSB0u5SIwzicG1</v>
      </c>
      <c r="B609" s="3" t="str">
        <f>'B-Site_data'!B610</f>
        <v>Afgooye_IDP</v>
      </c>
      <c r="C609" s="3" t="str">
        <f>'B-Site_data'!C610</f>
        <v>Afgooye</v>
      </c>
      <c r="D609" s="3" t="str">
        <f>'B-Site_data'!D610</f>
        <v>IDP</v>
      </c>
      <c r="E609" s="3">
        <f>'B-Site_data'!E610</f>
        <v>1</v>
      </c>
      <c r="F609" s="3">
        <f>'B-Site_data'!F610</f>
        <v>1</v>
      </c>
      <c r="G609" s="3">
        <f>'B-Site_data'!G610</f>
        <v>3</v>
      </c>
      <c r="H609" s="3">
        <f>'B-Site_data'!H610</f>
        <v>1</v>
      </c>
      <c r="I609" s="3">
        <f>'B-Site_data'!I610</f>
        <v>1</v>
      </c>
      <c r="J609" s="3">
        <f>'B-Site_data'!J610</f>
        <v>1</v>
      </c>
      <c r="K609" s="3">
        <f>'B-Site_data'!K610</f>
        <v>1</v>
      </c>
      <c r="L609" s="3">
        <f>'B-Site_data'!L610</f>
        <v>2</v>
      </c>
      <c r="M609" s="3">
        <f t="shared" si="54"/>
        <v>3</v>
      </c>
      <c r="N609" s="3">
        <f t="shared" si="55"/>
        <v>2</v>
      </c>
      <c r="O609" s="3">
        <f t="shared" si="56"/>
        <v>1</v>
      </c>
      <c r="P609" s="3">
        <f t="shared" si="57"/>
        <v>1</v>
      </c>
      <c r="Q609" s="295">
        <f t="shared" si="58"/>
        <v>2</v>
      </c>
      <c r="R609" s="3">
        <f t="shared" si="59"/>
        <v>2</v>
      </c>
    </row>
    <row r="610" spans="1:18" x14ac:dyDescent="0.35">
      <c r="A610" s="3" t="str">
        <f>'B-Site_data'!A611</f>
        <v>iCKmlYBPG2QaiU4lnJVEmGEkeCTRu3</v>
      </c>
      <c r="B610" s="3" t="str">
        <f>'B-Site_data'!B611</f>
        <v>Afgooye_IDP</v>
      </c>
      <c r="C610" s="3" t="str">
        <f>'B-Site_data'!C611</f>
        <v>Afgooye</v>
      </c>
      <c r="D610" s="3" t="str">
        <f>'B-Site_data'!D611</f>
        <v>IDP</v>
      </c>
      <c r="E610" s="3">
        <f>'B-Site_data'!E611</f>
        <v>1</v>
      </c>
      <c r="F610" s="3">
        <f>'B-Site_data'!F611</f>
        <v>1</v>
      </c>
      <c r="G610" s="3">
        <f>'B-Site_data'!G611</f>
        <v>3</v>
      </c>
      <c r="H610" s="3">
        <f>'B-Site_data'!H611</f>
        <v>1</v>
      </c>
      <c r="I610" s="3">
        <f>'B-Site_data'!I611</f>
        <v>1</v>
      </c>
      <c r="J610" s="3">
        <f>'B-Site_data'!J611</f>
        <v>3</v>
      </c>
      <c r="K610" s="3">
        <f>'B-Site_data'!K611</f>
        <v>1</v>
      </c>
      <c r="L610" s="3">
        <f>'B-Site_data'!L611</f>
        <v>2</v>
      </c>
      <c r="M610" s="3">
        <f t="shared" si="54"/>
        <v>3</v>
      </c>
      <c r="N610" s="3">
        <f t="shared" si="55"/>
        <v>3</v>
      </c>
      <c r="O610" s="3">
        <f t="shared" si="56"/>
        <v>2</v>
      </c>
      <c r="P610" s="3">
        <f t="shared" si="57"/>
        <v>1</v>
      </c>
      <c r="Q610" s="295">
        <f t="shared" si="58"/>
        <v>3</v>
      </c>
      <c r="R610" s="3">
        <f t="shared" si="59"/>
        <v>3</v>
      </c>
    </row>
    <row r="611" spans="1:18" x14ac:dyDescent="0.35">
      <c r="A611" s="3" t="str">
        <f>'B-Site_data'!A612</f>
        <v>D5CrQzVK5x8XjxJ7YRrhBPalvWeS9W</v>
      </c>
      <c r="B611" s="3" t="str">
        <f>'B-Site_data'!B612</f>
        <v>Afgooye_IDP</v>
      </c>
      <c r="C611" s="3" t="str">
        <f>'B-Site_data'!C612</f>
        <v>Afgooye</v>
      </c>
      <c r="D611" s="3" t="str">
        <f>'B-Site_data'!D612</f>
        <v>IDP</v>
      </c>
      <c r="E611" s="3">
        <f>'B-Site_data'!E612</f>
        <v>1</v>
      </c>
      <c r="F611" s="3">
        <f>'B-Site_data'!F612</f>
        <v>1</v>
      </c>
      <c r="G611" s="3">
        <f>'B-Site_data'!G612</f>
        <v>3</v>
      </c>
      <c r="H611" s="3">
        <f>'B-Site_data'!H612</f>
        <v>1</v>
      </c>
      <c r="I611" s="3">
        <f>'B-Site_data'!I612</f>
        <v>1</v>
      </c>
      <c r="J611" s="3">
        <f>'B-Site_data'!J612</f>
        <v>1</v>
      </c>
      <c r="K611" s="3">
        <f>'B-Site_data'!K612</f>
        <v>1</v>
      </c>
      <c r="L611" s="3">
        <f>'B-Site_data'!L612</f>
        <v>1</v>
      </c>
      <c r="M611" s="3">
        <f t="shared" si="54"/>
        <v>3</v>
      </c>
      <c r="N611" s="3">
        <f t="shared" si="55"/>
        <v>1</v>
      </c>
      <c r="O611" s="3">
        <f t="shared" si="56"/>
        <v>1</v>
      </c>
      <c r="P611" s="3">
        <f t="shared" si="57"/>
        <v>1</v>
      </c>
      <c r="Q611" s="295">
        <f t="shared" si="58"/>
        <v>2</v>
      </c>
      <c r="R611" s="3">
        <f t="shared" si="59"/>
        <v>2</v>
      </c>
    </row>
    <row r="612" spans="1:18" x14ac:dyDescent="0.35">
      <c r="A612" s="3" t="str">
        <f>'B-Site_data'!A613</f>
        <v>DyJqCqfg5jh8yr3xMxSaGe7TGnreny</v>
      </c>
      <c r="B612" s="3" t="str">
        <f>'B-Site_data'!B613</f>
        <v>Afgooye_IDP</v>
      </c>
      <c r="C612" s="3" t="str">
        <f>'B-Site_data'!C613</f>
        <v>Afgooye</v>
      </c>
      <c r="D612" s="3" t="str">
        <f>'B-Site_data'!D613</f>
        <v>IDP</v>
      </c>
      <c r="E612" s="3">
        <f>'B-Site_data'!E613</f>
        <v>1</v>
      </c>
      <c r="F612" s="3">
        <f>'B-Site_data'!F613</f>
        <v>1</v>
      </c>
      <c r="G612" s="3">
        <f>'B-Site_data'!G613</f>
        <v>3</v>
      </c>
      <c r="H612" s="3">
        <f>'B-Site_data'!H613</f>
        <v>1</v>
      </c>
      <c r="I612" s="3">
        <f>'B-Site_data'!I613</f>
        <v>1</v>
      </c>
      <c r="J612" s="3">
        <f>'B-Site_data'!J613</f>
        <v>3</v>
      </c>
      <c r="K612" s="3">
        <f>'B-Site_data'!K613</f>
        <v>1</v>
      </c>
      <c r="L612" s="3">
        <f>'B-Site_data'!L613</f>
        <v>2</v>
      </c>
      <c r="M612" s="3">
        <f t="shared" si="54"/>
        <v>3</v>
      </c>
      <c r="N612" s="3">
        <f t="shared" si="55"/>
        <v>3</v>
      </c>
      <c r="O612" s="3">
        <f t="shared" si="56"/>
        <v>2</v>
      </c>
      <c r="P612" s="3">
        <f t="shared" si="57"/>
        <v>1</v>
      </c>
      <c r="Q612" s="295">
        <f t="shared" si="58"/>
        <v>3</v>
      </c>
      <c r="R612" s="3">
        <f t="shared" si="59"/>
        <v>3</v>
      </c>
    </row>
    <row r="613" spans="1:18" x14ac:dyDescent="0.35">
      <c r="A613" s="3" t="str">
        <f>'B-Site_data'!A614</f>
        <v>j61CeERTYrpFyA7w7jjzZpy0ZpDhHS</v>
      </c>
      <c r="B613" s="3" t="str">
        <f>'B-Site_data'!B614</f>
        <v>Afgooye_IDP</v>
      </c>
      <c r="C613" s="3" t="str">
        <f>'B-Site_data'!C614</f>
        <v>Afgooye</v>
      </c>
      <c r="D613" s="3" t="str">
        <f>'B-Site_data'!D614</f>
        <v>IDP</v>
      </c>
      <c r="E613" s="3">
        <f>'B-Site_data'!E614</f>
        <v>1</v>
      </c>
      <c r="F613" s="3">
        <f>'B-Site_data'!F614</f>
        <v>1</v>
      </c>
      <c r="G613" s="3">
        <f>'B-Site_data'!G614</f>
        <v>3</v>
      </c>
      <c r="H613" s="3">
        <f>'B-Site_data'!H614</f>
        <v>1</v>
      </c>
      <c r="I613" s="3">
        <f>'B-Site_data'!I614</f>
        <v>1</v>
      </c>
      <c r="J613" s="3">
        <f>'B-Site_data'!J614</f>
        <v>1</v>
      </c>
      <c r="K613" s="3">
        <f>'B-Site_data'!K614</f>
        <v>1</v>
      </c>
      <c r="L613" s="3">
        <f>'B-Site_data'!L614</f>
        <v>1</v>
      </c>
      <c r="M613" s="3">
        <f t="shared" si="54"/>
        <v>3</v>
      </c>
      <c r="N613" s="3">
        <f t="shared" si="55"/>
        <v>1</v>
      </c>
      <c r="O613" s="3">
        <f t="shared" si="56"/>
        <v>1</v>
      </c>
      <c r="P613" s="3">
        <f t="shared" si="57"/>
        <v>1</v>
      </c>
      <c r="Q613" s="295">
        <f t="shared" si="58"/>
        <v>2</v>
      </c>
      <c r="R613" s="3">
        <f t="shared" si="59"/>
        <v>2</v>
      </c>
    </row>
    <row r="614" spans="1:18" x14ac:dyDescent="0.35">
      <c r="A614" s="3" t="str">
        <f>'B-Site_data'!A615</f>
        <v>04jW0QPFuYQYbb94Oza5TWmleOEcxB</v>
      </c>
      <c r="B614" s="3" t="str">
        <f>'B-Site_data'!B615</f>
        <v>Afgooye_IDP</v>
      </c>
      <c r="C614" s="3" t="str">
        <f>'B-Site_data'!C615</f>
        <v>Afgooye</v>
      </c>
      <c r="D614" s="3" t="str">
        <f>'B-Site_data'!D615</f>
        <v>IDP</v>
      </c>
      <c r="E614" s="3">
        <f>'B-Site_data'!E615</f>
        <v>1</v>
      </c>
      <c r="F614" s="3">
        <f>'B-Site_data'!F615</f>
        <v>3</v>
      </c>
      <c r="G614" s="3">
        <f>'B-Site_data'!G615</f>
        <v>3</v>
      </c>
      <c r="H614" s="3">
        <f>'B-Site_data'!H615</f>
        <v>1</v>
      </c>
      <c r="I614" s="3">
        <f>'B-Site_data'!I615</f>
        <v>3</v>
      </c>
      <c r="J614" s="3">
        <f>'B-Site_data'!J615</f>
        <v>1</v>
      </c>
      <c r="K614" s="3">
        <f>'B-Site_data'!K615</f>
        <v>3</v>
      </c>
      <c r="L614" s="3">
        <f>'B-Site_data'!L615</f>
        <v>2</v>
      </c>
      <c r="M614" s="3">
        <f t="shared" si="54"/>
        <v>3</v>
      </c>
      <c r="N614" s="3">
        <f t="shared" si="55"/>
        <v>3</v>
      </c>
      <c r="O614" s="3">
        <f t="shared" si="56"/>
        <v>3</v>
      </c>
      <c r="P614" s="3">
        <f t="shared" si="57"/>
        <v>3</v>
      </c>
      <c r="Q614" s="295">
        <f t="shared" si="58"/>
        <v>3</v>
      </c>
      <c r="R614" s="3">
        <f t="shared" si="59"/>
        <v>3</v>
      </c>
    </row>
    <row r="615" spans="1:18" x14ac:dyDescent="0.35">
      <c r="A615" s="3" t="str">
        <f>'B-Site_data'!A616</f>
        <v>aeYEKT4tLnKdlTsTApFgYTL85qaEGF</v>
      </c>
      <c r="B615" s="3" t="str">
        <f>'B-Site_data'!B616</f>
        <v>Afgooye_IDP</v>
      </c>
      <c r="C615" s="3" t="str">
        <f>'B-Site_data'!C616</f>
        <v>Afgooye</v>
      </c>
      <c r="D615" s="3" t="str">
        <f>'B-Site_data'!D616</f>
        <v>IDP</v>
      </c>
      <c r="E615" s="3">
        <f>'B-Site_data'!E616</f>
        <v>1</v>
      </c>
      <c r="F615" s="3">
        <f>'B-Site_data'!F616</f>
        <v>3</v>
      </c>
      <c r="G615" s="3">
        <f>'B-Site_data'!G616</f>
        <v>3</v>
      </c>
      <c r="H615" s="3">
        <f>'B-Site_data'!H616</f>
        <v>3</v>
      </c>
      <c r="I615" s="3">
        <f>'B-Site_data'!I616</f>
        <v>1</v>
      </c>
      <c r="J615" s="3">
        <f>'B-Site_data'!J616</f>
        <v>1</v>
      </c>
      <c r="K615" s="3">
        <f>'B-Site_data'!K616</f>
        <v>1</v>
      </c>
      <c r="L615" s="3">
        <f>'B-Site_data'!L616</f>
        <v>1</v>
      </c>
      <c r="M615" s="3">
        <f t="shared" si="54"/>
        <v>3</v>
      </c>
      <c r="N615" s="3">
        <f t="shared" si="55"/>
        <v>3</v>
      </c>
      <c r="O615" s="3">
        <f t="shared" si="56"/>
        <v>3</v>
      </c>
      <c r="P615" s="3">
        <f t="shared" si="57"/>
        <v>1</v>
      </c>
      <c r="Q615" s="295">
        <f t="shared" si="58"/>
        <v>3</v>
      </c>
      <c r="R615" s="3">
        <f t="shared" si="59"/>
        <v>3</v>
      </c>
    </row>
    <row r="616" spans="1:18" x14ac:dyDescent="0.35">
      <c r="A616" s="3" t="str">
        <f>'B-Site_data'!A617</f>
        <v>FQNDb6VUOxxCBGUnPzwekWDtHrAnnW</v>
      </c>
      <c r="B616" s="3" t="str">
        <f>'B-Site_data'!B617</f>
        <v>Afgooye_IDP</v>
      </c>
      <c r="C616" s="3" t="str">
        <f>'B-Site_data'!C617</f>
        <v>Afgooye</v>
      </c>
      <c r="D616" s="3" t="str">
        <f>'B-Site_data'!D617</f>
        <v>IDP</v>
      </c>
      <c r="E616" s="3">
        <f>'B-Site_data'!E617</f>
        <v>1</v>
      </c>
      <c r="F616" s="3">
        <f>'B-Site_data'!F617</f>
        <v>3</v>
      </c>
      <c r="G616" s="3">
        <f>'B-Site_data'!G617</f>
        <v>1</v>
      </c>
      <c r="H616" s="3">
        <f>'B-Site_data'!H617</f>
        <v>1</v>
      </c>
      <c r="I616" s="3">
        <f>'B-Site_data'!I617</f>
        <v>1</v>
      </c>
      <c r="J616" s="3">
        <f>'B-Site_data'!J617</f>
        <v>1</v>
      </c>
      <c r="K616" s="3">
        <f>'B-Site_data'!K617</f>
        <v>1</v>
      </c>
      <c r="L616" s="3">
        <f>'B-Site_data'!L617</f>
        <v>3</v>
      </c>
      <c r="M616" s="3">
        <f t="shared" si="54"/>
        <v>3</v>
      </c>
      <c r="N616" s="3">
        <f t="shared" si="55"/>
        <v>3</v>
      </c>
      <c r="O616" s="3">
        <f t="shared" si="56"/>
        <v>1</v>
      </c>
      <c r="P616" s="3">
        <f t="shared" si="57"/>
        <v>1</v>
      </c>
      <c r="Q616" s="295">
        <f t="shared" si="58"/>
        <v>2</v>
      </c>
      <c r="R616" s="3">
        <f t="shared" si="59"/>
        <v>2</v>
      </c>
    </row>
    <row r="617" spans="1:18" x14ac:dyDescent="0.35">
      <c r="A617" s="3" t="str">
        <f>'B-Site_data'!A618</f>
        <v>apjFbEjqQBKG4g1VNyqEhnHTYsWIE6</v>
      </c>
      <c r="B617" s="3" t="str">
        <f>'B-Site_data'!B618</f>
        <v>Afgooye_IDP</v>
      </c>
      <c r="C617" s="3" t="str">
        <f>'B-Site_data'!C618</f>
        <v>Afgooye</v>
      </c>
      <c r="D617" s="3" t="str">
        <f>'B-Site_data'!D618</f>
        <v>IDP</v>
      </c>
      <c r="E617" s="3">
        <f>'B-Site_data'!E618</f>
        <v>1</v>
      </c>
      <c r="F617" s="3">
        <f>'B-Site_data'!F618</f>
        <v>3</v>
      </c>
      <c r="G617" s="3">
        <f>'B-Site_data'!G618</f>
        <v>3</v>
      </c>
      <c r="H617" s="3">
        <f>'B-Site_data'!H618</f>
        <v>3</v>
      </c>
      <c r="I617" s="3">
        <f>'B-Site_data'!I618</f>
        <v>3</v>
      </c>
      <c r="J617" s="3">
        <f>'B-Site_data'!J618</f>
        <v>1</v>
      </c>
      <c r="K617" s="3">
        <f>'B-Site_data'!K618</f>
        <v>3</v>
      </c>
      <c r="L617" s="3">
        <f>'B-Site_data'!L618</f>
        <v>2</v>
      </c>
      <c r="M617" s="3">
        <f t="shared" si="54"/>
        <v>3</v>
      </c>
      <c r="N617" s="3">
        <f t="shared" si="55"/>
        <v>3</v>
      </c>
      <c r="O617" s="3">
        <f t="shared" si="56"/>
        <v>3</v>
      </c>
      <c r="P617" s="3">
        <f t="shared" si="57"/>
        <v>3</v>
      </c>
      <c r="Q617" s="295">
        <f t="shared" si="58"/>
        <v>3</v>
      </c>
      <c r="R617" s="3">
        <f t="shared" si="59"/>
        <v>3</v>
      </c>
    </row>
    <row r="618" spans="1:18" x14ac:dyDescent="0.35">
      <c r="A618" s="3" t="str">
        <f>'B-Site_data'!A619</f>
        <v>UocxQHDPCJJk7EFt0EVeE15Wh9QiAZ</v>
      </c>
      <c r="B618" s="3" t="str">
        <f>'B-Site_data'!B619</f>
        <v>Afgooye_IDP</v>
      </c>
      <c r="C618" s="3" t="str">
        <f>'B-Site_data'!C619</f>
        <v>Afgooye</v>
      </c>
      <c r="D618" s="3" t="str">
        <f>'B-Site_data'!D619</f>
        <v>IDP</v>
      </c>
      <c r="E618" s="3">
        <f>'B-Site_data'!E619</f>
        <v>3</v>
      </c>
      <c r="F618" s="3">
        <f>'B-Site_data'!F619</f>
        <v>1</v>
      </c>
      <c r="G618" s="3">
        <f>'B-Site_data'!G619</f>
        <v>3</v>
      </c>
      <c r="H618" s="3">
        <f>'B-Site_data'!H619</f>
        <v>3</v>
      </c>
      <c r="I618" s="3">
        <f>'B-Site_data'!I619</f>
        <v>3</v>
      </c>
      <c r="J618" s="3">
        <f>'B-Site_data'!J619</f>
        <v>1</v>
      </c>
      <c r="K618" s="3">
        <f>'B-Site_data'!K619</f>
        <v>3</v>
      </c>
      <c r="L618" s="3">
        <f>'B-Site_data'!L619</f>
        <v>2</v>
      </c>
      <c r="M618" s="3">
        <f t="shared" si="54"/>
        <v>3</v>
      </c>
      <c r="N618" s="3">
        <f t="shared" si="55"/>
        <v>3</v>
      </c>
      <c r="O618" s="3">
        <f t="shared" si="56"/>
        <v>3</v>
      </c>
      <c r="P618" s="3">
        <f t="shared" si="57"/>
        <v>3</v>
      </c>
      <c r="Q618" s="295">
        <f t="shared" si="58"/>
        <v>3</v>
      </c>
      <c r="R618" s="3">
        <f t="shared" si="59"/>
        <v>3</v>
      </c>
    </row>
    <row r="619" spans="1:18" x14ac:dyDescent="0.35">
      <c r="A619" s="3" t="str">
        <f>'B-Site_data'!A620</f>
        <v>rdsRerxDaPYMypQk7Jp8ljJNc2Cqaq</v>
      </c>
      <c r="B619" s="3" t="str">
        <f>'B-Site_data'!B620</f>
        <v>Afgooye_IDP</v>
      </c>
      <c r="C619" s="3" t="str">
        <f>'B-Site_data'!C620</f>
        <v>Afgooye</v>
      </c>
      <c r="D619" s="3" t="str">
        <f>'B-Site_data'!D620</f>
        <v>IDP</v>
      </c>
      <c r="E619" s="3">
        <f>'B-Site_data'!E620</f>
        <v>1</v>
      </c>
      <c r="F619" s="3">
        <f>'B-Site_data'!F620</f>
        <v>1</v>
      </c>
      <c r="G619" s="3">
        <f>'B-Site_data'!G620</f>
        <v>3</v>
      </c>
      <c r="H619" s="3">
        <f>'B-Site_data'!H620</f>
        <v>3</v>
      </c>
      <c r="I619" s="3">
        <f>'B-Site_data'!I620</f>
        <v>1</v>
      </c>
      <c r="J619" s="3">
        <f>'B-Site_data'!J620</f>
        <v>1</v>
      </c>
      <c r="K619" s="3">
        <f>'B-Site_data'!K620</f>
        <v>1</v>
      </c>
      <c r="L619" s="3">
        <f>'B-Site_data'!L620</f>
        <v>1</v>
      </c>
      <c r="M619" s="3">
        <f t="shared" si="54"/>
        <v>3</v>
      </c>
      <c r="N619" s="3">
        <f t="shared" si="55"/>
        <v>3</v>
      </c>
      <c r="O619" s="3">
        <f t="shared" si="56"/>
        <v>1</v>
      </c>
      <c r="P619" s="3">
        <f t="shared" si="57"/>
        <v>1</v>
      </c>
      <c r="Q619" s="295">
        <f t="shared" si="58"/>
        <v>2</v>
      </c>
      <c r="R619" s="3">
        <f t="shared" si="59"/>
        <v>2</v>
      </c>
    </row>
    <row r="620" spans="1:18" x14ac:dyDescent="0.35">
      <c r="A620" s="3" t="str">
        <f>'B-Site_data'!A621</f>
        <v>y6x0awHRnhEcfJtNlXXsMoI1xKee8D</v>
      </c>
      <c r="B620" s="3" t="str">
        <f>'B-Site_data'!B621</f>
        <v>Afgooye_IDP</v>
      </c>
      <c r="C620" s="3" t="str">
        <f>'B-Site_data'!C621</f>
        <v>Afgooye</v>
      </c>
      <c r="D620" s="3" t="str">
        <f>'B-Site_data'!D621</f>
        <v>IDP</v>
      </c>
      <c r="E620" s="3">
        <f>'B-Site_data'!E621</f>
        <v>1</v>
      </c>
      <c r="F620" s="3">
        <f>'B-Site_data'!F621</f>
        <v>1</v>
      </c>
      <c r="G620" s="3">
        <f>'B-Site_data'!G621</f>
        <v>3</v>
      </c>
      <c r="H620" s="3">
        <f>'B-Site_data'!H621</f>
        <v>1</v>
      </c>
      <c r="I620" s="3">
        <f>'B-Site_data'!I621</f>
        <v>1</v>
      </c>
      <c r="J620" s="3">
        <f>'B-Site_data'!J621</f>
        <v>1</v>
      </c>
      <c r="K620" s="3">
        <f>'B-Site_data'!K621</f>
        <v>1</v>
      </c>
      <c r="L620" s="3">
        <f>'B-Site_data'!L621</f>
        <v>2</v>
      </c>
      <c r="M620" s="3">
        <f t="shared" si="54"/>
        <v>3</v>
      </c>
      <c r="N620" s="3">
        <f t="shared" si="55"/>
        <v>2</v>
      </c>
      <c r="O620" s="3">
        <f t="shared" si="56"/>
        <v>1</v>
      </c>
      <c r="P620" s="3">
        <f t="shared" si="57"/>
        <v>1</v>
      </c>
      <c r="Q620" s="295">
        <f t="shared" si="58"/>
        <v>2</v>
      </c>
      <c r="R620" s="3">
        <f t="shared" si="59"/>
        <v>2</v>
      </c>
    </row>
    <row r="621" spans="1:18" x14ac:dyDescent="0.35">
      <c r="A621" s="3" t="str">
        <f>'B-Site_data'!A622</f>
        <v>dYQeqSERjCjk8OILVOwns8VUlcj9Gi</v>
      </c>
      <c r="B621" s="3" t="str">
        <f>'B-Site_data'!B622</f>
        <v>Afgooye_IDP</v>
      </c>
      <c r="C621" s="3" t="str">
        <f>'B-Site_data'!C622</f>
        <v>Afgooye</v>
      </c>
      <c r="D621" s="3" t="str">
        <f>'B-Site_data'!D622</f>
        <v>IDP</v>
      </c>
      <c r="E621" s="3">
        <f>'B-Site_data'!E622</f>
        <v>1</v>
      </c>
      <c r="F621" s="3">
        <f>'B-Site_data'!F622</f>
        <v>1</v>
      </c>
      <c r="G621" s="3">
        <f>'B-Site_data'!G622</f>
        <v>3</v>
      </c>
      <c r="H621" s="3">
        <f>'B-Site_data'!H622</f>
        <v>3</v>
      </c>
      <c r="I621" s="3">
        <f>'B-Site_data'!I622</f>
        <v>1</v>
      </c>
      <c r="J621" s="3">
        <f>'B-Site_data'!J622</f>
        <v>1</v>
      </c>
      <c r="K621" s="3">
        <f>'B-Site_data'!K622</f>
        <v>1</v>
      </c>
      <c r="L621" s="3">
        <f>'B-Site_data'!L622</f>
        <v>2</v>
      </c>
      <c r="M621" s="3">
        <f t="shared" si="54"/>
        <v>3</v>
      </c>
      <c r="N621" s="3">
        <f t="shared" si="55"/>
        <v>3</v>
      </c>
      <c r="O621" s="3">
        <f t="shared" si="56"/>
        <v>2</v>
      </c>
      <c r="P621" s="3">
        <f t="shared" si="57"/>
        <v>1</v>
      </c>
      <c r="Q621" s="295">
        <f t="shared" si="58"/>
        <v>3</v>
      </c>
      <c r="R621" s="3">
        <f t="shared" si="59"/>
        <v>3</v>
      </c>
    </row>
    <row r="622" spans="1:18" x14ac:dyDescent="0.35">
      <c r="A622" s="3" t="str">
        <f>'B-Site_data'!A623</f>
        <v>iYFiyDpz4lmD47QfP68Qqha0mvzcvJ</v>
      </c>
      <c r="B622" s="3" t="str">
        <f>'B-Site_data'!B623</f>
        <v>Afgooye_IDP</v>
      </c>
      <c r="C622" s="3" t="str">
        <f>'B-Site_data'!C623</f>
        <v>Afgooye</v>
      </c>
      <c r="D622" s="3" t="str">
        <f>'B-Site_data'!D623</f>
        <v>IDP</v>
      </c>
      <c r="E622" s="3">
        <f>'B-Site_data'!E623</f>
        <v>1</v>
      </c>
      <c r="F622" s="3">
        <f>'B-Site_data'!F623</f>
        <v>1</v>
      </c>
      <c r="G622" s="3">
        <f>'B-Site_data'!G623</f>
        <v>3</v>
      </c>
      <c r="H622" s="3">
        <f>'B-Site_data'!H623</f>
        <v>3</v>
      </c>
      <c r="I622" s="3">
        <f>'B-Site_data'!I623</f>
        <v>1</v>
      </c>
      <c r="J622" s="3">
        <f>'B-Site_data'!J623</f>
        <v>3</v>
      </c>
      <c r="K622" s="3">
        <f>'B-Site_data'!K623</f>
        <v>1</v>
      </c>
      <c r="L622" s="3">
        <f>'B-Site_data'!L623</f>
        <v>1</v>
      </c>
      <c r="M622" s="3">
        <f t="shared" si="54"/>
        <v>3</v>
      </c>
      <c r="N622" s="3">
        <f t="shared" si="55"/>
        <v>3</v>
      </c>
      <c r="O622" s="3">
        <f t="shared" si="56"/>
        <v>3</v>
      </c>
      <c r="P622" s="3">
        <f t="shared" si="57"/>
        <v>1</v>
      </c>
      <c r="Q622" s="295">
        <f t="shared" si="58"/>
        <v>3</v>
      </c>
      <c r="R622" s="3">
        <f t="shared" si="59"/>
        <v>3</v>
      </c>
    </row>
    <row r="623" spans="1:18" x14ac:dyDescent="0.35">
      <c r="A623" s="3" t="str">
        <f>'B-Site_data'!A624</f>
        <v>VexPssHPOCwWjPYTfplPlmWOYlEicB</v>
      </c>
      <c r="B623" s="3" t="str">
        <f>'B-Site_data'!B624</f>
        <v>Afgooye_IDP</v>
      </c>
      <c r="C623" s="3" t="str">
        <f>'B-Site_data'!C624</f>
        <v>Afgooye</v>
      </c>
      <c r="D623" s="3" t="str">
        <f>'B-Site_data'!D624</f>
        <v>IDP</v>
      </c>
      <c r="E623" s="3">
        <f>'B-Site_data'!E624</f>
        <v>3</v>
      </c>
      <c r="F623" s="3">
        <f>'B-Site_data'!F624</f>
        <v>1</v>
      </c>
      <c r="G623" s="3">
        <f>'B-Site_data'!G624</f>
        <v>3</v>
      </c>
      <c r="H623" s="3">
        <f>'B-Site_data'!H624</f>
        <v>1</v>
      </c>
      <c r="I623" s="3">
        <f>'B-Site_data'!I624</f>
        <v>1</v>
      </c>
      <c r="J623" s="3">
        <f>'B-Site_data'!J624</f>
        <v>1</v>
      </c>
      <c r="K623" s="3">
        <f>'B-Site_data'!K624</f>
        <v>3</v>
      </c>
      <c r="L623" s="3">
        <f>'B-Site_data'!L624</f>
        <v>3</v>
      </c>
      <c r="M623" s="3">
        <f t="shared" si="54"/>
        <v>3</v>
      </c>
      <c r="N623" s="3">
        <f t="shared" si="55"/>
        <v>3</v>
      </c>
      <c r="O623" s="3">
        <f t="shared" si="56"/>
        <v>3</v>
      </c>
      <c r="P623" s="3">
        <f t="shared" si="57"/>
        <v>1</v>
      </c>
      <c r="Q623" s="295">
        <f t="shared" si="58"/>
        <v>3</v>
      </c>
      <c r="R623" s="3">
        <f t="shared" si="59"/>
        <v>3</v>
      </c>
    </row>
    <row r="624" spans="1:18" x14ac:dyDescent="0.35">
      <c r="A624" s="3" t="str">
        <f>'B-Site_data'!A625</f>
        <v>yt1ol2UQl9BwaxEbV29XoKN9y8ylJC</v>
      </c>
      <c r="B624" s="3" t="str">
        <f>'B-Site_data'!B625</f>
        <v>Afgooye_IDP</v>
      </c>
      <c r="C624" s="3" t="str">
        <f>'B-Site_data'!C625</f>
        <v>Afgooye</v>
      </c>
      <c r="D624" s="3" t="str">
        <f>'B-Site_data'!D625</f>
        <v>IDP</v>
      </c>
      <c r="E624" s="3">
        <f>'B-Site_data'!E625</f>
        <v>1</v>
      </c>
      <c r="F624" s="3">
        <f>'B-Site_data'!F625</f>
        <v>1</v>
      </c>
      <c r="G624" s="3">
        <f>'B-Site_data'!G625</f>
        <v>3</v>
      </c>
      <c r="H624" s="3">
        <f>'B-Site_data'!H625</f>
        <v>1</v>
      </c>
      <c r="I624" s="3">
        <f>'B-Site_data'!I625</f>
        <v>1</v>
      </c>
      <c r="J624" s="3">
        <f>'B-Site_data'!J625</f>
        <v>1</v>
      </c>
      <c r="K624" s="3">
        <f>'B-Site_data'!K625</f>
        <v>3</v>
      </c>
      <c r="L624" s="3">
        <f>'B-Site_data'!L625</f>
        <v>2</v>
      </c>
      <c r="M624" s="3">
        <f t="shared" si="54"/>
        <v>3</v>
      </c>
      <c r="N624" s="3">
        <f t="shared" si="55"/>
        <v>3</v>
      </c>
      <c r="O624" s="3">
        <f t="shared" si="56"/>
        <v>2</v>
      </c>
      <c r="P624" s="3">
        <f t="shared" si="57"/>
        <v>1</v>
      </c>
      <c r="Q624" s="295">
        <f t="shared" si="58"/>
        <v>3</v>
      </c>
      <c r="R624" s="3">
        <f t="shared" si="59"/>
        <v>3</v>
      </c>
    </row>
    <row r="625" spans="1:18" x14ac:dyDescent="0.35">
      <c r="A625" s="3" t="str">
        <f>'B-Site_data'!A626</f>
        <v>pMFsHtZC3Yt7ETSPv5MHfMS1FvuNKB</v>
      </c>
      <c r="B625" s="3" t="str">
        <f>'B-Site_data'!B626</f>
        <v>Afgooye_IDP</v>
      </c>
      <c r="C625" s="3" t="str">
        <f>'B-Site_data'!C626</f>
        <v>Afgooye</v>
      </c>
      <c r="D625" s="3" t="str">
        <f>'B-Site_data'!D626</f>
        <v>IDP</v>
      </c>
      <c r="E625" s="3">
        <f>'B-Site_data'!E626</f>
        <v>1</v>
      </c>
      <c r="F625" s="3">
        <f>'B-Site_data'!F626</f>
        <v>1</v>
      </c>
      <c r="G625" s="3">
        <f>'B-Site_data'!G626</f>
        <v>1</v>
      </c>
      <c r="H625" s="3">
        <f>'B-Site_data'!H626</f>
        <v>3</v>
      </c>
      <c r="I625" s="3">
        <f>'B-Site_data'!I626</f>
        <v>1</v>
      </c>
      <c r="J625" s="3">
        <f>'B-Site_data'!J626</f>
        <v>1</v>
      </c>
      <c r="K625" s="3">
        <f>'B-Site_data'!K626</f>
        <v>3</v>
      </c>
      <c r="L625" s="3">
        <f>'B-Site_data'!L626</f>
        <v>1</v>
      </c>
      <c r="M625" s="3">
        <f t="shared" si="54"/>
        <v>3</v>
      </c>
      <c r="N625" s="3">
        <f t="shared" si="55"/>
        <v>3</v>
      </c>
      <c r="O625" s="3">
        <f t="shared" si="56"/>
        <v>1</v>
      </c>
      <c r="P625" s="3">
        <f t="shared" si="57"/>
        <v>1</v>
      </c>
      <c r="Q625" s="295">
        <f t="shared" si="58"/>
        <v>2</v>
      </c>
      <c r="R625" s="3">
        <f t="shared" si="59"/>
        <v>2</v>
      </c>
    </row>
    <row r="626" spans="1:18" x14ac:dyDescent="0.35">
      <c r="A626" s="3" t="str">
        <f>'B-Site_data'!A627</f>
        <v>mGJNBZBtLaWEcOuogDO55m2em5PsH5</v>
      </c>
      <c r="B626" s="3" t="str">
        <f>'B-Site_data'!B627</f>
        <v>Afgooye_IDP</v>
      </c>
      <c r="C626" s="3" t="str">
        <f>'B-Site_data'!C627</f>
        <v>Afgooye</v>
      </c>
      <c r="D626" s="3" t="str">
        <f>'B-Site_data'!D627</f>
        <v>IDP</v>
      </c>
      <c r="E626" s="3">
        <f>'B-Site_data'!E627</f>
        <v>1</v>
      </c>
      <c r="F626" s="3">
        <f>'B-Site_data'!F627</f>
        <v>1</v>
      </c>
      <c r="G626" s="3">
        <f>'B-Site_data'!G627</f>
        <v>3</v>
      </c>
      <c r="H626" s="3">
        <f>'B-Site_data'!H627</f>
        <v>1</v>
      </c>
      <c r="I626" s="3">
        <f>'B-Site_data'!I627</f>
        <v>1</v>
      </c>
      <c r="J626" s="3">
        <f>'B-Site_data'!J627</f>
        <v>1</v>
      </c>
      <c r="K626" s="3">
        <f>'B-Site_data'!K627</f>
        <v>1</v>
      </c>
      <c r="L626" s="3">
        <f>'B-Site_data'!L627</f>
        <v>2</v>
      </c>
      <c r="M626" s="3">
        <f t="shared" si="54"/>
        <v>3</v>
      </c>
      <c r="N626" s="3">
        <f t="shared" si="55"/>
        <v>2</v>
      </c>
      <c r="O626" s="3">
        <f t="shared" si="56"/>
        <v>1</v>
      </c>
      <c r="P626" s="3">
        <f t="shared" si="57"/>
        <v>1</v>
      </c>
      <c r="Q626" s="295">
        <f t="shared" si="58"/>
        <v>2</v>
      </c>
      <c r="R626" s="3">
        <f t="shared" si="59"/>
        <v>2</v>
      </c>
    </row>
    <row r="627" spans="1:18" x14ac:dyDescent="0.35">
      <c r="A627" s="3" t="str">
        <f>'B-Site_data'!A628</f>
        <v>4bMLOhwah9YSbatDklnNciLgHL7JIH</v>
      </c>
      <c r="B627" s="3" t="str">
        <f>'B-Site_data'!B628</f>
        <v>Afgooye_IDP</v>
      </c>
      <c r="C627" s="3" t="str">
        <f>'B-Site_data'!C628</f>
        <v>Afgooye</v>
      </c>
      <c r="D627" s="3" t="str">
        <f>'B-Site_data'!D628</f>
        <v>IDP</v>
      </c>
      <c r="E627" s="3">
        <f>'B-Site_data'!E628</f>
        <v>1</v>
      </c>
      <c r="F627" s="3">
        <f>'B-Site_data'!F628</f>
        <v>1</v>
      </c>
      <c r="G627" s="3">
        <f>'B-Site_data'!G628</f>
        <v>3</v>
      </c>
      <c r="H627" s="3">
        <f>'B-Site_data'!H628</f>
        <v>1</v>
      </c>
      <c r="I627" s="3">
        <f>'B-Site_data'!I628</f>
        <v>1</v>
      </c>
      <c r="J627" s="3">
        <f>'B-Site_data'!J628</f>
        <v>3</v>
      </c>
      <c r="K627" s="3">
        <f>'B-Site_data'!K628</f>
        <v>1</v>
      </c>
      <c r="L627" s="3">
        <f>'B-Site_data'!L628</f>
        <v>1</v>
      </c>
      <c r="M627" s="3">
        <f t="shared" si="54"/>
        <v>3</v>
      </c>
      <c r="N627" s="3">
        <f t="shared" si="55"/>
        <v>3</v>
      </c>
      <c r="O627" s="3">
        <f t="shared" si="56"/>
        <v>1</v>
      </c>
      <c r="P627" s="3">
        <f t="shared" si="57"/>
        <v>1</v>
      </c>
      <c r="Q627" s="295">
        <f t="shared" si="58"/>
        <v>2</v>
      </c>
      <c r="R627" s="3">
        <f t="shared" si="59"/>
        <v>2</v>
      </c>
    </row>
    <row r="628" spans="1:18" x14ac:dyDescent="0.35">
      <c r="A628" s="3" t="str">
        <f>'B-Site_data'!A629</f>
        <v>QJMlte3aYIDKfACe82U6jHg3Onw00I</v>
      </c>
      <c r="B628" s="3" t="str">
        <f>'B-Site_data'!B629</f>
        <v>Afgooye_IDP</v>
      </c>
      <c r="C628" s="3" t="str">
        <f>'B-Site_data'!C629</f>
        <v>Afgooye</v>
      </c>
      <c r="D628" s="3" t="str">
        <f>'B-Site_data'!D629</f>
        <v>IDP</v>
      </c>
      <c r="E628" s="3">
        <f>'B-Site_data'!E629</f>
        <v>1</v>
      </c>
      <c r="F628" s="3">
        <f>'B-Site_data'!F629</f>
        <v>1</v>
      </c>
      <c r="G628" s="3">
        <f>'B-Site_data'!G629</f>
        <v>3</v>
      </c>
      <c r="H628" s="3">
        <f>'B-Site_data'!H629</f>
        <v>1</v>
      </c>
      <c r="I628" s="3">
        <f>'B-Site_data'!I629</f>
        <v>1</v>
      </c>
      <c r="J628" s="3">
        <f>'B-Site_data'!J629</f>
        <v>1</v>
      </c>
      <c r="K628" s="3">
        <f>'B-Site_data'!K629</f>
        <v>3</v>
      </c>
      <c r="L628" s="3">
        <f>'B-Site_data'!L629</f>
        <v>2</v>
      </c>
      <c r="M628" s="3">
        <f t="shared" si="54"/>
        <v>3</v>
      </c>
      <c r="N628" s="3">
        <f t="shared" si="55"/>
        <v>3</v>
      </c>
      <c r="O628" s="3">
        <f t="shared" si="56"/>
        <v>2</v>
      </c>
      <c r="P628" s="3">
        <f t="shared" si="57"/>
        <v>1</v>
      </c>
      <c r="Q628" s="295">
        <f t="shared" si="58"/>
        <v>3</v>
      </c>
      <c r="R628" s="3">
        <f t="shared" si="59"/>
        <v>3</v>
      </c>
    </row>
    <row r="629" spans="1:18" x14ac:dyDescent="0.35">
      <c r="A629" s="3" t="str">
        <f>'B-Site_data'!A630</f>
        <v>xOVTESzyXaBXLYB1hqqIVosPaB7yye</v>
      </c>
      <c r="B629" s="3" t="str">
        <f>'B-Site_data'!B630</f>
        <v>Afgooye_IDP</v>
      </c>
      <c r="C629" s="3" t="str">
        <f>'B-Site_data'!C630</f>
        <v>Afgooye</v>
      </c>
      <c r="D629" s="3" t="str">
        <f>'B-Site_data'!D630</f>
        <v>IDP</v>
      </c>
      <c r="E629" s="3">
        <f>'B-Site_data'!E630</f>
        <v>1</v>
      </c>
      <c r="F629" s="3">
        <f>'B-Site_data'!F630</f>
        <v>3</v>
      </c>
      <c r="G629" s="3">
        <f>'B-Site_data'!G630</f>
        <v>3</v>
      </c>
      <c r="H629" s="3">
        <f>'B-Site_data'!H630</f>
        <v>1</v>
      </c>
      <c r="I629" s="3">
        <f>'B-Site_data'!I630</f>
        <v>1</v>
      </c>
      <c r="J629" s="3">
        <f>'B-Site_data'!J630</f>
        <v>1</v>
      </c>
      <c r="K629" s="3">
        <f>'B-Site_data'!K630</f>
        <v>1</v>
      </c>
      <c r="L629" s="3">
        <f>'B-Site_data'!L630</f>
        <v>2</v>
      </c>
      <c r="M629" s="3">
        <f t="shared" si="54"/>
        <v>3</v>
      </c>
      <c r="N629" s="3">
        <f t="shared" si="55"/>
        <v>3</v>
      </c>
      <c r="O629" s="3">
        <f t="shared" si="56"/>
        <v>2</v>
      </c>
      <c r="P629" s="3">
        <f t="shared" si="57"/>
        <v>1</v>
      </c>
      <c r="Q629" s="295">
        <f t="shared" si="58"/>
        <v>3</v>
      </c>
      <c r="R629" s="3">
        <f t="shared" si="59"/>
        <v>3</v>
      </c>
    </row>
    <row r="630" spans="1:18" x14ac:dyDescent="0.35">
      <c r="A630" s="3" t="str">
        <f>'B-Site_data'!A631</f>
        <v>cteCS916qZbiQc80hkWw5TjpPAWP4r</v>
      </c>
      <c r="B630" s="3" t="str">
        <f>'B-Site_data'!B631</f>
        <v>Afgooye_IDP</v>
      </c>
      <c r="C630" s="3" t="str">
        <f>'B-Site_data'!C631</f>
        <v>Afgooye</v>
      </c>
      <c r="D630" s="3" t="str">
        <f>'B-Site_data'!D631</f>
        <v>IDP</v>
      </c>
      <c r="E630" s="3">
        <f>'B-Site_data'!E631</f>
        <v>1</v>
      </c>
      <c r="F630" s="3">
        <f>'B-Site_data'!F631</f>
        <v>1</v>
      </c>
      <c r="G630" s="3">
        <f>'B-Site_data'!G631</f>
        <v>3</v>
      </c>
      <c r="H630" s="3">
        <f>'B-Site_data'!H631</f>
        <v>1</v>
      </c>
      <c r="I630" s="3">
        <f>'B-Site_data'!I631</f>
        <v>1</v>
      </c>
      <c r="J630" s="3">
        <f>'B-Site_data'!J631</f>
        <v>1</v>
      </c>
      <c r="K630" s="3">
        <f>'B-Site_data'!K631</f>
        <v>1</v>
      </c>
      <c r="L630" s="3">
        <f>'B-Site_data'!L631</f>
        <v>1</v>
      </c>
      <c r="M630" s="3">
        <f t="shared" si="54"/>
        <v>3</v>
      </c>
      <c r="N630" s="3">
        <f t="shared" si="55"/>
        <v>1</v>
      </c>
      <c r="O630" s="3">
        <f t="shared" si="56"/>
        <v>1</v>
      </c>
      <c r="P630" s="3">
        <f t="shared" si="57"/>
        <v>1</v>
      </c>
      <c r="Q630" s="295">
        <f t="shared" si="58"/>
        <v>2</v>
      </c>
      <c r="R630" s="3">
        <f t="shared" si="59"/>
        <v>2</v>
      </c>
    </row>
    <row r="631" spans="1:18" x14ac:dyDescent="0.35">
      <c r="A631" s="3" t="str">
        <f>'B-Site_data'!A632</f>
        <v>rNwUdj5tLzR8JIWe8WpSXIuIC36pLd</v>
      </c>
      <c r="B631" s="3" t="str">
        <f>'B-Site_data'!B632</f>
        <v>Afgooye_IDP</v>
      </c>
      <c r="C631" s="3" t="str">
        <f>'B-Site_data'!C632</f>
        <v>Afgooye</v>
      </c>
      <c r="D631" s="3" t="str">
        <f>'B-Site_data'!D632</f>
        <v>IDP</v>
      </c>
      <c r="E631" s="3">
        <f>'B-Site_data'!E632</f>
        <v>1</v>
      </c>
      <c r="F631" s="3">
        <f>'B-Site_data'!F632</f>
        <v>1</v>
      </c>
      <c r="G631" s="3">
        <f>'B-Site_data'!G632</f>
        <v>3</v>
      </c>
      <c r="H631" s="3">
        <f>'B-Site_data'!H632</f>
        <v>1</v>
      </c>
      <c r="I631" s="3">
        <f>'B-Site_data'!I632</f>
        <v>1</v>
      </c>
      <c r="J631" s="3">
        <f>'B-Site_data'!J632</f>
        <v>3</v>
      </c>
      <c r="K631" s="3">
        <f>'B-Site_data'!K632</f>
        <v>1</v>
      </c>
      <c r="L631" s="3">
        <f>'B-Site_data'!L632</f>
        <v>1</v>
      </c>
      <c r="M631" s="3">
        <f t="shared" si="54"/>
        <v>3</v>
      </c>
      <c r="N631" s="3">
        <f t="shared" si="55"/>
        <v>3</v>
      </c>
      <c r="O631" s="3">
        <f t="shared" si="56"/>
        <v>1</v>
      </c>
      <c r="P631" s="3">
        <f t="shared" si="57"/>
        <v>1</v>
      </c>
      <c r="Q631" s="295">
        <f t="shared" si="58"/>
        <v>2</v>
      </c>
      <c r="R631" s="3">
        <f t="shared" si="59"/>
        <v>2</v>
      </c>
    </row>
    <row r="632" spans="1:18" x14ac:dyDescent="0.35">
      <c r="A632" s="3" t="str">
        <f>'B-Site_data'!A633</f>
        <v>pUwY518ag9nvuZpTX0R6TxJFIhv6z9</v>
      </c>
      <c r="B632" s="3" t="str">
        <f>'B-Site_data'!B633</f>
        <v>Afgooye_IDP</v>
      </c>
      <c r="C632" s="3" t="str">
        <f>'B-Site_data'!C633</f>
        <v>Afgooye</v>
      </c>
      <c r="D632" s="3" t="str">
        <f>'B-Site_data'!D633</f>
        <v>IDP</v>
      </c>
      <c r="E632" s="3">
        <f>'B-Site_data'!E633</f>
        <v>3</v>
      </c>
      <c r="F632" s="3">
        <f>'B-Site_data'!F633</f>
        <v>1</v>
      </c>
      <c r="G632" s="3">
        <f>'B-Site_data'!G633</f>
        <v>3</v>
      </c>
      <c r="H632" s="3">
        <f>'B-Site_data'!H633</f>
        <v>1</v>
      </c>
      <c r="I632" s="3">
        <f>'B-Site_data'!I633</f>
        <v>1</v>
      </c>
      <c r="J632" s="3">
        <f>'B-Site_data'!J633</f>
        <v>1</v>
      </c>
      <c r="K632" s="3">
        <f>'B-Site_data'!K633</f>
        <v>1</v>
      </c>
      <c r="L632" s="3">
        <f>'B-Site_data'!L633</f>
        <v>1</v>
      </c>
      <c r="M632" s="3">
        <f t="shared" si="54"/>
        <v>3</v>
      </c>
      <c r="N632" s="3">
        <f t="shared" si="55"/>
        <v>1</v>
      </c>
      <c r="O632" s="3">
        <f t="shared" si="56"/>
        <v>1</v>
      </c>
      <c r="P632" s="3">
        <f t="shared" si="57"/>
        <v>1</v>
      </c>
      <c r="Q632" s="295">
        <f t="shared" si="58"/>
        <v>2</v>
      </c>
      <c r="R632" s="3">
        <f t="shared" si="59"/>
        <v>2</v>
      </c>
    </row>
    <row r="633" spans="1:18" x14ac:dyDescent="0.35">
      <c r="A633" s="3" t="str">
        <f>'B-Site_data'!A634</f>
        <v>h2rkn1EzYFcd4c3H8j64avf6lxV1LW</v>
      </c>
      <c r="B633" s="3" t="str">
        <f>'B-Site_data'!B634</f>
        <v>Banadir_IDP</v>
      </c>
      <c r="C633" s="3" t="str">
        <f>'B-Site_data'!C634</f>
        <v>Banadir</v>
      </c>
      <c r="D633" s="3" t="str">
        <f>'B-Site_data'!D634</f>
        <v>IDP</v>
      </c>
      <c r="E633" s="3">
        <f>'B-Site_data'!E634</f>
        <v>1</v>
      </c>
      <c r="F633" s="3">
        <f>'B-Site_data'!F634</f>
        <v>3</v>
      </c>
      <c r="G633" s="3">
        <f>'B-Site_data'!G634</f>
        <v>3</v>
      </c>
      <c r="H633" s="3">
        <f>'B-Site_data'!H634</f>
        <v>3</v>
      </c>
      <c r="I633" s="3">
        <f>'B-Site_data'!I634</f>
        <v>1</v>
      </c>
      <c r="J633" s="3">
        <f>'B-Site_data'!J634</f>
        <v>1</v>
      </c>
      <c r="K633" s="3">
        <f>'B-Site_data'!K634</f>
        <v>3</v>
      </c>
      <c r="L633" s="3">
        <f>'B-Site_data'!L634</f>
        <v>2</v>
      </c>
      <c r="M633" s="3">
        <f t="shared" si="54"/>
        <v>3</v>
      </c>
      <c r="N633" s="3">
        <f t="shared" si="55"/>
        <v>3</v>
      </c>
      <c r="O633" s="3">
        <f t="shared" si="56"/>
        <v>3</v>
      </c>
      <c r="P633" s="3">
        <f t="shared" si="57"/>
        <v>3</v>
      </c>
      <c r="Q633" s="295">
        <f t="shared" si="58"/>
        <v>3</v>
      </c>
      <c r="R633" s="3">
        <f t="shared" si="59"/>
        <v>3</v>
      </c>
    </row>
    <row r="634" spans="1:18" x14ac:dyDescent="0.35">
      <c r="A634" s="3" t="str">
        <f>'B-Site_data'!A635</f>
        <v>ax09QovxA3WR68WYfy1BaTW625zZxK</v>
      </c>
      <c r="B634" s="3" t="str">
        <f>'B-Site_data'!B635</f>
        <v>Wanla_Weyn_IDP</v>
      </c>
      <c r="C634" s="3" t="str">
        <f>'B-Site_data'!C635</f>
        <v>Wanla_Weyn</v>
      </c>
      <c r="D634" s="3" t="str">
        <f>'B-Site_data'!D635</f>
        <v>IDP</v>
      </c>
      <c r="E634" s="3">
        <f>'B-Site_data'!E635</f>
        <v>3</v>
      </c>
      <c r="F634" s="3">
        <f>'B-Site_data'!F635</f>
        <v>1</v>
      </c>
      <c r="G634" s="3">
        <f>'B-Site_data'!G635</f>
        <v>3</v>
      </c>
      <c r="H634" s="3">
        <f>'B-Site_data'!H635</f>
        <v>1</v>
      </c>
      <c r="I634" s="3">
        <f>'B-Site_data'!I635</f>
        <v>1</v>
      </c>
      <c r="J634" s="3">
        <f>'B-Site_data'!J635</f>
        <v>1</v>
      </c>
      <c r="K634" s="3">
        <f>'B-Site_data'!K635</f>
        <v>3</v>
      </c>
      <c r="L634" s="3">
        <f>'B-Site_data'!L635</f>
        <v>1</v>
      </c>
      <c r="M634" s="3">
        <f t="shared" si="54"/>
        <v>3</v>
      </c>
      <c r="N634" s="3">
        <f t="shared" si="55"/>
        <v>3</v>
      </c>
      <c r="O634" s="3">
        <f t="shared" si="56"/>
        <v>1</v>
      </c>
      <c r="P634" s="3">
        <f t="shared" si="57"/>
        <v>1</v>
      </c>
      <c r="Q634" s="295">
        <f t="shared" si="58"/>
        <v>2</v>
      </c>
      <c r="R634" s="3">
        <f t="shared" si="59"/>
        <v>2</v>
      </c>
    </row>
    <row r="635" spans="1:18" x14ac:dyDescent="0.35">
      <c r="A635" s="3" t="str">
        <f>'B-Site_data'!A636</f>
        <v>6w4i77tXmRuMDDlbI9xj3VDq0Pkc4g</v>
      </c>
      <c r="B635" s="3" t="str">
        <f>'B-Site_data'!B636</f>
        <v>Wanla_Weyn_IDP</v>
      </c>
      <c r="C635" s="3" t="str">
        <f>'B-Site_data'!C636</f>
        <v>Wanla_Weyn</v>
      </c>
      <c r="D635" s="3" t="str">
        <f>'B-Site_data'!D636</f>
        <v>IDP</v>
      </c>
      <c r="E635" s="3">
        <f>'B-Site_data'!E636</f>
        <v>3</v>
      </c>
      <c r="F635" s="3">
        <f>'B-Site_data'!F636</f>
        <v>1</v>
      </c>
      <c r="G635" s="3">
        <f>'B-Site_data'!G636</f>
        <v>3</v>
      </c>
      <c r="H635" s="3">
        <f>'B-Site_data'!H636</f>
        <v>1</v>
      </c>
      <c r="I635" s="3">
        <f>'B-Site_data'!I636</f>
        <v>3</v>
      </c>
      <c r="J635" s="3">
        <f>'B-Site_data'!J636</f>
        <v>1</v>
      </c>
      <c r="K635" s="3">
        <f>'B-Site_data'!K636</f>
        <v>1</v>
      </c>
      <c r="L635" s="3">
        <f>'B-Site_data'!L636</f>
        <v>2</v>
      </c>
      <c r="M635" s="3">
        <f t="shared" si="54"/>
        <v>3</v>
      </c>
      <c r="N635" s="3">
        <f t="shared" si="55"/>
        <v>3</v>
      </c>
      <c r="O635" s="3">
        <f t="shared" si="56"/>
        <v>2</v>
      </c>
      <c r="P635" s="3">
        <f t="shared" si="57"/>
        <v>1</v>
      </c>
      <c r="Q635" s="295">
        <f t="shared" si="58"/>
        <v>3</v>
      </c>
      <c r="R635" s="3">
        <f t="shared" si="59"/>
        <v>3</v>
      </c>
    </row>
    <row r="636" spans="1:18" x14ac:dyDescent="0.35">
      <c r="A636" s="3" t="str">
        <f>'B-Site_data'!A637</f>
        <v>q5jci0WjAQdZxIH1GAgBMMcFoHbY60</v>
      </c>
      <c r="B636" s="3" t="str">
        <f>'B-Site_data'!B637</f>
        <v>Wanla_Weyn_IDP</v>
      </c>
      <c r="C636" s="3" t="str">
        <f>'B-Site_data'!C637</f>
        <v>Wanla_Weyn</v>
      </c>
      <c r="D636" s="3" t="str">
        <f>'B-Site_data'!D637</f>
        <v>IDP</v>
      </c>
      <c r="E636" s="3">
        <f>'B-Site_data'!E637</f>
        <v>1</v>
      </c>
      <c r="F636" s="3">
        <f>'B-Site_data'!F637</f>
        <v>1</v>
      </c>
      <c r="G636" s="3">
        <f>'B-Site_data'!G637</f>
        <v>3</v>
      </c>
      <c r="H636" s="3">
        <f>'B-Site_data'!H637</f>
        <v>1</v>
      </c>
      <c r="I636" s="3">
        <f>'B-Site_data'!I637</f>
        <v>3</v>
      </c>
      <c r="J636" s="3">
        <f>'B-Site_data'!J637</f>
        <v>1</v>
      </c>
      <c r="K636" s="3">
        <f>'B-Site_data'!K637</f>
        <v>3</v>
      </c>
      <c r="L636" s="3">
        <f>'B-Site_data'!L637</f>
        <v>2</v>
      </c>
      <c r="M636" s="3">
        <f t="shared" si="54"/>
        <v>3</v>
      </c>
      <c r="N636" s="3">
        <f t="shared" si="55"/>
        <v>3</v>
      </c>
      <c r="O636" s="3">
        <f t="shared" si="56"/>
        <v>3</v>
      </c>
      <c r="P636" s="3">
        <f t="shared" si="57"/>
        <v>2</v>
      </c>
      <c r="Q636" s="295">
        <f t="shared" si="58"/>
        <v>3</v>
      </c>
      <c r="R636" s="3">
        <f t="shared" si="59"/>
        <v>3</v>
      </c>
    </row>
    <row r="637" spans="1:18" x14ac:dyDescent="0.35">
      <c r="A637" s="3" t="str">
        <f>'B-Site_data'!A638</f>
        <v>TodciMRRdMV0X7GKrKlj4sa4EduFeA</v>
      </c>
      <c r="B637" s="3" t="str">
        <f>'B-Site_data'!B638</f>
        <v>Wanla_Weyn_IDP</v>
      </c>
      <c r="C637" s="3" t="str">
        <f>'B-Site_data'!C638</f>
        <v>Wanla_Weyn</v>
      </c>
      <c r="D637" s="3" t="str">
        <f>'B-Site_data'!D638</f>
        <v>IDP</v>
      </c>
      <c r="E637" s="3">
        <f>'B-Site_data'!E638</f>
        <v>3</v>
      </c>
      <c r="F637" s="3">
        <f>'B-Site_data'!F638</f>
        <v>1</v>
      </c>
      <c r="G637" s="3">
        <f>'B-Site_data'!G638</f>
        <v>3</v>
      </c>
      <c r="H637" s="3">
        <f>'B-Site_data'!H638</f>
        <v>1</v>
      </c>
      <c r="I637" s="3">
        <f>'B-Site_data'!I638</f>
        <v>1</v>
      </c>
      <c r="J637" s="3">
        <f>'B-Site_data'!J638</f>
        <v>1</v>
      </c>
      <c r="K637" s="3">
        <f>'B-Site_data'!K638</f>
        <v>3</v>
      </c>
      <c r="L637" s="3">
        <f>'B-Site_data'!L638</f>
        <v>1</v>
      </c>
      <c r="M637" s="3">
        <f t="shared" si="54"/>
        <v>3</v>
      </c>
      <c r="N637" s="3">
        <f t="shared" si="55"/>
        <v>3</v>
      </c>
      <c r="O637" s="3">
        <f t="shared" si="56"/>
        <v>1</v>
      </c>
      <c r="P637" s="3">
        <f t="shared" si="57"/>
        <v>1</v>
      </c>
      <c r="Q637" s="295">
        <f t="shared" si="58"/>
        <v>2</v>
      </c>
      <c r="R637" s="3">
        <f t="shared" si="59"/>
        <v>2</v>
      </c>
    </row>
    <row r="638" spans="1:18" x14ac:dyDescent="0.35">
      <c r="A638" s="3" t="str">
        <f>'B-Site_data'!A639</f>
        <v>E0O9t2hLE0AFz3OUs9DSR5aULP9vzx</v>
      </c>
      <c r="B638" s="3" t="str">
        <f>'B-Site_data'!B639</f>
        <v>Wanla_Weyn_IDP</v>
      </c>
      <c r="C638" s="3" t="str">
        <f>'B-Site_data'!C639</f>
        <v>Wanla_Weyn</v>
      </c>
      <c r="D638" s="3" t="str">
        <f>'B-Site_data'!D639</f>
        <v>IDP</v>
      </c>
      <c r="E638" s="3">
        <f>'B-Site_data'!E639</f>
        <v>3</v>
      </c>
      <c r="F638" s="3">
        <f>'B-Site_data'!F639</f>
        <v>1</v>
      </c>
      <c r="G638" s="3">
        <f>'B-Site_data'!G639</f>
        <v>3</v>
      </c>
      <c r="H638" s="3">
        <f>'B-Site_data'!H639</f>
        <v>1</v>
      </c>
      <c r="I638" s="3">
        <f>'B-Site_data'!I639</f>
        <v>3</v>
      </c>
      <c r="J638" s="3">
        <f>'B-Site_data'!J639</f>
        <v>1</v>
      </c>
      <c r="K638" s="3">
        <f>'B-Site_data'!K639</f>
        <v>3</v>
      </c>
      <c r="L638" s="3">
        <f>'B-Site_data'!L639</f>
        <v>2</v>
      </c>
      <c r="M638" s="3">
        <f t="shared" si="54"/>
        <v>3</v>
      </c>
      <c r="N638" s="3">
        <f t="shared" si="55"/>
        <v>3</v>
      </c>
      <c r="O638" s="3">
        <f t="shared" si="56"/>
        <v>3</v>
      </c>
      <c r="P638" s="3">
        <f t="shared" si="57"/>
        <v>2</v>
      </c>
      <c r="Q638" s="295">
        <f t="shared" si="58"/>
        <v>3</v>
      </c>
      <c r="R638" s="3">
        <f t="shared" si="59"/>
        <v>3</v>
      </c>
    </row>
    <row r="639" spans="1:18" x14ac:dyDescent="0.35">
      <c r="A639" s="3" t="str">
        <f>'B-Site_data'!A640</f>
        <v>xQjkX6x7ormNnLwgdq7DDUkF6byJtb</v>
      </c>
      <c r="B639" s="3" t="str">
        <f>'B-Site_data'!B640</f>
        <v>Wanla_Weyn_IDP</v>
      </c>
      <c r="C639" s="3" t="str">
        <f>'B-Site_data'!C640</f>
        <v>Wanla_Weyn</v>
      </c>
      <c r="D639" s="3" t="str">
        <f>'B-Site_data'!D640</f>
        <v>IDP</v>
      </c>
      <c r="E639" s="3">
        <f>'B-Site_data'!E640</f>
        <v>1</v>
      </c>
      <c r="F639" s="3">
        <f>'B-Site_data'!F640</f>
        <v>1</v>
      </c>
      <c r="G639" s="3">
        <f>'B-Site_data'!G640</f>
        <v>3</v>
      </c>
      <c r="H639" s="3">
        <f>'B-Site_data'!H640</f>
        <v>1</v>
      </c>
      <c r="I639" s="3">
        <f>'B-Site_data'!I640</f>
        <v>3</v>
      </c>
      <c r="J639" s="3">
        <f>'B-Site_data'!J640</f>
        <v>1</v>
      </c>
      <c r="K639" s="3">
        <f>'B-Site_data'!K640</f>
        <v>3</v>
      </c>
      <c r="L639" s="3">
        <f>'B-Site_data'!L640</f>
        <v>2</v>
      </c>
      <c r="M639" s="3">
        <f t="shared" si="54"/>
        <v>3</v>
      </c>
      <c r="N639" s="3">
        <f t="shared" si="55"/>
        <v>3</v>
      </c>
      <c r="O639" s="3">
        <f t="shared" si="56"/>
        <v>3</v>
      </c>
      <c r="P639" s="3">
        <f t="shared" si="57"/>
        <v>2</v>
      </c>
      <c r="Q639" s="295">
        <f t="shared" si="58"/>
        <v>3</v>
      </c>
      <c r="R639" s="3">
        <f t="shared" si="59"/>
        <v>3</v>
      </c>
    </row>
    <row r="640" spans="1:18" x14ac:dyDescent="0.35">
      <c r="A640" s="3" t="str">
        <f>'B-Site_data'!A641</f>
        <v>422q6KmoblzT8TsE9O7GhoaeFsD0CX</v>
      </c>
      <c r="B640" s="3" t="str">
        <f>'B-Site_data'!B641</f>
        <v>Baidoa_IDP</v>
      </c>
      <c r="C640" s="3" t="str">
        <f>'B-Site_data'!C641</f>
        <v>Baidoa</v>
      </c>
      <c r="D640" s="3" t="str">
        <f>'B-Site_data'!D641</f>
        <v>IDP</v>
      </c>
      <c r="E640" s="3">
        <f>'B-Site_data'!E641</f>
        <v>1</v>
      </c>
      <c r="F640" s="3">
        <f>'B-Site_data'!F641</f>
        <v>1</v>
      </c>
      <c r="G640" s="3">
        <f>'B-Site_data'!G641</f>
        <v>3</v>
      </c>
      <c r="H640" s="3">
        <f>'B-Site_data'!H641</f>
        <v>3</v>
      </c>
      <c r="I640" s="3">
        <f>'B-Site_data'!I641</f>
        <v>1</v>
      </c>
      <c r="J640" s="3">
        <f>'B-Site_data'!J641</f>
        <v>1</v>
      </c>
      <c r="K640" s="3">
        <f>'B-Site_data'!K641</f>
        <v>1</v>
      </c>
      <c r="L640" s="3">
        <f>'B-Site_data'!L641</f>
        <v>2</v>
      </c>
      <c r="M640" s="3">
        <f t="shared" si="54"/>
        <v>3</v>
      </c>
      <c r="N640" s="3">
        <f t="shared" si="55"/>
        <v>3</v>
      </c>
      <c r="O640" s="3">
        <f t="shared" si="56"/>
        <v>2</v>
      </c>
      <c r="P640" s="3">
        <f t="shared" si="57"/>
        <v>1</v>
      </c>
      <c r="Q640" s="295">
        <f t="shared" si="58"/>
        <v>3</v>
      </c>
      <c r="R640" s="3">
        <f t="shared" si="59"/>
        <v>3</v>
      </c>
    </row>
    <row r="641" spans="1:18" x14ac:dyDescent="0.35">
      <c r="A641" s="3" t="str">
        <f>'B-Site_data'!A642</f>
        <v>MOSQt12hb10MayxDf2Q1Cz92xY1tj0</v>
      </c>
      <c r="B641" s="3" t="str">
        <f>'B-Site_data'!B642</f>
        <v>Baidoa_IDP</v>
      </c>
      <c r="C641" s="3" t="str">
        <f>'B-Site_data'!C642</f>
        <v>Baidoa</v>
      </c>
      <c r="D641" s="3" t="str">
        <f>'B-Site_data'!D642</f>
        <v>IDP</v>
      </c>
      <c r="E641" s="3">
        <f>'B-Site_data'!E642</f>
        <v>1</v>
      </c>
      <c r="F641" s="3">
        <f>'B-Site_data'!F642</f>
        <v>3</v>
      </c>
      <c r="G641" s="3">
        <f>'B-Site_data'!G642</f>
        <v>1</v>
      </c>
      <c r="H641" s="3">
        <f>'B-Site_data'!H642</f>
        <v>3</v>
      </c>
      <c r="I641" s="3">
        <f>'B-Site_data'!I642</f>
        <v>3</v>
      </c>
      <c r="J641" s="3">
        <f>'B-Site_data'!J642</f>
        <v>1</v>
      </c>
      <c r="K641" s="3">
        <f>'B-Site_data'!K642</f>
        <v>1</v>
      </c>
      <c r="L641" s="3">
        <f>'B-Site_data'!L642</f>
        <v>2</v>
      </c>
      <c r="M641" s="3">
        <f t="shared" si="54"/>
        <v>3</v>
      </c>
      <c r="N641" s="3">
        <f t="shared" si="55"/>
        <v>3</v>
      </c>
      <c r="O641" s="3">
        <f t="shared" si="56"/>
        <v>3</v>
      </c>
      <c r="P641" s="3">
        <f t="shared" si="57"/>
        <v>2</v>
      </c>
      <c r="Q641" s="295">
        <f t="shared" si="58"/>
        <v>3</v>
      </c>
      <c r="R641" s="3">
        <f t="shared" si="59"/>
        <v>3</v>
      </c>
    </row>
    <row r="642" spans="1:18" x14ac:dyDescent="0.35">
      <c r="A642" s="3" t="str">
        <f>'B-Site_data'!A643</f>
        <v>FReSHnTUG2kI4miWLfnoeiHlNctmDD</v>
      </c>
      <c r="B642" s="3" t="str">
        <f>'B-Site_data'!B643</f>
        <v>Baidoa_IDP</v>
      </c>
      <c r="C642" s="3" t="str">
        <f>'B-Site_data'!C643</f>
        <v>Baidoa</v>
      </c>
      <c r="D642" s="3" t="str">
        <f>'B-Site_data'!D643</f>
        <v>IDP</v>
      </c>
      <c r="E642" s="3">
        <f>'B-Site_data'!E643</f>
        <v>1</v>
      </c>
      <c r="F642" s="3">
        <f>'B-Site_data'!F643</f>
        <v>1</v>
      </c>
      <c r="G642" s="3">
        <f>'B-Site_data'!G643</f>
        <v>3</v>
      </c>
      <c r="H642" s="3">
        <f>'B-Site_data'!H643</f>
        <v>3</v>
      </c>
      <c r="I642" s="3">
        <f>'B-Site_data'!I643</f>
        <v>3</v>
      </c>
      <c r="J642" s="3">
        <f>'B-Site_data'!J643</f>
        <v>1</v>
      </c>
      <c r="K642" s="3">
        <f>'B-Site_data'!K643</f>
        <v>1</v>
      </c>
      <c r="L642" s="3">
        <f>'B-Site_data'!L643</f>
        <v>2</v>
      </c>
      <c r="M642" s="3">
        <f t="shared" si="54"/>
        <v>3</v>
      </c>
      <c r="N642" s="3">
        <f t="shared" si="55"/>
        <v>3</v>
      </c>
      <c r="O642" s="3">
        <f t="shared" si="56"/>
        <v>3</v>
      </c>
      <c r="P642" s="3">
        <f t="shared" si="57"/>
        <v>2</v>
      </c>
      <c r="Q642" s="295">
        <f t="shared" si="58"/>
        <v>3</v>
      </c>
      <c r="R642" s="3">
        <f t="shared" si="59"/>
        <v>3</v>
      </c>
    </row>
    <row r="643" spans="1:18" x14ac:dyDescent="0.35">
      <c r="A643" s="3" t="str">
        <f>'B-Site_data'!A644</f>
        <v>hJZb2TavqopIUCbpJNqSbvUsSKGR60</v>
      </c>
      <c r="B643" s="3" t="str">
        <f>'B-Site_data'!B644</f>
        <v>Baidoa_IDP</v>
      </c>
      <c r="C643" s="3" t="str">
        <f>'B-Site_data'!C644</f>
        <v>Baidoa</v>
      </c>
      <c r="D643" s="3" t="str">
        <f>'B-Site_data'!D644</f>
        <v>IDP</v>
      </c>
      <c r="E643" s="3">
        <f>'B-Site_data'!E644</f>
        <v>3</v>
      </c>
      <c r="F643" s="3">
        <f>'B-Site_data'!F644</f>
        <v>1</v>
      </c>
      <c r="G643" s="3">
        <f>'B-Site_data'!G644</f>
        <v>1</v>
      </c>
      <c r="H643" s="3">
        <f>'B-Site_data'!H644</f>
        <v>1</v>
      </c>
      <c r="I643" s="3">
        <f>'B-Site_data'!I644</f>
        <v>3</v>
      </c>
      <c r="J643" s="3">
        <f>'B-Site_data'!J644</f>
        <v>1</v>
      </c>
      <c r="K643" s="3">
        <f>'B-Site_data'!K644</f>
        <v>3</v>
      </c>
      <c r="L643" s="3">
        <f>'B-Site_data'!L644</f>
        <v>2</v>
      </c>
      <c r="M643" s="3">
        <f t="shared" ref="M643:M706" si="60">LARGE(F643:L643,1)</f>
        <v>3</v>
      </c>
      <c r="N643" s="3">
        <f t="shared" ref="N643:N706" si="61">LARGE(F643:L643,2)</f>
        <v>3</v>
      </c>
      <c r="O643" s="3">
        <f t="shared" ref="O643:O706" si="62">LARGE(F643:L643,3)</f>
        <v>2</v>
      </c>
      <c r="P643" s="3">
        <f t="shared" ref="P643:P706" si="63">LARGE(F643:L643,4)</f>
        <v>1</v>
      </c>
      <c r="Q643" s="295">
        <f t="shared" ref="Q643:Q706" si="64">ROUNDUP(AVERAGE(M643:P643),0)</f>
        <v>3</v>
      </c>
      <c r="R643" s="3">
        <f t="shared" ref="R643:R706" si="65">Q643</f>
        <v>3</v>
      </c>
    </row>
    <row r="644" spans="1:18" x14ac:dyDescent="0.35">
      <c r="A644" s="3" t="str">
        <f>'B-Site_data'!A645</f>
        <v>MfZBadw7ahqaMlgExydhUDqRL3dlGQ</v>
      </c>
      <c r="B644" s="3" t="str">
        <f>'B-Site_data'!B645</f>
        <v>Baidoa_IDP</v>
      </c>
      <c r="C644" s="3" t="str">
        <f>'B-Site_data'!C645</f>
        <v>Baidoa</v>
      </c>
      <c r="D644" s="3" t="str">
        <f>'B-Site_data'!D645</f>
        <v>IDP</v>
      </c>
      <c r="E644" s="3">
        <f>'B-Site_data'!E645</f>
        <v>1</v>
      </c>
      <c r="F644" s="3">
        <f>'B-Site_data'!F645</f>
        <v>3</v>
      </c>
      <c r="G644" s="3">
        <f>'B-Site_data'!G645</f>
        <v>1</v>
      </c>
      <c r="H644" s="3">
        <f>'B-Site_data'!H645</f>
        <v>3</v>
      </c>
      <c r="I644" s="3">
        <f>'B-Site_data'!I645</f>
        <v>1</v>
      </c>
      <c r="J644" s="3">
        <f>'B-Site_data'!J645</f>
        <v>1</v>
      </c>
      <c r="K644" s="3">
        <f>'B-Site_data'!K645</f>
        <v>1</v>
      </c>
      <c r="L644" s="3">
        <f>'B-Site_data'!L645</f>
        <v>1</v>
      </c>
      <c r="M644" s="3">
        <f t="shared" si="60"/>
        <v>3</v>
      </c>
      <c r="N644" s="3">
        <f t="shared" si="61"/>
        <v>3</v>
      </c>
      <c r="O644" s="3">
        <f t="shared" si="62"/>
        <v>1</v>
      </c>
      <c r="P644" s="3">
        <f t="shared" si="63"/>
        <v>1</v>
      </c>
      <c r="Q644" s="295">
        <f t="shared" si="64"/>
        <v>2</v>
      </c>
      <c r="R644" s="3">
        <f t="shared" si="65"/>
        <v>2</v>
      </c>
    </row>
    <row r="645" spans="1:18" x14ac:dyDescent="0.35">
      <c r="A645" s="3" t="str">
        <f>'B-Site_data'!A646</f>
        <v>Q77b6dnzEVzxL6ljWJnpgjlf4AnoeX</v>
      </c>
      <c r="B645" s="3" t="str">
        <f>'B-Site_data'!B646</f>
        <v>Baidoa_IDP</v>
      </c>
      <c r="C645" s="3" t="str">
        <f>'B-Site_data'!C646</f>
        <v>Baidoa</v>
      </c>
      <c r="D645" s="3" t="str">
        <f>'B-Site_data'!D646</f>
        <v>IDP</v>
      </c>
      <c r="E645" s="3">
        <f>'B-Site_data'!E646</f>
        <v>1</v>
      </c>
      <c r="F645" s="3">
        <f>'B-Site_data'!F646</f>
        <v>3</v>
      </c>
      <c r="G645" s="3">
        <f>'B-Site_data'!G646</f>
        <v>3</v>
      </c>
      <c r="H645" s="3">
        <f>'B-Site_data'!H646</f>
        <v>3</v>
      </c>
      <c r="I645" s="3">
        <f>'B-Site_data'!I646</f>
        <v>1</v>
      </c>
      <c r="J645" s="3">
        <f>'B-Site_data'!J646</f>
        <v>1</v>
      </c>
      <c r="K645" s="3">
        <f>'B-Site_data'!K646</f>
        <v>1</v>
      </c>
      <c r="L645" s="3">
        <f>'B-Site_data'!L646</f>
        <v>2</v>
      </c>
      <c r="M645" s="3">
        <f t="shared" si="60"/>
        <v>3</v>
      </c>
      <c r="N645" s="3">
        <f t="shared" si="61"/>
        <v>3</v>
      </c>
      <c r="O645" s="3">
        <f t="shared" si="62"/>
        <v>3</v>
      </c>
      <c r="P645" s="3">
        <f t="shared" si="63"/>
        <v>2</v>
      </c>
      <c r="Q645" s="295">
        <f t="shared" si="64"/>
        <v>3</v>
      </c>
      <c r="R645" s="3">
        <f t="shared" si="65"/>
        <v>3</v>
      </c>
    </row>
    <row r="646" spans="1:18" x14ac:dyDescent="0.35">
      <c r="A646" s="3" t="str">
        <f>'B-Site_data'!A647</f>
        <v>JgDoJbTtbjaanoSs0z6I9nYY6sKPiE</v>
      </c>
      <c r="B646" s="3" t="str">
        <f>'B-Site_data'!B647</f>
        <v>Baidoa_IDP</v>
      </c>
      <c r="C646" s="3" t="str">
        <f>'B-Site_data'!C647</f>
        <v>Baidoa</v>
      </c>
      <c r="D646" s="3" t="str">
        <f>'B-Site_data'!D647</f>
        <v>IDP</v>
      </c>
      <c r="E646" s="3">
        <f>'B-Site_data'!E647</f>
        <v>1</v>
      </c>
      <c r="F646" s="3">
        <f>'B-Site_data'!F647</f>
        <v>1</v>
      </c>
      <c r="G646" s="3">
        <f>'B-Site_data'!G647</f>
        <v>1</v>
      </c>
      <c r="H646" s="3">
        <f>'B-Site_data'!H647</f>
        <v>1</v>
      </c>
      <c r="I646" s="3">
        <f>'B-Site_data'!I647</f>
        <v>3</v>
      </c>
      <c r="J646" s="3">
        <f>'B-Site_data'!J647</f>
        <v>1</v>
      </c>
      <c r="K646" s="3">
        <f>'B-Site_data'!K647</f>
        <v>1</v>
      </c>
      <c r="L646" s="3">
        <f>'B-Site_data'!L647</f>
        <v>2</v>
      </c>
      <c r="M646" s="3">
        <f t="shared" si="60"/>
        <v>3</v>
      </c>
      <c r="N646" s="3">
        <f t="shared" si="61"/>
        <v>2</v>
      </c>
      <c r="O646" s="3">
        <f t="shared" si="62"/>
        <v>1</v>
      </c>
      <c r="P646" s="3">
        <f t="shared" si="63"/>
        <v>1</v>
      </c>
      <c r="Q646" s="295">
        <f t="shared" si="64"/>
        <v>2</v>
      </c>
      <c r="R646" s="3">
        <f t="shared" si="65"/>
        <v>2</v>
      </c>
    </row>
    <row r="647" spans="1:18" x14ac:dyDescent="0.35">
      <c r="A647" s="3" t="str">
        <f>'B-Site_data'!A648</f>
        <v>YitlHzKt2VwWcqMqiGL6t8sUZ2wRhK</v>
      </c>
      <c r="B647" s="3" t="str">
        <f>'B-Site_data'!B648</f>
        <v>Baidoa_IDP</v>
      </c>
      <c r="C647" s="3" t="str">
        <f>'B-Site_data'!C648</f>
        <v>Baidoa</v>
      </c>
      <c r="D647" s="3" t="str">
        <f>'B-Site_data'!D648</f>
        <v>IDP</v>
      </c>
      <c r="E647" s="3">
        <f>'B-Site_data'!E648</f>
        <v>1</v>
      </c>
      <c r="F647" s="3">
        <f>'B-Site_data'!F648</f>
        <v>1</v>
      </c>
      <c r="G647" s="3">
        <f>'B-Site_data'!G648</f>
        <v>1</v>
      </c>
      <c r="H647" s="3">
        <f>'B-Site_data'!H648</f>
        <v>3</v>
      </c>
      <c r="I647" s="3">
        <f>'B-Site_data'!I648</f>
        <v>3</v>
      </c>
      <c r="J647" s="3">
        <f>'B-Site_data'!J648</f>
        <v>1</v>
      </c>
      <c r="K647" s="3">
        <f>'B-Site_data'!K648</f>
        <v>1</v>
      </c>
      <c r="L647" s="3">
        <f>'B-Site_data'!L648</f>
        <v>1</v>
      </c>
      <c r="M647" s="3">
        <f t="shared" si="60"/>
        <v>3</v>
      </c>
      <c r="N647" s="3">
        <f t="shared" si="61"/>
        <v>3</v>
      </c>
      <c r="O647" s="3">
        <f t="shared" si="62"/>
        <v>1</v>
      </c>
      <c r="P647" s="3">
        <f t="shared" si="63"/>
        <v>1</v>
      </c>
      <c r="Q647" s="295">
        <f t="shared" si="64"/>
        <v>2</v>
      </c>
      <c r="R647" s="3">
        <f t="shared" si="65"/>
        <v>2</v>
      </c>
    </row>
    <row r="648" spans="1:18" x14ac:dyDescent="0.35">
      <c r="A648" s="3" t="str">
        <f>'B-Site_data'!A649</f>
        <v>bs6b4Wc7wCZEsM98DgNKY27S9c06bI</v>
      </c>
      <c r="B648" s="3" t="str">
        <f>'B-Site_data'!B649</f>
        <v>Baidoa_IDP</v>
      </c>
      <c r="C648" s="3" t="str">
        <f>'B-Site_data'!C649</f>
        <v>Baidoa</v>
      </c>
      <c r="D648" s="3" t="str">
        <f>'B-Site_data'!D649</f>
        <v>IDP</v>
      </c>
      <c r="E648" s="3">
        <f>'B-Site_data'!E649</f>
        <v>1</v>
      </c>
      <c r="F648" s="3">
        <f>'B-Site_data'!F649</f>
        <v>1</v>
      </c>
      <c r="G648" s="3">
        <f>'B-Site_data'!G649</f>
        <v>1</v>
      </c>
      <c r="H648" s="3">
        <f>'B-Site_data'!H649</f>
        <v>1</v>
      </c>
      <c r="I648" s="3">
        <f>'B-Site_data'!I649</f>
        <v>1</v>
      </c>
      <c r="J648" s="3">
        <f>'B-Site_data'!J649</f>
        <v>1</v>
      </c>
      <c r="K648" s="3">
        <f>'B-Site_data'!K649</f>
        <v>3</v>
      </c>
      <c r="L648" s="3">
        <f>'B-Site_data'!L649</f>
        <v>2</v>
      </c>
      <c r="M648" s="3">
        <f t="shared" si="60"/>
        <v>3</v>
      </c>
      <c r="N648" s="3">
        <f t="shared" si="61"/>
        <v>2</v>
      </c>
      <c r="O648" s="3">
        <f t="shared" si="62"/>
        <v>1</v>
      </c>
      <c r="P648" s="3">
        <f t="shared" si="63"/>
        <v>1</v>
      </c>
      <c r="Q648" s="295">
        <f t="shared" si="64"/>
        <v>2</v>
      </c>
      <c r="R648" s="3">
        <f t="shared" si="65"/>
        <v>2</v>
      </c>
    </row>
    <row r="649" spans="1:18" x14ac:dyDescent="0.35">
      <c r="A649" s="3" t="str">
        <f>'B-Site_data'!A650</f>
        <v>JpIQGS0pdWEinwaYdHT5kLkbhRkiKP</v>
      </c>
      <c r="B649" s="3" t="str">
        <f>'B-Site_data'!B650</f>
        <v>Baidoa_IDP</v>
      </c>
      <c r="C649" s="3" t="str">
        <f>'B-Site_data'!C650</f>
        <v>Baidoa</v>
      </c>
      <c r="D649" s="3" t="str">
        <f>'B-Site_data'!D650</f>
        <v>IDP</v>
      </c>
      <c r="E649" s="3">
        <f>'B-Site_data'!E650</f>
        <v>1</v>
      </c>
      <c r="F649" s="3">
        <f>'B-Site_data'!F650</f>
        <v>1</v>
      </c>
      <c r="G649" s="3">
        <f>'B-Site_data'!G650</f>
        <v>1</v>
      </c>
      <c r="H649" s="3">
        <f>'B-Site_data'!H650</f>
        <v>3</v>
      </c>
      <c r="I649" s="3">
        <f>'B-Site_data'!I650</f>
        <v>3</v>
      </c>
      <c r="J649" s="3">
        <f>'B-Site_data'!J650</f>
        <v>1</v>
      </c>
      <c r="K649" s="3">
        <f>'B-Site_data'!K650</f>
        <v>1</v>
      </c>
      <c r="L649" s="3">
        <f>'B-Site_data'!L650</f>
        <v>2</v>
      </c>
      <c r="M649" s="3">
        <f t="shared" si="60"/>
        <v>3</v>
      </c>
      <c r="N649" s="3">
        <f t="shared" si="61"/>
        <v>3</v>
      </c>
      <c r="O649" s="3">
        <f t="shared" si="62"/>
        <v>2</v>
      </c>
      <c r="P649" s="3">
        <f t="shared" si="63"/>
        <v>1</v>
      </c>
      <c r="Q649" s="295">
        <f t="shared" si="64"/>
        <v>3</v>
      </c>
      <c r="R649" s="3">
        <f t="shared" si="65"/>
        <v>3</v>
      </c>
    </row>
    <row r="650" spans="1:18" x14ac:dyDescent="0.35">
      <c r="A650" s="3" t="str">
        <f>'B-Site_data'!A651</f>
        <v>HOo96dy82um6M0kDtoknwSy4JCypZV</v>
      </c>
      <c r="B650" s="3" t="str">
        <f>'B-Site_data'!B651</f>
        <v>Baidoa_IDP</v>
      </c>
      <c r="C650" s="3" t="str">
        <f>'B-Site_data'!C651</f>
        <v>Baidoa</v>
      </c>
      <c r="D650" s="3" t="str">
        <f>'B-Site_data'!D651</f>
        <v>IDP</v>
      </c>
      <c r="E650" s="3">
        <f>'B-Site_data'!E651</f>
        <v>1</v>
      </c>
      <c r="F650" s="3">
        <f>'B-Site_data'!F651</f>
        <v>1</v>
      </c>
      <c r="G650" s="3">
        <f>'B-Site_data'!G651</f>
        <v>3</v>
      </c>
      <c r="H650" s="3">
        <f>'B-Site_data'!H651</f>
        <v>1</v>
      </c>
      <c r="I650" s="3">
        <f>'B-Site_data'!I651</f>
        <v>1</v>
      </c>
      <c r="J650" s="3">
        <f>'B-Site_data'!J651</f>
        <v>1</v>
      </c>
      <c r="K650" s="3">
        <f>'B-Site_data'!K651</f>
        <v>1</v>
      </c>
      <c r="L650" s="3">
        <f>'B-Site_data'!L651</f>
        <v>2</v>
      </c>
      <c r="M650" s="3">
        <f t="shared" si="60"/>
        <v>3</v>
      </c>
      <c r="N650" s="3">
        <f t="shared" si="61"/>
        <v>2</v>
      </c>
      <c r="O650" s="3">
        <f t="shared" si="62"/>
        <v>1</v>
      </c>
      <c r="P650" s="3">
        <f t="shared" si="63"/>
        <v>1</v>
      </c>
      <c r="Q650" s="295">
        <f t="shared" si="64"/>
        <v>2</v>
      </c>
      <c r="R650" s="3">
        <f t="shared" si="65"/>
        <v>2</v>
      </c>
    </row>
    <row r="651" spans="1:18" x14ac:dyDescent="0.35">
      <c r="A651" s="3" t="str">
        <f>'B-Site_data'!A652</f>
        <v>hePVe5WDOSVAW5YAGVHjcXDCcsKwJM</v>
      </c>
      <c r="B651" s="3" t="str">
        <f>'B-Site_data'!B652</f>
        <v>Baidoa_IDP</v>
      </c>
      <c r="C651" s="3" t="str">
        <f>'B-Site_data'!C652</f>
        <v>Baidoa</v>
      </c>
      <c r="D651" s="3" t="str">
        <f>'B-Site_data'!D652</f>
        <v>IDP</v>
      </c>
      <c r="E651" s="3">
        <f>'B-Site_data'!E652</f>
        <v>1</v>
      </c>
      <c r="F651" s="3">
        <f>'B-Site_data'!F652</f>
        <v>1</v>
      </c>
      <c r="G651" s="3">
        <f>'B-Site_data'!G652</f>
        <v>3</v>
      </c>
      <c r="H651" s="3">
        <f>'B-Site_data'!H652</f>
        <v>3</v>
      </c>
      <c r="I651" s="3">
        <f>'B-Site_data'!I652</f>
        <v>3</v>
      </c>
      <c r="J651" s="3">
        <f>'B-Site_data'!J652</f>
        <v>1</v>
      </c>
      <c r="K651" s="3">
        <f>'B-Site_data'!K652</f>
        <v>3</v>
      </c>
      <c r="L651" s="3">
        <f>'B-Site_data'!L652</f>
        <v>2</v>
      </c>
      <c r="M651" s="3">
        <f t="shared" si="60"/>
        <v>3</v>
      </c>
      <c r="N651" s="3">
        <f t="shared" si="61"/>
        <v>3</v>
      </c>
      <c r="O651" s="3">
        <f t="shared" si="62"/>
        <v>3</v>
      </c>
      <c r="P651" s="3">
        <f t="shared" si="63"/>
        <v>3</v>
      </c>
      <c r="Q651" s="295">
        <f t="shared" si="64"/>
        <v>3</v>
      </c>
      <c r="R651" s="3">
        <f t="shared" si="65"/>
        <v>3</v>
      </c>
    </row>
    <row r="652" spans="1:18" x14ac:dyDescent="0.35">
      <c r="A652" s="3" t="str">
        <f>'B-Site_data'!A653</f>
        <v>kZKVJ3aP2l6jCxctVMwYom1GbdJzqp</v>
      </c>
      <c r="B652" s="3" t="str">
        <f>'B-Site_data'!B653</f>
        <v>Baidoa_IDP</v>
      </c>
      <c r="C652" s="3" t="str">
        <f>'B-Site_data'!C653</f>
        <v>Baidoa</v>
      </c>
      <c r="D652" s="3" t="str">
        <f>'B-Site_data'!D653</f>
        <v>IDP</v>
      </c>
      <c r="E652" s="3">
        <f>'B-Site_data'!E653</f>
        <v>1</v>
      </c>
      <c r="F652" s="3">
        <f>'B-Site_data'!F653</f>
        <v>1</v>
      </c>
      <c r="G652" s="3">
        <f>'B-Site_data'!G653</f>
        <v>3</v>
      </c>
      <c r="H652" s="3">
        <f>'B-Site_data'!H653</f>
        <v>3</v>
      </c>
      <c r="I652" s="3">
        <f>'B-Site_data'!I653</f>
        <v>3</v>
      </c>
      <c r="J652" s="3">
        <f>'B-Site_data'!J653</f>
        <v>1</v>
      </c>
      <c r="K652" s="3">
        <f>'B-Site_data'!K653</f>
        <v>1</v>
      </c>
      <c r="L652" s="3">
        <f>'B-Site_data'!L653</f>
        <v>2</v>
      </c>
      <c r="M652" s="3">
        <f t="shared" si="60"/>
        <v>3</v>
      </c>
      <c r="N652" s="3">
        <f t="shared" si="61"/>
        <v>3</v>
      </c>
      <c r="O652" s="3">
        <f t="shared" si="62"/>
        <v>3</v>
      </c>
      <c r="P652" s="3">
        <f t="shared" si="63"/>
        <v>2</v>
      </c>
      <c r="Q652" s="295">
        <f t="shared" si="64"/>
        <v>3</v>
      </c>
      <c r="R652" s="3">
        <f t="shared" si="65"/>
        <v>3</v>
      </c>
    </row>
    <row r="653" spans="1:18" x14ac:dyDescent="0.35">
      <c r="A653" s="3" t="str">
        <f>'B-Site_data'!A654</f>
        <v>KEfBV4PG0pSUm7YS9wsV63G5fGAwPy</v>
      </c>
      <c r="B653" s="3" t="str">
        <f>'B-Site_data'!B654</f>
        <v>Baidoa_IDP</v>
      </c>
      <c r="C653" s="3" t="str">
        <f>'B-Site_data'!C654</f>
        <v>Baidoa</v>
      </c>
      <c r="D653" s="3" t="str">
        <f>'B-Site_data'!D654</f>
        <v>IDP</v>
      </c>
      <c r="E653" s="3">
        <f>'B-Site_data'!E654</f>
        <v>1</v>
      </c>
      <c r="F653" s="3">
        <f>'B-Site_data'!F654</f>
        <v>3</v>
      </c>
      <c r="G653" s="3">
        <f>'B-Site_data'!G654</f>
        <v>1</v>
      </c>
      <c r="H653" s="3">
        <f>'B-Site_data'!H654</f>
        <v>3</v>
      </c>
      <c r="I653" s="3">
        <f>'B-Site_data'!I654</f>
        <v>3</v>
      </c>
      <c r="J653" s="3">
        <f>'B-Site_data'!J654</f>
        <v>1</v>
      </c>
      <c r="K653" s="3">
        <f>'B-Site_data'!K654</f>
        <v>1</v>
      </c>
      <c r="L653" s="3">
        <f>'B-Site_data'!L654</f>
        <v>2</v>
      </c>
      <c r="M653" s="3">
        <f t="shared" si="60"/>
        <v>3</v>
      </c>
      <c r="N653" s="3">
        <f t="shared" si="61"/>
        <v>3</v>
      </c>
      <c r="O653" s="3">
        <f t="shared" si="62"/>
        <v>3</v>
      </c>
      <c r="P653" s="3">
        <f t="shared" si="63"/>
        <v>2</v>
      </c>
      <c r="Q653" s="295">
        <f t="shared" si="64"/>
        <v>3</v>
      </c>
      <c r="R653" s="3">
        <f t="shared" si="65"/>
        <v>3</v>
      </c>
    </row>
    <row r="654" spans="1:18" x14ac:dyDescent="0.35">
      <c r="A654" s="3" t="str">
        <f>'B-Site_data'!A655</f>
        <v>XcPB74pMExRxbcBS4chU0OPCLisitl</v>
      </c>
      <c r="B654" s="3" t="str">
        <f>'B-Site_data'!B655</f>
        <v>Baidoa_IDP</v>
      </c>
      <c r="C654" s="3" t="str">
        <f>'B-Site_data'!C655</f>
        <v>Baidoa</v>
      </c>
      <c r="D654" s="3" t="str">
        <f>'B-Site_data'!D655</f>
        <v>IDP</v>
      </c>
      <c r="E654" s="3">
        <f>'B-Site_data'!E655</f>
        <v>1</v>
      </c>
      <c r="F654" s="3">
        <f>'B-Site_data'!F655</f>
        <v>3</v>
      </c>
      <c r="G654" s="3">
        <f>'B-Site_data'!G655</f>
        <v>1</v>
      </c>
      <c r="H654" s="3">
        <f>'B-Site_data'!H655</f>
        <v>3</v>
      </c>
      <c r="I654" s="3">
        <f>'B-Site_data'!I655</f>
        <v>3</v>
      </c>
      <c r="J654" s="3">
        <f>'B-Site_data'!J655</f>
        <v>1</v>
      </c>
      <c r="K654" s="3">
        <f>'B-Site_data'!K655</f>
        <v>3</v>
      </c>
      <c r="L654" s="3">
        <f>'B-Site_data'!L655</f>
        <v>2</v>
      </c>
      <c r="M654" s="3">
        <f t="shared" si="60"/>
        <v>3</v>
      </c>
      <c r="N654" s="3">
        <f t="shared" si="61"/>
        <v>3</v>
      </c>
      <c r="O654" s="3">
        <f t="shared" si="62"/>
        <v>3</v>
      </c>
      <c r="P654" s="3">
        <f t="shared" si="63"/>
        <v>3</v>
      </c>
      <c r="Q654" s="295">
        <f t="shared" si="64"/>
        <v>3</v>
      </c>
      <c r="R654" s="3">
        <f t="shared" si="65"/>
        <v>3</v>
      </c>
    </row>
    <row r="655" spans="1:18" x14ac:dyDescent="0.35">
      <c r="A655" s="3" t="str">
        <f>'B-Site_data'!A656</f>
        <v>tkxsbksONThRuJ1vvjIIoQj5dOSHpF</v>
      </c>
      <c r="B655" s="3" t="str">
        <f>'B-Site_data'!B656</f>
        <v>Baidoa_IDP</v>
      </c>
      <c r="C655" s="3" t="str">
        <f>'B-Site_data'!C656</f>
        <v>Baidoa</v>
      </c>
      <c r="D655" s="3" t="str">
        <f>'B-Site_data'!D656</f>
        <v>IDP</v>
      </c>
      <c r="E655" s="3">
        <f>'B-Site_data'!E656</f>
        <v>1</v>
      </c>
      <c r="F655" s="3">
        <f>'B-Site_data'!F656</f>
        <v>1</v>
      </c>
      <c r="G655" s="3">
        <f>'B-Site_data'!G656</f>
        <v>1</v>
      </c>
      <c r="H655" s="3">
        <f>'B-Site_data'!H656</f>
        <v>3</v>
      </c>
      <c r="I655" s="3">
        <f>'B-Site_data'!I656</f>
        <v>3</v>
      </c>
      <c r="J655" s="3">
        <f>'B-Site_data'!J656</f>
        <v>1</v>
      </c>
      <c r="K655" s="3">
        <f>'B-Site_data'!K656</f>
        <v>1</v>
      </c>
      <c r="L655" s="3">
        <f>'B-Site_data'!L656</f>
        <v>2</v>
      </c>
      <c r="M655" s="3">
        <f t="shared" si="60"/>
        <v>3</v>
      </c>
      <c r="N655" s="3">
        <f t="shared" si="61"/>
        <v>3</v>
      </c>
      <c r="O655" s="3">
        <f t="shared" si="62"/>
        <v>2</v>
      </c>
      <c r="P655" s="3">
        <f t="shared" si="63"/>
        <v>1</v>
      </c>
      <c r="Q655" s="295">
        <f t="shared" si="64"/>
        <v>3</v>
      </c>
      <c r="R655" s="3">
        <f t="shared" si="65"/>
        <v>3</v>
      </c>
    </row>
    <row r="656" spans="1:18" x14ac:dyDescent="0.35">
      <c r="A656" s="3" t="str">
        <f>'B-Site_data'!A657</f>
        <v>UaSDbumQdWlAlcIDnThaAPfTQmIhWk</v>
      </c>
      <c r="B656" s="3" t="str">
        <f>'B-Site_data'!B657</f>
        <v>Baidoa_IDP</v>
      </c>
      <c r="C656" s="3" t="str">
        <f>'B-Site_data'!C657</f>
        <v>Baidoa</v>
      </c>
      <c r="D656" s="3" t="str">
        <f>'B-Site_data'!D657</f>
        <v>IDP</v>
      </c>
      <c r="E656" s="3">
        <f>'B-Site_data'!E657</f>
        <v>1</v>
      </c>
      <c r="F656" s="3">
        <f>'B-Site_data'!F657</f>
        <v>1</v>
      </c>
      <c r="G656" s="3">
        <f>'B-Site_data'!G657</f>
        <v>1</v>
      </c>
      <c r="H656" s="3">
        <f>'B-Site_data'!H657</f>
        <v>3</v>
      </c>
      <c r="I656" s="3">
        <f>'B-Site_data'!I657</f>
        <v>3</v>
      </c>
      <c r="J656" s="3">
        <f>'B-Site_data'!J657</f>
        <v>1</v>
      </c>
      <c r="K656" s="3">
        <f>'B-Site_data'!K657</f>
        <v>1</v>
      </c>
      <c r="L656" s="3">
        <f>'B-Site_data'!L657</f>
        <v>2</v>
      </c>
      <c r="M656" s="3">
        <f t="shared" si="60"/>
        <v>3</v>
      </c>
      <c r="N656" s="3">
        <f t="shared" si="61"/>
        <v>3</v>
      </c>
      <c r="O656" s="3">
        <f t="shared" si="62"/>
        <v>2</v>
      </c>
      <c r="P656" s="3">
        <f t="shared" si="63"/>
        <v>1</v>
      </c>
      <c r="Q656" s="295">
        <f t="shared" si="64"/>
        <v>3</v>
      </c>
      <c r="R656" s="3">
        <f t="shared" si="65"/>
        <v>3</v>
      </c>
    </row>
    <row r="657" spans="1:18" x14ac:dyDescent="0.35">
      <c r="A657" s="3" t="str">
        <f>'B-Site_data'!A658</f>
        <v>dpbp1xxAyYZeE8FnUkwCn6jSOByrfN</v>
      </c>
      <c r="B657" s="3" t="str">
        <f>'B-Site_data'!B658</f>
        <v>Baidoa_IDP</v>
      </c>
      <c r="C657" s="3" t="str">
        <f>'B-Site_data'!C658</f>
        <v>Baidoa</v>
      </c>
      <c r="D657" s="3" t="str">
        <f>'B-Site_data'!D658</f>
        <v>IDP</v>
      </c>
      <c r="E657" s="3">
        <f>'B-Site_data'!E658</f>
        <v>1</v>
      </c>
      <c r="F657" s="3">
        <f>'B-Site_data'!F658</f>
        <v>1</v>
      </c>
      <c r="G657" s="3">
        <f>'B-Site_data'!G658</f>
        <v>1</v>
      </c>
      <c r="H657" s="3">
        <f>'B-Site_data'!H658</f>
        <v>3</v>
      </c>
      <c r="I657" s="3">
        <f>'B-Site_data'!I658</f>
        <v>3</v>
      </c>
      <c r="J657" s="3">
        <f>'B-Site_data'!J658</f>
        <v>1</v>
      </c>
      <c r="K657" s="3">
        <f>'B-Site_data'!K658</f>
        <v>1</v>
      </c>
      <c r="L657" s="3">
        <f>'B-Site_data'!L658</f>
        <v>2</v>
      </c>
      <c r="M657" s="3">
        <f t="shared" si="60"/>
        <v>3</v>
      </c>
      <c r="N657" s="3">
        <f t="shared" si="61"/>
        <v>3</v>
      </c>
      <c r="O657" s="3">
        <f t="shared" si="62"/>
        <v>2</v>
      </c>
      <c r="P657" s="3">
        <f t="shared" si="63"/>
        <v>1</v>
      </c>
      <c r="Q657" s="295">
        <f t="shared" si="64"/>
        <v>3</v>
      </c>
      <c r="R657" s="3">
        <f t="shared" si="65"/>
        <v>3</v>
      </c>
    </row>
    <row r="658" spans="1:18" x14ac:dyDescent="0.35">
      <c r="A658" s="3" t="str">
        <f>'B-Site_data'!A659</f>
        <v>r4RxivbdvfPpxBnhnngGkdzpMC2A7k</v>
      </c>
      <c r="B658" s="3" t="str">
        <f>'B-Site_data'!B659</f>
        <v>Baidoa_IDP</v>
      </c>
      <c r="C658" s="3" t="str">
        <f>'B-Site_data'!C659</f>
        <v>Baidoa</v>
      </c>
      <c r="D658" s="3" t="str">
        <f>'B-Site_data'!D659</f>
        <v>IDP</v>
      </c>
      <c r="E658" s="3">
        <f>'B-Site_data'!E659</f>
        <v>1</v>
      </c>
      <c r="F658" s="3">
        <f>'B-Site_data'!F659</f>
        <v>1</v>
      </c>
      <c r="G658" s="3">
        <f>'B-Site_data'!G659</f>
        <v>3</v>
      </c>
      <c r="H658" s="3">
        <f>'B-Site_data'!H659</f>
        <v>3</v>
      </c>
      <c r="I658" s="3">
        <f>'B-Site_data'!I659</f>
        <v>1</v>
      </c>
      <c r="J658" s="3">
        <f>'B-Site_data'!J659</f>
        <v>1</v>
      </c>
      <c r="K658" s="3">
        <f>'B-Site_data'!K659</f>
        <v>1</v>
      </c>
      <c r="L658" s="3">
        <f>'B-Site_data'!L659</f>
        <v>2</v>
      </c>
      <c r="M658" s="3">
        <f t="shared" si="60"/>
        <v>3</v>
      </c>
      <c r="N658" s="3">
        <f t="shared" si="61"/>
        <v>3</v>
      </c>
      <c r="O658" s="3">
        <f t="shared" si="62"/>
        <v>2</v>
      </c>
      <c r="P658" s="3">
        <f t="shared" si="63"/>
        <v>1</v>
      </c>
      <c r="Q658" s="295">
        <f t="shared" si="64"/>
        <v>3</v>
      </c>
      <c r="R658" s="3">
        <f t="shared" si="65"/>
        <v>3</v>
      </c>
    </row>
    <row r="659" spans="1:18" x14ac:dyDescent="0.35">
      <c r="A659" s="3" t="str">
        <f>'B-Site_data'!A660</f>
        <v>82xVa9o1KiDvbqkc9aoMrRFMOkALEK</v>
      </c>
      <c r="B659" s="3" t="str">
        <f>'B-Site_data'!B660</f>
        <v>Baidoa_IDP</v>
      </c>
      <c r="C659" s="3" t="str">
        <f>'B-Site_data'!C660</f>
        <v>Baidoa</v>
      </c>
      <c r="D659" s="3" t="str">
        <f>'B-Site_data'!D660</f>
        <v>IDP</v>
      </c>
      <c r="E659" s="3">
        <f>'B-Site_data'!E660</f>
        <v>1</v>
      </c>
      <c r="F659" s="3">
        <f>'B-Site_data'!F660</f>
        <v>1</v>
      </c>
      <c r="G659" s="3">
        <f>'B-Site_data'!G660</f>
        <v>3</v>
      </c>
      <c r="H659" s="3">
        <f>'B-Site_data'!H660</f>
        <v>3</v>
      </c>
      <c r="I659" s="3">
        <f>'B-Site_data'!I660</f>
        <v>3</v>
      </c>
      <c r="J659" s="3">
        <f>'B-Site_data'!J660</f>
        <v>1</v>
      </c>
      <c r="K659" s="3">
        <f>'B-Site_data'!K660</f>
        <v>3</v>
      </c>
      <c r="L659" s="3">
        <f>'B-Site_data'!L660</f>
        <v>2</v>
      </c>
      <c r="M659" s="3">
        <f t="shared" si="60"/>
        <v>3</v>
      </c>
      <c r="N659" s="3">
        <f t="shared" si="61"/>
        <v>3</v>
      </c>
      <c r="O659" s="3">
        <f t="shared" si="62"/>
        <v>3</v>
      </c>
      <c r="P659" s="3">
        <f t="shared" si="63"/>
        <v>3</v>
      </c>
      <c r="Q659" s="295">
        <f t="shared" si="64"/>
        <v>3</v>
      </c>
      <c r="R659" s="3">
        <f t="shared" si="65"/>
        <v>3</v>
      </c>
    </row>
    <row r="660" spans="1:18" x14ac:dyDescent="0.35">
      <c r="A660" s="3" t="str">
        <f>'B-Site_data'!A661</f>
        <v>K8YXuL7liNzMdqR8lMnz7Q2jOfiF0G</v>
      </c>
      <c r="B660" s="3" t="str">
        <f>'B-Site_data'!B661</f>
        <v>Baidoa_IDP</v>
      </c>
      <c r="C660" s="3" t="str">
        <f>'B-Site_data'!C661</f>
        <v>Baidoa</v>
      </c>
      <c r="D660" s="3" t="str">
        <f>'B-Site_data'!D661</f>
        <v>IDP</v>
      </c>
      <c r="E660" s="3">
        <f>'B-Site_data'!E661</f>
        <v>1</v>
      </c>
      <c r="F660" s="3">
        <f>'B-Site_data'!F661</f>
        <v>1</v>
      </c>
      <c r="G660" s="3">
        <f>'B-Site_data'!G661</f>
        <v>3</v>
      </c>
      <c r="H660" s="3">
        <f>'B-Site_data'!H661</f>
        <v>1</v>
      </c>
      <c r="I660" s="3">
        <f>'B-Site_data'!I661</f>
        <v>1</v>
      </c>
      <c r="J660" s="3">
        <f>'B-Site_data'!J661</f>
        <v>1</v>
      </c>
      <c r="K660" s="3">
        <f>'B-Site_data'!K661</f>
        <v>1</v>
      </c>
      <c r="L660" s="3">
        <f>'B-Site_data'!L661</f>
        <v>1</v>
      </c>
      <c r="M660" s="3">
        <f t="shared" si="60"/>
        <v>3</v>
      </c>
      <c r="N660" s="3">
        <f t="shared" si="61"/>
        <v>1</v>
      </c>
      <c r="O660" s="3">
        <f t="shared" si="62"/>
        <v>1</v>
      </c>
      <c r="P660" s="3">
        <f t="shared" si="63"/>
        <v>1</v>
      </c>
      <c r="Q660" s="295">
        <f t="shared" si="64"/>
        <v>2</v>
      </c>
      <c r="R660" s="3">
        <f t="shared" si="65"/>
        <v>2</v>
      </c>
    </row>
    <row r="661" spans="1:18" x14ac:dyDescent="0.35">
      <c r="A661" s="3" t="str">
        <f>'B-Site_data'!A662</f>
        <v>I6Cd2DVL5bRFSTdUOSBh4Jk0pJZzgg</v>
      </c>
      <c r="B661" s="3" t="str">
        <f>'B-Site_data'!B662</f>
        <v>Baidoa_IDP</v>
      </c>
      <c r="C661" s="3" t="str">
        <f>'B-Site_data'!C662</f>
        <v>Baidoa</v>
      </c>
      <c r="D661" s="3" t="str">
        <f>'B-Site_data'!D662</f>
        <v>IDP</v>
      </c>
      <c r="E661" s="3">
        <f>'B-Site_data'!E662</f>
        <v>1</v>
      </c>
      <c r="F661" s="3">
        <f>'B-Site_data'!F662</f>
        <v>1</v>
      </c>
      <c r="G661" s="3">
        <f>'B-Site_data'!G662</f>
        <v>1</v>
      </c>
      <c r="H661" s="3">
        <f>'B-Site_data'!H662</f>
        <v>2</v>
      </c>
      <c r="I661" s="3">
        <f>'B-Site_data'!I662</f>
        <v>3</v>
      </c>
      <c r="J661" s="3">
        <f>'B-Site_data'!J662</f>
        <v>1</v>
      </c>
      <c r="K661" s="3">
        <f>'B-Site_data'!K662</f>
        <v>1</v>
      </c>
      <c r="L661" s="3">
        <f>'B-Site_data'!L662</f>
        <v>2</v>
      </c>
      <c r="M661" s="3">
        <f t="shared" si="60"/>
        <v>3</v>
      </c>
      <c r="N661" s="3">
        <f t="shared" si="61"/>
        <v>2</v>
      </c>
      <c r="O661" s="3">
        <f t="shared" si="62"/>
        <v>2</v>
      </c>
      <c r="P661" s="3">
        <f t="shared" si="63"/>
        <v>1</v>
      </c>
      <c r="Q661" s="295">
        <f t="shared" si="64"/>
        <v>2</v>
      </c>
      <c r="R661" s="3">
        <f t="shared" si="65"/>
        <v>2</v>
      </c>
    </row>
    <row r="662" spans="1:18" x14ac:dyDescent="0.35">
      <c r="A662" s="3" t="str">
        <f>'B-Site_data'!A663</f>
        <v>ycjm0WcWfslbzdrRFpkzlAbegDuroF</v>
      </c>
      <c r="B662" s="3" t="str">
        <f>'B-Site_data'!B663</f>
        <v>Baidoa_IDP</v>
      </c>
      <c r="C662" s="3" t="str">
        <f>'B-Site_data'!C663</f>
        <v>Baidoa</v>
      </c>
      <c r="D662" s="3" t="str">
        <f>'B-Site_data'!D663</f>
        <v>IDP</v>
      </c>
      <c r="E662" s="3">
        <f>'B-Site_data'!E663</f>
        <v>1</v>
      </c>
      <c r="F662" s="3">
        <f>'B-Site_data'!F663</f>
        <v>1</v>
      </c>
      <c r="G662" s="3">
        <f>'B-Site_data'!G663</f>
        <v>3</v>
      </c>
      <c r="H662" s="3">
        <f>'B-Site_data'!H663</f>
        <v>3</v>
      </c>
      <c r="I662" s="3">
        <f>'B-Site_data'!I663</f>
        <v>1</v>
      </c>
      <c r="J662" s="3">
        <f>'B-Site_data'!J663</f>
        <v>1</v>
      </c>
      <c r="K662" s="3">
        <f>'B-Site_data'!K663</f>
        <v>3</v>
      </c>
      <c r="L662" s="3">
        <f>'B-Site_data'!L663</f>
        <v>2</v>
      </c>
      <c r="M662" s="3">
        <f t="shared" si="60"/>
        <v>3</v>
      </c>
      <c r="N662" s="3">
        <f t="shared" si="61"/>
        <v>3</v>
      </c>
      <c r="O662" s="3">
        <f t="shared" si="62"/>
        <v>3</v>
      </c>
      <c r="P662" s="3">
        <f t="shared" si="63"/>
        <v>2</v>
      </c>
      <c r="Q662" s="295">
        <f t="shared" si="64"/>
        <v>3</v>
      </c>
      <c r="R662" s="3">
        <f t="shared" si="65"/>
        <v>3</v>
      </c>
    </row>
    <row r="663" spans="1:18" x14ac:dyDescent="0.35">
      <c r="A663" s="3" t="str">
        <f>'B-Site_data'!A664</f>
        <v>29g32xUCxHu3YppsvT4olAVIDG66jt</v>
      </c>
      <c r="B663" s="3" t="str">
        <f>'B-Site_data'!B664</f>
        <v>Baidoa_IDP</v>
      </c>
      <c r="C663" s="3" t="str">
        <f>'B-Site_data'!C664</f>
        <v>Baidoa</v>
      </c>
      <c r="D663" s="3" t="str">
        <f>'B-Site_data'!D664</f>
        <v>IDP</v>
      </c>
      <c r="E663" s="3">
        <f>'B-Site_data'!E664</f>
        <v>1</v>
      </c>
      <c r="F663" s="3">
        <f>'B-Site_data'!F664</f>
        <v>1</v>
      </c>
      <c r="G663" s="3">
        <f>'B-Site_data'!G664</f>
        <v>3</v>
      </c>
      <c r="H663" s="3">
        <f>'B-Site_data'!H664</f>
        <v>3</v>
      </c>
      <c r="I663" s="3">
        <f>'B-Site_data'!I664</f>
        <v>1</v>
      </c>
      <c r="J663" s="3">
        <f>'B-Site_data'!J664</f>
        <v>1</v>
      </c>
      <c r="K663" s="3">
        <f>'B-Site_data'!K664</f>
        <v>1</v>
      </c>
      <c r="L663" s="3">
        <f>'B-Site_data'!L664</f>
        <v>2</v>
      </c>
      <c r="M663" s="3">
        <f t="shared" si="60"/>
        <v>3</v>
      </c>
      <c r="N663" s="3">
        <f t="shared" si="61"/>
        <v>3</v>
      </c>
      <c r="O663" s="3">
        <f t="shared" si="62"/>
        <v>2</v>
      </c>
      <c r="P663" s="3">
        <f t="shared" si="63"/>
        <v>1</v>
      </c>
      <c r="Q663" s="295">
        <f t="shared" si="64"/>
        <v>3</v>
      </c>
      <c r="R663" s="3">
        <f t="shared" si="65"/>
        <v>3</v>
      </c>
    </row>
    <row r="664" spans="1:18" x14ac:dyDescent="0.35">
      <c r="A664" s="3" t="str">
        <f>'B-Site_data'!A665</f>
        <v>4TdfJh9vnsCd6oV6XjqzT604ASQGTy</v>
      </c>
      <c r="B664" s="3" t="str">
        <f>'B-Site_data'!B665</f>
        <v>Baidoa_IDP</v>
      </c>
      <c r="C664" s="3" t="str">
        <f>'B-Site_data'!C665</f>
        <v>Baidoa</v>
      </c>
      <c r="D664" s="3" t="str">
        <f>'B-Site_data'!D665</f>
        <v>IDP</v>
      </c>
      <c r="E664" s="3">
        <f>'B-Site_data'!E665</f>
        <v>1</v>
      </c>
      <c r="F664" s="3">
        <f>'B-Site_data'!F665</f>
        <v>3</v>
      </c>
      <c r="G664" s="3">
        <f>'B-Site_data'!G665</f>
        <v>1</v>
      </c>
      <c r="H664" s="3">
        <f>'B-Site_data'!H665</f>
        <v>1</v>
      </c>
      <c r="I664" s="3">
        <f>'B-Site_data'!I665</f>
        <v>3</v>
      </c>
      <c r="J664" s="3">
        <f>'B-Site_data'!J665</f>
        <v>1</v>
      </c>
      <c r="K664" s="3">
        <f>'B-Site_data'!K665</f>
        <v>3</v>
      </c>
      <c r="L664" s="3">
        <f>'B-Site_data'!L665</f>
        <v>4</v>
      </c>
      <c r="M664" s="3">
        <f t="shared" si="60"/>
        <v>4</v>
      </c>
      <c r="N664" s="3">
        <f t="shared" si="61"/>
        <v>3</v>
      </c>
      <c r="O664" s="3">
        <f t="shared" si="62"/>
        <v>3</v>
      </c>
      <c r="P664" s="3">
        <f t="shared" si="63"/>
        <v>3</v>
      </c>
      <c r="Q664" s="295">
        <f t="shared" si="64"/>
        <v>4</v>
      </c>
      <c r="R664" s="3">
        <f t="shared" si="65"/>
        <v>4</v>
      </c>
    </row>
    <row r="665" spans="1:18" x14ac:dyDescent="0.35">
      <c r="A665" s="3" t="str">
        <f>'B-Site_data'!A666</f>
        <v>skAUCHtWuiPNp4unsFkQtcBHraaJyB</v>
      </c>
      <c r="B665" s="3" t="str">
        <f>'B-Site_data'!B666</f>
        <v>Baidoa_IDP</v>
      </c>
      <c r="C665" s="3" t="str">
        <f>'B-Site_data'!C666</f>
        <v>Baidoa</v>
      </c>
      <c r="D665" s="3" t="str">
        <f>'B-Site_data'!D666</f>
        <v>IDP</v>
      </c>
      <c r="E665" s="3">
        <f>'B-Site_data'!E666</f>
        <v>1</v>
      </c>
      <c r="F665" s="3">
        <f>'B-Site_data'!F666</f>
        <v>1</v>
      </c>
      <c r="G665" s="3">
        <f>'B-Site_data'!G666</f>
        <v>1</v>
      </c>
      <c r="H665" s="3">
        <f>'B-Site_data'!H666</f>
        <v>3</v>
      </c>
      <c r="I665" s="3">
        <f>'B-Site_data'!I666</f>
        <v>3</v>
      </c>
      <c r="J665" s="3">
        <f>'B-Site_data'!J666</f>
        <v>1</v>
      </c>
      <c r="K665" s="3">
        <f>'B-Site_data'!K666</f>
        <v>1</v>
      </c>
      <c r="L665" s="3">
        <f>'B-Site_data'!L666</f>
        <v>2</v>
      </c>
      <c r="M665" s="3">
        <f t="shared" si="60"/>
        <v>3</v>
      </c>
      <c r="N665" s="3">
        <f t="shared" si="61"/>
        <v>3</v>
      </c>
      <c r="O665" s="3">
        <f t="shared" si="62"/>
        <v>2</v>
      </c>
      <c r="P665" s="3">
        <f t="shared" si="63"/>
        <v>1</v>
      </c>
      <c r="Q665" s="295">
        <f t="shared" si="64"/>
        <v>3</v>
      </c>
      <c r="R665" s="3">
        <f t="shared" si="65"/>
        <v>3</v>
      </c>
    </row>
    <row r="666" spans="1:18" x14ac:dyDescent="0.35">
      <c r="A666" s="3" t="str">
        <f>'B-Site_data'!A667</f>
        <v>bcLSR1c4b6UJh39O7MtpzXYT1xlBv6</v>
      </c>
      <c r="B666" s="3" t="str">
        <f>'B-Site_data'!B667</f>
        <v>Baidoa_IDP</v>
      </c>
      <c r="C666" s="3" t="str">
        <f>'B-Site_data'!C667</f>
        <v>Baidoa</v>
      </c>
      <c r="D666" s="3" t="str">
        <f>'B-Site_data'!D667</f>
        <v>IDP</v>
      </c>
      <c r="E666" s="3">
        <f>'B-Site_data'!E667</f>
        <v>1</v>
      </c>
      <c r="F666" s="3">
        <f>'B-Site_data'!F667</f>
        <v>1</v>
      </c>
      <c r="G666" s="3">
        <f>'B-Site_data'!G667</f>
        <v>3</v>
      </c>
      <c r="H666" s="3">
        <f>'B-Site_data'!H667</f>
        <v>3</v>
      </c>
      <c r="I666" s="3">
        <f>'B-Site_data'!I667</f>
        <v>1</v>
      </c>
      <c r="J666" s="3">
        <f>'B-Site_data'!J667</f>
        <v>1</v>
      </c>
      <c r="K666" s="3">
        <f>'B-Site_data'!K667</f>
        <v>1</v>
      </c>
      <c r="L666" s="3">
        <f>'B-Site_data'!L667</f>
        <v>2</v>
      </c>
      <c r="M666" s="3">
        <f t="shared" si="60"/>
        <v>3</v>
      </c>
      <c r="N666" s="3">
        <f t="shared" si="61"/>
        <v>3</v>
      </c>
      <c r="O666" s="3">
        <f t="shared" si="62"/>
        <v>2</v>
      </c>
      <c r="P666" s="3">
        <f t="shared" si="63"/>
        <v>1</v>
      </c>
      <c r="Q666" s="295">
        <f t="shared" si="64"/>
        <v>3</v>
      </c>
      <c r="R666" s="3">
        <f t="shared" si="65"/>
        <v>3</v>
      </c>
    </row>
    <row r="667" spans="1:18" x14ac:dyDescent="0.35">
      <c r="A667" s="3" t="str">
        <f>'B-Site_data'!A668</f>
        <v>XECmRFGGPk2GZh8tRHC9ZXIhe8qfRo</v>
      </c>
      <c r="B667" s="3" t="str">
        <f>'B-Site_data'!B668</f>
        <v>Baidoa_IDP</v>
      </c>
      <c r="C667" s="3" t="str">
        <f>'B-Site_data'!C668</f>
        <v>Baidoa</v>
      </c>
      <c r="D667" s="3" t="str">
        <f>'B-Site_data'!D668</f>
        <v>IDP</v>
      </c>
      <c r="E667" s="3">
        <f>'B-Site_data'!E668</f>
        <v>1</v>
      </c>
      <c r="F667" s="3">
        <f>'B-Site_data'!F668</f>
        <v>1</v>
      </c>
      <c r="G667" s="3">
        <f>'B-Site_data'!G668</f>
        <v>3</v>
      </c>
      <c r="H667" s="3">
        <f>'B-Site_data'!H668</f>
        <v>3</v>
      </c>
      <c r="I667" s="3">
        <f>'B-Site_data'!I668</f>
        <v>1</v>
      </c>
      <c r="J667" s="3">
        <f>'B-Site_data'!J668</f>
        <v>1</v>
      </c>
      <c r="K667" s="3">
        <f>'B-Site_data'!K668</f>
        <v>1</v>
      </c>
      <c r="L667" s="3">
        <f>'B-Site_data'!L668</f>
        <v>2</v>
      </c>
      <c r="M667" s="3">
        <f t="shared" si="60"/>
        <v>3</v>
      </c>
      <c r="N667" s="3">
        <f t="shared" si="61"/>
        <v>3</v>
      </c>
      <c r="O667" s="3">
        <f t="shared" si="62"/>
        <v>2</v>
      </c>
      <c r="P667" s="3">
        <f t="shared" si="63"/>
        <v>1</v>
      </c>
      <c r="Q667" s="295">
        <f t="shared" si="64"/>
        <v>3</v>
      </c>
      <c r="R667" s="3">
        <f t="shared" si="65"/>
        <v>3</v>
      </c>
    </row>
    <row r="668" spans="1:18" x14ac:dyDescent="0.35">
      <c r="A668" s="3" t="str">
        <f>'B-Site_data'!A669</f>
        <v>ZCvKLdvHeMqnnnilXFoML8XUP2wI73</v>
      </c>
      <c r="B668" s="3" t="str">
        <f>'B-Site_data'!B669</f>
        <v>Baidoa_IDP</v>
      </c>
      <c r="C668" s="3" t="str">
        <f>'B-Site_data'!C669</f>
        <v>Baidoa</v>
      </c>
      <c r="D668" s="3" t="str">
        <f>'B-Site_data'!D669</f>
        <v>IDP</v>
      </c>
      <c r="E668" s="3">
        <f>'B-Site_data'!E669</f>
        <v>1</v>
      </c>
      <c r="F668" s="3">
        <f>'B-Site_data'!F669</f>
        <v>1</v>
      </c>
      <c r="G668" s="3">
        <f>'B-Site_data'!G669</f>
        <v>3</v>
      </c>
      <c r="H668" s="3">
        <f>'B-Site_data'!H669</f>
        <v>1</v>
      </c>
      <c r="I668" s="3">
        <f>'B-Site_data'!I669</f>
        <v>3</v>
      </c>
      <c r="J668" s="3">
        <f>'B-Site_data'!J669</f>
        <v>1</v>
      </c>
      <c r="K668" s="3">
        <f>'B-Site_data'!K669</f>
        <v>1</v>
      </c>
      <c r="L668" s="3">
        <f>'B-Site_data'!L669</f>
        <v>3</v>
      </c>
      <c r="M668" s="3">
        <f t="shared" si="60"/>
        <v>3</v>
      </c>
      <c r="N668" s="3">
        <f t="shared" si="61"/>
        <v>3</v>
      </c>
      <c r="O668" s="3">
        <f t="shared" si="62"/>
        <v>3</v>
      </c>
      <c r="P668" s="3">
        <f t="shared" si="63"/>
        <v>1</v>
      </c>
      <c r="Q668" s="295">
        <f t="shared" si="64"/>
        <v>3</v>
      </c>
      <c r="R668" s="3">
        <f t="shared" si="65"/>
        <v>3</v>
      </c>
    </row>
    <row r="669" spans="1:18" x14ac:dyDescent="0.35">
      <c r="A669" s="3" t="str">
        <f>'B-Site_data'!A670</f>
        <v>vEQPxc0D5M33WmSzh1PufHZNA0hPGP</v>
      </c>
      <c r="B669" s="3" t="str">
        <f>'B-Site_data'!B670</f>
        <v>Baidoa_IDP</v>
      </c>
      <c r="C669" s="3" t="str">
        <f>'B-Site_data'!C670</f>
        <v>Baidoa</v>
      </c>
      <c r="D669" s="3" t="str">
        <f>'B-Site_data'!D670</f>
        <v>IDP</v>
      </c>
      <c r="E669" s="3">
        <f>'B-Site_data'!E670</f>
        <v>1</v>
      </c>
      <c r="F669" s="3">
        <f>'B-Site_data'!F670</f>
        <v>1</v>
      </c>
      <c r="G669" s="3">
        <f>'B-Site_data'!G670</f>
        <v>3</v>
      </c>
      <c r="H669" s="3">
        <f>'B-Site_data'!H670</f>
        <v>3</v>
      </c>
      <c r="I669" s="3">
        <f>'B-Site_data'!I670</f>
        <v>3</v>
      </c>
      <c r="J669" s="3">
        <f>'B-Site_data'!J670</f>
        <v>1</v>
      </c>
      <c r="K669" s="3">
        <f>'B-Site_data'!K670</f>
        <v>1</v>
      </c>
      <c r="L669" s="3">
        <f>'B-Site_data'!L670</f>
        <v>2</v>
      </c>
      <c r="M669" s="3">
        <f t="shared" si="60"/>
        <v>3</v>
      </c>
      <c r="N669" s="3">
        <f t="shared" si="61"/>
        <v>3</v>
      </c>
      <c r="O669" s="3">
        <f t="shared" si="62"/>
        <v>3</v>
      </c>
      <c r="P669" s="3">
        <f t="shared" si="63"/>
        <v>2</v>
      </c>
      <c r="Q669" s="295">
        <f t="shared" si="64"/>
        <v>3</v>
      </c>
      <c r="R669" s="3">
        <f t="shared" si="65"/>
        <v>3</v>
      </c>
    </row>
    <row r="670" spans="1:18" x14ac:dyDescent="0.35">
      <c r="A670" s="3" t="str">
        <f>'B-Site_data'!A671</f>
        <v>WDITv7r1HRQhTBHa773gwuAeJPm1ss</v>
      </c>
      <c r="B670" s="3" t="str">
        <f>'B-Site_data'!B671</f>
        <v>Baidoa_IDP</v>
      </c>
      <c r="C670" s="3" t="str">
        <f>'B-Site_data'!C671</f>
        <v>Baidoa</v>
      </c>
      <c r="D670" s="3" t="str">
        <f>'B-Site_data'!D671</f>
        <v>IDP</v>
      </c>
      <c r="E670" s="3">
        <f>'B-Site_data'!E671</f>
        <v>1</v>
      </c>
      <c r="F670" s="3">
        <f>'B-Site_data'!F671</f>
        <v>3</v>
      </c>
      <c r="G670" s="3">
        <f>'B-Site_data'!G671</f>
        <v>1</v>
      </c>
      <c r="H670" s="3">
        <f>'B-Site_data'!H671</f>
        <v>3</v>
      </c>
      <c r="I670" s="3">
        <f>'B-Site_data'!I671</f>
        <v>1</v>
      </c>
      <c r="J670" s="3">
        <f>'B-Site_data'!J671</f>
        <v>1</v>
      </c>
      <c r="K670" s="3">
        <f>'B-Site_data'!K671</f>
        <v>1</v>
      </c>
      <c r="L670" s="3">
        <f>'B-Site_data'!L671</f>
        <v>2</v>
      </c>
      <c r="M670" s="3">
        <f t="shared" si="60"/>
        <v>3</v>
      </c>
      <c r="N670" s="3">
        <f t="shared" si="61"/>
        <v>3</v>
      </c>
      <c r="O670" s="3">
        <f t="shared" si="62"/>
        <v>2</v>
      </c>
      <c r="P670" s="3">
        <f t="shared" si="63"/>
        <v>1</v>
      </c>
      <c r="Q670" s="295">
        <f t="shared" si="64"/>
        <v>3</v>
      </c>
      <c r="R670" s="3">
        <f t="shared" si="65"/>
        <v>3</v>
      </c>
    </row>
    <row r="671" spans="1:18" x14ac:dyDescent="0.35">
      <c r="A671" s="3" t="str">
        <f>'B-Site_data'!A672</f>
        <v>dgJ2z59LPxp3VZbXg7mpyR1HeQzvTj</v>
      </c>
      <c r="B671" s="3" t="str">
        <f>'B-Site_data'!B672</f>
        <v>Baidoa_IDP</v>
      </c>
      <c r="C671" s="3" t="str">
        <f>'B-Site_data'!C672</f>
        <v>Baidoa</v>
      </c>
      <c r="D671" s="3" t="str">
        <f>'B-Site_data'!D672</f>
        <v>IDP</v>
      </c>
      <c r="E671" s="3">
        <f>'B-Site_data'!E672</f>
        <v>1</v>
      </c>
      <c r="F671" s="3">
        <f>'B-Site_data'!F672</f>
        <v>1</v>
      </c>
      <c r="G671" s="3">
        <f>'B-Site_data'!G672</f>
        <v>1</v>
      </c>
      <c r="H671" s="3">
        <f>'B-Site_data'!H672</f>
        <v>3</v>
      </c>
      <c r="I671" s="3">
        <f>'B-Site_data'!I672</f>
        <v>3</v>
      </c>
      <c r="J671" s="3">
        <f>'B-Site_data'!J672</f>
        <v>1</v>
      </c>
      <c r="K671" s="3">
        <f>'B-Site_data'!K672</f>
        <v>1</v>
      </c>
      <c r="L671" s="3">
        <f>'B-Site_data'!L672</f>
        <v>3</v>
      </c>
      <c r="M671" s="3">
        <f t="shared" si="60"/>
        <v>3</v>
      </c>
      <c r="N671" s="3">
        <f t="shared" si="61"/>
        <v>3</v>
      </c>
      <c r="O671" s="3">
        <f t="shared" si="62"/>
        <v>3</v>
      </c>
      <c r="P671" s="3">
        <f t="shared" si="63"/>
        <v>1</v>
      </c>
      <c r="Q671" s="295">
        <f t="shared" si="64"/>
        <v>3</v>
      </c>
      <c r="R671" s="3">
        <f t="shared" si="65"/>
        <v>3</v>
      </c>
    </row>
    <row r="672" spans="1:18" x14ac:dyDescent="0.35">
      <c r="A672" s="3" t="str">
        <f>'B-Site_data'!A673</f>
        <v>vcmFXUt2XekwV0Ffin0PisO2AyUdat</v>
      </c>
      <c r="B672" s="3" t="str">
        <f>'B-Site_data'!B673</f>
        <v>Baidoa_IDP</v>
      </c>
      <c r="C672" s="3" t="str">
        <f>'B-Site_data'!C673</f>
        <v>Baidoa</v>
      </c>
      <c r="D672" s="3" t="str">
        <f>'B-Site_data'!D673</f>
        <v>IDP</v>
      </c>
      <c r="E672" s="3">
        <f>'B-Site_data'!E673</f>
        <v>1</v>
      </c>
      <c r="F672" s="3">
        <f>'B-Site_data'!F673</f>
        <v>1</v>
      </c>
      <c r="G672" s="3">
        <f>'B-Site_data'!G673</f>
        <v>3</v>
      </c>
      <c r="H672" s="3">
        <f>'B-Site_data'!H673</f>
        <v>3</v>
      </c>
      <c r="I672" s="3">
        <f>'B-Site_data'!I673</f>
        <v>1</v>
      </c>
      <c r="J672" s="3">
        <f>'B-Site_data'!J673</f>
        <v>1</v>
      </c>
      <c r="K672" s="3">
        <f>'B-Site_data'!K673</f>
        <v>1</v>
      </c>
      <c r="L672" s="3">
        <f>'B-Site_data'!L673</f>
        <v>2</v>
      </c>
      <c r="M672" s="3">
        <f t="shared" si="60"/>
        <v>3</v>
      </c>
      <c r="N672" s="3">
        <f t="shared" si="61"/>
        <v>3</v>
      </c>
      <c r="O672" s="3">
        <f t="shared" si="62"/>
        <v>2</v>
      </c>
      <c r="P672" s="3">
        <f t="shared" si="63"/>
        <v>1</v>
      </c>
      <c r="Q672" s="295">
        <f t="shared" si="64"/>
        <v>3</v>
      </c>
      <c r="R672" s="3">
        <f t="shared" si="65"/>
        <v>3</v>
      </c>
    </row>
    <row r="673" spans="1:18" x14ac:dyDescent="0.35">
      <c r="A673" s="3" t="str">
        <f>'B-Site_data'!A674</f>
        <v>yVrsFyfMvTw7rQWywQ0rUBVDMXStE5</v>
      </c>
      <c r="B673" s="3" t="str">
        <f>'B-Site_data'!B674</f>
        <v>Baidoa_IDP</v>
      </c>
      <c r="C673" s="3" t="str">
        <f>'B-Site_data'!C674</f>
        <v>Baidoa</v>
      </c>
      <c r="D673" s="3" t="str">
        <f>'B-Site_data'!D674</f>
        <v>IDP</v>
      </c>
      <c r="E673" s="3">
        <f>'B-Site_data'!E674</f>
        <v>1</v>
      </c>
      <c r="F673" s="3">
        <f>'B-Site_data'!F674</f>
        <v>1</v>
      </c>
      <c r="G673" s="3">
        <f>'B-Site_data'!G674</f>
        <v>3</v>
      </c>
      <c r="H673" s="3">
        <f>'B-Site_data'!H674</f>
        <v>3</v>
      </c>
      <c r="I673" s="3">
        <f>'B-Site_data'!I674</f>
        <v>3</v>
      </c>
      <c r="J673" s="3">
        <f>'B-Site_data'!J674</f>
        <v>1</v>
      </c>
      <c r="K673" s="3">
        <f>'B-Site_data'!K674</f>
        <v>1</v>
      </c>
      <c r="L673" s="3">
        <f>'B-Site_data'!L674</f>
        <v>2</v>
      </c>
      <c r="M673" s="3">
        <f t="shared" si="60"/>
        <v>3</v>
      </c>
      <c r="N673" s="3">
        <f t="shared" si="61"/>
        <v>3</v>
      </c>
      <c r="O673" s="3">
        <f t="shared" si="62"/>
        <v>3</v>
      </c>
      <c r="P673" s="3">
        <f t="shared" si="63"/>
        <v>2</v>
      </c>
      <c r="Q673" s="295">
        <f t="shared" si="64"/>
        <v>3</v>
      </c>
      <c r="R673" s="3">
        <f t="shared" si="65"/>
        <v>3</v>
      </c>
    </row>
    <row r="674" spans="1:18" x14ac:dyDescent="0.35">
      <c r="A674" s="3" t="str">
        <f>'B-Site_data'!A675</f>
        <v>CyhynRnyGZCNHzg5YkURH8nrAjJ2N8</v>
      </c>
      <c r="B674" s="3" t="str">
        <f>'B-Site_data'!B675</f>
        <v>Baidoa_IDP</v>
      </c>
      <c r="C674" s="3" t="str">
        <f>'B-Site_data'!C675</f>
        <v>Baidoa</v>
      </c>
      <c r="D674" s="3" t="str">
        <f>'B-Site_data'!D675</f>
        <v>IDP</v>
      </c>
      <c r="E674" s="3">
        <f>'B-Site_data'!E675</f>
        <v>1</v>
      </c>
      <c r="F674" s="3">
        <f>'B-Site_data'!F675</f>
        <v>1</v>
      </c>
      <c r="G674" s="3">
        <f>'B-Site_data'!G675</f>
        <v>3</v>
      </c>
      <c r="H674" s="3">
        <f>'B-Site_data'!H675</f>
        <v>3</v>
      </c>
      <c r="I674" s="3">
        <f>'B-Site_data'!I675</f>
        <v>1</v>
      </c>
      <c r="J674" s="3">
        <f>'B-Site_data'!J675</f>
        <v>1</v>
      </c>
      <c r="K674" s="3">
        <f>'B-Site_data'!K675</f>
        <v>3</v>
      </c>
      <c r="L674" s="3">
        <f>'B-Site_data'!L675</f>
        <v>2</v>
      </c>
      <c r="M674" s="3">
        <f t="shared" si="60"/>
        <v>3</v>
      </c>
      <c r="N674" s="3">
        <f t="shared" si="61"/>
        <v>3</v>
      </c>
      <c r="O674" s="3">
        <f t="shared" si="62"/>
        <v>3</v>
      </c>
      <c r="P674" s="3">
        <f t="shared" si="63"/>
        <v>2</v>
      </c>
      <c r="Q674" s="295">
        <f t="shared" si="64"/>
        <v>3</v>
      </c>
      <c r="R674" s="3">
        <f t="shared" si="65"/>
        <v>3</v>
      </c>
    </row>
    <row r="675" spans="1:18" x14ac:dyDescent="0.35">
      <c r="A675" s="3" t="str">
        <f>'B-Site_data'!A676</f>
        <v>dhD7livqJ5cXTttrbsYha5X2sJGMeC</v>
      </c>
      <c r="B675" s="3" t="str">
        <f>'B-Site_data'!B676</f>
        <v>Baidoa_IDP</v>
      </c>
      <c r="C675" s="3" t="str">
        <f>'B-Site_data'!C676</f>
        <v>Baidoa</v>
      </c>
      <c r="D675" s="3" t="str">
        <f>'B-Site_data'!D676</f>
        <v>IDP</v>
      </c>
      <c r="E675" s="3">
        <f>'B-Site_data'!E676</f>
        <v>1</v>
      </c>
      <c r="F675" s="3">
        <f>'B-Site_data'!F676</f>
        <v>3</v>
      </c>
      <c r="G675" s="3">
        <f>'B-Site_data'!G676</f>
        <v>1</v>
      </c>
      <c r="H675" s="3">
        <f>'B-Site_data'!H676</f>
        <v>3</v>
      </c>
      <c r="I675" s="3">
        <f>'B-Site_data'!I676</f>
        <v>3</v>
      </c>
      <c r="J675" s="3">
        <f>'B-Site_data'!J676</f>
        <v>1</v>
      </c>
      <c r="K675" s="3">
        <f>'B-Site_data'!K676</f>
        <v>3</v>
      </c>
      <c r="L675" s="3">
        <f>'B-Site_data'!L676</f>
        <v>2</v>
      </c>
      <c r="M675" s="3">
        <f t="shared" si="60"/>
        <v>3</v>
      </c>
      <c r="N675" s="3">
        <f t="shared" si="61"/>
        <v>3</v>
      </c>
      <c r="O675" s="3">
        <f t="shared" si="62"/>
        <v>3</v>
      </c>
      <c r="P675" s="3">
        <f t="shared" si="63"/>
        <v>3</v>
      </c>
      <c r="Q675" s="295">
        <f t="shared" si="64"/>
        <v>3</v>
      </c>
      <c r="R675" s="3">
        <f t="shared" si="65"/>
        <v>3</v>
      </c>
    </row>
    <row r="676" spans="1:18" x14ac:dyDescent="0.35">
      <c r="A676" s="3" t="str">
        <f>'B-Site_data'!A677</f>
        <v>fUM4fT1DZdzaySsFXup2kRb955sQ7Z</v>
      </c>
      <c r="B676" s="3" t="str">
        <f>'B-Site_data'!B677</f>
        <v>Baidoa_IDP</v>
      </c>
      <c r="C676" s="3" t="str">
        <f>'B-Site_data'!C677</f>
        <v>Baidoa</v>
      </c>
      <c r="D676" s="3" t="str">
        <f>'B-Site_data'!D677</f>
        <v>IDP</v>
      </c>
      <c r="E676" s="3">
        <f>'B-Site_data'!E677</f>
        <v>1</v>
      </c>
      <c r="F676" s="3">
        <f>'B-Site_data'!F677</f>
        <v>1</v>
      </c>
      <c r="G676" s="3">
        <f>'B-Site_data'!G677</f>
        <v>1</v>
      </c>
      <c r="H676" s="3">
        <f>'B-Site_data'!H677</f>
        <v>3</v>
      </c>
      <c r="I676" s="3">
        <f>'B-Site_data'!I677</f>
        <v>3</v>
      </c>
      <c r="J676" s="3">
        <f>'B-Site_data'!J677</f>
        <v>1</v>
      </c>
      <c r="K676" s="3">
        <f>'B-Site_data'!K677</f>
        <v>1</v>
      </c>
      <c r="L676" s="3">
        <f>'B-Site_data'!L677</f>
        <v>2</v>
      </c>
      <c r="M676" s="3">
        <f t="shared" si="60"/>
        <v>3</v>
      </c>
      <c r="N676" s="3">
        <f t="shared" si="61"/>
        <v>3</v>
      </c>
      <c r="O676" s="3">
        <f t="shared" si="62"/>
        <v>2</v>
      </c>
      <c r="P676" s="3">
        <f t="shared" si="63"/>
        <v>1</v>
      </c>
      <c r="Q676" s="295">
        <f t="shared" si="64"/>
        <v>3</v>
      </c>
      <c r="R676" s="3">
        <f t="shared" si="65"/>
        <v>3</v>
      </c>
    </row>
    <row r="677" spans="1:18" x14ac:dyDescent="0.35">
      <c r="A677" s="3" t="str">
        <f>'B-Site_data'!A678</f>
        <v>fOIZ7ikGUspVHzCxAVJb6J5zy0itWc</v>
      </c>
      <c r="B677" s="3" t="str">
        <f>'B-Site_data'!B678</f>
        <v>Baidoa_IDP</v>
      </c>
      <c r="C677" s="3" t="str">
        <f>'B-Site_data'!C678</f>
        <v>Baidoa</v>
      </c>
      <c r="D677" s="3" t="str">
        <f>'B-Site_data'!D678</f>
        <v>IDP</v>
      </c>
      <c r="E677" s="3">
        <f>'B-Site_data'!E678</f>
        <v>1</v>
      </c>
      <c r="F677" s="3">
        <f>'B-Site_data'!F678</f>
        <v>1</v>
      </c>
      <c r="G677" s="3">
        <f>'B-Site_data'!G678</f>
        <v>1</v>
      </c>
      <c r="H677" s="3">
        <f>'B-Site_data'!H678</f>
        <v>3</v>
      </c>
      <c r="I677" s="3">
        <f>'B-Site_data'!I678</f>
        <v>3</v>
      </c>
      <c r="J677" s="3">
        <f>'B-Site_data'!J678</f>
        <v>1</v>
      </c>
      <c r="K677" s="3">
        <f>'B-Site_data'!K678</f>
        <v>3</v>
      </c>
      <c r="L677" s="3">
        <f>'B-Site_data'!L678</f>
        <v>2</v>
      </c>
      <c r="M677" s="3">
        <f t="shared" si="60"/>
        <v>3</v>
      </c>
      <c r="N677" s="3">
        <f t="shared" si="61"/>
        <v>3</v>
      </c>
      <c r="O677" s="3">
        <f t="shared" si="62"/>
        <v>3</v>
      </c>
      <c r="P677" s="3">
        <f t="shared" si="63"/>
        <v>2</v>
      </c>
      <c r="Q677" s="295">
        <f t="shared" si="64"/>
        <v>3</v>
      </c>
      <c r="R677" s="3">
        <f t="shared" si="65"/>
        <v>3</v>
      </c>
    </row>
    <row r="678" spans="1:18" x14ac:dyDescent="0.35">
      <c r="A678" s="3" t="str">
        <f>'B-Site_data'!A679</f>
        <v>IyHMQtz8SYDBOuW0js1eQwU0jsxpob</v>
      </c>
      <c r="B678" s="3" t="str">
        <f>'B-Site_data'!B679</f>
        <v>Baidoa_IDP</v>
      </c>
      <c r="C678" s="3" t="str">
        <f>'B-Site_data'!C679</f>
        <v>Baidoa</v>
      </c>
      <c r="D678" s="3" t="str">
        <f>'B-Site_data'!D679</f>
        <v>IDP</v>
      </c>
      <c r="E678" s="3">
        <f>'B-Site_data'!E679</f>
        <v>1</v>
      </c>
      <c r="F678" s="3">
        <f>'B-Site_data'!F679</f>
        <v>1</v>
      </c>
      <c r="G678" s="3">
        <f>'B-Site_data'!G679</f>
        <v>3</v>
      </c>
      <c r="H678" s="3">
        <f>'B-Site_data'!H679</f>
        <v>3</v>
      </c>
      <c r="I678" s="3">
        <f>'B-Site_data'!I679</f>
        <v>3</v>
      </c>
      <c r="J678" s="3">
        <f>'B-Site_data'!J679</f>
        <v>3</v>
      </c>
      <c r="K678" s="3">
        <f>'B-Site_data'!K679</f>
        <v>1</v>
      </c>
      <c r="L678" s="3">
        <f>'B-Site_data'!L679</f>
        <v>1</v>
      </c>
      <c r="M678" s="3">
        <f t="shared" si="60"/>
        <v>3</v>
      </c>
      <c r="N678" s="3">
        <f t="shared" si="61"/>
        <v>3</v>
      </c>
      <c r="O678" s="3">
        <f t="shared" si="62"/>
        <v>3</v>
      </c>
      <c r="P678" s="3">
        <f t="shared" si="63"/>
        <v>3</v>
      </c>
      <c r="Q678" s="295">
        <f t="shared" si="64"/>
        <v>3</v>
      </c>
      <c r="R678" s="3">
        <f t="shared" si="65"/>
        <v>3</v>
      </c>
    </row>
    <row r="679" spans="1:18" x14ac:dyDescent="0.35">
      <c r="A679" s="3" t="str">
        <f>'B-Site_data'!A680</f>
        <v>RqwhXmm9K82pzyu7ThCdHAK5OW2Kwu</v>
      </c>
      <c r="B679" s="3" t="str">
        <f>'B-Site_data'!B680</f>
        <v>Baidoa_IDP</v>
      </c>
      <c r="C679" s="3" t="str">
        <f>'B-Site_data'!C680</f>
        <v>Baidoa</v>
      </c>
      <c r="D679" s="3" t="str">
        <f>'B-Site_data'!D680</f>
        <v>IDP</v>
      </c>
      <c r="E679" s="3">
        <f>'B-Site_data'!E680</f>
        <v>1</v>
      </c>
      <c r="F679" s="3">
        <f>'B-Site_data'!F680</f>
        <v>1</v>
      </c>
      <c r="G679" s="3">
        <f>'B-Site_data'!G680</f>
        <v>1</v>
      </c>
      <c r="H679" s="3">
        <f>'B-Site_data'!H680</f>
        <v>3</v>
      </c>
      <c r="I679" s="3">
        <f>'B-Site_data'!I680</f>
        <v>1</v>
      </c>
      <c r="J679" s="3">
        <f>'B-Site_data'!J680</f>
        <v>1</v>
      </c>
      <c r="K679" s="3">
        <f>'B-Site_data'!K680</f>
        <v>1</v>
      </c>
      <c r="L679" s="3">
        <f>'B-Site_data'!L680</f>
        <v>2</v>
      </c>
      <c r="M679" s="3">
        <f t="shared" si="60"/>
        <v>3</v>
      </c>
      <c r="N679" s="3">
        <f t="shared" si="61"/>
        <v>2</v>
      </c>
      <c r="O679" s="3">
        <f t="shared" si="62"/>
        <v>1</v>
      </c>
      <c r="P679" s="3">
        <f t="shared" si="63"/>
        <v>1</v>
      </c>
      <c r="Q679" s="295">
        <f t="shared" si="64"/>
        <v>2</v>
      </c>
      <c r="R679" s="3">
        <f t="shared" si="65"/>
        <v>2</v>
      </c>
    </row>
    <row r="680" spans="1:18" x14ac:dyDescent="0.35">
      <c r="A680" s="3" t="str">
        <f>'B-Site_data'!A681</f>
        <v>JMVrII7tIy09D1jtOiQuIlnGN3ZOzN</v>
      </c>
      <c r="B680" s="3" t="str">
        <f>'B-Site_data'!B681</f>
        <v>Baidoa_IDP</v>
      </c>
      <c r="C680" s="3" t="str">
        <f>'B-Site_data'!C681</f>
        <v>Baidoa</v>
      </c>
      <c r="D680" s="3" t="str">
        <f>'B-Site_data'!D681</f>
        <v>IDP</v>
      </c>
      <c r="E680" s="3">
        <f>'B-Site_data'!E681</f>
        <v>3</v>
      </c>
      <c r="F680" s="3">
        <f>'B-Site_data'!F681</f>
        <v>1</v>
      </c>
      <c r="G680" s="3">
        <f>'B-Site_data'!G681</f>
        <v>1</v>
      </c>
      <c r="H680" s="3">
        <f>'B-Site_data'!H681</f>
        <v>3</v>
      </c>
      <c r="I680" s="3">
        <f>'B-Site_data'!I681</f>
        <v>3</v>
      </c>
      <c r="J680" s="3">
        <f>'B-Site_data'!J681</f>
        <v>1</v>
      </c>
      <c r="K680" s="3">
        <f>'B-Site_data'!K681</f>
        <v>1</v>
      </c>
      <c r="L680" s="3">
        <f>'B-Site_data'!L681</f>
        <v>1</v>
      </c>
      <c r="M680" s="3">
        <f t="shared" si="60"/>
        <v>3</v>
      </c>
      <c r="N680" s="3">
        <f t="shared" si="61"/>
        <v>3</v>
      </c>
      <c r="O680" s="3">
        <f t="shared" si="62"/>
        <v>1</v>
      </c>
      <c r="P680" s="3">
        <f t="shared" si="63"/>
        <v>1</v>
      </c>
      <c r="Q680" s="295">
        <f t="shared" si="64"/>
        <v>2</v>
      </c>
      <c r="R680" s="3">
        <f t="shared" si="65"/>
        <v>2</v>
      </c>
    </row>
    <row r="681" spans="1:18" x14ac:dyDescent="0.35">
      <c r="A681" s="3" t="str">
        <f>'B-Site_data'!A682</f>
        <v>xGqgODJJ2r5bPzjYvqj7bDKaXY988L</v>
      </c>
      <c r="B681" s="3" t="str">
        <f>'B-Site_data'!B682</f>
        <v>Baidoa_IDP</v>
      </c>
      <c r="C681" s="3" t="str">
        <f>'B-Site_data'!C682</f>
        <v>Baidoa</v>
      </c>
      <c r="D681" s="3" t="str">
        <f>'B-Site_data'!D682</f>
        <v>IDP</v>
      </c>
      <c r="E681" s="3">
        <f>'B-Site_data'!E682</f>
        <v>1</v>
      </c>
      <c r="F681" s="3">
        <f>'B-Site_data'!F682</f>
        <v>1</v>
      </c>
      <c r="G681" s="3">
        <f>'B-Site_data'!G682</f>
        <v>3</v>
      </c>
      <c r="H681" s="3">
        <f>'B-Site_data'!H682</f>
        <v>3</v>
      </c>
      <c r="I681" s="3">
        <f>'B-Site_data'!I682</f>
        <v>3</v>
      </c>
      <c r="J681" s="3">
        <f>'B-Site_data'!J682</f>
        <v>1</v>
      </c>
      <c r="K681" s="3">
        <f>'B-Site_data'!K682</f>
        <v>1</v>
      </c>
      <c r="L681" s="3">
        <f>'B-Site_data'!L682</f>
        <v>2</v>
      </c>
      <c r="M681" s="3">
        <f t="shared" si="60"/>
        <v>3</v>
      </c>
      <c r="N681" s="3">
        <f t="shared" si="61"/>
        <v>3</v>
      </c>
      <c r="O681" s="3">
        <f t="shared" si="62"/>
        <v>3</v>
      </c>
      <c r="P681" s="3">
        <f t="shared" si="63"/>
        <v>2</v>
      </c>
      <c r="Q681" s="295">
        <f t="shared" si="64"/>
        <v>3</v>
      </c>
      <c r="R681" s="3">
        <f t="shared" si="65"/>
        <v>3</v>
      </c>
    </row>
    <row r="682" spans="1:18" x14ac:dyDescent="0.35">
      <c r="A682" s="3" t="str">
        <f>'B-Site_data'!A683</f>
        <v>TxTM6aL9mCc0ptm8TNVmamvwhiRDIr</v>
      </c>
      <c r="B682" s="3" t="str">
        <f>'B-Site_data'!B683</f>
        <v>Baidoa_IDP</v>
      </c>
      <c r="C682" s="3" t="str">
        <f>'B-Site_data'!C683</f>
        <v>Baidoa</v>
      </c>
      <c r="D682" s="3" t="str">
        <f>'B-Site_data'!D683</f>
        <v>IDP</v>
      </c>
      <c r="E682" s="3">
        <f>'B-Site_data'!E683</f>
        <v>1</v>
      </c>
      <c r="F682" s="3">
        <f>'B-Site_data'!F683</f>
        <v>1</v>
      </c>
      <c r="G682" s="3">
        <f>'B-Site_data'!G683</f>
        <v>3</v>
      </c>
      <c r="H682" s="3">
        <f>'B-Site_data'!H683</f>
        <v>3</v>
      </c>
      <c r="I682" s="3">
        <f>'B-Site_data'!I683</f>
        <v>3</v>
      </c>
      <c r="J682" s="3">
        <f>'B-Site_data'!J683</f>
        <v>1</v>
      </c>
      <c r="K682" s="3">
        <f>'B-Site_data'!K683</f>
        <v>1</v>
      </c>
      <c r="L682" s="3">
        <f>'B-Site_data'!L683</f>
        <v>2</v>
      </c>
      <c r="M682" s="3">
        <f t="shared" si="60"/>
        <v>3</v>
      </c>
      <c r="N682" s="3">
        <f t="shared" si="61"/>
        <v>3</v>
      </c>
      <c r="O682" s="3">
        <f t="shared" si="62"/>
        <v>3</v>
      </c>
      <c r="P682" s="3">
        <f t="shared" si="63"/>
        <v>2</v>
      </c>
      <c r="Q682" s="295">
        <f t="shared" si="64"/>
        <v>3</v>
      </c>
      <c r="R682" s="3">
        <f t="shared" si="65"/>
        <v>3</v>
      </c>
    </row>
    <row r="683" spans="1:18" x14ac:dyDescent="0.35">
      <c r="A683" s="3" t="str">
        <f>'B-Site_data'!A684</f>
        <v>BjBQKaXiNcOIHviNhwJ4ptLNVtEGDZ</v>
      </c>
      <c r="B683" s="3" t="str">
        <f>'B-Site_data'!B684</f>
        <v>Baidoa_IDP</v>
      </c>
      <c r="C683" s="3" t="str">
        <f>'B-Site_data'!C684</f>
        <v>Baidoa</v>
      </c>
      <c r="D683" s="3" t="str">
        <f>'B-Site_data'!D684</f>
        <v>IDP</v>
      </c>
      <c r="E683" s="3">
        <f>'B-Site_data'!E684</f>
        <v>1</v>
      </c>
      <c r="F683" s="3">
        <f>'B-Site_data'!F684</f>
        <v>3</v>
      </c>
      <c r="G683" s="3">
        <f>'B-Site_data'!G684</f>
        <v>1</v>
      </c>
      <c r="H683" s="3">
        <f>'B-Site_data'!H684</f>
        <v>3</v>
      </c>
      <c r="I683" s="3">
        <f>'B-Site_data'!I684</f>
        <v>3</v>
      </c>
      <c r="J683" s="3">
        <f>'B-Site_data'!J684</f>
        <v>1</v>
      </c>
      <c r="K683" s="3">
        <f>'B-Site_data'!K684</f>
        <v>1</v>
      </c>
      <c r="L683" s="3">
        <f>'B-Site_data'!L684</f>
        <v>2</v>
      </c>
      <c r="M683" s="3">
        <f t="shared" si="60"/>
        <v>3</v>
      </c>
      <c r="N683" s="3">
        <f t="shared" si="61"/>
        <v>3</v>
      </c>
      <c r="O683" s="3">
        <f t="shared" si="62"/>
        <v>3</v>
      </c>
      <c r="P683" s="3">
        <f t="shared" si="63"/>
        <v>2</v>
      </c>
      <c r="Q683" s="295">
        <f t="shared" si="64"/>
        <v>3</v>
      </c>
      <c r="R683" s="3">
        <f t="shared" si="65"/>
        <v>3</v>
      </c>
    </row>
    <row r="684" spans="1:18" x14ac:dyDescent="0.35">
      <c r="A684" s="3" t="str">
        <f>'B-Site_data'!A685</f>
        <v>Vf4VivF0czKGRZG45Zpf6f21i1w86o</v>
      </c>
      <c r="B684" s="3" t="str">
        <f>'B-Site_data'!B685</f>
        <v>Baidoa_IDP</v>
      </c>
      <c r="C684" s="3" t="str">
        <f>'B-Site_data'!C685</f>
        <v>Baidoa</v>
      </c>
      <c r="D684" s="3" t="str">
        <f>'B-Site_data'!D685</f>
        <v>IDP</v>
      </c>
      <c r="E684" s="3">
        <f>'B-Site_data'!E685</f>
        <v>1</v>
      </c>
      <c r="F684" s="3">
        <f>'B-Site_data'!F685</f>
        <v>1</v>
      </c>
      <c r="G684" s="3">
        <f>'B-Site_data'!G685</f>
        <v>3</v>
      </c>
      <c r="H684" s="3">
        <f>'B-Site_data'!H685</f>
        <v>3</v>
      </c>
      <c r="I684" s="3">
        <f>'B-Site_data'!I685</f>
        <v>1</v>
      </c>
      <c r="J684" s="3">
        <f>'B-Site_data'!J685</f>
        <v>1</v>
      </c>
      <c r="K684" s="3">
        <f>'B-Site_data'!K685</f>
        <v>3</v>
      </c>
      <c r="L684" s="3">
        <f>'B-Site_data'!L685</f>
        <v>2</v>
      </c>
      <c r="M684" s="3">
        <f t="shared" si="60"/>
        <v>3</v>
      </c>
      <c r="N684" s="3">
        <f t="shared" si="61"/>
        <v>3</v>
      </c>
      <c r="O684" s="3">
        <f t="shared" si="62"/>
        <v>3</v>
      </c>
      <c r="P684" s="3">
        <f t="shared" si="63"/>
        <v>2</v>
      </c>
      <c r="Q684" s="295">
        <f t="shared" si="64"/>
        <v>3</v>
      </c>
      <c r="R684" s="3">
        <f t="shared" si="65"/>
        <v>3</v>
      </c>
    </row>
    <row r="685" spans="1:18" x14ac:dyDescent="0.35">
      <c r="A685" s="3" t="str">
        <f>'B-Site_data'!A686</f>
        <v>EWKjQGWDdbTKM7tjuKshGSqjJ0L5jB</v>
      </c>
      <c r="B685" s="3" t="str">
        <f>'B-Site_data'!B686</f>
        <v>Baidoa_IDP</v>
      </c>
      <c r="C685" s="3" t="str">
        <f>'B-Site_data'!C686</f>
        <v>Baidoa</v>
      </c>
      <c r="D685" s="3" t="str">
        <f>'B-Site_data'!D686</f>
        <v>IDP</v>
      </c>
      <c r="E685" s="3">
        <f>'B-Site_data'!E686</f>
        <v>1</v>
      </c>
      <c r="F685" s="3">
        <f>'B-Site_data'!F686</f>
        <v>1</v>
      </c>
      <c r="G685" s="3">
        <f>'B-Site_data'!G686</f>
        <v>3</v>
      </c>
      <c r="H685" s="3">
        <f>'B-Site_data'!H686</f>
        <v>3</v>
      </c>
      <c r="I685" s="3">
        <f>'B-Site_data'!I686</f>
        <v>3</v>
      </c>
      <c r="J685" s="3">
        <f>'B-Site_data'!J686</f>
        <v>1</v>
      </c>
      <c r="K685" s="3">
        <f>'B-Site_data'!K686</f>
        <v>1</v>
      </c>
      <c r="L685" s="3">
        <f>'B-Site_data'!L686</f>
        <v>2</v>
      </c>
      <c r="M685" s="3">
        <f t="shared" si="60"/>
        <v>3</v>
      </c>
      <c r="N685" s="3">
        <f t="shared" si="61"/>
        <v>3</v>
      </c>
      <c r="O685" s="3">
        <f t="shared" si="62"/>
        <v>3</v>
      </c>
      <c r="P685" s="3">
        <f t="shared" si="63"/>
        <v>2</v>
      </c>
      <c r="Q685" s="295">
        <f t="shared" si="64"/>
        <v>3</v>
      </c>
      <c r="R685" s="3">
        <f t="shared" si="65"/>
        <v>3</v>
      </c>
    </row>
    <row r="686" spans="1:18" x14ac:dyDescent="0.35">
      <c r="A686" s="3" t="str">
        <f>'B-Site_data'!A687</f>
        <v>7SVW9fJMwKQLwVeTzl4Cxg6btYb50U</v>
      </c>
      <c r="B686" s="3" t="str">
        <f>'B-Site_data'!B687</f>
        <v>Baidoa_IDP</v>
      </c>
      <c r="C686" s="3" t="str">
        <f>'B-Site_data'!C687</f>
        <v>Baidoa</v>
      </c>
      <c r="D686" s="3" t="str">
        <f>'B-Site_data'!D687</f>
        <v>IDP</v>
      </c>
      <c r="E686" s="3">
        <f>'B-Site_data'!E687</f>
        <v>1</v>
      </c>
      <c r="F686" s="3">
        <f>'B-Site_data'!F687</f>
        <v>3</v>
      </c>
      <c r="G686" s="3">
        <f>'B-Site_data'!G687</f>
        <v>3</v>
      </c>
      <c r="H686" s="3">
        <f>'B-Site_data'!H687</f>
        <v>1</v>
      </c>
      <c r="I686" s="3">
        <f>'B-Site_data'!I687</f>
        <v>1</v>
      </c>
      <c r="J686" s="3">
        <f>'B-Site_data'!J687</f>
        <v>3</v>
      </c>
      <c r="K686" s="3">
        <f>'B-Site_data'!K687</f>
        <v>3</v>
      </c>
      <c r="L686" s="3">
        <f>'B-Site_data'!L687</f>
        <v>2</v>
      </c>
      <c r="M686" s="3">
        <f t="shared" si="60"/>
        <v>3</v>
      </c>
      <c r="N686" s="3">
        <f t="shared" si="61"/>
        <v>3</v>
      </c>
      <c r="O686" s="3">
        <f t="shared" si="62"/>
        <v>3</v>
      </c>
      <c r="P686" s="3">
        <f t="shared" si="63"/>
        <v>3</v>
      </c>
      <c r="Q686" s="295">
        <f t="shared" si="64"/>
        <v>3</v>
      </c>
      <c r="R686" s="3">
        <f t="shared" si="65"/>
        <v>3</v>
      </c>
    </row>
    <row r="687" spans="1:18" x14ac:dyDescent="0.35">
      <c r="A687" s="3" t="str">
        <f>'B-Site_data'!A688</f>
        <v>AEufjPNU7QPBLF2jGm2VDwiZqGpLFA</v>
      </c>
      <c r="B687" s="3" t="str">
        <f>'B-Site_data'!B688</f>
        <v>Baidoa_IDP</v>
      </c>
      <c r="C687" s="3" t="str">
        <f>'B-Site_data'!C688</f>
        <v>Baidoa</v>
      </c>
      <c r="D687" s="3" t="str">
        <f>'B-Site_data'!D688</f>
        <v>IDP</v>
      </c>
      <c r="E687" s="3">
        <f>'B-Site_data'!E688</f>
        <v>1</v>
      </c>
      <c r="F687" s="3">
        <f>'B-Site_data'!F688</f>
        <v>1</v>
      </c>
      <c r="G687" s="3">
        <f>'B-Site_data'!G688</f>
        <v>1</v>
      </c>
      <c r="H687" s="3">
        <f>'B-Site_data'!H688</f>
        <v>3</v>
      </c>
      <c r="I687" s="3">
        <f>'B-Site_data'!I688</f>
        <v>3</v>
      </c>
      <c r="J687" s="3">
        <f>'B-Site_data'!J688</f>
        <v>1</v>
      </c>
      <c r="K687" s="3">
        <f>'B-Site_data'!K688</f>
        <v>1</v>
      </c>
      <c r="L687" s="3">
        <f>'B-Site_data'!L688</f>
        <v>2</v>
      </c>
      <c r="M687" s="3">
        <f t="shared" si="60"/>
        <v>3</v>
      </c>
      <c r="N687" s="3">
        <f t="shared" si="61"/>
        <v>3</v>
      </c>
      <c r="O687" s="3">
        <f t="shared" si="62"/>
        <v>2</v>
      </c>
      <c r="P687" s="3">
        <f t="shared" si="63"/>
        <v>1</v>
      </c>
      <c r="Q687" s="295">
        <f t="shared" si="64"/>
        <v>3</v>
      </c>
      <c r="R687" s="3">
        <f t="shared" si="65"/>
        <v>3</v>
      </c>
    </row>
    <row r="688" spans="1:18" x14ac:dyDescent="0.35">
      <c r="A688" s="3" t="str">
        <f>'B-Site_data'!A689</f>
        <v>ULNkIv8iZQQt1aSIPdRm73UaPnWYl9</v>
      </c>
      <c r="B688" s="3" t="str">
        <f>'B-Site_data'!B689</f>
        <v>Baidoa_IDP</v>
      </c>
      <c r="C688" s="3" t="str">
        <f>'B-Site_data'!C689</f>
        <v>Baidoa</v>
      </c>
      <c r="D688" s="3" t="str">
        <f>'B-Site_data'!D689</f>
        <v>IDP</v>
      </c>
      <c r="E688" s="3">
        <f>'B-Site_data'!E689</f>
        <v>1</v>
      </c>
      <c r="F688" s="3">
        <f>'B-Site_data'!F689</f>
        <v>1</v>
      </c>
      <c r="G688" s="3">
        <f>'B-Site_data'!G689</f>
        <v>3</v>
      </c>
      <c r="H688" s="3">
        <f>'B-Site_data'!H689</f>
        <v>3</v>
      </c>
      <c r="I688" s="3">
        <f>'B-Site_data'!I689</f>
        <v>3</v>
      </c>
      <c r="J688" s="3">
        <f>'B-Site_data'!J689</f>
        <v>1</v>
      </c>
      <c r="K688" s="3">
        <f>'B-Site_data'!K689</f>
        <v>1</v>
      </c>
      <c r="L688" s="3">
        <f>'B-Site_data'!L689</f>
        <v>2</v>
      </c>
      <c r="M688" s="3">
        <f t="shared" si="60"/>
        <v>3</v>
      </c>
      <c r="N688" s="3">
        <f t="shared" si="61"/>
        <v>3</v>
      </c>
      <c r="O688" s="3">
        <f t="shared" si="62"/>
        <v>3</v>
      </c>
      <c r="P688" s="3">
        <f t="shared" si="63"/>
        <v>2</v>
      </c>
      <c r="Q688" s="295">
        <f t="shared" si="64"/>
        <v>3</v>
      </c>
      <c r="R688" s="3">
        <f t="shared" si="65"/>
        <v>3</v>
      </c>
    </row>
    <row r="689" spans="1:18" x14ac:dyDescent="0.35">
      <c r="A689" s="3" t="str">
        <f>'B-Site_data'!A690</f>
        <v>KaOBFKeuZzLr54YgqISDfyKO5vi9hY</v>
      </c>
      <c r="B689" s="3" t="str">
        <f>'B-Site_data'!B690</f>
        <v>Baidoa_IDP</v>
      </c>
      <c r="C689" s="3" t="str">
        <f>'B-Site_data'!C690</f>
        <v>Baidoa</v>
      </c>
      <c r="D689" s="3" t="str">
        <f>'B-Site_data'!D690</f>
        <v>IDP</v>
      </c>
      <c r="E689" s="3">
        <f>'B-Site_data'!E690</f>
        <v>1</v>
      </c>
      <c r="F689" s="3">
        <f>'B-Site_data'!F690</f>
        <v>3</v>
      </c>
      <c r="G689" s="3">
        <f>'B-Site_data'!G690</f>
        <v>3</v>
      </c>
      <c r="H689" s="3">
        <f>'B-Site_data'!H690</f>
        <v>3</v>
      </c>
      <c r="I689" s="3">
        <f>'B-Site_data'!I690</f>
        <v>3</v>
      </c>
      <c r="J689" s="3">
        <f>'B-Site_data'!J690</f>
        <v>1</v>
      </c>
      <c r="K689" s="3">
        <f>'B-Site_data'!K690</f>
        <v>1</v>
      </c>
      <c r="L689" s="3">
        <f>'B-Site_data'!L690</f>
        <v>2</v>
      </c>
      <c r="M689" s="3">
        <f t="shared" si="60"/>
        <v>3</v>
      </c>
      <c r="N689" s="3">
        <f t="shared" si="61"/>
        <v>3</v>
      </c>
      <c r="O689" s="3">
        <f t="shared" si="62"/>
        <v>3</v>
      </c>
      <c r="P689" s="3">
        <f t="shared" si="63"/>
        <v>3</v>
      </c>
      <c r="Q689" s="295">
        <f t="shared" si="64"/>
        <v>3</v>
      </c>
      <c r="R689" s="3">
        <f t="shared" si="65"/>
        <v>3</v>
      </c>
    </row>
    <row r="690" spans="1:18" x14ac:dyDescent="0.35">
      <c r="A690" s="3" t="str">
        <f>'B-Site_data'!A691</f>
        <v>OgVf7T0l3MlXdZMrXoLDuSN1ednSAn</v>
      </c>
      <c r="B690" s="3" t="str">
        <f>'B-Site_data'!B691</f>
        <v>Baidoa_IDP</v>
      </c>
      <c r="C690" s="3" t="str">
        <f>'B-Site_data'!C691</f>
        <v>Baidoa</v>
      </c>
      <c r="D690" s="3" t="str">
        <f>'B-Site_data'!D691</f>
        <v>IDP</v>
      </c>
      <c r="E690" s="3">
        <f>'B-Site_data'!E691</f>
        <v>1</v>
      </c>
      <c r="F690" s="3">
        <f>'B-Site_data'!F691</f>
        <v>1</v>
      </c>
      <c r="G690" s="3">
        <f>'B-Site_data'!G691</f>
        <v>3</v>
      </c>
      <c r="H690" s="3">
        <f>'B-Site_data'!H691</f>
        <v>3</v>
      </c>
      <c r="I690" s="3">
        <f>'B-Site_data'!I691</f>
        <v>3</v>
      </c>
      <c r="J690" s="3">
        <f>'B-Site_data'!J691</f>
        <v>1</v>
      </c>
      <c r="K690" s="3">
        <f>'B-Site_data'!K691</f>
        <v>3</v>
      </c>
      <c r="L690" s="3">
        <f>'B-Site_data'!L691</f>
        <v>2</v>
      </c>
      <c r="M690" s="3">
        <f t="shared" si="60"/>
        <v>3</v>
      </c>
      <c r="N690" s="3">
        <f t="shared" si="61"/>
        <v>3</v>
      </c>
      <c r="O690" s="3">
        <f t="shared" si="62"/>
        <v>3</v>
      </c>
      <c r="P690" s="3">
        <f t="shared" si="63"/>
        <v>3</v>
      </c>
      <c r="Q690" s="295">
        <f t="shared" si="64"/>
        <v>3</v>
      </c>
      <c r="R690" s="3">
        <f t="shared" si="65"/>
        <v>3</v>
      </c>
    </row>
    <row r="691" spans="1:18" x14ac:dyDescent="0.35">
      <c r="A691" s="3" t="str">
        <f>'B-Site_data'!A692</f>
        <v>qNtmDGVMMhtF6RRiuQWJHSyjCxOlV0</v>
      </c>
      <c r="B691" s="3" t="str">
        <f>'B-Site_data'!B692</f>
        <v>Baidoa_IDP</v>
      </c>
      <c r="C691" s="3" t="str">
        <f>'B-Site_data'!C692</f>
        <v>Baidoa</v>
      </c>
      <c r="D691" s="3" t="str">
        <f>'B-Site_data'!D692</f>
        <v>IDP</v>
      </c>
      <c r="E691" s="3">
        <f>'B-Site_data'!E692</f>
        <v>1</v>
      </c>
      <c r="F691" s="3">
        <f>'B-Site_data'!F692</f>
        <v>1</v>
      </c>
      <c r="G691" s="3">
        <f>'B-Site_data'!G692</f>
        <v>3</v>
      </c>
      <c r="H691" s="3">
        <f>'B-Site_data'!H692</f>
        <v>3</v>
      </c>
      <c r="I691" s="3">
        <f>'B-Site_data'!I692</f>
        <v>3</v>
      </c>
      <c r="J691" s="3">
        <f>'B-Site_data'!J692</f>
        <v>1</v>
      </c>
      <c r="K691" s="3">
        <f>'B-Site_data'!K692</f>
        <v>1</v>
      </c>
      <c r="L691" s="3">
        <f>'B-Site_data'!L692</f>
        <v>1</v>
      </c>
      <c r="M691" s="3">
        <f t="shared" si="60"/>
        <v>3</v>
      </c>
      <c r="N691" s="3">
        <f t="shared" si="61"/>
        <v>3</v>
      </c>
      <c r="O691" s="3">
        <f t="shared" si="62"/>
        <v>3</v>
      </c>
      <c r="P691" s="3">
        <f t="shared" si="63"/>
        <v>1</v>
      </c>
      <c r="Q691" s="295">
        <f t="shared" si="64"/>
        <v>3</v>
      </c>
      <c r="R691" s="3">
        <f t="shared" si="65"/>
        <v>3</v>
      </c>
    </row>
    <row r="692" spans="1:18" x14ac:dyDescent="0.35">
      <c r="A692" s="3" t="str">
        <f>'B-Site_data'!A693</f>
        <v>rOGAuxcIAsQadPxue7GUl3myIZQMwW</v>
      </c>
      <c r="B692" s="3" t="str">
        <f>'B-Site_data'!B693</f>
        <v>Baidoa_IDP</v>
      </c>
      <c r="C692" s="3" t="str">
        <f>'B-Site_data'!C693</f>
        <v>Baidoa</v>
      </c>
      <c r="D692" s="3" t="str">
        <f>'B-Site_data'!D693</f>
        <v>IDP</v>
      </c>
      <c r="E692" s="3">
        <f>'B-Site_data'!E693</f>
        <v>1</v>
      </c>
      <c r="F692" s="3">
        <f>'B-Site_data'!F693</f>
        <v>1</v>
      </c>
      <c r="G692" s="3">
        <f>'B-Site_data'!G693</f>
        <v>3</v>
      </c>
      <c r="H692" s="3">
        <f>'B-Site_data'!H693</f>
        <v>3</v>
      </c>
      <c r="I692" s="3">
        <f>'B-Site_data'!I693</f>
        <v>1</v>
      </c>
      <c r="J692" s="3">
        <f>'B-Site_data'!J693</f>
        <v>1</v>
      </c>
      <c r="K692" s="3">
        <f>'B-Site_data'!K693</f>
        <v>1</v>
      </c>
      <c r="L692" s="3">
        <f>'B-Site_data'!L693</f>
        <v>2</v>
      </c>
      <c r="M692" s="3">
        <f t="shared" si="60"/>
        <v>3</v>
      </c>
      <c r="N692" s="3">
        <f t="shared" si="61"/>
        <v>3</v>
      </c>
      <c r="O692" s="3">
        <f t="shared" si="62"/>
        <v>2</v>
      </c>
      <c r="P692" s="3">
        <f t="shared" si="63"/>
        <v>1</v>
      </c>
      <c r="Q692" s="295">
        <f t="shared" si="64"/>
        <v>3</v>
      </c>
      <c r="R692" s="3">
        <f t="shared" si="65"/>
        <v>3</v>
      </c>
    </row>
    <row r="693" spans="1:18" x14ac:dyDescent="0.35">
      <c r="A693" s="3" t="str">
        <f>'B-Site_data'!A694</f>
        <v>fWx7D94EMHcvu9VlQq9AoEhhXmu783</v>
      </c>
      <c r="B693" s="3" t="str">
        <f>'B-Site_data'!B694</f>
        <v>Baidoa_IDP</v>
      </c>
      <c r="C693" s="3" t="str">
        <f>'B-Site_data'!C694</f>
        <v>Baidoa</v>
      </c>
      <c r="D693" s="3" t="str">
        <f>'B-Site_data'!D694</f>
        <v>IDP</v>
      </c>
      <c r="E693" s="3">
        <f>'B-Site_data'!E694</f>
        <v>1</v>
      </c>
      <c r="F693" s="3">
        <f>'B-Site_data'!F694</f>
        <v>1</v>
      </c>
      <c r="G693" s="3">
        <f>'B-Site_data'!G694</f>
        <v>3</v>
      </c>
      <c r="H693" s="3">
        <f>'B-Site_data'!H694</f>
        <v>3</v>
      </c>
      <c r="I693" s="3">
        <f>'B-Site_data'!I694</f>
        <v>1</v>
      </c>
      <c r="J693" s="3">
        <f>'B-Site_data'!J694</f>
        <v>1</v>
      </c>
      <c r="K693" s="3">
        <f>'B-Site_data'!K694</f>
        <v>3</v>
      </c>
      <c r="L693" s="3">
        <f>'B-Site_data'!L694</f>
        <v>2</v>
      </c>
      <c r="M693" s="3">
        <f t="shared" si="60"/>
        <v>3</v>
      </c>
      <c r="N693" s="3">
        <f t="shared" si="61"/>
        <v>3</v>
      </c>
      <c r="O693" s="3">
        <f t="shared" si="62"/>
        <v>3</v>
      </c>
      <c r="P693" s="3">
        <f t="shared" si="63"/>
        <v>2</v>
      </c>
      <c r="Q693" s="295">
        <f t="shared" si="64"/>
        <v>3</v>
      </c>
      <c r="R693" s="3">
        <f t="shared" si="65"/>
        <v>3</v>
      </c>
    </row>
    <row r="694" spans="1:18" x14ac:dyDescent="0.35">
      <c r="A694" s="3" t="str">
        <f>'B-Site_data'!A695</f>
        <v>Ec7Akhzv6ssTk4PVufTUVHI5dmb3CB</v>
      </c>
      <c r="B694" s="3" t="str">
        <f>'B-Site_data'!B695</f>
        <v>Baidoa_IDP</v>
      </c>
      <c r="C694" s="3" t="str">
        <f>'B-Site_data'!C695</f>
        <v>Baidoa</v>
      </c>
      <c r="D694" s="3" t="str">
        <f>'B-Site_data'!D695</f>
        <v>IDP</v>
      </c>
      <c r="E694" s="3">
        <f>'B-Site_data'!E695</f>
        <v>1</v>
      </c>
      <c r="F694" s="3">
        <f>'B-Site_data'!F695</f>
        <v>3</v>
      </c>
      <c r="G694" s="3">
        <f>'B-Site_data'!G695</f>
        <v>1</v>
      </c>
      <c r="H694" s="3">
        <f>'B-Site_data'!H695</f>
        <v>3</v>
      </c>
      <c r="I694" s="3">
        <f>'B-Site_data'!I695</f>
        <v>1</v>
      </c>
      <c r="J694" s="3">
        <f>'B-Site_data'!J695</f>
        <v>1</v>
      </c>
      <c r="K694" s="3">
        <f>'B-Site_data'!K695</f>
        <v>3</v>
      </c>
      <c r="L694" s="3">
        <f>'B-Site_data'!L695</f>
        <v>2</v>
      </c>
      <c r="M694" s="3">
        <f t="shared" si="60"/>
        <v>3</v>
      </c>
      <c r="N694" s="3">
        <f t="shared" si="61"/>
        <v>3</v>
      </c>
      <c r="O694" s="3">
        <f t="shared" si="62"/>
        <v>3</v>
      </c>
      <c r="P694" s="3">
        <f t="shared" si="63"/>
        <v>2</v>
      </c>
      <c r="Q694" s="295">
        <f t="shared" si="64"/>
        <v>3</v>
      </c>
      <c r="R694" s="3">
        <f t="shared" si="65"/>
        <v>3</v>
      </c>
    </row>
    <row r="695" spans="1:18" x14ac:dyDescent="0.35">
      <c r="A695" s="3" t="str">
        <f>'B-Site_data'!A696</f>
        <v>IKqgpasb1FeiqSvRgAEG5VpCmvIPXn</v>
      </c>
      <c r="B695" s="3" t="str">
        <f>'B-Site_data'!B696</f>
        <v>Baidoa_IDP</v>
      </c>
      <c r="C695" s="3" t="str">
        <f>'B-Site_data'!C696</f>
        <v>Baidoa</v>
      </c>
      <c r="D695" s="3" t="str">
        <f>'B-Site_data'!D696</f>
        <v>IDP</v>
      </c>
      <c r="E695" s="3">
        <f>'B-Site_data'!E696</f>
        <v>1</v>
      </c>
      <c r="F695" s="3">
        <f>'B-Site_data'!F696</f>
        <v>3</v>
      </c>
      <c r="G695" s="3">
        <f>'B-Site_data'!G696</f>
        <v>1</v>
      </c>
      <c r="H695" s="3">
        <f>'B-Site_data'!H696</f>
        <v>1</v>
      </c>
      <c r="I695" s="3">
        <f>'B-Site_data'!I696</f>
        <v>1</v>
      </c>
      <c r="J695" s="3">
        <f>'B-Site_data'!J696</f>
        <v>1</v>
      </c>
      <c r="K695" s="3">
        <f>'B-Site_data'!K696</f>
        <v>1</v>
      </c>
      <c r="L695" s="3">
        <f>'B-Site_data'!L696</f>
        <v>2</v>
      </c>
      <c r="M695" s="3">
        <f t="shared" si="60"/>
        <v>3</v>
      </c>
      <c r="N695" s="3">
        <f t="shared" si="61"/>
        <v>2</v>
      </c>
      <c r="O695" s="3">
        <f t="shared" si="62"/>
        <v>1</v>
      </c>
      <c r="P695" s="3">
        <f t="shared" si="63"/>
        <v>1</v>
      </c>
      <c r="Q695" s="295">
        <f t="shared" si="64"/>
        <v>2</v>
      </c>
      <c r="R695" s="3">
        <f t="shared" si="65"/>
        <v>2</v>
      </c>
    </row>
    <row r="696" spans="1:18" x14ac:dyDescent="0.35">
      <c r="A696" s="3" t="str">
        <f>'B-Site_data'!A697</f>
        <v>cr6V6RIk3xYGbFbno1Ym5KjopzZFR3</v>
      </c>
      <c r="B696" s="3" t="str">
        <f>'B-Site_data'!B697</f>
        <v>Baidoa_IDP</v>
      </c>
      <c r="C696" s="3" t="str">
        <f>'B-Site_data'!C697</f>
        <v>Baidoa</v>
      </c>
      <c r="D696" s="3" t="str">
        <f>'B-Site_data'!D697</f>
        <v>IDP</v>
      </c>
      <c r="E696" s="3">
        <f>'B-Site_data'!E697</f>
        <v>1</v>
      </c>
      <c r="F696" s="3">
        <f>'B-Site_data'!F697</f>
        <v>1</v>
      </c>
      <c r="G696" s="3">
        <f>'B-Site_data'!G697</f>
        <v>1</v>
      </c>
      <c r="H696" s="3">
        <f>'B-Site_data'!H697</f>
        <v>3</v>
      </c>
      <c r="I696" s="3">
        <f>'B-Site_data'!I697</f>
        <v>3</v>
      </c>
      <c r="J696" s="3">
        <f>'B-Site_data'!J697</f>
        <v>1</v>
      </c>
      <c r="K696" s="3">
        <f>'B-Site_data'!K697</f>
        <v>1</v>
      </c>
      <c r="L696" s="3">
        <f>'B-Site_data'!L697</f>
        <v>2</v>
      </c>
      <c r="M696" s="3">
        <f t="shared" si="60"/>
        <v>3</v>
      </c>
      <c r="N696" s="3">
        <f t="shared" si="61"/>
        <v>3</v>
      </c>
      <c r="O696" s="3">
        <f t="shared" si="62"/>
        <v>2</v>
      </c>
      <c r="P696" s="3">
        <f t="shared" si="63"/>
        <v>1</v>
      </c>
      <c r="Q696" s="295">
        <f t="shared" si="64"/>
        <v>3</v>
      </c>
      <c r="R696" s="3">
        <f t="shared" si="65"/>
        <v>3</v>
      </c>
    </row>
    <row r="697" spans="1:18" x14ac:dyDescent="0.35">
      <c r="A697" s="3" t="str">
        <f>'B-Site_data'!A698</f>
        <v>2uO5oupWIg4npMyRV9v4dvp6sZJ1Ey</v>
      </c>
      <c r="B697" s="3" t="str">
        <f>'B-Site_data'!B698</f>
        <v>Baidoa_IDP</v>
      </c>
      <c r="C697" s="3" t="str">
        <f>'B-Site_data'!C698</f>
        <v>Baidoa</v>
      </c>
      <c r="D697" s="3" t="str">
        <f>'B-Site_data'!D698</f>
        <v>IDP</v>
      </c>
      <c r="E697" s="3">
        <f>'B-Site_data'!E698</f>
        <v>1</v>
      </c>
      <c r="F697" s="3">
        <f>'B-Site_data'!F698</f>
        <v>3</v>
      </c>
      <c r="G697" s="3">
        <f>'B-Site_data'!G698</f>
        <v>3</v>
      </c>
      <c r="H697" s="3">
        <f>'B-Site_data'!H698</f>
        <v>3</v>
      </c>
      <c r="I697" s="3">
        <f>'B-Site_data'!I698</f>
        <v>1</v>
      </c>
      <c r="J697" s="3">
        <f>'B-Site_data'!J698</f>
        <v>1</v>
      </c>
      <c r="K697" s="3">
        <f>'B-Site_data'!K698</f>
        <v>1</v>
      </c>
      <c r="L697" s="3">
        <f>'B-Site_data'!L698</f>
        <v>2</v>
      </c>
      <c r="M697" s="3">
        <f t="shared" si="60"/>
        <v>3</v>
      </c>
      <c r="N697" s="3">
        <f t="shared" si="61"/>
        <v>3</v>
      </c>
      <c r="O697" s="3">
        <f t="shared" si="62"/>
        <v>3</v>
      </c>
      <c r="P697" s="3">
        <f t="shared" si="63"/>
        <v>2</v>
      </c>
      <c r="Q697" s="295">
        <f t="shared" si="64"/>
        <v>3</v>
      </c>
      <c r="R697" s="3">
        <f t="shared" si="65"/>
        <v>3</v>
      </c>
    </row>
    <row r="698" spans="1:18" x14ac:dyDescent="0.35">
      <c r="A698" s="3" t="str">
        <f>'B-Site_data'!A699</f>
        <v>LPt7j6JLEhUoxEBzLShsLzaIIbnlp6</v>
      </c>
      <c r="B698" s="3" t="str">
        <f>'B-Site_data'!B699</f>
        <v>Baidoa_IDP</v>
      </c>
      <c r="C698" s="3" t="str">
        <f>'B-Site_data'!C699</f>
        <v>Baidoa</v>
      </c>
      <c r="D698" s="3" t="str">
        <f>'B-Site_data'!D699</f>
        <v>IDP</v>
      </c>
      <c r="E698" s="3">
        <f>'B-Site_data'!E699</f>
        <v>1</v>
      </c>
      <c r="F698" s="3">
        <f>'B-Site_data'!F699</f>
        <v>1</v>
      </c>
      <c r="G698" s="3">
        <f>'B-Site_data'!G699</f>
        <v>3</v>
      </c>
      <c r="H698" s="3">
        <f>'B-Site_data'!H699</f>
        <v>3</v>
      </c>
      <c r="I698" s="3">
        <f>'B-Site_data'!I699</f>
        <v>3</v>
      </c>
      <c r="J698" s="3">
        <f>'B-Site_data'!J699</f>
        <v>1</v>
      </c>
      <c r="K698" s="3">
        <f>'B-Site_data'!K699</f>
        <v>1</v>
      </c>
      <c r="L698" s="3">
        <f>'B-Site_data'!L699</f>
        <v>3</v>
      </c>
      <c r="M698" s="3">
        <f t="shared" si="60"/>
        <v>3</v>
      </c>
      <c r="N698" s="3">
        <f t="shared" si="61"/>
        <v>3</v>
      </c>
      <c r="O698" s="3">
        <f t="shared" si="62"/>
        <v>3</v>
      </c>
      <c r="P698" s="3">
        <f t="shared" si="63"/>
        <v>3</v>
      </c>
      <c r="Q698" s="295">
        <f t="shared" si="64"/>
        <v>3</v>
      </c>
      <c r="R698" s="3">
        <f t="shared" si="65"/>
        <v>3</v>
      </c>
    </row>
    <row r="699" spans="1:18" x14ac:dyDescent="0.35">
      <c r="A699" s="3" t="str">
        <f>'B-Site_data'!A700</f>
        <v>GcRtsgILT8FRpdbZAOTh9Skiimk8gB</v>
      </c>
      <c r="B699" s="3" t="str">
        <f>'B-Site_data'!B700</f>
        <v>Baidoa_IDP</v>
      </c>
      <c r="C699" s="3" t="str">
        <f>'B-Site_data'!C700</f>
        <v>Baidoa</v>
      </c>
      <c r="D699" s="3" t="str">
        <f>'B-Site_data'!D700</f>
        <v>IDP</v>
      </c>
      <c r="E699" s="3">
        <f>'B-Site_data'!E700</f>
        <v>1</v>
      </c>
      <c r="F699" s="3">
        <f>'B-Site_data'!F700</f>
        <v>3</v>
      </c>
      <c r="G699" s="3">
        <f>'B-Site_data'!G700</f>
        <v>1</v>
      </c>
      <c r="H699" s="3">
        <f>'B-Site_data'!H700</f>
        <v>3</v>
      </c>
      <c r="I699" s="3">
        <f>'B-Site_data'!I700</f>
        <v>3</v>
      </c>
      <c r="J699" s="3">
        <f>'B-Site_data'!J700</f>
        <v>1</v>
      </c>
      <c r="K699" s="3">
        <f>'B-Site_data'!K700</f>
        <v>3</v>
      </c>
      <c r="L699" s="3">
        <f>'B-Site_data'!L700</f>
        <v>2</v>
      </c>
      <c r="M699" s="3">
        <f t="shared" si="60"/>
        <v>3</v>
      </c>
      <c r="N699" s="3">
        <f t="shared" si="61"/>
        <v>3</v>
      </c>
      <c r="O699" s="3">
        <f t="shared" si="62"/>
        <v>3</v>
      </c>
      <c r="P699" s="3">
        <f t="shared" si="63"/>
        <v>3</v>
      </c>
      <c r="Q699" s="295">
        <f t="shared" si="64"/>
        <v>3</v>
      </c>
      <c r="R699" s="3">
        <f t="shared" si="65"/>
        <v>3</v>
      </c>
    </row>
    <row r="700" spans="1:18" x14ac:dyDescent="0.35">
      <c r="A700" s="3" t="str">
        <f>'B-Site_data'!A701</f>
        <v>5Jqjlllziwkppd8tJLmxHO1rUpNGOJ</v>
      </c>
      <c r="B700" s="3" t="str">
        <f>'B-Site_data'!B701</f>
        <v>Baidoa_IDP</v>
      </c>
      <c r="C700" s="3" t="str">
        <f>'B-Site_data'!C701</f>
        <v>Baidoa</v>
      </c>
      <c r="D700" s="3" t="str">
        <f>'B-Site_data'!D701</f>
        <v>IDP</v>
      </c>
      <c r="E700" s="3">
        <f>'B-Site_data'!E701</f>
        <v>1</v>
      </c>
      <c r="F700" s="3">
        <f>'B-Site_data'!F701</f>
        <v>3</v>
      </c>
      <c r="G700" s="3">
        <f>'B-Site_data'!G701</f>
        <v>1</v>
      </c>
      <c r="H700" s="3">
        <f>'B-Site_data'!H701</f>
        <v>3</v>
      </c>
      <c r="I700" s="3">
        <f>'B-Site_data'!I701</f>
        <v>3</v>
      </c>
      <c r="J700" s="3">
        <f>'B-Site_data'!J701</f>
        <v>1</v>
      </c>
      <c r="K700" s="3">
        <f>'B-Site_data'!K701</f>
        <v>1</v>
      </c>
      <c r="L700" s="3">
        <f>'B-Site_data'!L701</f>
        <v>3</v>
      </c>
      <c r="M700" s="3">
        <f t="shared" si="60"/>
        <v>3</v>
      </c>
      <c r="N700" s="3">
        <f t="shared" si="61"/>
        <v>3</v>
      </c>
      <c r="O700" s="3">
        <f t="shared" si="62"/>
        <v>3</v>
      </c>
      <c r="P700" s="3">
        <f t="shared" si="63"/>
        <v>3</v>
      </c>
      <c r="Q700" s="295">
        <f t="shared" si="64"/>
        <v>3</v>
      </c>
      <c r="R700" s="3">
        <f t="shared" si="65"/>
        <v>3</v>
      </c>
    </row>
    <row r="701" spans="1:18" x14ac:dyDescent="0.35">
      <c r="A701" s="3" t="str">
        <f>'B-Site_data'!A702</f>
        <v>8r09ouZG2h6h5XXes2uFXeRzAVMm1L</v>
      </c>
      <c r="B701" s="3" t="str">
        <f>'B-Site_data'!B702</f>
        <v>Baidoa_IDP</v>
      </c>
      <c r="C701" s="3" t="str">
        <f>'B-Site_data'!C702</f>
        <v>Baidoa</v>
      </c>
      <c r="D701" s="3" t="str">
        <f>'B-Site_data'!D702</f>
        <v>IDP</v>
      </c>
      <c r="E701" s="3">
        <f>'B-Site_data'!E702</f>
        <v>1</v>
      </c>
      <c r="F701" s="3">
        <f>'B-Site_data'!F702</f>
        <v>3</v>
      </c>
      <c r="G701" s="3">
        <f>'B-Site_data'!G702</f>
        <v>3</v>
      </c>
      <c r="H701" s="3">
        <f>'B-Site_data'!H702</f>
        <v>3</v>
      </c>
      <c r="I701" s="3">
        <f>'B-Site_data'!I702</f>
        <v>3</v>
      </c>
      <c r="J701" s="3">
        <f>'B-Site_data'!J702</f>
        <v>1</v>
      </c>
      <c r="K701" s="3">
        <f>'B-Site_data'!K702</f>
        <v>1</v>
      </c>
      <c r="L701" s="3">
        <f>'B-Site_data'!L702</f>
        <v>2</v>
      </c>
      <c r="M701" s="3">
        <f t="shared" si="60"/>
        <v>3</v>
      </c>
      <c r="N701" s="3">
        <f t="shared" si="61"/>
        <v>3</v>
      </c>
      <c r="O701" s="3">
        <f t="shared" si="62"/>
        <v>3</v>
      </c>
      <c r="P701" s="3">
        <f t="shared" si="63"/>
        <v>3</v>
      </c>
      <c r="Q701" s="295">
        <f t="shared" si="64"/>
        <v>3</v>
      </c>
      <c r="R701" s="3">
        <f t="shared" si="65"/>
        <v>3</v>
      </c>
    </row>
    <row r="702" spans="1:18" x14ac:dyDescent="0.35">
      <c r="A702" s="3" t="str">
        <f>'B-Site_data'!A703</f>
        <v>OgQmJx9ROKL4O22k683RiZdUBXggqO</v>
      </c>
      <c r="B702" s="3" t="str">
        <f>'B-Site_data'!B703</f>
        <v>Baidoa_IDP</v>
      </c>
      <c r="C702" s="3" t="str">
        <f>'B-Site_data'!C703</f>
        <v>Baidoa</v>
      </c>
      <c r="D702" s="3" t="str">
        <f>'B-Site_data'!D703</f>
        <v>IDP</v>
      </c>
      <c r="E702" s="3">
        <f>'B-Site_data'!E703</f>
        <v>1</v>
      </c>
      <c r="F702" s="3">
        <f>'B-Site_data'!F703</f>
        <v>1</v>
      </c>
      <c r="G702" s="3">
        <f>'B-Site_data'!G703</f>
        <v>1</v>
      </c>
      <c r="H702" s="3">
        <f>'B-Site_data'!H703</f>
        <v>3</v>
      </c>
      <c r="I702" s="3">
        <f>'B-Site_data'!I703</f>
        <v>1</v>
      </c>
      <c r="J702" s="3">
        <f>'B-Site_data'!J703</f>
        <v>1</v>
      </c>
      <c r="K702" s="3">
        <f>'B-Site_data'!K703</f>
        <v>3</v>
      </c>
      <c r="L702" s="3">
        <f>'B-Site_data'!L703</f>
        <v>2</v>
      </c>
      <c r="M702" s="3">
        <f t="shared" si="60"/>
        <v>3</v>
      </c>
      <c r="N702" s="3">
        <f t="shared" si="61"/>
        <v>3</v>
      </c>
      <c r="O702" s="3">
        <f t="shared" si="62"/>
        <v>2</v>
      </c>
      <c r="P702" s="3">
        <f t="shared" si="63"/>
        <v>1</v>
      </c>
      <c r="Q702" s="295">
        <f t="shared" si="64"/>
        <v>3</v>
      </c>
      <c r="R702" s="3">
        <f t="shared" si="65"/>
        <v>3</v>
      </c>
    </row>
    <row r="703" spans="1:18" x14ac:dyDescent="0.35">
      <c r="A703" s="3" t="str">
        <f>'B-Site_data'!A704</f>
        <v>JFXxAIn3KApy2Bb5UUowcBm4ee9keI</v>
      </c>
      <c r="B703" s="3" t="str">
        <f>'B-Site_data'!B704</f>
        <v>Baidoa_IDP</v>
      </c>
      <c r="C703" s="3" t="str">
        <f>'B-Site_data'!C704</f>
        <v>Baidoa</v>
      </c>
      <c r="D703" s="3" t="str">
        <f>'B-Site_data'!D704</f>
        <v>IDP</v>
      </c>
      <c r="E703" s="3">
        <f>'B-Site_data'!E704</f>
        <v>1</v>
      </c>
      <c r="F703" s="3">
        <f>'B-Site_data'!F704</f>
        <v>1</v>
      </c>
      <c r="G703" s="3">
        <f>'B-Site_data'!G704</f>
        <v>3</v>
      </c>
      <c r="H703" s="3">
        <f>'B-Site_data'!H704</f>
        <v>3</v>
      </c>
      <c r="I703" s="3">
        <f>'B-Site_data'!I704</f>
        <v>3</v>
      </c>
      <c r="J703" s="3">
        <f>'B-Site_data'!J704</f>
        <v>1</v>
      </c>
      <c r="K703" s="3">
        <f>'B-Site_data'!K704</f>
        <v>3</v>
      </c>
      <c r="L703" s="3">
        <f>'B-Site_data'!L704</f>
        <v>3</v>
      </c>
      <c r="M703" s="3">
        <f t="shared" si="60"/>
        <v>3</v>
      </c>
      <c r="N703" s="3">
        <f t="shared" si="61"/>
        <v>3</v>
      </c>
      <c r="O703" s="3">
        <f t="shared" si="62"/>
        <v>3</v>
      </c>
      <c r="P703" s="3">
        <f t="shared" si="63"/>
        <v>3</v>
      </c>
      <c r="Q703" s="295">
        <f t="shared" si="64"/>
        <v>3</v>
      </c>
      <c r="R703" s="3">
        <f t="shared" si="65"/>
        <v>3</v>
      </c>
    </row>
    <row r="704" spans="1:18" x14ac:dyDescent="0.35">
      <c r="A704" s="3" t="str">
        <f>'B-Site_data'!A705</f>
        <v>eBkod86OQbpg5NHa3RNFYZkp6Ale2U</v>
      </c>
      <c r="B704" s="3" t="str">
        <f>'B-Site_data'!B705</f>
        <v>Baidoa_IDP</v>
      </c>
      <c r="C704" s="3" t="str">
        <f>'B-Site_data'!C705</f>
        <v>Baidoa</v>
      </c>
      <c r="D704" s="3" t="str">
        <f>'B-Site_data'!D705</f>
        <v>IDP</v>
      </c>
      <c r="E704" s="3">
        <f>'B-Site_data'!E705</f>
        <v>1</v>
      </c>
      <c r="F704" s="3">
        <f>'B-Site_data'!F705</f>
        <v>1</v>
      </c>
      <c r="G704" s="3">
        <f>'B-Site_data'!G705</f>
        <v>3</v>
      </c>
      <c r="H704" s="3">
        <f>'B-Site_data'!H705</f>
        <v>3</v>
      </c>
      <c r="I704" s="3">
        <f>'B-Site_data'!I705</f>
        <v>1</v>
      </c>
      <c r="J704" s="3">
        <f>'B-Site_data'!J705</f>
        <v>1</v>
      </c>
      <c r="K704" s="3">
        <f>'B-Site_data'!K705</f>
        <v>3</v>
      </c>
      <c r="L704" s="3">
        <f>'B-Site_data'!L705</f>
        <v>1</v>
      </c>
      <c r="M704" s="3">
        <f t="shared" si="60"/>
        <v>3</v>
      </c>
      <c r="N704" s="3">
        <f t="shared" si="61"/>
        <v>3</v>
      </c>
      <c r="O704" s="3">
        <f t="shared" si="62"/>
        <v>3</v>
      </c>
      <c r="P704" s="3">
        <f t="shared" si="63"/>
        <v>1</v>
      </c>
      <c r="Q704" s="295">
        <f t="shared" si="64"/>
        <v>3</v>
      </c>
      <c r="R704" s="3">
        <f t="shared" si="65"/>
        <v>3</v>
      </c>
    </row>
    <row r="705" spans="1:18" x14ac:dyDescent="0.35">
      <c r="A705" s="3" t="str">
        <f>'B-Site_data'!A706</f>
        <v>4b6QFWu2WKGDKQ1GcNV9z2OuSJeWRF</v>
      </c>
      <c r="B705" s="3" t="str">
        <f>'B-Site_data'!B706</f>
        <v>Baidoa_IDP</v>
      </c>
      <c r="C705" s="3" t="str">
        <f>'B-Site_data'!C706</f>
        <v>Baidoa</v>
      </c>
      <c r="D705" s="3" t="str">
        <f>'B-Site_data'!D706</f>
        <v>IDP</v>
      </c>
      <c r="E705" s="3">
        <f>'B-Site_data'!E706</f>
        <v>1</v>
      </c>
      <c r="F705" s="3">
        <f>'B-Site_data'!F706</f>
        <v>3</v>
      </c>
      <c r="G705" s="3">
        <f>'B-Site_data'!G706</f>
        <v>1</v>
      </c>
      <c r="H705" s="3">
        <f>'B-Site_data'!H706</f>
        <v>3</v>
      </c>
      <c r="I705" s="3">
        <f>'B-Site_data'!I706</f>
        <v>3</v>
      </c>
      <c r="J705" s="3">
        <f>'B-Site_data'!J706</f>
        <v>1</v>
      </c>
      <c r="K705" s="3">
        <f>'B-Site_data'!K706</f>
        <v>3</v>
      </c>
      <c r="L705" s="3">
        <f>'B-Site_data'!L706</f>
        <v>2</v>
      </c>
      <c r="M705" s="3">
        <f t="shared" si="60"/>
        <v>3</v>
      </c>
      <c r="N705" s="3">
        <f t="shared" si="61"/>
        <v>3</v>
      </c>
      <c r="O705" s="3">
        <f t="shared" si="62"/>
        <v>3</v>
      </c>
      <c r="P705" s="3">
        <f t="shared" si="63"/>
        <v>3</v>
      </c>
      <c r="Q705" s="295">
        <f t="shared" si="64"/>
        <v>3</v>
      </c>
      <c r="R705" s="3">
        <f t="shared" si="65"/>
        <v>3</v>
      </c>
    </row>
    <row r="706" spans="1:18" x14ac:dyDescent="0.35">
      <c r="A706" s="3" t="str">
        <f>'B-Site_data'!A707</f>
        <v>VG4En7QQDQW925kYMTmTouw4urHqIQ</v>
      </c>
      <c r="B706" s="3" t="str">
        <f>'B-Site_data'!B707</f>
        <v>Baidoa_IDP</v>
      </c>
      <c r="C706" s="3" t="str">
        <f>'B-Site_data'!C707</f>
        <v>Baidoa</v>
      </c>
      <c r="D706" s="3" t="str">
        <f>'B-Site_data'!D707</f>
        <v>IDP</v>
      </c>
      <c r="E706" s="3">
        <f>'B-Site_data'!E707</f>
        <v>1</v>
      </c>
      <c r="F706" s="3">
        <f>'B-Site_data'!F707</f>
        <v>1</v>
      </c>
      <c r="G706" s="3">
        <f>'B-Site_data'!G707</f>
        <v>3</v>
      </c>
      <c r="H706" s="3">
        <f>'B-Site_data'!H707</f>
        <v>3</v>
      </c>
      <c r="I706" s="3">
        <f>'B-Site_data'!I707</f>
        <v>1</v>
      </c>
      <c r="J706" s="3">
        <f>'B-Site_data'!J707</f>
        <v>1</v>
      </c>
      <c r="K706" s="3">
        <f>'B-Site_data'!K707</f>
        <v>3</v>
      </c>
      <c r="L706" s="3">
        <f>'B-Site_data'!L707</f>
        <v>2</v>
      </c>
      <c r="M706" s="3">
        <f t="shared" si="60"/>
        <v>3</v>
      </c>
      <c r="N706" s="3">
        <f t="shared" si="61"/>
        <v>3</v>
      </c>
      <c r="O706" s="3">
        <f t="shared" si="62"/>
        <v>3</v>
      </c>
      <c r="P706" s="3">
        <f t="shared" si="63"/>
        <v>2</v>
      </c>
      <c r="Q706" s="295">
        <f t="shared" si="64"/>
        <v>3</v>
      </c>
      <c r="R706" s="3">
        <f t="shared" si="65"/>
        <v>3</v>
      </c>
    </row>
    <row r="707" spans="1:18" x14ac:dyDescent="0.35">
      <c r="A707" s="3" t="str">
        <f>'B-Site_data'!A708</f>
        <v>BMJVSZCgCdPncws2rTuOJQRlrhEKYP</v>
      </c>
      <c r="B707" s="3" t="str">
        <f>'B-Site_data'!B708</f>
        <v>Baidoa_IDP</v>
      </c>
      <c r="C707" s="3" t="str">
        <f>'B-Site_data'!C708</f>
        <v>Baidoa</v>
      </c>
      <c r="D707" s="3" t="str">
        <f>'B-Site_data'!D708</f>
        <v>IDP</v>
      </c>
      <c r="E707" s="3">
        <f>'B-Site_data'!E708</f>
        <v>1</v>
      </c>
      <c r="F707" s="3">
        <f>'B-Site_data'!F708</f>
        <v>1</v>
      </c>
      <c r="G707" s="3">
        <f>'B-Site_data'!G708</f>
        <v>1</v>
      </c>
      <c r="H707" s="3">
        <f>'B-Site_data'!H708</f>
        <v>1</v>
      </c>
      <c r="I707" s="3">
        <f>'B-Site_data'!I708</f>
        <v>3</v>
      </c>
      <c r="J707" s="3">
        <f>'B-Site_data'!J708</f>
        <v>1</v>
      </c>
      <c r="K707" s="3">
        <f>'B-Site_data'!K708</f>
        <v>1</v>
      </c>
      <c r="L707" s="3">
        <f>'B-Site_data'!L708</f>
        <v>2</v>
      </c>
      <c r="M707" s="3">
        <f t="shared" ref="M707:M770" si="66">LARGE(F707:L707,1)</f>
        <v>3</v>
      </c>
      <c r="N707" s="3">
        <f t="shared" ref="N707:N770" si="67">LARGE(F707:L707,2)</f>
        <v>2</v>
      </c>
      <c r="O707" s="3">
        <f t="shared" ref="O707:O770" si="68">LARGE(F707:L707,3)</f>
        <v>1</v>
      </c>
      <c r="P707" s="3">
        <f t="shared" ref="P707:P770" si="69">LARGE(F707:L707,4)</f>
        <v>1</v>
      </c>
      <c r="Q707" s="295">
        <f t="shared" ref="Q707:Q770" si="70">ROUNDUP(AVERAGE(M707:P707),0)</f>
        <v>2</v>
      </c>
      <c r="R707" s="3">
        <f t="shared" ref="R707:R770" si="71">Q707</f>
        <v>2</v>
      </c>
    </row>
    <row r="708" spans="1:18" x14ac:dyDescent="0.35">
      <c r="A708" s="3" t="str">
        <f>'B-Site_data'!A709</f>
        <v>gpE4SdOjwRF46vVQdKLFjig8AOVn5a</v>
      </c>
      <c r="B708" s="3" t="str">
        <f>'B-Site_data'!B709</f>
        <v>Baidoa_IDP</v>
      </c>
      <c r="C708" s="3" t="str">
        <f>'B-Site_data'!C709</f>
        <v>Baidoa</v>
      </c>
      <c r="D708" s="3" t="str">
        <f>'B-Site_data'!D709</f>
        <v>IDP</v>
      </c>
      <c r="E708" s="3">
        <f>'B-Site_data'!E709</f>
        <v>1</v>
      </c>
      <c r="F708" s="3">
        <f>'B-Site_data'!F709</f>
        <v>1</v>
      </c>
      <c r="G708" s="3">
        <f>'B-Site_data'!G709</f>
        <v>3</v>
      </c>
      <c r="H708" s="3">
        <f>'B-Site_data'!H709</f>
        <v>3</v>
      </c>
      <c r="I708" s="3">
        <f>'B-Site_data'!I709</f>
        <v>3</v>
      </c>
      <c r="J708" s="3">
        <f>'B-Site_data'!J709</f>
        <v>1</v>
      </c>
      <c r="K708" s="3">
        <f>'B-Site_data'!K709</f>
        <v>3</v>
      </c>
      <c r="L708" s="3">
        <f>'B-Site_data'!L709</f>
        <v>2</v>
      </c>
      <c r="M708" s="3">
        <f t="shared" si="66"/>
        <v>3</v>
      </c>
      <c r="N708" s="3">
        <f t="shared" si="67"/>
        <v>3</v>
      </c>
      <c r="O708" s="3">
        <f t="shared" si="68"/>
        <v>3</v>
      </c>
      <c r="P708" s="3">
        <f t="shared" si="69"/>
        <v>3</v>
      </c>
      <c r="Q708" s="295">
        <f t="shared" si="70"/>
        <v>3</v>
      </c>
      <c r="R708" s="3">
        <f t="shared" si="71"/>
        <v>3</v>
      </c>
    </row>
    <row r="709" spans="1:18" x14ac:dyDescent="0.35">
      <c r="A709" s="3" t="str">
        <f>'B-Site_data'!A710</f>
        <v>Rtrj4tAUYPdYAO6YrPUjb1yzrujmop</v>
      </c>
      <c r="B709" s="3" t="str">
        <f>'B-Site_data'!B710</f>
        <v>Baidoa_IDP</v>
      </c>
      <c r="C709" s="3" t="str">
        <f>'B-Site_data'!C710</f>
        <v>Baidoa</v>
      </c>
      <c r="D709" s="3" t="str">
        <f>'B-Site_data'!D710</f>
        <v>IDP</v>
      </c>
      <c r="E709" s="3">
        <f>'B-Site_data'!E710</f>
        <v>1</v>
      </c>
      <c r="F709" s="3">
        <f>'B-Site_data'!F710</f>
        <v>1</v>
      </c>
      <c r="G709" s="3">
        <f>'B-Site_data'!G710</f>
        <v>1</v>
      </c>
      <c r="H709" s="3">
        <f>'B-Site_data'!H710</f>
        <v>3</v>
      </c>
      <c r="I709" s="3">
        <f>'B-Site_data'!I710</f>
        <v>1</v>
      </c>
      <c r="J709" s="3">
        <f>'B-Site_data'!J710</f>
        <v>1</v>
      </c>
      <c r="K709" s="3">
        <f>'B-Site_data'!K710</f>
        <v>3</v>
      </c>
      <c r="L709" s="3">
        <f>'B-Site_data'!L710</f>
        <v>2</v>
      </c>
      <c r="M709" s="3">
        <f t="shared" si="66"/>
        <v>3</v>
      </c>
      <c r="N709" s="3">
        <f t="shared" si="67"/>
        <v>3</v>
      </c>
      <c r="O709" s="3">
        <f t="shared" si="68"/>
        <v>2</v>
      </c>
      <c r="P709" s="3">
        <f t="shared" si="69"/>
        <v>1</v>
      </c>
      <c r="Q709" s="295">
        <f t="shared" si="70"/>
        <v>3</v>
      </c>
      <c r="R709" s="3">
        <f t="shared" si="71"/>
        <v>3</v>
      </c>
    </row>
    <row r="710" spans="1:18" x14ac:dyDescent="0.35">
      <c r="A710" s="3" t="str">
        <f>'B-Site_data'!A711</f>
        <v>Y5ffYbOJSSK8LOBFxjeNhJqkIrpAvj</v>
      </c>
      <c r="B710" s="3" t="str">
        <f>'B-Site_data'!B711</f>
        <v>Baidoa_IDP</v>
      </c>
      <c r="C710" s="3" t="str">
        <f>'B-Site_data'!C711</f>
        <v>Baidoa</v>
      </c>
      <c r="D710" s="3" t="str">
        <f>'B-Site_data'!D711</f>
        <v>IDP</v>
      </c>
      <c r="E710" s="3">
        <f>'B-Site_data'!E711</f>
        <v>1</v>
      </c>
      <c r="F710" s="3">
        <f>'B-Site_data'!F711</f>
        <v>1</v>
      </c>
      <c r="G710" s="3">
        <f>'B-Site_data'!G711</f>
        <v>1</v>
      </c>
      <c r="H710" s="3">
        <f>'B-Site_data'!H711</f>
        <v>3</v>
      </c>
      <c r="I710" s="3">
        <f>'B-Site_data'!I711</f>
        <v>3</v>
      </c>
      <c r="J710" s="3">
        <f>'B-Site_data'!J711</f>
        <v>1</v>
      </c>
      <c r="K710" s="3">
        <f>'B-Site_data'!K711</f>
        <v>1</v>
      </c>
      <c r="L710" s="3">
        <f>'B-Site_data'!L711</f>
        <v>2</v>
      </c>
      <c r="M710" s="3">
        <f t="shared" si="66"/>
        <v>3</v>
      </c>
      <c r="N710" s="3">
        <f t="shared" si="67"/>
        <v>3</v>
      </c>
      <c r="O710" s="3">
        <f t="shared" si="68"/>
        <v>2</v>
      </c>
      <c r="P710" s="3">
        <f t="shared" si="69"/>
        <v>1</v>
      </c>
      <c r="Q710" s="295">
        <f t="shared" si="70"/>
        <v>3</v>
      </c>
      <c r="R710" s="3">
        <f t="shared" si="71"/>
        <v>3</v>
      </c>
    </row>
    <row r="711" spans="1:18" x14ac:dyDescent="0.35">
      <c r="A711" s="3" t="str">
        <f>'B-Site_data'!A712</f>
        <v>bFdwOiVuZuqNgPthSLHO2kRCZOAdNX</v>
      </c>
      <c r="B711" s="3" t="str">
        <f>'B-Site_data'!B712</f>
        <v>Baidoa_IDP</v>
      </c>
      <c r="C711" s="3" t="str">
        <f>'B-Site_data'!C712</f>
        <v>Baidoa</v>
      </c>
      <c r="D711" s="3" t="str">
        <f>'B-Site_data'!D712</f>
        <v>IDP</v>
      </c>
      <c r="E711" s="3">
        <f>'B-Site_data'!E712</f>
        <v>1</v>
      </c>
      <c r="F711" s="3">
        <f>'B-Site_data'!F712</f>
        <v>1</v>
      </c>
      <c r="G711" s="3">
        <f>'B-Site_data'!G712</f>
        <v>3</v>
      </c>
      <c r="H711" s="3">
        <f>'B-Site_data'!H712</f>
        <v>3</v>
      </c>
      <c r="I711" s="3">
        <f>'B-Site_data'!I712</f>
        <v>3</v>
      </c>
      <c r="J711" s="3">
        <f>'B-Site_data'!J712</f>
        <v>1</v>
      </c>
      <c r="K711" s="3">
        <f>'B-Site_data'!K712</f>
        <v>1</v>
      </c>
      <c r="L711" s="3">
        <f>'B-Site_data'!L712</f>
        <v>2</v>
      </c>
      <c r="M711" s="3">
        <f t="shared" si="66"/>
        <v>3</v>
      </c>
      <c r="N711" s="3">
        <f t="shared" si="67"/>
        <v>3</v>
      </c>
      <c r="O711" s="3">
        <f t="shared" si="68"/>
        <v>3</v>
      </c>
      <c r="P711" s="3">
        <f t="shared" si="69"/>
        <v>2</v>
      </c>
      <c r="Q711" s="295">
        <f t="shared" si="70"/>
        <v>3</v>
      </c>
      <c r="R711" s="3">
        <f t="shared" si="71"/>
        <v>3</v>
      </c>
    </row>
    <row r="712" spans="1:18" x14ac:dyDescent="0.35">
      <c r="A712" s="3" t="str">
        <f>'B-Site_data'!A713</f>
        <v>TVuiklally5AuIMXU4lJksmtY48u6Q</v>
      </c>
      <c r="B712" s="3" t="str">
        <f>'B-Site_data'!B713</f>
        <v>Baidoa_IDP</v>
      </c>
      <c r="C712" s="3" t="str">
        <f>'B-Site_data'!C713</f>
        <v>Baidoa</v>
      </c>
      <c r="D712" s="3" t="str">
        <f>'B-Site_data'!D713</f>
        <v>IDP</v>
      </c>
      <c r="E712" s="3">
        <f>'B-Site_data'!E713</f>
        <v>1</v>
      </c>
      <c r="F712" s="3">
        <f>'B-Site_data'!F713</f>
        <v>1</v>
      </c>
      <c r="G712" s="3">
        <f>'B-Site_data'!G713</f>
        <v>1</v>
      </c>
      <c r="H712" s="3">
        <f>'B-Site_data'!H713</f>
        <v>3</v>
      </c>
      <c r="I712" s="3">
        <f>'B-Site_data'!I713</f>
        <v>1</v>
      </c>
      <c r="J712" s="3">
        <f>'B-Site_data'!J713</f>
        <v>1</v>
      </c>
      <c r="K712" s="3">
        <f>'B-Site_data'!K713</f>
        <v>1</v>
      </c>
      <c r="L712" s="3">
        <f>'B-Site_data'!L713</f>
        <v>2</v>
      </c>
      <c r="M712" s="3">
        <f t="shared" si="66"/>
        <v>3</v>
      </c>
      <c r="N712" s="3">
        <f t="shared" si="67"/>
        <v>2</v>
      </c>
      <c r="O712" s="3">
        <f t="shared" si="68"/>
        <v>1</v>
      </c>
      <c r="P712" s="3">
        <f t="shared" si="69"/>
        <v>1</v>
      </c>
      <c r="Q712" s="295">
        <f t="shared" si="70"/>
        <v>2</v>
      </c>
      <c r="R712" s="3">
        <f t="shared" si="71"/>
        <v>2</v>
      </c>
    </row>
    <row r="713" spans="1:18" x14ac:dyDescent="0.35">
      <c r="A713" s="3" t="str">
        <f>'B-Site_data'!A714</f>
        <v>ibuAYs255HLMEOCFtnwUWZkpNmtRNc</v>
      </c>
      <c r="B713" s="3" t="str">
        <f>'B-Site_data'!B714</f>
        <v>Baidoa_IDP</v>
      </c>
      <c r="C713" s="3" t="str">
        <f>'B-Site_data'!C714</f>
        <v>Baidoa</v>
      </c>
      <c r="D713" s="3" t="str">
        <f>'B-Site_data'!D714</f>
        <v>IDP</v>
      </c>
      <c r="E713" s="3">
        <f>'B-Site_data'!E714</f>
        <v>1</v>
      </c>
      <c r="F713" s="3">
        <f>'B-Site_data'!F714</f>
        <v>3</v>
      </c>
      <c r="G713" s="3">
        <f>'B-Site_data'!G714</f>
        <v>3</v>
      </c>
      <c r="H713" s="3">
        <f>'B-Site_data'!H714</f>
        <v>1</v>
      </c>
      <c r="I713" s="3">
        <f>'B-Site_data'!I714</f>
        <v>1</v>
      </c>
      <c r="J713" s="3">
        <f>'B-Site_data'!J714</f>
        <v>1</v>
      </c>
      <c r="K713" s="3">
        <f>'B-Site_data'!K714</f>
        <v>1</v>
      </c>
      <c r="L713" s="3">
        <f>'B-Site_data'!L714</f>
        <v>2</v>
      </c>
      <c r="M713" s="3">
        <f t="shared" si="66"/>
        <v>3</v>
      </c>
      <c r="N713" s="3">
        <f t="shared" si="67"/>
        <v>3</v>
      </c>
      <c r="O713" s="3">
        <f t="shared" si="68"/>
        <v>2</v>
      </c>
      <c r="P713" s="3">
        <f t="shared" si="69"/>
        <v>1</v>
      </c>
      <c r="Q713" s="295">
        <f t="shared" si="70"/>
        <v>3</v>
      </c>
      <c r="R713" s="3">
        <f t="shared" si="71"/>
        <v>3</v>
      </c>
    </row>
    <row r="714" spans="1:18" x14ac:dyDescent="0.35">
      <c r="A714" s="3" t="str">
        <f>'B-Site_data'!A715</f>
        <v>nok98ZpQDaFbpyGCVBTpDlrIFyY9Gw</v>
      </c>
      <c r="B714" s="3" t="str">
        <f>'B-Site_data'!B715</f>
        <v>Baidoa_IDP</v>
      </c>
      <c r="C714" s="3" t="str">
        <f>'B-Site_data'!C715</f>
        <v>Baidoa</v>
      </c>
      <c r="D714" s="3" t="str">
        <f>'B-Site_data'!D715</f>
        <v>IDP</v>
      </c>
      <c r="E714" s="3">
        <f>'B-Site_data'!E715</f>
        <v>1</v>
      </c>
      <c r="F714" s="3">
        <f>'B-Site_data'!F715</f>
        <v>3</v>
      </c>
      <c r="G714" s="3">
        <f>'B-Site_data'!G715</f>
        <v>1</v>
      </c>
      <c r="H714" s="3">
        <f>'B-Site_data'!H715</f>
        <v>1</v>
      </c>
      <c r="I714" s="3">
        <f>'B-Site_data'!I715</f>
        <v>3</v>
      </c>
      <c r="J714" s="3">
        <f>'B-Site_data'!J715</f>
        <v>3</v>
      </c>
      <c r="K714" s="3">
        <f>'B-Site_data'!K715</f>
        <v>1</v>
      </c>
      <c r="L714" s="3">
        <f>'B-Site_data'!L715</f>
        <v>2</v>
      </c>
      <c r="M714" s="3">
        <f t="shared" si="66"/>
        <v>3</v>
      </c>
      <c r="N714" s="3">
        <f t="shared" si="67"/>
        <v>3</v>
      </c>
      <c r="O714" s="3">
        <f t="shared" si="68"/>
        <v>3</v>
      </c>
      <c r="P714" s="3">
        <f t="shared" si="69"/>
        <v>2</v>
      </c>
      <c r="Q714" s="295">
        <f t="shared" si="70"/>
        <v>3</v>
      </c>
      <c r="R714" s="3">
        <f t="shared" si="71"/>
        <v>3</v>
      </c>
    </row>
    <row r="715" spans="1:18" x14ac:dyDescent="0.35">
      <c r="A715" s="3" t="str">
        <f>'B-Site_data'!A716</f>
        <v>qJC1l2HB10bEkjmmOfgxif1BgXF9Ux</v>
      </c>
      <c r="B715" s="3" t="str">
        <f>'B-Site_data'!B716</f>
        <v>Baidoa_IDP</v>
      </c>
      <c r="C715" s="3" t="str">
        <f>'B-Site_data'!C716</f>
        <v>Baidoa</v>
      </c>
      <c r="D715" s="3" t="str">
        <f>'B-Site_data'!D716</f>
        <v>IDP</v>
      </c>
      <c r="E715" s="3">
        <f>'B-Site_data'!E716</f>
        <v>1</v>
      </c>
      <c r="F715" s="3">
        <f>'B-Site_data'!F716</f>
        <v>1</v>
      </c>
      <c r="G715" s="3">
        <f>'B-Site_data'!G716</f>
        <v>3</v>
      </c>
      <c r="H715" s="3">
        <f>'B-Site_data'!H716</f>
        <v>3</v>
      </c>
      <c r="I715" s="3">
        <f>'B-Site_data'!I716</f>
        <v>1</v>
      </c>
      <c r="J715" s="3">
        <f>'B-Site_data'!J716</f>
        <v>1</v>
      </c>
      <c r="K715" s="3">
        <f>'B-Site_data'!K716</f>
        <v>1</v>
      </c>
      <c r="L715" s="3">
        <f>'B-Site_data'!L716</f>
        <v>1</v>
      </c>
      <c r="M715" s="3">
        <f t="shared" si="66"/>
        <v>3</v>
      </c>
      <c r="N715" s="3">
        <f t="shared" si="67"/>
        <v>3</v>
      </c>
      <c r="O715" s="3">
        <f t="shared" si="68"/>
        <v>1</v>
      </c>
      <c r="P715" s="3">
        <f t="shared" si="69"/>
        <v>1</v>
      </c>
      <c r="Q715" s="295">
        <f t="shared" si="70"/>
        <v>2</v>
      </c>
      <c r="R715" s="3">
        <f t="shared" si="71"/>
        <v>2</v>
      </c>
    </row>
    <row r="716" spans="1:18" x14ac:dyDescent="0.35">
      <c r="A716" s="3" t="str">
        <f>'B-Site_data'!A717</f>
        <v>TRcA2448pTslpXVCeh9okxrUTBUCsG</v>
      </c>
      <c r="B716" s="3" t="str">
        <f>'B-Site_data'!B717</f>
        <v>Baidoa_IDP</v>
      </c>
      <c r="C716" s="3" t="str">
        <f>'B-Site_data'!C717</f>
        <v>Baidoa</v>
      </c>
      <c r="D716" s="3" t="str">
        <f>'B-Site_data'!D717</f>
        <v>IDP</v>
      </c>
      <c r="E716" s="3">
        <f>'B-Site_data'!E717</f>
        <v>1</v>
      </c>
      <c r="F716" s="3">
        <f>'B-Site_data'!F717</f>
        <v>1</v>
      </c>
      <c r="G716" s="3">
        <f>'B-Site_data'!G717</f>
        <v>3</v>
      </c>
      <c r="H716" s="3">
        <f>'B-Site_data'!H717</f>
        <v>3</v>
      </c>
      <c r="I716" s="3">
        <f>'B-Site_data'!I717</f>
        <v>3</v>
      </c>
      <c r="J716" s="3">
        <f>'B-Site_data'!J717</f>
        <v>1</v>
      </c>
      <c r="K716" s="3">
        <f>'B-Site_data'!K717</f>
        <v>3</v>
      </c>
      <c r="L716" s="3">
        <f>'B-Site_data'!L717</f>
        <v>2</v>
      </c>
      <c r="M716" s="3">
        <f t="shared" si="66"/>
        <v>3</v>
      </c>
      <c r="N716" s="3">
        <f t="shared" si="67"/>
        <v>3</v>
      </c>
      <c r="O716" s="3">
        <f t="shared" si="68"/>
        <v>3</v>
      </c>
      <c r="P716" s="3">
        <f t="shared" si="69"/>
        <v>3</v>
      </c>
      <c r="Q716" s="295">
        <f t="shared" si="70"/>
        <v>3</v>
      </c>
      <c r="R716" s="3">
        <f t="shared" si="71"/>
        <v>3</v>
      </c>
    </row>
    <row r="717" spans="1:18" x14ac:dyDescent="0.35">
      <c r="A717" s="3" t="str">
        <f>'B-Site_data'!A718</f>
        <v>69Y3CGl5rufznzvIcV80CUmY1mfwON</v>
      </c>
      <c r="B717" s="3" t="str">
        <f>'B-Site_data'!B718</f>
        <v>Baidoa_IDP</v>
      </c>
      <c r="C717" s="3" t="str">
        <f>'B-Site_data'!C718</f>
        <v>Baidoa</v>
      </c>
      <c r="D717" s="3" t="str">
        <f>'B-Site_data'!D718</f>
        <v>IDP</v>
      </c>
      <c r="E717" s="3">
        <f>'B-Site_data'!E718</f>
        <v>1</v>
      </c>
      <c r="F717" s="3">
        <f>'B-Site_data'!F718</f>
        <v>1</v>
      </c>
      <c r="G717" s="3">
        <f>'B-Site_data'!G718</f>
        <v>3</v>
      </c>
      <c r="H717" s="3">
        <f>'B-Site_data'!H718</f>
        <v>3</v>
      </c>
      <c r="I717" s="3">
        <f>'B-Site_data'!I718</f>
        <v>3</v>
      </c>
      <c r="J717" s="3">
        <f>'B-Site_data'!J718</f>
        <v>1</v>
      </c>
      <c r="K717" s="3">
        <f>'B-Site_data'!K718</f>
        <v>1</v>
      </c>
      <c r="L717" s="3">
        <f>'B-Site_data'!L718</f>
        <v>1</v>
      </c>
      <c r="M717" s="3">
        <f t="shared" si="66"/>
        <v>3</v>
      </c>
      <c r="N717" s="3">
        <f t="shared" si="67"/>
        <v>3</v>
      </c>
      <c r="O717" s="3">
        <f t="shared" si="68"/>
        <v>3</v>
      </c>
      <c r="P717" s="3">
        <f t="shared" si="69"/>
        <v>1</v>
      </c>
      <c r="Q717" s="295">
        <f t="shared" si="70"/>
        <v>3</v>
      </c>
      <c r="R717" s="3">
        <f t="shared" si="71"/>
        <v>3</v>
      </c>
    </row>
    <row r="718" spans="1:18" x14ac:dyDescent="0.35">
      <c r="A718" s="3" t="str">
        <f>'B-Site_data'!A719</f>
        <v>FXwvrY7Uqpk9CrDykmmDK1G97U3deK</v>
      </c>
      <c r="B718" s="3" t="str">
        <f>'B-Site_data'!B719</f>
        <v>Baidoa_IDP</v>
      </c>
      <c r="C718" s="3" t="str">
        <f>'B-Site_data'!C719</f>
        <v>Baidoa</v>
      </c>
      <c r="D718" s="3" t="str">
        <f>'B-Site_data'!D719</f>
        <v>IDP</v>
      </c>
      <c r="E718" s="3">
        <f>'B-Site_data'!E719</f>
        <v>1</v>
      </c>
      <c r="F718" s="3">
        <f>'B-Site_data'!F719</f>
        <v>1</v>
      </c>
      <c r="G718" s="3">
        <f>'B-Site_data'!G719</f>
        <v>1</v>
      </c>
      <c r="H718" s="3">
        <f>'B-Site_data'!H719</f>
        <v>3</v>
      </c>
      <c r="I718" s="3">
        <f>'B-Site_data'!I719</f>
        <v>1</v>
      </c>
      <c r="J718" s="3">
        <f>'B-Site_data'!J719</f>
        <v>1</v>
      </c>
      <c r="K718" s="3">
        <f>'B-Site_data'!K719</f>
        <v>1</v>
      </c>
      <c r="L718" s="3">
        <f>'B-Site_data'!L719</f>
        <v>1</v>
      </c>
      <c r="M718" s="3">
        <f t="shared" si="66"/>
        <v>3</v>
      </c>
      <c r="N718" s="3">
        <f t="shared" si="67"/>
        <v>1</v>
      </c>
      <c r="O718" s="3">
        <f t="shared" si="68"/>
        <v>1</v>
      </c>
      <c r="P718" s="3">
        <f t="shared" si="69"/>
        <v>1</v>
      </c>
      <c r="Q718" s="295">
        <f t="shared" si="70"/>
        <v>2</v>
      </c>
      <c r="R718" s="3">
        <f t="shared" si="71"/>
        <v>2</v>
      </c>
    </row>
    <row r="719" spans="1:18" x14ac:dyDescent="0.35">
      <c r="A719" s="3" t="str">
        <f>'B-Site_data'!A720</f>
        <v>Eq4z8MM8xsnA1kCgAdT0vrBBurSMwg</v>
      </c>
      <c r="B719" s="3" t="str">
        <f>'B-Site_data'!B720</f>
        <v>Baidoa_IDP</v>
      </c>
      <c r="C719" s="3" t="str">
        <f>'B-Site_data'!C720</f>
        <v>Baidoa</v>
      </c>
      <c r="D719" s="3" t="str">
        <f>'B-Site_data'!D720</f>
        <v>IDP</v>
      </c>
      <c r="E719" s="3">
        <f>'B-Site_data'!E720</f>
        <v>1</v>
      </c>
      <c r="F719" s="3">
        <f>'B-Site_data'!F720</f>
        <v>1</v>
      </c>
      <c r="G719" s="3">
        <f>'B-Site_data'!G720</f>
        <v>3</v>
      </c>
      <c r="H719" s="3">
        <f>'B-Site_data'!H720</f>
        <v>3</v>
      </c>
      <c r="I719" s="3">
        <f>'B-Site_data'!I720</f>
        <v>3</v>
      </c>
      <c r="J719" s="3">
        <f>'B-Site_data'!J720</f>
        <v>1</v>
      </c>
      <c r="K719" s="3">
        <f>'B-Site_data'!K720</f>
        <v>3</v>
      </c>
      <c r="L719" s="3">
        <f>'B-Site_data'!L720</f>
        <v>2</v>
      </c>
      <c r="M719" s="3">
        <f t="shared" si="66"/>
        <v>3</v>
      </c>
      <c r="N719" s="3">
        <f t="shared" si="67"/>
        <v>3</v>
      </c>
      <c r="O719" s="3">
        <f t="shared" si="68"/>
        <v>3</v>
      </c>
      <c r="P719" s="3">
        <f t="shared" si="69"/>
        <v>3</v>
      </c>
      <c r="Q719" s="295">
        <f t="shared" si="70"/>
        <v>3</v>
      </c>
      <c r="R719" s="3">
        <f t="shared" si="71"/>
        <v>3</v>
      </c>
    </row>
    <row r="720" spans="1:18" x14ac:dyDescent="0.35">
      <c r="A720" s="3" t="str">
        <f>'B-Site_data'!A721</f>
        <v>irKAF0cmVkotL7qJtWldqJXn9fh8P2</v>
      </c>
      <c r="B720" s="3" t="str">
        <f>'B-Site_data'!B721</f>
        <v>Baidoa_IDP</v>
      </c>
      <c r="C720" s="3" t="str">
        <f>'B-Site_data'!C721</f>
        <v>Baidoa</v>
      </c>
      <c r="D720" s="3" t="str">
        <f>'B-Site_data'!D721</f>
        <v>IDP</v>
      </c>
      <c r="E720" s="3">
        <f>'B-Site_data'!E721</f>
        <v>1</v>
      </c>
      <c r="F720" s="3">
        <f>'B-Site_data'!F721</f>
        <v>1</v>
      </c>
      <c r="G720" s="3">
        <f>'B-Site_data'!G721</f>
        <v>1</v>
      </c>
      <c r="H720" s="3">
        <f>'B-Site_data'!H721</f>
        <v>3</v>
      </c>
      <c r="I720" s="3">
        <f>'B-Site_data'!I721</f>
        <v>1</v>
      </c>
      <c r="J720" s="3">
        <f>'B-Site_data'!J721</f>
        <v>1</v>
      </c>
      <c r="K720" s="3">
        <f>'B-Site_data'!K721</f>
        <v>1</v>
      </c>
      <c r="L720" s="3">
        <f>'B-Site_data'!L721</f>
        <v>1</v>
      </c>
      <c r="M720" s="3">
        <f t="shared" si="66"/>
        <v>3</v>
      </c>
      <c r="N720" s="3">
        <f t="shared" si="67"/>
        <v>1</v>
      </c>
      <c r="O720" s="3">
        <f t="shared" si="68"/>
        <v>1</v>
      </c>
      <c r="P720" s="3">
        <f t="shared" si="69"/>
        <v>1</v>
      </c>
      <c r="Q720" s="295">
        <f t="shared" si="70"/>
        <v>2</v>
      </c>
      <c r="R720" s="3">
        <f t="shared" si="71"/>
        <v>2</v>
      </c>
    </row>
    <row r="721" spans="1:18" x14ac:dyDescent="0.35">
      <c r="A721" s="3" t="str">
        <f>'B-Site_data'!A722</f>
        <v>uunQDpxKuQtlPERreNtR5L9QMB1AdB</v>
      </c>
      <c r="B721" s="3" t="str">
        <f>'B-Site_data'!B722</f>
        <v>Baidoa_IDP</v>
      </c>
      <c r="C721" s="3" t="str">
        <f>'B-Site_data'!C722</f>
        <v>Baidoa</v>
      </c>
      <c r="D721" s="3" t="str">
        <f>'B-Site_data'!D722</f>
        <v>IDP</v>
      </c>
      <c r="E721" s="3">
        <f>'B-Site_data'!E722</f>
        <v>1</v>
      </c>
      <c r="F721" s="3">
        <f>'B-Site_data'!F722</f>
        <v>3</v>
      </c>
      <c r="G721" s="3">
        <f>'B-Site_data'!G722</f>
        <v>1</v>
      </c>
      <c r="H721" s="3">
        <f>'B-Site_data'!H722</f>
        <v>3</v>
      </c>
      <c r="I721" s="3">
        <f>'B-Site_data'!I722</f>
        <v>3</v>
      </c>
      <c r="J721" s="3">
        <f>'B-Site_data'!J722</f>
        <v>1</v>
      </c>
      <c r="K721" s="3">
        <f>'B-Site_data'!K722</f>
        <v>1</v>
      </c>
      <c r="L721" s="3">
        <f>'B-Site_data'!L722</f>
        <v>2</v>
      </c>
      <c r="M721" s="3">
        <f t="shared" si="66"/>
        <v>3</v>
      </c>
      <c r="N721" s="3">
        <f t="shared" si="67"/>
        <v>3</v>
      </c>
      <c r="O721" s="3">
        <f t="shared" si="68"/>
        <v>3</v>
      </c>
      <c r="P721" s="3">
        <f t="shared" si="69"/>
        <v>2</v>
      </c>
      <c r="Q721" s="295">
        <f t="shared" si="70"/>
        <v>3</v>
      </c>
      <c r="R721" s="3">
        <f t="shared" si="71"/>
        <v>3</v>
      </c>
    </row>
    <row r="722" spans="1:18" x14ac:dyDescent="0.35">
      <c r="A722" s="3" t="str">
        <f>'B-Site_data'!A723</f>
        <v>idgTJgop9pD6yD3zGTEFxvU9RHr7kf</v>
      </c>
      <c r="B722" s="3" t="str">
        <f>'B-Site_data'!B723</f>
        <v>Baidoa_IDP</v>
      </c>
      <c r="C722" s="3" t="str">
        <f>'B-Site_data'!C723</f>
        <v>Baidoa</v>
      </c>
      <c r="D722" s="3" t="str">
        <f>'B-Site_data'!D723</f>
        <v>IDP</v>
      </c>
      <c r="E722" s="3">
        <f>'B-Site_data'!E723</f>
        <v>1</v>
      </c>
      <c r="F722" s="3">
        <f>'B-Site_data'!F723</f>
        <v>3</v>
      </c>
      <c r="G722" s="3">
        <f>'B-Site_data'!G723</f>
        <v>1</v>
      </c>
      <c r="H722" s="3">
        <f>'B-Site_data'!H723</f>
        <v>1</v>
      </c>
      <c r="I722" s="3">
        <f>'B-Site_data'!I723</f>
        <v>1</v>
      </c>
      <c r="J722" s="3">
        <f>'B-Site_data'!J723</f>
        <v>3</v>
      </c>
      <c r="K722" s="3">
        <f>'B-Site_data'!K723</f>
        <v>1</v>
      </c>
      <c r="L722" s="3">
        <f>'B-Site_data'!L723</f>
        <v>2</v>
      </c>
      <c r="M722" s="3">
        <f t="shared" si="66"/>
        <v>3</v>
      </c>
      <c r="N722" s="3">
        <f t="shared" si="67"/>
        <v>3</v>
      </c>
      <c r="O722" s="3">
        <f t="shared" si="68"/>
        <v>2</v>
      </c>
      <c r="P722" s="3">
        <f t="shared" si="69"/>
        <v>1</v>
      </c>
      <c r="Q722" s="295">
        <f t="shared" si="70"/>
        <v>3</v>
      </c>
      <c r="R722" s="3">
        <f t="shared" si="71"/>
        <v>3</v>
      </c>
    </row>
    <row r="723" spans="1:18" x14ac:dyDescent="0.35">
      <c r="A723" s="3" t="str">
        <f>'B-Site_data'!A724</f>
        <v>wbehmr58RwrcDvuqCqYezo4Q8n8z01</v>
      </c>
      <c r="B723" s="3" t="str">
        <f>'B-Site_data'!B724</f>
        <v>Baidoa_IDP</v>
      </c>
      <c r="C723" s="3" t="str">
        <f>'B-Site_data'!C724</f>
        <v>Baidoa</v>
      </c>
      <c r="D723" s="3" t="str">
        <f>'B-Site_data'!D724</f>
        <v>IDP</v>
      </c>
      <c r="E723" s="3">
        <f>'B-Site_data'!E724</f>
        <v>1</v>
      </c>
      <c r="F723" s="3">
        <f>'B-Site_data'!F724</f>
        <v>3</v>
      </c>
      <c r="G723" s="3">
        <f>'B-Site_data'!G724</f>
        <v>3</v>
      </c>
      <c r="H723" s="3">
        <f>'B-Site_data'!H724</f>
        <v>3</v>
      </c>
      <c r="I723" s="3">
        <f>'B-Site_data'!I724</f>
        <v>3</v>
      </c>
      <c r="J723" s="3">
        <f>'B-Site_data'!J724</f>
        <v>1</v>
      </c>
      <c r="K723" s="3">
        <f>'B-Site_data'!K724</f>
        <v>1</v>
      </c>
      <c r="L723" s="3">
        <f>'B-Site_data'!L724</f>
        <v>2</v>
      </c>
      <c r="M723" s="3">
        <f t="shared" si="66"/>
        <v>3</v>
      </c>
      <c r="N723" s="3">
        <f t="shared" si="67"/>
        <v>3</v>
      </c>
      <c r="O723" s="3">
        <f t="shared" si="68"/>
        <v>3</v>
      </c>
      <c r="P723" s="3">
        <f t="shared" si="69"/>
        <v>3</v>
      </c>
      <c r="Q723" s="295">
        <f t="shared" si="70"/>
        <v>3</v>
      </c>
      <c r="R723" s="3">
        <f t="shared" si="71"/>
        <v>3</v>
      </c>
    </row>
    <row r="724" spans="1:18" x14ac:dyDescent="0.35">
      <c r="A724" s="3" t="str">
        <f>'B-Site_data'!A725</f>
        <v>kfCicAtNAYt9RFlGk3glQwJzr9XrEN</v>
      </c>
      <c r="B724" s="3" t="str">
        <f>'B-Site_data'!B725</f>
        <v>Baidoa_IDP</v>
      </c>
      <c r="C724" s="3" t="str">
        <f>'B-Site_data'!C725</f>
        <v>Baidoa</v>
      </c>
      <c r="D724" s="3" t="str">
        <f>'B-Site_data'!D725</f>
        <v>IDP</v>
      </c>
      <c r="E724" s="3">
        <f>'B-Site_data'!E725</f>
        <v>1</v>
      </c>
      <c r="F724" s="3">
        <f>'B-Site_data'!F725</f>
        <v>1</v>
      </c>
      <c r="G724" s="3">
        <f>'B-Site_data'!G725</f>
        <v>3</v>
      </c>
      <c r="H724" s="3">
        <f>'B-Site_data'!H725</f>
        <v>3</v>
      </c>
      <c r="I724" s="3">
        <f>'B-Site_data'!I725</f>
        <v>3</v>
      </c>
      <c r="J724" s="3">
        <f>'B-Site_data'!J725</f>
        <v>1</v>
      </c>
      <c r="K724" s="3">
        <f>'B-Site_data'!K725</f>
        <v>3</v>
      </c>
      <c r="L724" s="3">
        <f>'B-Site_data'!L725</f>
        <v>1</v>
      </c>
      <c r="M724" s="3">
        <f t="shared" si="66"/>
        <v>3</v>
      </c>
      <c r="N724" s="3">
        <f t="shared" si="67"/>
        <v>3</v>
      </c>
      <c r="O724" s="3">
        <f t="shared" si="68"/>
        <v>3</v>
      </c>
      <c r="P724" s="3">
        <f t="shared" si="69"/>
        <v>3</v>
      </c>
      <c r="Q724" s="295">
        <f t="shared" si="70"/>
        <v>3</v>
      </c>
      <c r="R724" s="3">
        <f t="shared" si="71"/>
        <v>3</v>
      </c>
    </row>
    <row r="725" spans="1:18" x14ac:dyDescent="0.35">
      <c r="A725" s="3" t="str">
        <f>'B-Site_data'!A726</f>
        <v>dm1NJsYsZfVqIbpJrQFQ26aBSGsSBO</v>
      </c>
      <c r="B725" s="3" t="str">
        <f>'B-Site_data'!B726</f>
        <v>Baidoa_IDP</v>
      </c>
      <c r="C725" s="3" t="str">
        <f>'B-Site_data'!C726</f>
        <v>Baidoa</v>
      </c>
      <c r="D725" s="3" t="str">
        <f>'B-Site_data'!D726</f>
        <v>IDP</v>
      </c>
      <c r="E725" s="3">
        <f>'B-Site_data'!E726</f>
        <v>1</v>
      </c>
      <c r="F725" s="3">
        <f>'B-Site_data'!F726</f>
        <v>1</v>
      </c>
      <c r="G725" s="3">
        <f>'B-Site_data'!G726</f>
        <v>3</v>
      </c>
      <c r="H725" s="3">
        <f>'B-Site_data'!H726</f>
        <v>3</v>
      </c>
      <c r="I725" s="3">
        <f>'B-Site_data'!I726</f>
        <v>3</v>
      </c>
      <c r="J725" s="3">
        <f>'B-Site_data'!J726</f>
        <v>1</v>
      </c>
      <c r="K725" s="3">
        <f>'B-Site_data'!K726</f>
        <v>3</v>
      </c>
      <c r="L725" s="3">
        <f>'B-Site_data'!L726</f>
        <v>1</v>
      </c>
      <c r="M725" s="3">
        <f t="shared" si="66"/>
        <v>3</v>
      </c>
      <c r="N725" s="3">
        <f t="shared" si="67"/>
        <v>3</v>
      </c>
      <c r="O725" s="3">
        <f t="shared" si="68"/>
        <v>3</v>
      </c>
      <c r="P725" s="3">
        <f t="shared" si="69"/>
        <v>3</v>
      </c>
      <c r="Q725" s="295">
        <f t="shared" si="70"/>
        <v>3</v>
      </c>
      <c r="R725" s="3">
        <f t="shared" si="71"/>
        <v>3</v>
      </c>
    </row>
    <row r="726" spans="1:18" x14ac:dyDescent="0.35">
      <c r="A726" s="3" t="str">
        <f>'B-Site_data'!A727</f>
        <v>ICVwefxnRjGKLzyZ0b5FrxlaAfyLPt</v>
      </c>
      <c r="B726" s="3" t="str">
        <f>'B-Site_data'!B727</f>
        <v>Baidoa_IDP</v>
      </c>
      <c r="C726" s="3" t="str">
        <f>'B-Site_data'!C727</f>
        <v>Baidoa</v>
      </c>
      <c r="D726" s="3" t="str">
        <f>'B-Site_data'!D727</f>
        <v>IDP</v>
      </c>
      <c r="E726" s="3">
        <f>'B-Site_data'!E727</f>
        <v>1</v>
      </c>
      <c r="F726" s="3">
        <f>'B-Site_data'!F727</f>
        <v>1</v>
      </c>
      <c r="G726" s="3">
        <f>'B-Site_data'!G727</f>
        <v>3</v>
      </c>
      <c r="H726" s="3">
        <f>'B-Site_data'!H727</f>
        <v>3</v>
      </c>
      <c r="I726" s="3">
        <f>'B-Site_data'!I727</f>
        <v>1</v>
      </c>
      <c r="J726" s="3">
        <f>'B-Site_data'!J727</f>
        <v>1</v>
      </c>
      <c r="K726" s="3">
        <f>'B-Site_data'!K727</f>
        <v>3</v>
      </c>
      <c r="L726" s="3">
        <f>'B-Site_data'!L727</f>
        <v>2</v>
      </c>
      <c r="M726" s="3">
        <f t="shared" si="66"/>
        <v>3</v>
      </c>
      <c r="N726" s="3">
        <f t="shared" si="67"/>
        <v>3</v>
      </c>
      <c r="O726" s="3">
        <f t="shared" si="68"/>
        <v>3</v>
      </c>
      <c r="P726" s="3">
        <f t="shared" si="69"/>
        <v>2</v>
      </c>
      <c r="Q726" s="295">
        <f t="shared" si="70"/>
        <v>3</v>
      </c>
      <c r="R726" s="3">
        <f t="shared" si="71"/>
        <v>3</v>
      </c>
    </row>
    <row r="727" spans="1:18" x14ac:dyDescent="0.35">
      <c r="A727" s="3" t="str">
        <f>'B-Site_data'!A728</f>
        <v>uD8ake7HvJOv63kuSeAO1CqmRYz5PV</v>
      </c>
      <c r="B727" s="3" t="str">
        <f>'B-Site_data'!B728</f>
        <v>Baidoa_IDP</v>
      </c>
      <c r="C727" s="3" t="str">
        <f>'B-Site_data'!C728</f>
        <v>Baidoa</v>
      </c>
      <c r="D727" s="3" t="str">
        <f>'B-Site_data'!D728</f>
        <v>IDP</v>
      </c>
      <c r="E727" s="3">
        <f>'B-Site_data'!E728</f>
        <v>1</v>
      </c>
      <c r="F727" s="3">
        <f>'B-Site_data'!F728</f>
        <v>3</v>
      </c>
      <c r="G727" s="3">
        <f>'B-Site_data'!G728</f>
        <v>1</v>
      </c>
      <c r="H727" s="3">
        <f>'B-Site_data'!H728</f>
        <v>3</v>
      </c>
      <c r="I727" s="3">
        <f>'B-Site_data'!I728</f>
        <v>3</v>
      </c>
      <c r="J727" s="3">
        <f>'B-Site_data'!J728</f>
        <v>1</v>
      </c>
      <c r="K727" s="3">
        <f>'B-Site_data'!K728</f>
        <v>1</v>
      </c>
      <c r="L727" s="3">
        <f>'B-Site_data'!L728</f>
        <v>2</v>
      </c>
      <c r="M727" s="3">
        <f t="shared" si="66"/>
        <v>3</v>
      </c>
      <c r="N727" s="3">
        <f t="shared" si="67"/>
        <v>3</v>
      </c>
      <c r="O727" s="3">
        <f t="shared" si="68"/>
        <v>3</v>
      </c>
      <c r="P727" s="3">
        <f t="shared" si="69"/>
        <v>2</v>
      </c>
      <c r="Q727" s="295">
        <f t="shared" si="70"/>
        <v>3</v>
      </c>
      <c r="R727" s="3">
        <f t="shared" si="71"/>
        <v>3</v>
      </c>
    </row>
    <row r="728" spans="1:18" x14ac:dyDescent="0.35">
      <c r="A728" s="3" t="str">
        <f>'B-Site_data'!A729</f>
        <v>dwTEMscsipUPeWC74iRkjm8L7nBBbz</v>
      </c>
      <c r="B728" s="3" t="str">
        <f>'B-Site_data'!B729</f>
        <v>Baidoa_IDP</v>
      </c>
      <c r="C728" s="3" t="str">
        <f>'B-Site_data'!C729</f>
        <v>Baidoa</v>
      </c>
      <c r="D728" s="3" t="str">
        <f>'B-Site_data'!D729</f>
        <v>IDP</v>
      </c>
      <c r="E728" s="3">
        <f>'B-Site_data'!E729</f>
        <v>1</v>
      </c>
      <c r="F728" s="3">
        <f>'B-Site_data'!F729</f>
        <v>1</v>
      </c>
      <c r="G728" s="3">
        <f>'B-Site_data'!G729</f>
        <v>3</v>
      </c>
      <c r="H728" s="3">
        <f>'B-Site_data'!H729</f>
        <v>3</v>
      </c>
      <c r="I728" s="3">
        <f>'B-Site_data'!I729</f>
        <v>1</v>
      </c>
      <c r="J728" s="3">
        <f>'B-Site_data'!J729</f>
        <v>1</v>
      </c>
      <c r="K728" s="3">
        <f>'B-Site_data'!K729</f>
        <v>3</v>
      </c>
      <c r="L728" s="3">
        <f>'B-Site_data'!L729</f>
        <v>2</v>
      </c>
      <c r="M728" s="3">
        <f t="shared" si="66"/>
        <v>3</v>
      </c>
      <c r="N728" s="3">
        <f t="shared" si="67"/>
        <v>3</v>
      </c>
      <c r="O728" s="3">
        <f t="shared" si="68"/>
        <v>3</v>
      </c>
      <c r="P728" s="3">
        <f t="shared" si="69"/>
        <v>2</v>
      </c>
      <c r="Q728" s="295">
        <f t="shared" si="70"/>
        <v>3</v>
      </c>
      <c r="R728" s="3">
        <f t="shared" si="71"/>
        <v>3</v>
      </c>
    </row>
    <row r="729" spans="1:18" x14ac:dyDescent="0.35">
      <c r="A729" s="3" t="str">
        <f>'B-Site_data'!A730</f>
        <v>QzilE6JadFFyUa38P54qlpPkxEGViW</v>
      </c>
      <c r="B729" s="3" t="str">
        <f>'B-Site_data'!B730</f>
        <v>Baidoa_IDP</v>
      </c>
      <c r="C729" s="3" t="str">
        <f>'B-Site_data'!C730</f>
        <v>Baidoa</v>
      </c>
      <c r="D729" s="3" t="str">
        <f>'B-Site_data'!D730</f>
        <v>IDP</v>
      </c>
      <c r="E729" s="3">
        <f>'B-Site_data'!E730</f>
        <v>1</v>
      </c>
      <c r="F729" s="3">
        <f>'B-Site_data'!F730</f>
        <v>1</v>
      </c>
      <c r="G729" s="3">
        <f>'B-Site_data'!G730</f>
        <v>3</v>
      </c>
      <c r="H729" s="3">
        <f>'B-Site_data'!H730</f>
        <v>3</v>
      </c>
      <c r="I729" s="3">
        <f>'B-Site_data'!I730</f>
        <v>1</v>
      </c>
      <c r="J729" s="3">
        <f>'B-Site_data'!J730</f>
        <v>1</v>
      </c>
      <c r="K729" s="3">
        <f>'B-Site_data'!K730</f>
        <v>1</v>
      </c>
      <c r="L729" s="3">
        <f>'B-Site_data'!L730</f>
        <v>2</v>
      </c>
      <c r="M729" s="3">
        <f t="shared" si="66"/>
        <v>3</v>
      </c>
      <c r="N729" s="3">
        <f t="shared" si="67"/>
        <v>3</v>
      </c>
      <c r="O729" s="3">
        <f t="shared" si="68"/>
        <v>2</v>
      </c>
      <c r="P729" s="3">
        <f t="shared" si="69"/>
        <v>1</v>
      </c>
      <c r="Q729" s="295">
        <f t="shared" si="70"/>
        <v>3</v>
      </c>
      <c r="R729" s="3">
        <f t="shared" si="71"/>
        <v>3</v>
      </c>
    </row>
    <row r="730" spans="1:18" x14ac:dyDescent="0.35">
      <c r="A730" s="3" t="str">
        <f>'B-Site_data'!A731</f>
        <v>Mu38VcpjVUkvnlQ2cs4r4BecorFOAR</v>
      </c>
      <c r="B730" s="3" t="str">
        <f>'B-Site_data'!B731</f>
        <v>Baidoa_IDP</v>
      </c>
      <c r="C730" s="3" t="str">
        <f>'B-Site_data'!C731</f>
        <v>Baidoa</v>
      </c>
      <c r="D730" s="3" t="str">
        <f>'B-Site_data'!D731</f>
        <v>IDP</v>
      </c>
      <c r="E730" s="3">
        <f>'B-Site_data'!E731</f>
        <v>1</v>
      </c>
      <c r="F730" s="3">
        <f>'B-Site_data'!F731</f>
        <v>3</v>
      </c>
      <c r="G730" s="3">
        <f>'B-Site_data'!G731</f>
        <v>3</v>
      </c>
      <c r="H730" s="3">
        <f>'B-Site_data'!H731</f>
        <v>3</v>
      </c>
      <c r="I730" s="3">
        <f>'B-Site_data'!I731</f>
        <v>1</v>
      </c>
      <c r="J730" s="3">
        <f>'B-Site_data'!J731</f>
        <v>1</v>
      </c>
      <c r="K730" s="3">
        <f>'B-Site_data'!K731</f>
        <v>1</v>
      </c>
      <c r="L730" s="3">
        <f>'B-Site_data'!L731</f>
        <v>2</v>
      </c>
      <c r="M730" s="3">
        <f t="shared" si="66"/>
        <v>3</v>
      </c>
      <c r="N730" s="3">
        <f t="shared" si="67"/>
        <v>3</v>
      </c>
      <c r="O730" s="3">
        <f t="shared" si="68"/>
        <v>3</v>
      </c>
      <c r="P730" s="3">
        <f t="shared" si="69"/>
        <v>2</v>
      </c>
      <c r="Q730" s="295">
        <f t="shared" si="70"/>
        <v>3</v>
      </c>
      <c r="R730" s="3">
        <f t="shared" si="71"/>
        <v>3</v>
      </c>
    </row>
    <row r="731" spans="1:18" x14ac:dyDescent="0.35">
      <c r="A731" s="3" t="str">
        <f>'B-Site_data'!A732</f>
        <v>PbSUUl4dC0dMrcbXyv5Wvye3uQv1Hz</v>
      </c>
      <c r="B731" s="3" t="str">
        <f>'B-Site_data'!B732</f>
        <v>Baidoa_IDP</v>
      </c>
      <c r="C731" s="3" t="str">
        <f>'B-Site_data'!C732</f>
        <v>Baidoa</v>
      </c>
      <c r="D731" s="3" t="str">
        <f>'B-Site_data'!D732</f>
        <v>IDP</v>
      </c>
      <c r="E731" s="3">
        <f>'B-Site_data'!E732</f>
        <v>1</v>
      </c>
      <c r="F731" s="3">
        <f>'B-Site_data'!F732</f>
        <v>1</v>
      </c>
      <c r="G731" s="3">
        <f>'B-Site_data'!G732</f>
        <v>3</v>
      </c>
      <c r="H731" s="3">
        <f>'B-Site_data'!H732</f>
        <v>3</v>
      </c>
      <c r="I731" s="3">
        <f>'B-Site_data'!I732</f>
        <v>1</v>
      </c>
      <c r="J731" s="3">
        <f>'B-Site_data'!J732</f>
        <v>1</v>
      </c>
      <c r="K731" s="3">
        <f>'B-Site_data'!K732</f>
        <v>3</v>
      </c>
      <c r="L731" s="3">
        <f>'B-Site_data'!L732</f>
        <v>2</v>
      </c>
      <c r="M731" s="3">
        <f t="shared" si="66"/>
        <v>3</v>
      </c>
      <c r="N731" s="3">
        <f t="shared" si="67"/>
        <v>3</v>
      </c>
      <c r="O731" s="3">
        <f t="shared" si="68"/>
        <v>3</v>
      </c>
      <c r="P731" s="3">
        <f t="shared" si="69"/>
        <v>2</v>
      </c>
      <c r="Q731" s="295">
        <f t="shared" si="70"/>
        <v>3</v>
      </c>
      <c r="R731" s="3">
        <f t="shared" si="71"/>
        <v>3</v>
      </c>
    </row>
    <row r="732" spans="1:18" x14ac:dyDescent="0.35">
      <c r="A732" s="3" t="str">
        <f>'B-Site_data'!A733</f>
        <v>RqQMh5kQgbRtZzBrLtRy1fJfCTfugV</v>
      </c>
      <c r="B732" s="3" t="str">
        <f>'B-Site_data'!B733</f>
        <v>Baidoa_IDP</v>
      </c>
      <c r="C732" s="3" t="str">
        <f>'B-Site_data'!C733</f>
        <v>Baidoa</v>
      </c>
      <c r="D732" s="3" t="str">
        <f>'B-Site_data'!D733</f>
        <v>IDP</v>
      </c>
      <c r="E732" s="3">
        <f>'B-Site_data'!E733</f>
        <v>1</v>
      </c>
      <c r="F732" s="3">
        <f>'B-Site_data'!F733</f>
        <v>3</v>
      </c>
      <c r="G732" s="3">
        <f>'B-Site_data'!G733</f>
        <v>1</v>
      </c>
      <c r="H732" s="3">
        <f>'B-Site_data'!H733</f>
        <v>3</v>
      </c>
      <c r="I732" s="3">
        <f>'B-Site_data'!I733</f>
        <v>3</v>
      </c>
      <c r="J732" s="3">
        <f>'B-Site_data'!J733</f>
        <v>1</v>
      </c>
      <c r="K732" s="3">
        <f>'B-Site_data'!K733</f>
        <v>1</v>
      </c>
      <c r="L732" s="3">
        <f>'B-Site_data'!L733</f>
        <v>2</v>
      </c>
      <c r="M732" s="3">
        <f t="shared" si="66"/>
        <v>3</v>
      </c>
      <c r="N732" s="3">
        <f t="shared" si="67"/>
        <v>3</v>
      </c>
      <c r="O732" s="3">
        <f t="shared" si="68"/>
        <v>3</v>
      </c>
      <c r="P732" s="3">
        <f t="shared" si="69"/>
        <v>2</v>
      </c>
      <c r="Q732" s="295">
        <f t="shared" si="70"/>
        <v>3</v>
      </c>
      <c r="R732" s="3">
        <f t="shared" si="71"/>
        <v>3</v>
      </c>
    </row>
    <row r="733" spans="1:18" x14ac:dyDescent="0.35">
      <c r="A733" s="3" t="str">
        <f>'B-Site_data'!A734</f>
        <v>OhjoV2Op5BspPF3PrzCzLyRZGZWe0i</v>
      </c>
      <c r="B733" s="3" t="str">
        <f>'B-Site_data'!B734</f>
        <v>Baidoa_IDP</v>
      </c>
      <c r="C733" s="3" t="str">
        <f>'B-Site_data'!C734</f>
        <v>Baidoa</v>
      </c>
      <c r="D733" s="3" t="str">
        <f>'B-Site_data'!D734</f>
        <v>IDP</v>
      </c>
      <c r="E733" s="3">
        <f>'B-Site_data'!E734</f>
        <v>1</v>
      </c>
      <c r="F733" s="3">
        <f>'B-Site_data'!F734</f>
        <v>1</v>
      </c>
      <c r="G733" s="3">
        <f>'B-Site_data'!G734</f>
        <v>3</v>
      </c>
      <c r="H733" s="3">
        <f>'B-Site_data'!H734</f>
        <v>3</v>
      </c>
      <c r="I733" s="3">
        <f>'B-Site_data'!I734</f>
        <v>1</v>
      </c>
      <c r="J733" s="3">
        <f>'B-Site_data'!J734</f>
        <v>1</v>
      </c>
      <c r="K733" s="3">
        <f>'B-Site_data'!K734</f>
        <v>1</v>
      </c>
      <c r="L733" s="3">
        <f>'B-Site_data'!L734</f>
        <v>2</v>
      </c>
      <c r="M733" s="3">
        <f t="shared" si="66"/>
        <v>3</v>
      </c>
      <c r="N733" s="3">
        <f t="shared" si="67"/>
        <v>3</v>
      </c>
      <c r="O733" s="3">
        <f t="shared" si="68"/>
        <v>2</v>
      </c>
      <c r="P733" s="3">
        <f t="shared" si="69"/>
        <v>1</v>
      </c>
      <c r="Q733" s="295">
        <f t="shared" si="70"/>
        <v>3</v>
      </c>
      <c r="R733" s="3">
        <f t="shared" si="71"/>
        <v>3</v>
      </c>
    </row>
    <row r="734" spans="1:18" x14ac:dyDescent="0.35">
      <c r="A734" s="3" t="str">
        <f>'B-Site_data'!A735</f>
        <v>rK6C0Qltfx4WEUhgG1MbR4B3mdjCny</v>
      </c>
      <c r="B734" s="3" t="str">
        <f>'B-Site_data'!B735</f>
        <v>Baidoa_IDP</v>
      </c>
      <c r="C734" s="3" t="str">
        <f>'B-Site_data'!C735</f>
        <v>Baidoa</v>
      </c>
      <c r="D734" s="3" t="str">
        <f>'B-Site_data'!D735</f>
        <v>IDP</v>
      </c>
      <c r="E734" s="3">
        <f>'B-Site_data'!E735</f>
        <v>1</v>
      </c>
      <c r="F734" s="3">
        <f>'B-Site_data'!F735</f>
        <v>1</v>
      </c>
      <c r="G734" s="3">
        <f>'B-Site_data'!G735</f>
        <v>3</v>
      </c>
      <c r="H734" s="3">
        <f>'B-Site_data'!H735</f>
        <v>3</v>
      </c>
      <c r="I734" s="3">
        <f>'B-Site_data'!I735</f>
        <v>3</v>
      </c>
      <c r="J734" s="3">
        <f>'B-Site_data'!J735</f>
        <v>1</v>
      </c>
      <c r="K734" s="3">
        <f>'B-Site_data'!K735</f>
        <v>1</v>
      </c>
      <c r="L734" s="3">
        <f>'B-Site_data'!L735</f>
        <v>2</v>
      </c>
      <c r="M734" s="3">
        <f t="shared" si="66"/>
        <v>3</v>
      </c>
      <c r="N734" s="3">
        <f t="shared" si="67"/>
        <v>3</v>
      </c>
      <c r="O734" s="3">
        <f t="shared" si="68"/>
        <v>3</v>
      </c>
      <c r="P734" s="3">
        <f t="shared" si="69"/>
        <v>2</v>
      </c>
      <c r="Q734" s="295">
        <f t="shared" si="70"/>
        <v>3</v>
      </c>
      <c r="R734" s="3">
        <f t="shared" si="71"/>
        <v>3</v>
      </c>
    </row>
    <row r="735" spans="1:18" x14ac:dyDescent="0.35">
      <c r="A735" s="3" t="str">
        <f>'B-Site_data'!A736</f>
        <v>wZR6lSyd0QjFROMxy1DB9toY6x66VG</v>
      </c>
      <c r="B735" s="3" t="str">
        <f>'B-Site_data'!B736</f>
        <v>Baidoa_IDP</v>
      </c>
      <c r="C735" s="3" t="str">
        <f>'B-Site_data'!C736</f>
        <v>Baidoa</v>
      </c>
      <c r="D735" s="3" t="str">
        <f>'B-Site_data'!D736</f>
        <v>IDP</v>
      </c>
      <c r="E735" s="3">
        <f>'B-Site_data'!E736</f>
        <v>1</v>
      </c>
      <c r="F735" s="3">
        <f>'B-Site_data'!F736</f>
        <v>3</v>
      </c>
      <c r="G735" s="3">
        <f>'B-Site_data'!G736</f>
        <v>1</v>
      </c>
      <c r="H735" s="3">
        <f>'B-Site_data'!H736</f>
        <v>1</v>
      </c>
      <c r="I735" s="3">
        <f>'B-Site_data'!I736</f>
        <v>3</v>
      </c>
      <c r="J735" s="3">
        <f>'B-Site_data'!J736</f>
        <v>1</v>
      </c>
      <c r="K735" s="3">
        <f>'B-Site_data'!K736</f>
        <v>3</v>
      </c>
      <c r="L735" s="3">
        <f>'B-Site_data'!L736</f>
        <v>1</v>
      </c>
      <c r="M735" s="3">
        <f t="shared" si="66"/>
        <v>3</v>
      </c>
      <c r="N735" s="3">
        <f t="shared" si="67"/>
        <v>3</v>
      </c>
      <c r="O735" s="3">
        <f t="shared" si="68"/>
        <v>3</v>
      </c>
      <c r="P735" s="3">
        <f t="shared" si="69"/>
        <v>1</v>
      </c>
      <c r="Q735" s="295">
        <f t="shared" si="70"/>
        <v>3</v>
      </c>
      <c r="R735" s="3">
        <f t="shared" si="71"/>
        <v>3</v>
      </c>
    </row>
    <row r="736" spans="1:18" x14ac:dyDescent="0.35">
      <c r="A736" s="3" t="str">
        <f>'B-Site_data'!A737</f>
        <v>SwiNAgUZBtTebBZbvfmaffu4wRz1rt</v>
      </c>
      <c r="B736" s="3" t="str">
        <f>'B-Site_data'!B737</f>
        <v>Baidoa_IDP</v>
      </c>
      <c r="C736" s="3" t="str">
        <f>'B-Site_data'!C737</f>
        <v>Baidoa</v>
      </c>
      <c r="D736" s="3" t="str">
        <f>'B-Site_data'!D737</f>
        <v>IDP</v>
      </c>
      <c r="E736" s="3">
        <f>'B-Site_data'!E737</f>
        <v>1</v>
      </c>
      <c r="F736" s="3">
        <f>'B-Site_data'!F737</f>
        <v>1</v>
      </c>
      <c r="G736" s="3">
        <f>'B-Site_data'!G737</f>
        <v>3</v>
      </c>
      <c r="H736" s="3">
        <f>'B-Site_data'!H737</f>
        <v>3</v>
      </c>
      <c r="I736" s="3">
        <f>'B-Site_data'!I737</f>
        <v>3</v>
      </c>
      <c r="J736" s="3">
        <f>'B-Site_data'!J737</f>
        <v>1</v>
      </c>
      <c r="K736" s="3">
        <f>'B-Site_data'!K737</f>
        <v>1</v>
      </c>
      <c r="L736" s="3">
        <f>'B-Site_data'!L737</f>
        <v>2</v>
      </c>
      <c r="M736" s="3">
        <f t="shared" si="66"/>
        <v>3</v>
      </c>
      <c r="N736" s="3">
        <f t="shared" si="67"/>
        <v>3</v>
      </c>
      <c r="O736" s="3">
        <f t="shared" si="68"/>
        <v>3</v>
      </c>
      <c r="P736" s="3">
        <f t="shared" si="69"/>
        <v>2</v>
      </c>
      <c r="Q736" s="295">
        <f t="shared" si="70"/>
        <v>3</v>
      </c>
      <c r="R736" s="3">
        <f t="shared" si="71"/>
        <v>3</v>
      </c>
    </row>
    <row r="737" spans="1:18" x14ac:dyDescent="0.35">
      <c r="A737" s="3" t="str">
        <f>'B-Site_data'!A738</f>
        <v>PPw0rM0uOdQSPnfQrvFUcaSF99jlTx</v>
      </c>
      <c r="B737" s="3" t="str">
        <f>'B-Site_data'!B738</f>
        <v>Baidoa_IDP</v>
      </c>
      <c r="C737" s="3" t="str">
        <f>'B-Site_data'!C738</f>
        <v>Baidoa</v>
      </c>
      <c r="D737" s="3" t="str">
        <f>'B-Site_data'!D738</f>
        <v>IDP</v>
      </c>
      <c r="E737" s="3">
        <f>'B-Site_data'!E738</f>
        <v>1</v>
      </c>
      <c r="F737" s="3">
        <f>'B-Site_data'!F738</f>
        <v>1</v>
      </c>
      <c r="G737" s="3">
        <f>'B-Site_data'!G738</f>
        <v>3</v>
      </c>
      <c r="H737" s="3">
        <f>'B-Site_data'!H738</f>
        <v>3</v>
      </c>
      <c r="I737" s="3">
        <f>'B-Site_data'!I738</f>
        <v>3</v>
      </c>
      <c r="J737" s="3">
        <f>'B-Site_data'!J738</f>
        <v>1</v>
      </c>
      <c r="K737" s="3">
        <f>'B-Site_data'!K738</f>
        <v>1</v>
      </c>
      <c r="L737" s="3">
        <f>'B-Site_data'!L738</f>
        <v>2</v>
      </c>
      <c r="M737" s="3">
        <f t="shared" si="66"/>
        <v>3</v>
      </c>
      <c r="N737" s="3">
        <f t="shared" si="67"/>
        <v>3</v>
      </c>
      <c r="O737" s="3">
        <f t="shared" si="68"/>
        <v>3</v>
      </c>
      <c r="P737" s="3">
        <f t="shared" si="69"/>
        <v>2</v>
      </c>
      <c r="Q737" s="295">
        <f t="shared" si="70"/>
        <v>3</v>
      </c>
      <c r="R737" s="3">
        <f t="shared" si="71"/>
        <v>3</v>
      </c>
    </row>
    <row r="738" spans="1:18" x14ac:dyDescent="0.35">
      <c r="A738" s="3" t="str">
        <f>'B-Site_data'!A739</f>
        <v>qfgF2401UVoabWiLP4TtacgPioLTfT</v>
      </c>
      <c r="B738" s="3" t="str">
        <f>'B-Site_data'!B739</f>
        <v>Baidoa_IDP</v>
      </c>
      <c r="C738" s="3" t="str">
        <f>'B-Site_data'!C739</f>
        <v>Baidoa</v>
      </c>
      <c r="D738" s="3" t="str">
        <f>'B-Site_data'!D739</f>
        <v>IDP</v>
      </c>
      <c r="E738" s="3">
        <f>'B-Site_data'!E739</f>
        <v>1</v>
      </c>
      <c r="F738" s="3">
        <f>'B-Site_data'!F739</f>
        <v>1</v>
      </c>
      <c r="G738" s="3">
        <f>'B-Site_data'!G739</f>
        <v>3</v>
      </c>
      <c r="H738" s="3">
        <f>'B-Site_data'!H739</f>
        <v>3</v>
      </c>
      <c r="I738" s="3">
        <f>'B-Site_data'!I739</f>
        <v>3</v>
      </c>
      <c r="J738" s="3">
        <f>'B-Site_data'!J739</f>
        <v>1</v>
      </c>
      <c r="K738" s="3">
        <f>'B-Site_data'!K739</f>
        <v>1</v>
      </c>
      <c r="L738" s="3">
        <f>'B-Site_data'!L739</f>
        <v>2</v>
      </c>
      <c r="M738" s="3">
        <f t="shared" si="66"/>
        <v>3</v>
      </c>
      <c r="N738" s="3">
        <f t="shared" si="67"/>
        <v>3</v>
      </c>
      <c r="O738" s="3">
        <f t="shared" si="68"/>
        <v>3</v>
      </c>
      <c r="P738" s="3">
        <f t="shared" si="69"/>
        <v>2</v>
      </c>
      <c r="Q738" s="295">
        <f t="shared" si="70"/>
        <v>3</v>
      </c>
      <c r="R738" s="3">
        <f t="shared" si="71"/>
        <v>3</v>
      </c>
    </row>
    <row r="739" spans="1:18" x14ac:dyDescent="0.35">
      <c r="A739" s="3" t="str">
        <f>'B-Site_data'!A740</f>
        <v>Bqmu4LkmvDPTDKCq83m8reTYzU2Zzq</v>
      </c>
      <c r="B739" s="3" t="str">
        <f>'B-Site_data'!B740</f>
        <v>Baidoa_IDP</v>
      </c>
      <c r="C739" s="3" t="str">
        <f>'B-Site_data'!C740</f>
        <v>Baidoa</v>
      </c>
      <c r="D739" s="3" t="str">
        <f>'B-Site_data'!D740</f>
        <v>IDP</v>
      </c>
      <c r="E739" s="3">
        <f>'B-Site_data'!E740</f>
        <v>1</v>
      </c>
      <c r="F739" s="3">
        <f>'B-Site_data'!F740</f>
        <v>1</v>
      </c>
      <c r="G739" s="3">
        <f>'B-Site_data'!G740</f>
        <v>3</v>
      </c>
      <c r="H739" s="3">
        <f>'B-Site_data'!H740</f>
        <v>3</v>
      </c>
      <c r="I739" s="3">
        <f>'B-Site_data'!I740</f>
        <v>3</v>
      </c>
      <c r="J739" s="3">
        <f>'B-Site_data'!J740</f>
        <v>1</v>
      </c>
      <c r="K739" s="3">
        <f>'B-Site_data'!K740</f>
        <v>1</v>
      </c>
      <c r="L739" s="3">
        <f>'B-Site_data'!L740</f>
        <v>2</v>
      </c>
      <c r="M739" s="3">
        <f t="shared" si="66"/>
        <v>3</v>
      </c>
      <c r="N739" s="3">
        <f t="shared" si="67"/>
        <v>3</v>
      </c>
      <c r="O739" s="3">
        <f t="shared" si="68"/>
        <v>3</v>
      </c>
      <c r="P739" s="3">
        <f t="shared" si="69"/>
        <v>2</v>
      </c>
      <c r="Q739" s="295">
        <f t="shared" si="70"/>
        <v>3</v>
      </c>
      <c r="R739" s="3">
        <f t="shared" si="71"/>
        <v>3</v>
      </c>
    </row>
    <row r="740" spans="1:18" x14ac:dyDescent="0.35">
      <c r="A740" s="3" t="str">
        <f>'B-Site_data'!A741</f>
        <v>QyQyyyeZMrvVZIjFLsTjZjZo5WWd6U</v>
      </c>
      <c r="B740" s="3" t="str">
        <f>'B-Site_data'!B741</f>
        <v>Baidoa_IDP</v>
      </c>
      <c r="C740" s="3" t="str">
        <f>'B-Site_data'!C741</f>
        <v>Baidoa</v>
      </c>
      <c r="D740" s="3" t="str">
        <f>'B-Site_data'!D741</f>
        <v>IDP</v>
      </c>
      <c r="E740" s="3">
        <f>'B-Site_data'!E741</f>
        <v>1</v>
      </c>
      <c r="F740" s="3">
        <f>'B-Site_data'!F741</f>
        <v>3</v>
      </c>
      <c r="G740" s="3">
        <f>'B-Site_data'!G741</f>
        <v>1</v>
      </c>
      <c r="H740" s="3">
        <f>'B-Site_data'!H741</f>
        <v>1</v>
      </c>
      <c r="I740" s="3">
        <f>'B-Site_data'!I741</f>
        <v>3</v>
      </c>
      <c r="J740" s="3">
        <f>'B-Site_data'!J741</f>
        <v>1</v>
      </c>
      <c r="K740" s="3">
        <f>'B-Site_data'!K741</f>
        <v>1</v>
      </c>
      <c r="L740" s="3">
        <f>'B-Site_data'!L741</f>
        <v>2</v>
      </c>
      <c r="M740" s="3">
        <f t="shared" si="66"/>
        <v>3</v>
      </c>
      <c r="N740" s="3">
        <f t="shared" si="67"/>
        <v>3</v>
      </c>
      <c r="O740" s="3">
        <f t="shared" si="68"/>
        <v>2</v>
      </c>
      <c r="P740" s="3">
        <f t="shared" si="69"/>
        <v>1</v>
      </c>
      <c r="Q740" s="295">
        <f t="shared" si="70"/>
        <v>3</v>
      </c>
      <c r="R740" s="3">
        <f t="shared" si="71"/>
        <v>3</v>
      </c>
    </row>
    <row r="741" spans="1:18" x14ac:dyDescent="0.35">
      <c r="A741" s="3" t="str">
        <f>'B-Site_data'!A742</f>
        <v>xlq3LV1PPpyRq3wLw26Q9evz1yAP3X</v>
      </c>
      <c r="B741" s="3" t="str">
        <f>'B-Site_data'!B742</f>
        <v>Baidoa_IDP</v>
      </c>
      <c r="C741" s="3" t="str">
        <f>'B-Site_data'!C742</f>
        <v>Baidoa</v>
      </c>
      <c r="D741" s="3" t="str">
        <f>'B-Site_data'!D742</f>
        <v>IDP</v>
      </c>
      <c r="E741" s="3">
        <f>'B-Site_data'!E742</f>
        <v>1</v>
      </c>
      <c r="F741" s="3">
        <f>'B-Site_data'!F742</f>
        <v>3</v>
      </c>
      <c r="G741" s="3">
        <f>'B-Site_data'!G742</f>
        <v>3</v>
      </c>
      <c r="H741" s="3">
        <f>'B-Site_data'!H742</f>
        <v>3</v>
      </c>
      <c r="I741" s="3">
        <f>'B-Site_data'!I742</f>
        <v>3</v>
      </c>
      <c r="J741" s="3">
        <f>'B-Site_data'!J742</f>
        <v>1</v>
      </c>
      <c r="K741" s="3">
        <f>'B-Site_data'!K742</f>
        <v>1</v>
      </c>
      <c r="L741" s="3">
        <f>'B-Site_data'!L742</f>
        <v>2</v>
      </c>
      <c r="M741" s="3">
        <f t="shared" si="66"/>
        <v>3</v>
      </c>
      <c r="N741" s="3">
        <f t="shared" si="67"/>
        <v>3</v>
      </c>
      <c r="O741" s="3">
        <f t="shared" si="68"/>
        <v>3</v>
      </c>
      <c r="P741" s="3">
        <f t="shared" si="69"/>
        <v>3</v>
      </c>
      <c r="Q741" s="295">
        <f t="shared" si="70"/>
        <v>3</v>
      </c>
      <c r="R741" s="3">
        <f t="shared" si="71"/>
        <v>3</v>
      </c>
    </row>
    <row r="742" spans="1:18" x14ac:dyDescent="0.35">
      <c r="A742" s="3" t="str">
        <f>'B-Site_data'!A743</f>
        <v>ZFQVgst6QhloymTaTHO077OvVXNSSn</v>
      </c>
      <c r="B742" s="3" t="str">
        <f>'B-Site_data'!B743</f>
        <v>Baidoa_IDP</v>
      </c>
      <c r="C742" s="3" t="str">
        <f>'B-Site_data'!C743</f>
        <v>Baidoa</v>
      </c>
      <c r="D742" s="3" t="str">
        <f>'B-Site_data'!D743</f>
        <v>IDP</v>
      </c>
      <c r="E742" s="3">
        <f>'B-Site_data'!E743</f>
        <v>1</v>
      </c>
      <c r="F742" s="3">
        <f>'B-Site_data'!F743</f>
        <v>3</v>
      </c>
      <c r="G742" s="3">
        <f>'B-Site_data'!G743</f>
        <v>3</v>
      </c>
      <c r="H742" s="3">
        <f>'B-Site_data'!H743</f>
        <v>1</v>
      </c>
      <c r="I742" s="3">
        <f>'B-Site_data'!I743</f>
        <v>3</v>
      </c>
      <c r="J742" s="3">
        <f>'B-Site_data'!J743</f>
        <v>3</v>
      </c>
      <c r="K742" s="3">
        <f>'B-Site_data'!K743</f>
        <v>3</v>
      </c>
      <c r="L742" s="3">
        <f>'B-Site_data'!L743</f>
        <v>2</v>
      </c>
      <c r="M742" s="3">
        <f t="shared" si="66"/>
        <v>3</v>
      </c>
      <c r="N742" s="3">
        <f t="shared" si="67"/>
        <v>3</v>
      </c>
      <c r="O742" s="3">
        <f t="shared" si="68"/>
        <v>3</v>
      </c>
      <c r="P742" s="3">
        <f t="shared" si="69"/>
        <v>3</v>
      </c>
      <c r="Q742" s="295">
        <f t="shared" si="70"/>
        <v>3</v>
      </c>
      <c r="R742" s="3">
        <f t="shared" si="71"/>
        <v>3</v>
      </c>
    </row>
    <row r="743" spans="1:18" x14ac:dyDescent="0.35">
      <c r="A743" s="3" t="str">
        <f>'B-Site_data'!A744</f>
        <v>g720i7sWqRe1iBWhx7PhCJkwu9i5ym</v>
      </c>
      <c r="B743" s="3" t="str">
        <f>'B-Site_data'!B744</f>
        <v>Baidoa_IDP</v>
      </c>
      <c r="C743" s="3" t="str">
        <f>'B-Site_data'!C744</f>
        <v>Baidoa</v>
      </c>
      <c r="D743" s="3" t="str">
        <f>'B-Site_data'!D744</f>
        <v>IDP</v>
      </c>
      <c r="E743" s="3">
        <f>'B-Site_data'!E744</f>
        <v>1</v>
      </c>
      <c r="F743" s="3">
        <f>'B-Site_data'!F744</f>
        <v>1</v>
      </c>
      <c r="G743" s="3">
        <f>'B-Site_data'!G744</f>
        <v>3</v>
      </c>
      <c r="H743" s="3">
        <f>'B-Site_data'!H744</f>
        <v>3</v>
      </c>
      <c r="I743" s="3">
        <f>'B-Site_data'!I744</f>
        <v>3</v>
      </c>
      <c r="J743" s="3">
        <f>'B-Site_data'!J744</f>
        <v>1</v>
      </c>
      <c r="K743" s="3">
        <f>'B-Site_data'!K744</f>
        <v>1</v>
      </c>
      <c r="L743" s="3">
        <f>'B-Site_data'!L744</f>
        <v>2</v>
      </c>
      <c r="M743" s="3">
        <f t="shared" si="66"/>
        <v>3</v>
      </c>
      <c r="N743" s="3">
        <f t="shared" si="67"/>
        <v>3</v>
      </c>
      <c r="O743" s="3">
        <f t="shared" si="68"/>
        <v>3</v>
      </c>
      <c r="P743" s="3">
        <f t="shared" si="69"/>
        <v>2</v>
      </c>
      <c r="Q743" s="295">
        <f t="shared" si="70"/>
        <v>3</v>
      </c>
      <c r="R743" s="3">
        <f t="shared" si="71"/>
        <v>3</v>
      </c>
    </row>
    <row r="744" spans="1:18" x14ac:dyDescent="0.35">
      <c r="A744" s="3" t="str">
        <f>'B-Site_data'!A745</f>
        <v>BF6eU0FSobNF3o57Vd3I3nxUrYegKI</v>
      </c>
      <c r="B744" s="3" t="str">
        <f>'B-Site_data'!B745</f>
        <v>Baidoa_IDP</v>
      </c>
      <c r="C744" s="3" t="str">
        <f>'B-Site_data'!C745</f>
        <v>Baidoa</v>
      </c>
      <c r="D744" s="3" t="str">
        <f>'B-Site_data'!D745</f>
        <v>IDP</v>
      </c>
      <c r="E744" s="3">
        <f>'B-Site_data'!E745</f>
        <v>1</v>
      </c>
      <c r="F744" s="3">
        <f>'B-Site_data'!F745</f>
        <v>1</v>
      </c>
      <c r="G744" s="3">
        <f>'B-Site_data'!G745</f>
        <v>1</v>
      </c>
      <c r="H744" s="3">
        <f>'B-Site_data'!H745</f>
        <v>3</v>
      </c>
      <c r="I744" s="3">
        <f>'B-Site_data'!I745</f>
        <v>3</v>
      </c>
      <c r="J744" s="3">
        <f>'B-Site_data'!J745</f>
        <v>1</v>
      </c>
      <c r="K744" s="3">
        <f>'B-Site_data'!K745</f>
        <v>1</v>
      </c>
      <c r="L744" s="3">
        <f>'B-Site_data'!L745</f>
        <v>2</v>
      </c>
      <c r="M744" s="3">
        <f t="shared" si="66"/>
        <v>3</v>
      </c>
      <c r="N744" s="3">
        <f t="shared" si="67"/>
        <v>3</v>
      </c>
      <c r="O744" s="3">
        <f t="shared" si="68"/>
        <v>2</v>
      </c>
      <c r="P744" s="3">
        <f t="shared" si="69"/>
        <v>1</v>
      </c>
      <c r="Q744" s="295">
        <f t="shared" si="70"/>
        <v>3</v>
      </c>
      <c r="R744" s="3">
        <f t="shared" si="71"/>
        <v>3</v>
      </c>
    </row>
    <row r="745" spans="1:18" x14ac:dyDescent="0.35">
      <c r="A745" s="3" t="str">
        <f>'B-Site_data'!A746</f>
        <v>U14PZiXjgXinlFfo0uVbSu71MiXdDf</v>
      </c>
      <c r="B745" s="3" t="str">
        <f>'B-Site_data'!B746</f>
        <v>Baidoa_IDP</v>
      </c>
      <c r="C745" s="3" t="str">
        <f>'B-Site_data'!C746</f>
        <v>Baidoa</v>
      </c>
      <c r="D745" s="3" t="str">
        <f>'B-Site_data'!D746</f>
        <v>IDP</v>
      </c>
      <c r="E745" s="3">
        <f>'B-Site_data'!E746</f>
        <v>1</v>
      </c>
      <c r="F745" s="3">
        <f>'B-Site_data'!F746</f>
        <v>3</v>
      </c>
      <c r="G745" s="3">
        <f>'B-Site_data'!G746</f>
        <v>1</v>
      </c>
      <c r="H745" s="3">
        <f>'B-Site_data'!H746</f>
        <v>3</v>
      </c>
      <c r="I745" s="3">
        <f>'B-Site_data'!I746</f>
        <v>3</v>
      </c>
      <c r="J745" s="3">
        <f>'B-Site_data'!J746</f>
        <v>1</v>
      </c>
      <c r="K745" s="3">
        <f>'B-Site_data'!K746</f>
        <v>1</v>
      </c>
      <c r="L745" s="3">
        <f>'B-Site_data'!L746</f>
        <v>2</v>
      </c>
      <c r="M745" s="3">
        <f t="shared" si="66"/>
        <v>3</v>
      </c>
      <c r="N745" s="3">
        <f t="shared" si="67"/>
        <v>3</v>
      </c>
      <c r="O745" s="3">
        <f t="shared" si="68"/>
        <v>3</v>
      </c>
      <c r="P745" s="3">
        <f t="shared" si="69"/>
        <v>2</v>
      </c>
      <c r="Q745" s="295">
        <f t="shared" si="70"/>
        <v>3</v>
      </c>
      <c r="R745" s="3">
        <f t="shared" si="71"/>
        <v>3</v>
      </c>
    </row>
    <row r="746" spans="1:18" x14ac:dyDescent="0.35">
      <c r="A746" s="3" t="str">
        <f>'B-Site_data'!A747</f>
        <v>lFypF0V3JYGIBeM6yEBu789U2Fm5h0</v>
      </c>
      <c r="B746" s="3" t="str">
        <f>'B-Site_data'!B747</f>
        <v>Baidoa_IDP</v>
      </c>
      <c r="C746" s="3" t="str">
        <f>'B-Site_data'!C747</f>
        <v>Baidoa</v>
      </c>
      <c r="D746" s="3" t="str">
        <f>'B-Site_data'!D747</f>
        <v>IDP</v>
      </c>
      <c r="E746" s="3">
        <f>'B-Site_data'!E747</f>
        <v>1</v>
      </c>
      <c r="F746" s="3">
        <f>'B-Site_data'!F747</f>
        <v>3</v>
      </c>
      <c r="G746" s="3">
        <f>'B-Site_data'!G747</f>
        <v>3</v>
      </c>
      <c r="H746" s="3">
        <f>'B-Site_data'!H747</f>
        <v>2</v>
      </c>
      <c r="I746" s="3">
        <f>'B-Site_data'!I747</f>
        <v>1</v>
      </c>
      <c r="J746" s="3">
        <f>'B-Site_data'!J747</f>
        <v>1</v>
      </c>
      <c r="K746" s="3">
        <f>'B-Site_data'!K747</f>
        <v>1</v>
      </c>
      <c r="L746" s="3">
        <f>'B-Site_data'!L747</f>
        <v>2</v>
      </c>
      <c r="M746" s="3">
        <f t="shared" si="66"/>
        <v>3</v>
      </c>
      <c r="N746" s="3">
        <f t="shared" si="67"/>
        <v>3</v>
      </c>
      <c r="O746" s="3">
        <f t="shared" si="68"/>
        <v>2</v>
      </c>
      <c r="P746" s="3">
        <f t="shared" si="69"/>
        <v>2</v>
      </c>
      <c r="Q746" s="295">
        <f t="shared" si="70"/>
        <v>3</v>
      </c>
      <c r="R746" s="3">
        <f t="shared" si="71"/>
        <v>3</v>
      </c>
    </row>
    <row r="747" spans="1:18" x14ac:dyDescent="0.35">
      <c r="A747" s="3" t="str">
        <f>'B-Site_data'!A748</f>
        <v>cPV82dnOgmvMVmKG3aTNbwp2oWbQvk</v>
      </c>
      <c r="B747" s="3" t="str">
        <f>'B-Site_data'!B748</f>
        <v>Baidoa_IDP</v>
      </c>
      <c r="C747" s="3" t="str">
        <f>'B-Site_data'!C748</f>
        <v>Baidoa</v>
      </c>
      <c r="D747" s="3" t="str">
        <f>'B-Site_data'!D748</f>
        <v>IDP</v>
      </c>
      <c r="E747" s="3">
        <f>'B-Site_data'!E748</f>
        <v>1</v>
      </c>
      <c r="F747" s="3">
        <f>'B-Site_data'!F748</f>
        <v>1</v>
      </c>
      <c r="G747" s="3">
        <f>'B-Site_data'!G748</f>
        <v>3</v>
      </c>
      <c r="H747" s="3">
        <f>'B-Site_data'!H748</f>
        <v>2</v>
      </c>
      <c r="I747" s="3">
        <f>'B-Site_data'!I748</f>
        <v>3</v>
      </c>
      <c r="J747" s="3">
        <f>'B-Site_data'!J748</f>
        <v>1</v>
      </c>
      <c r="K747" s="3">
        <f>'B-Site_data'!K748</f>
        <v>1</v>
      </c>
      <c r="L747" s="3">
        <f>'B-Site_data'!L748</f>
        <v>2</v>
      </c>
      <c r="M747" s="3">
        <f t="shared" si="66"/>
        <v>3</v>
      </c>
      <c r="N747" s="3">
        <f t="shared" si="67"/>
        <v>3</v>
      </c>
      <c r="O747" s="3">
        <f t="shared" si="68"/>
        <v>2</v>
      </c>
      <c r="P747" s="3">
        <f t="shared" si="69"/>
        <v>2</v>
      </c>
      <c r="Q747" s="295">
        <f t="shared" si="70"/>
        <v>3</v>
      </c>
      <c r="R747" s="3">
        <f t="shared" si="71"/>
        <v>3</v>
      </c>
    </row>
    <row r="748" spans="1:18" x14ac:dyDescent="0.35">
      <c r="A748" s="3" t="str">
        <f>'B-Site_data'!A749</f>
        <v>fZXRfGi9Ph15jS2bcJiZp1aNeoTam7</v>
      </c>
      <c r="B748" s="3" t="str">
        <f>'B-Site_data'!B749</f>
        <v>Baidoa_IDP</v>
      </c>
      <c r="C748" s="3" t="str">
        <f>'B-Site_data'!C749</f>
        <v>Baidoa</v>
      </c>
      <c r="D748" s="3" t="str">
        <f>'B-Site_data'!D749</f>
        <v>IDP</v>
      </c>
      <c r="E748" s="3">
        <f>'B-Site_data'!E749</f>
        <v>1</v>
      </c>
      <c r="F748" s="3">
        <f>'B-Site_data'!F749</f>
        <v>3</v>
      </c>
      <c r="G748" s="3">
        <f>'B-Site_data'!G749</f>
        <v>1</v>
      </c>
      <c r="H748" s="3">
        <f>'B-Site_data'!H749</f>
        <v>3</v>
      </c>
      <c r="I748" s="3">
        <f>'B-Site_data'!I749</f>
        <v>3</v>
      </c>
      <c r="J748" s="3">
        <f>'B-Site_data'!J749</f>
        <v>1</v>
      </c>
      <c r="K748" s="3">
        <f>'B-Site_data'!K749</f>
        <v>1</v>
      </c>
      <c r="L748" s="3">
        <f>'B-Site_data'!L749</f>
        <v>3</v>
      </c>
      <c r="M748" s="3">
        <f t="shared" si="66"/>
        <v>3</v>
      </c>
      <c r="N748" s="3">
        <f t="shared" si="67"/>
        <v>3</v>
      </c>
      <c r="O748" s="3">
        <f t="shared" si="68"/>
        <v>3</v>
      </c>
      <c r="P748" s="3">
        <f t="shared" si="69"/>
        <v>3</v>
      </c>
      <c r="Q748" s="295">
        <f t="shared" si="70"/>
        <v>3</v>
      </c>
      <c r="R748" s="3">
        <f t="shared" si="71"/>
        <v>3</v>
      </c>
    </row>
    <row r="749" spans="1:18" x14ac:dyDescent="0.35">
      <c r="A749" s="3" t="str">
        <f>'B-Site_data'!A750</f>
        <v>7F8l9ib64YErPNfyvrupARULm9UaDh</v>
      </c>
      <c r="B749" s="3" t="str">
        <f>'B-Site_data'!B750</f>
        <v>Baidoa_IDP</v>
      </c>
      <c r="C749" s="3" t="str">
        <f>'B-Site_data'!C750</f>
        <v>Baidoa</v>
      </c>
      <c r="D749" s="3" t="str">
        <f>'B-Site_data'!D750</f>
        <v>IDP</v>
      </c>
      <c r="E749" s="3">
        <f>'B-Site_data'!E750</f>
        <v>1</v>
      </c>
      <c r="F749" s="3">
        <f>'B-Site_data'!F750</f>
        <v>1</v>
      </c>
      <c r="G749" s="3">
        <f>'B-Site_data'!G750</f>
        <v>1</v>
      </c>
      <c r="H749" s="3">
        <f>'B-Site_data'!H750</f>
        <v>3</v>
      </c>
      <c r="I749" s="3">
        <f>'B-Site_data'!I750</f>
        <v>3</v>
      </c>
      <c r="J749" s="3">
        <f>'B-Site_data'!J750</f>
        <v>1</v>
      </c>
      <c r="K749" s="3">
        <f>'B-Site_data'!K750</f>
        <v>1</v>
      </c>
      <c r="L749" s="3">
        <f>'B-Site_data'!L750</f>
        <v>2</v>
      </c>
      <c r="M749" s="3">
        <f t="shared" si="66"/>
        <v>3</v>
      </c>
      <c r="N749" s="3">
        <f t="shared" si="67"/>
        <v>3</v>
      </c>
      <c r="O749" s="3">
        <f t="shared" si="68"/>
        <v>2</v>
      </c>
      <c r="P749" s="3">
        <f t="shared" si="69"/>
        <v>1</v>
      </c>
      <c r="Q749" s="295">
        <f t="shared" si="70"/>
        <v>3</v>
      </c>
      <c r="R749" s="3">
        <f t="shared" si="71"/>
        <v>3</v>
      </c>
    </row>
    <row r="750" spans="1:18" x14ac:dyDescent="0.35">
      <c r="A750" s="3" t="str">
        <f>'B-Site_data'!A751</f>
        <v>j1YNTQ7uuxcbrtF5yjpgkY4EsontVQ</v>
      </c>
      <c r="B750" s="3" t="str">
        <f>'B-Site_data'!B751</f>
        <v>Baidoa_IDP</v>
      </c>
      <c r="C750" s="3" t="str">
        <f>'B-Site_data'!C751</f>
        <v>Baidoa</v>
      </c>
      <c r="D750" s="3" t="str">
        <f>'B-Site_data'!D751</f>
        <v>IDP</v>
      </c>
      <c r="E750" s="3">
        <f>'B-Site_data'!E751</f>
        <v>1</v>
      </c>
      <c r="F750" s="3">
        <f>'B-Site_data'!F751</f>
        <v>1</v>
      </c>
      <c r="G750" s="3">
        <f>'B-Site_data'!G751</f>
        <v>3</v>
      </c>
      <c r="H750" s="3">
        <f>'B-Site_data'!H751</f>
        <v>3</v>
      </c>
      <c r="I750" s="3">
        <f>'B-Site_data'!I751</f>
        <v>3</v>
      </c>
      <c r="J750" s="3">
        <f>'B-Site_data'!J751</f>
        <v>1</v>
      </c>
      <c r="K750" s="3">
        <f>'B-Site_data'!K751</f>
        <v>1</v>
      </c>
      <c r="L750" s="3">
        <f>'B-Site_data'!L751</f>
        <v>2</v>
      </c>
      <c r="M750" s="3">
        <f t="shared" si="66"/>
        <v>3</v>
      </c>
      <c r="N750" s="3">
        <f t="shared" si="67"/>
        <v>3</v>
      </c>
      <c r="O750" s="3">
        <f t="shared" si="68"/>
        <v>3</v>
      </c>
      <c r="P750" s="3">
        <f t="shared" si="69"/>
        <v>2</v>
      </c>
      <c r="Q750" s="295">
        <f t="shared" si="70"/>
        <v>3</v>
      </c>
      <c r="R750" s="3">
        <f t="shared" si="71"/>
        <v>3</v>
      </c>
    </row>
    <row r="751" spans="1:18" x14ac:dyDescent="0.35">
      <c r="A751" s="3" t="str">
        <f>'B-Site_data'!A752</f>
        <v>GNejNXuiT0MuptaLRLIzovSbmXBux2</v>
      </c>
      <c r="B751" s="3" t="str">
        <f>'B-Site_data'!B752</f>
        <v>Baidoa_IDP</v>
      </c>
      <c r="C751" s="3" t="str">
        <f>'B-Site_data'!C752</f>
        <v>Baidoa</v>
      </c>
      <c r="D751" s="3" t="str">
        <f>'B-Site_data'!D752</f>
        <v>IDP</v>
      </c>
      <c r="E751" s="3">
        <f>'B-Site_data'!E752</f>
        <v>1</v>
      </c>
      <c r="F751" s="3">
        <f>'B-Site_data'!F752</f>
        <v>3</v>
      </c>
      <c r="G751" s="3">
        <f>'B-Site_data'!G752</f>
        <v>1</v>
      </c>
      <c r="H751" s="3">
        <f>'B-Site_data'!H752</f>
        <v>3</v>
      </c>
      <c r="I751" s="3">
        <f>'B-Site_data'!I752</f>
        <v>1</v>
      </c>
      <c r="J751" s="3">
        <f>'B-Site_data'!J752</f>
        <v>1</v>
      </c>
      <c r="K751" s="3">
        <f>'B-Site_data'!K752</f>
        <v>1</v>
      </c>
      <c r="L751" s="3">
        <f>'B-Site_data'!L752</f>
        <v>2</v>
      </c>
      <c r="M751" s="3">
        <f t="shared" si="66"/>
        <v>3</v>
      </c>
      <c r="N751" s="3">
        <f t="shared" si="67"/>
        <v>3</v>
      </c>
      <c r="O751" s="3">
        <f t="shared" si="68"/>
        <v>2</v>
      </c>
      <c r="P751" s="3">
        <f t="shared" si="69"/>
        <v>1</v>
      </c>
      <c r="Q751" s="295">
        <f t="shared" si="70"/>
        <v>3</v>
      </c>
      <c r="R751" s="3">
        <f t="shared" si="71"/>
        <v>3</v>
      </c>
    </row>
    <row r="752" spans="1:18" x14ac:dyDescent="0.35">
      <c r="A752" s="3" t="str">
        <f>'B-Site_data'!A753</f>
        <v>UjYHOKklsfRsCJ15BtOgMId1PHbxfo</v>
      </c>
      <c r="B752" s="3" t="str">
        <f>'B-Site_data'!B753</f>
        <v>Baidoa_IDP</v>
      </c>
      <c r="C752" s="3" t="str">
        <f>'B-Site_data'!C753</f>
        <v>Baidoa</v>
      </c>
      <c r="D752" s="3" t="str">
        <f>'B-Site_data'!D753</f>
        <v>IDP</v>
      </c>
      <c r="E752" s="3">
        <f>'B-Site_data'!E753</f>
        <v>1</v>
      </c>
      <c r="F752" s="3">
        <f>'B-Site_data'!F753</f>
        <v>1</v>
      </c>
      <c r="G752" s="3">
        <f>'B-Site_data'!G753</f>
        <v>3</v>
      </c>
      <c r="H752" s="3">
        <f>'B-Site_data'!H753</f>
        <v>3</v>
      </c>
      <c r="I752" s="3">
        <f>'B-Site_data'!I753</f>
        <v>3</v>
      </c>
      <c r="J752" s="3">
        <f>'B-Site_data'!J753</f>
        <v>1</v>
      </c>
      <c r="K752" s="3">
        <f>'B-Site_data'!K753</f>
        <v>1</v>
      </c>
      <c r="L752" s="3">
        <f>'B-Site_data'!L753</f>
        <v>3</v>
      </c>
      <c r="M752" s="3">
        <f t="shared" si="66"/>
        <v>3</v>
      </c>
      <c r="N752" s="3">
        <f t="shared" si="67"/>
        <v>3</v>
      </c>
      <c r="O752" s="3">
        <f t="shared" si="68"/>
        <v>3</v>
      </c>
      <c r="P752" s="3">
        <f t="shared" si="69"/>
        <v>3</v>
      </c>
      <c r="Q752" s="295">
        <f t="shared" si="70"/>
        <v>3</v>
      </c>
      <c r="R752" s="3">
        <f t="shared" si="71"/>
        <v>3</v>
      </c>
    </row>
    <row r="753" spans="1:18" x14ac:dyDescent="0.35">
      <c r="A753" s="3" t="str">
        <f>'B-Site_data'!A754</f>
        <v>O24xk8KyZourY9XlgokIkoqbmF8hqy</v>
      </c>
      <c r="B753" s="3" t="str">
        <f>'B-Site_data'!B754</f>
        <v>Baidoa_IDP</v>
      </c>
      <c r="C753" s="3" t="str">
        <f>'B-Site_data'!C754</f>
        <v>Baidoa</v>
      </c>
      <c r="D753" s="3" t="str">
        <f>'B-Site_data'!D754</f>
        <v>IDP</v>
      </c>
      <c r="E753" s="3">
        <f>'B-Site_data'!E754</f>
        <v>1</v>
      </c>
      <c r="F753" s="3">
        <f>'B-Site_data'!F754</f>
        <v>1</v>
      </c>
      <c r="G753" s="3">
        <f>'B-Site_data'!G754</f>
        <v>3</v>
      </c>
      <c r="H753" s="3">
        <f>'B-Site_data'!H754</f>
        <v>3</v>
      </c>
      <c r="I753" s="3">
        <f>'B-Site_data'!I754</f>
        <v>3</v>
      </c>
      <c r="J753" s="3">
        <f>'B-Site_data'!J754</f>
        <v>1</v>
      </c>
      <c r="K753" s="3">
        <f>'B-Site_data'!K754</f>
        <v>1</v>
      </c>
      <c r="L753" s="3">
        <f>'B-Site_data'!L754</f>
        <v>1</v>
      </c>
      <c r="M753" s="3">
        <f t="shared" si="66"/>
        <v>3</v>
      </c>
      <c r="N753" s="3">
        <f t="shared" si="67"/>
        <v>3</v>
      </c>
      <c r="O753" s="3">
        <f t="shared" si="68"/>
        <v>3</v>
      </c>
      <c r="P753" s="3">
        <f t="shared" si="69"/>
        <v>1</v>
      </c>
      <c r="Q753" s="295">
        <f t="shared" si="70"/>
        <v>3</v>
      </c>
      <c r="R753" s="3">
        <f t="shared" si="71"/>
        <v>3</v>
      </c>
    </row>
    <row r="754" spans="1:18" x14ac:dyDescent="0.35">
      <c r="A754" s="3" t="str">
        <f>'B-Site_data'!A755</f>
        <v>E8FvtNtwkjXm5Jmf77xGRlEHOCJbrX</v>
      </c>
      <c r="B754" s="3" t="str">
        <f>'B-Site_data'!B755</f>
        <v>Baidoa_IDP</v>
      </c>
      <c r="C754" s="3" t="str">
        <f>'B-Site_data'!C755</f>
        <v>Baidoa</v>
      </c>
      <c r="D754" s="3" t="str">
        <f>'B-Site_data'!D755</f>
        <v>IDP</v>
      </c>
      <c r="E754" s="3">
        <f>'B-Site_data'!E755</f>
        <v>1</v>
      </c>
      <c r="F754" s="3">
        <f>'B-Site_data'!F755</f>
        <v>3</v>
      </c>
      <c r="G754" s="3">
        <f>'B-Site_data'!G755</f>
        <v>1</v>
      </c>
      <c r="H754" s="3">
        <f>'B-Site_data'!H755</f>
        <v>1</v>
      </c>
      <c r="I754" s="3">
        <f>'B-Site_data'!I755</f>
        <v>3</v>
      </c>
      <c r="J754" s="3">
        <f>'B-Site_data'!J755</f>
        <v>1</v>
      </c>
      <c r="K754" s="3">
        <f>'B-Site_data'!K755</f>
        <v>3</v>
      </c>
      <c r="L754" s="3">
        <f>'B-Site_data'!L755</f>
        <v>2</v>
      </c>
      <c r="M754" s="3">
        <f t="shared" si="66"/>
        <v>3</v>
      </c>
      <c r="N754" s="3">
        <f t="shared" si="67"/>
        <v>3</v>
      </c>
      <c r="O754" s="3">
        <f t="shared" si="68"/>
        <v>3</v>
      </c>
      <c r="P754" s="3">
        <f t="shared" si="69"/>
        <v>2</v>
      </c>
      <c r="Q754" s="295">
        <f t="shared" si="70"/>
        <v>3</v>
      </c>
      <c r="R754" s="3">
        <f t="shared" si="71"/>
        <v>3</v>
      </c>
    </row>
    <row r="755" spans="1:18" x14ac:dyDescent="0.35">
      <c r="A755" s="3" t="str">
        <f>'B-Site_data'!A756</f>
        <v>5Kq52Dgi3MF589Lh4GpWbklCTgQQik</v>
      </c>
      <c r="B755" s="3" t="str">
        <f>'B-Site_data'!B756</f>
        <v>Baidoa_IDP</v>
      </c>
      <c r="C755" s="3" t="str">
        <f>'B-Site_data'!C756</f>
        <v>Baidoa</v>
      </c>
      <c r="D755" s="3" t="str">
        <f>'B-Site_data'!D756</f>
        <v>IDP</v>
      </c>
      <c r="E755" s="3">
        <f>'B-Site_data'!E756</f>
        <v>1</v>
      </c>
      <c r="F755" s="3">
        <f>'B-Site_data'!F756</f>
        <v>1</v>
      </c>
      <c r="G755" s="3">
        <f>'B-Site_data'!G756</f>
        <v>3</v>
      </c>
      <c r="H755" s="3">
        <f>'B-Site_data'!H756</f>
        <v>2</v>
      </c>
      <c r="I755" s="3">
        <f>'B-Site_data'!I756</f>
        <v>3</v>
      </c>
      <c r="J755" s="3">
        <f>'B-Site_data'!J756</f>
        <v>1</v>
      </c>
      <c r="K755" s="3">
        <f>'B-Site_data'!K756</f>
        <v>1</v>
      </c>
      <c r="L755" s="3">
        <f>'B-Site_data'!L756</f>
        <v>2</v>
      </c>
      <c r="M755" s="3">
        <f t="shared" si="66"/>
        <v>3</v>
      </c>
      <c r="N755" s="3">
        <f t="shared" si="67"/>
        <v>3</v>
      </c>
      <c r="O755" s="3">
        <f t="shared" si="68"/>
        <v>2</v>
      </c>
      <c r="P755" s="3">
        <f t="shared" si="69"/>
        <v>2</v>
      </c>
      <c r="Q755" s="295">
        <f t="shared" si="70"/>
        <v>3</v>
      </c>
      <c r="R755" s="3">
        <f t="shared" si="71"/>
        <v>3</v>
      </c>
    </row>
    <row r="756" spans="1:18" x14ac:dyDescent="0.35">
      <c r="A756" s="3" t="str">
        <f>'B-Site_data'!A757</f>
        <v>f0jfrEKfbX55Z57Gmprc1Xc6mjotPn</v>
      </c>
      <c r="B756" s="3" t="str">
        <f>'B-Site_data'!B757</f>
        <v>Baidoa_IDP</v>
      </c>
      <c r="C756" s="3" t="str">
        <f>'B-Site_data'!C757</f>
        <v>Baidoa</v>
      </c>
      <c r="D756" s="3" t="str">
        <f>'B-Site_data'!D757</f>
        <v>IDP</v>
      </c>
      <c r="E756" s="3">
        <f>'B-Site_data'!E757</f>
        <v>1</v>
      </c>
      <c r="F756" s="3">
        <f>'B-Site_data'!F757</f>
        <v>3</v>
      </c>
      <c r="G756" s="3">
        <f>'B-Site_data'!G757</f>
        <v>1</v>
      </c>
      <c r="H756" s="3">
        <f>'B-Site_data'!H757</f>
        <v>1</v>
      </c>
      <c r="I756" s="3">
        <f>'B-Site_data'!I757</f>
        <v>3</v>
      </c>
      <c r="J756" s="3">
        <f>'B-Site_data'!J757</f>
        <v>1</v>
      </c>
      <c r="K756" s="3">
        <f>'B-Site_data'!K757</f>
        <v>1</v>
      </c>
      <c r="L756" s="3">
        <f>'B-Site_data'!L757</f>
        <v>2</v>
      </c>
      <c r="M756" s="3">
        <f t="shared" si="66"/>
        <v>3</v>
      </c>
      <c r="N756" s="3">
        <f t="shared" si="67"/>
        <v>3</v>
      </c>
      <c r="O756" s="3">
        <f t="shared" si="68"/>
        <v>2</v>
      </c>
      <c r="P756" s="3">
        <f t="shared" si="69"/>
        <v>1</v>
      </c>
      <c r="Q756" s="295">
        <f t="shared" si="70"/>
        <v>3</v>
      </c>
      <c r="R756" s="3">
        <f t="shared" si="71"/>
        <v>3</v>
      </c>
    </row>
    <row r="757" spans="1:18" x14ac:dyDescent="0.35">
      <c r="A757" s="3" t="str">
        <f>'B-Site_data'!A758</f>
        <v>YDiUj75217BVOLh65TNABaoKeSg4b6</v>
      </c>
      <c r="B757" s="3" t="str">
        <f>'B-Site_data'!B758</f>
        <v>Baidoa_IDP</v>
      </c>
      <c r="C757" s="3" t="str">
        <f>'B-Site_data'!C758</f>
        <v>Baidoa</v>
      </c>
      <c r="D757" s="3" t="str">
        <f>'B-Site_data'!D758</f>
        <v>IDP</v>
      </c>
      <c r="E757" s="3">
        <f>'B-Site_data'!E758</f>
        <v>1</v>
      </c>
      <c r="F757" s="3">
        <f>'B-Site_data'!F758</f>
        <v>3</v>
      </c>
      <c r="G757" s="3">
        <f>'B-Site_data'!G758</f>
        <v>1</v>
      </c>
      <c r="H757" s="3">
        <f>'B-Site_data'!H758</f>
        <v>3</v>
      </c>
      <c r="I757" s="3">
        <f>'B-Site_data'!I758</f>
        <v>1</v>
      </c>
      <c r="J757" s="3">
        <f>'B-Site_data'!J758</f>
        <v>1</v>
      </c>
      <c r="K757" s="3">
        <f>'B-Site_data'!K758</f>
        <v>1</v>
      </c>
      <c r="L757" s="3">
        <f>'B-Site_data'!L758</f>
        <v>2</v>
      </c>
      <c r="M757" s="3">
        <f t="shared" si="66"/>
        <v>3</v>
      </c>
      <c r="N757" s="3">
        <f t="shared" si="67"/>
        <v>3</v>
      </c>
      <c r="O757" s="3">
        <f t="shared" si="68"/>
        <v>2</v>
      </c>
      <c r="P757" s="3">
        <f t="shared" si="69"/>
        <v>1</v>
      </c>
      <c r="Q757" s="295">
        <f t="shared" si="70"/>
        <v>3</v>
      </c>
      <c r="R757" s="3">
        <f t="shared" si="71"/>
        <v>3</v>
      </c>
    </row>
    <row r="758" spans="1:18" x14ac:dyDescent="0.35">
      <c r="A758" s="3" t="str">
        <f>'B-Site_data'!A759</f>
        <v>vSoZUGT5p3kJNJd2SSGSWszDs2t1jv</v>
      </c>
      <c r="B758" s="3" t="str">
        <f>'B-Site_data'!B759</f>
        <v>Baidoa_IDP</v>
      </c>
      <c r="C758" s="3" t="str">
        <f>'B-Site_data'!C759</f>
        <v>Baidoa</v>
      </c>
      <c r="D758" s="3" t="str">
        <f>'B-Site_data'!D759</f>
        <v>IDP</v>
      </c>
      <c r="E758" s="3">
        <f>'B-Site_data'!E759</f>
        <v>1</v>
      </c>
      <c r="F758" s="3">
        <f>'B-Site_data'!F759</f>
        <v>3</v>
      </c>
      <c r="G758" s="3">
        <f>'B-Site_data'!G759</f>
        <v>1</v>
      </c>
      <c r="H758" s="3">
        <f>'B-Site_data'!H759</f>
        <v>3</v>
      </c>
      <c r="I758" s="3">
        <f>'B-Site_data'!I759</f>
        <v>1</v>
      </c>
      <c r="J758" s="3">
        <f>'B-Site_data'!J759</f>
        <v>1</v>
      </c>
      <c r="K758" s="3">
        <f>'B-Site_data'!K759</f>
        <v>1</v>
      </c>
      <c r="L758" s="3">
        <f>'B-Site_data'!L759</f>
        <v>2</v>
      </c>
      <c r="M758" s="3">
        <f t="shared" si="66"/>
        <v>3</v>
      </c>
      <c r="N758" s="3">
        <f t="shared" si="67"/>
        <v>3</v>
      </c>
      <c r="O758" s="3">
        <f t="shared" si="68"/>
        <v>2</v>
      </c>
      <c r="P758" s="3">
        <f t="shared" si="69"/>
        <v>1</v>
      </c>
      <c r="Q758" s="295">
        <f t="shared" si="70"/>
        <v>3</v>
      </c>
      <c r="R758" s="3">
        <f t="shared" si="71"/>
        <v>3</v>
      </c>
    </row>
    <row r="759" spans="1:18" x14ac:dyDescent="0.35">
      <c r="A759" s="3" t="str">
        <f>'B-Site_data'!A760</f>
        <v>m8T2UB3xIMuDLagAPmdaXVQ3zy2mvG</v>
      </c>
      <c r="B759" s="3" t="str">
        <f>'B-Site_data'!B760</f>
        <v>Baidoa_IDP</v>
      </c>
      <c r="C759" s="3" t="str">
        <f>'B-Site_data'!C760</f>
        <v>Baidoa</v>
      </c>
      <c r="D759" s="3" t="str">
        <f>'B-Site_data'!D760</f>
        <v>IDP</v>
      </c>
      <c r="E759" s="3">
        <f>'B-Site_data'!E760</f>
        <v>1</v>
      </c>
      <c r="F759" s="3">
        <f>'B-Site_data'!F760</f>
        <v>1</v>
      </c>
      <c r="G759" s="3">
        <f>'B-Site_data'!G760</f>
        <v>3</v>
      </c>
      <c r="H759" s="3">
        <f>'B-Site_data'!H760</f>
        <v>3</v>
      </c>
      <c r="I759" s="3">
        <f>'B-Site_data'!I760</f>
        <v>3</v>
      </c>
      <c r="J759" s="3">
        <f>'B-Site_data'!J760</f>
        <v>1</v>
      </c>
      <c r="K759" s="3">
        <f>'B-Site_data'!K760</f>
        <v>1</v>
      </c>
      <c r="L759" s="3">
        <f>'B-Site_data'!L760</f>
        <v>2</v>
      </c>
      <c r="M759" s="3">
        <f t="shared" si="66"/>
        <v>3</v>
      </c>
      <c r="N759" s="3">
        <f t="shared" si="67"/>
        <v>3</v>
      </c>
      <c r="O759" s="3">
        <f t="shared" si="68"/>
        <v>3</v>
      </c>
      <c r="P759" s="3">
        <f t="shared" si="69"/>
        <v>2</v>
      </c>
      <c r="Q759" s="295">
        <f t="shared" si="70"/>
        <v>3</v>
      </c>
      <c r="R759" s="3">
        <f t="shared" si="71"/>
        <v>3</v>
      </c>
    </row>
    <row r="760" spans="1:18" x14ac:dyDescent="0.35">
      <c r="A760" s="3" t="str">
        <f>'B-Site_data'!A761</f>
        <v>5b3q3Fgv9ftjBuSczeVKSAmGPljyZv</v>
      </c>
      <c r="B760" s="3" t="str">
        <f>'B-Site_data'!B761</f>
        <v>Baidoa_IDP</v>
      </c>
      <c r="C760" s="3" t="str">
        <f>'B-Site_data'!C761</f>
        <v>Baidoa</v>
      </c>
      <c r="D760" s="3" t="str">
        <f>'B-Site_data'!D761</f>
        <v>IDP</v>
      </c>
      <c r="E760" s="3">
        <f>'B-Site_data'!E761</f>
        <v>1</v>
      </c>
      <c r="F760" s="3">
        <f>'B-Site_data'!F761</f>
        <v>1</v>
      </c>
      <c r="G760" s="3">
        <f>'B-Site_data'!G761</f>
        <v>3</v>
      </c>
      <c r="H760" s="3">
        <f>'B-Site_data'!H761</f>
        <v>3</v>
      </c>
      <c r="I760" s="3">
        <f>'B-Site_data'!I761</f>
        <v>3</v>
      </c>
      <c r="J760" s="3">
        <f>'B-Site_data'!J761</f>
        <v>1</v>
      </c>
      <c r="K760" s="3">
        <f>'B-Site_data'!K761</f>
        <v>1</v>
      </c>
      <c r="L760" s="3">
        <f>'B-Site_data'!L761</f>
        <v>2</v>
      </c>
      <c r="M760" s="3">
        <f t="shared" si="66"/>
        <v>3</v>
      </c>
      <c r="N760" s="3">
        <f t="shared" si="67"/>
        <v>3</v>
      </c>
      <c r="O760" s="3">
        <f t="shared" si="68"/>
        <v>3</v>
      </c>
      <c r="P760" s="3">
        <f t="shared" si="69"/>
        <v>2</v>
      </c>
      <c r="Q760" s="295">
        <f t="shared" si="70"/>
        <v>3</v>
      </c>
      <c r="R760" s="3">
        <f t="shared" si="71"/>
        <v>3</v>
      </c>
    </row>
    <row r="761" spans="1:18" x14ac:dyDescent="0.35">
      <c r="A761" s="3" t="str">
        <f>'B-Site_data'!A762</f>
        <v>83vHKM6Bee4B5d1gJNi5WVpvm12Thr</v>
      </c>
      <c r="B761" s="3" t="str">
        <f>'B-Site_data'!B762</f>
        <v>Baidoa_IDP</v>
      </c>
      <c r="C761" s="3" t="str">
        <f>'B-Site_data'!C762</f>
        <v>Baidoa</v>
      </c>
      <c r="D761" s="3" t="str">
        <f>'B-Site_data'!D762</f>
        <v>IDP</v>
      </c>
      <c r="E761" s="3">
        <f>'B-Site_data'!E762</f>
        <v>1</v>
      </c>
      <c r="F761" s="3">
        <f>'B-Site_data'!F762</f>
        <v>1</v>
      </c>
      <c r="G761" s="3">
        <f>'B-Site_data'!G762</f>
        <v>3</v>
      </c>
      <c r="H761" s="3">
        <f>'B-Site_data'!H762</f>
        <v>3</v>
      </c>
      <c r="I761" s="3">
        <f>'B-Site_data'!I762</f>
        <v>3</v>
      </c>
      <c r="J761" s="3">
        <f>'B-Site_data'!J762</f>
        <v>1</v>
      </c>
      <c r="K761" s="3">
        <f>'B-Site_data'!K762</f>
        <v>3</v>
      </c>
      <c r="L761" s="3">
        <f>'B-Site_data'!L762</f>
        <v>5</v>
      </c>
      <c r="M761" s="3">
        <f t="shared" si="66"/>
        <v>5</v>
      </c>
      <c r="N761" s="3">
        <f t="shared" si="67"/>
        <v>3</v>
      </c>
      <c r="O761" s="3">
        <f t="shared" si="68"/>
        <v>3</v>
      </c>
      <c r="P761" s="3">
        <f t="shared" si="69"/>
        <v>3</v>
      </c>
      <c r="Q761" s="295">
        <f t="shared" si="70"/>
        <v>4</v>
      </c>
      <c r="R761" s="3">
        <f t="shared" si="71"/>
        <v>4</v>
      </c>
    </row>
    <row r="762" spans="1:18" x14ac:dyDescent="0.35">
      <c r="A762" s="3" t="str">
        <f>'B-Site_data'!A763</f>
        <v>SKZp0PCKUGU6uKWb8tmXiOTFY4Ut9c</v>
      </c>
      <c r="B762" s="3" t="str">
        <f>'B-Site_data'!B763</f>
        <v>Baidoa_IDP</v>
      </c>
      <c r="C762" s="3" t="str">
        <f>'B-Site_data'!C763</f>
        <v>Baidoa</v>
      </c>
      <c r="D762" s="3" t="str">
        <f>'B-Site_data'!D763</f>
        <v>IDP</v>
      </c>
      <c r="E762" s="3">
        <f>'B-Site_data'!E763</f>
        <v>1</v>
      </c>
      <c r="F762" s="3">
        <f>'B-Site_data'!F763</f>
        <v>1</v>
      </c>
      <c r="G762" s="3">
        <f>'B-Site_data'!G763</f>
        <v>1</v>
      </c>
      <c r="H762" s="3">
        <f>'B-Site_data'!H763</f>
        <v>2</v>
      </c>
      <c r="I762" s="3">
        <f>'B-Site_data'!I763</f>
        <v>3</v>
      </c>
      <c r="J762" s="3">
        <f>'B-Site_data'!J763</f>
        <v>1</v>
      </c>
      <c r="K762" s="3">
        <f>'B-Site_data'!K763</f>
        <v>1</v>
      </c>
      <c r="L762" s="3">
        <f>'B-Site_data'!L763</f>
        <v>2</v>
      </c>
      <c r="M762" s="3">
        <f t="shared" si="66"/>
        <v>3</v>
      </c>
      <c r="N762" s="3">
        <f t="shared" si="67"/>
        <v>2</v>
      </c>
      <c r="O762" s="3">
        <f t="shared" si="68"/>
        <v>2</v>
      </c>
      <c r="P762" s="3">
        <f t="shared" si="69"/>
        <v>1</v>
      </c>
      <c r="Q762" s="295">
        <f t="shared" si="70"/>
        <v>2</v>
      </c>
      <c r="R762" s="3">
        <f t="shared" si="71"/>
        <v>2</v>
      </c>
    </row>
    <row r="763" spans="1:18" x14ac:dyDescent="0.35">
      <c r="A763" s="3" t="str">
        <f>'B-Site_data'!A764</f>
        <v>vOkYu3py1Au8Myix52yct1ASHyG5ZO</v>
      </c>
      <c r="B763" s="3" t="str">
        <f>'B-Site_data'!B764</f>
        <v>Baidoa_IDP</v>
      </c>
      <c r="C763" s="3" t="str">
        <f>'B-Site_data'!C764</f>
        <v>Baidoa</v>
      </c>
      <c r="D763" s="3" t="str">
        <f>'B-Site_data'!D764</f>
        <v>IDP</v>
      </c>
      <c r="E763" s="3">
        <f>'B-Site_data'!E764</f>
        <v>1</v>
      </c>
      <c r="F763" s="3">
        <f>'B-Site_data'!F764</f>
        <v>1</v>
      </c>
      <c r="G763" s="3">
        <f>'B-Site_data'!G764</f>
        <v>3</v>
      </c>
      <c r="H763" s="3">
        <f>'B-Site_data'!H764</f>
        <v>3</v>
      </c>
      <c r="I763" s="3">
        <f>'B-Site_data'!I764</f>
        <v>3</v>
      </c>
      <c r="J763" s="3">
        <f>'B-Site_data'!J764</f>
        <v>1</v>
      </c>
      <c r="K763" s="3">
        <f>'B-Site_data'!K764</f>
        <v>1</v>
      </c>
      <c r="L763" s="3">
        <f>'B-Site_data'!L764</f>
        <v>1</v>
      </c>
      <c r="M763" s="3">
        <f t="shared" si="66"/>
        <v>3</v>
      </c>
      <c r="N763" s="3">
        <f t="shared" si="67"/>
        <v>3</v>
      </c>
      <c r="O763" s="3">
        <f t="shared" si="68"/>
        <v>3</v>
      </c>
      <c r="P763" s="3">
        <f t="shared" si="69"/>
        <v>1</v>
      </c>
      <c r="Q763" s="295">
        <f t="shared" si="70"/>
        <v>3</v>
      </c>
      <c r="R763" s="3">
        <f t="shared" si="71"/>
        <v>3</v>
      </c>
    </row>
    <row r="764" spans="1:18" x14ac:dyDescent="0.35">
      <c r="A764" s="3" t="str">
        <f>'B-Site_data'!A765</f>
        <v>6M4P6Vlo8hETgnmYE8Paq15iMdNKGe</v>
      </c>
      <c r="B764" s="3" t="str">
        <f>'B-Site_data'!B765</f>
        <v>Baidoa_IDP</v>
      </c>
      <c r="C764" s="3" t="str">
        <f>'B-Site_data'!C765</f>
        <v>Baidoa</v>
      </c>
      <c r="D764" s="3" t="str">
        <f>'B-Site_data'!D765</f>
        <v>IDP</v>
      </c>
      <c r="E764" s="3">
        <f>'B-Site_data'!E765</f>
        <v>1</v>
      </c>
      <c r="F764" s="3">
        <f>'B-Site_data'!F765</f>
        <v>3</v>
      </c>
      <c r="G764" s="3">
        <f>'B-Site_data'!G765</f>
        <v>3</v>
      </c>
      <c r="H764" s="3">
        <f>'B-Site_data'!H765</f>
        <v>2</v>
      </c>
      <c r="I764" s="3">
        <f>'B-Site_data'!I765</f>
        <v>1</v>
      </c>
      <c r="J764" s="3">
        <f>'B-Site_data'!J765</f>
        <v>3</v>
      </c>
      <c r="K764" s="3">
        <f>'B-Site_data'!K765</f>
        <v>1</v>
      </c>
      <c r="L764" s="3">
        <f>'B-Site_data'!L765</f>
        <v>4</v>
      </c>
      <c r="M764" s="3">
        <f t="shared" si="66"/>
        <v>4</v>
      </c>
      <c r="N764" s="3">
        <f t="shared" si="67"/>
        <v>3</v>
      </c>
      <c r="O764" s="3">
        <f t="shared" si="68"/>
        <v>3</v>
      </c>
      <c r="P764" s="3">
        <f t="shared" si="69"/>
        <v>3</v>
      </c>
      <c r="Q764" s="295">
        <f t="shared" si="70"/>
        <v>4</v>
      </c>
      <c r="R764" s="3">
        <f t="shared" si="71"/>
        <v>4</v>
      </c>
    </row>
    <row r="765" spans="1:18" x14ac:dyDescent="0.35">
      <c r="A765" s="3" t="str">
        <f>'B-Site_data'!A766</f>
        <v>NScjKK0X9nzOTMilXsF4rLyIihyMp5</v>
      </c>
      <c r="B765" s="3" t="str">
        <f>'B-Site_data'!B766</f>
        <v>Baidoa_IDP</v>
      </c>
      <c r="C765" s="3" t="str">
        <f>'B-Site_data'!C766</f>
        <v>Baidoa</v>
      </c>
      <c r="D765" s="3" t="str">
        <f>'B-Site_data'!D766</f>
        <v>IDP</v>
      </c>
      <c r="E765" s="3">
        <f>'B-Site_data'!E766</f>
        <v>1</v>
      </c>
      <c r="F765" s="3">
        <f>'B-Site_data'!F766</f>
        <v>1</v>
      </c>
      <c r="G765" s="3">
        <f>'B-Site_data'!G766</f>
        <v>3</v>
      </c>
      <c r="H765" s="3">
        <f>'B-Site_data'!H766</f>
        <v>2</v>
      </c>
      <c r="I765" s="3">
        <f>'B-Site_data'!I766</f>
        <v>3</v>
      </c>
      <c r="J765" s="3">
        <f>'B-Site_data'!J766</f>
        <v>1</v>
      </c>
      <c r="K765" s="3">
        <f>'B-Site_data'!K766</f>
        <v>1</v>
      </c>
      <c r="L765" s="3">
        <f>'B-Site_data'!L766</f>
        <v>2</v>
      </c>
      <c r="M765" s="3">
        <f t="shared" si="66"/>
        <v>3</v>
      </c>
      <c r="N765" s="3">
        <f t="shared" si="67"/>
        <v>3</v>
      </c>
      <c r="O765" s="3">
        <f t="shared" si="68"/>
        <v>2</v>
      </c>
      <c r="P765" s="3">
        <f t="shared" si="69"/>
        <v>2</v>
      </c>
      <c r="Q765" s="295">
        <f t="shared" si="70"/>
        <v>3</v>
      </c>
      <c r="R765" s="3">
        <f t="shared" si="71"/>
        <v>3</v>
      </c>
    </row>
    <row r="766" spans="1:18" x14ac:dyDescent="0.35">
      <c r="A766" s="3" t="str">
        <f>'B-Site_data'!A767</f>
        <v>oZbQOU1wNGlVptsvlwiSELJFYs5hpF</v>
      </c>
      <c r="B766" s="3" t="str">
        <f>'B-Site_data'!B767</f>
        <v>Baidoa_IDP</v>
      </c>
      <c r="C766" s="3" t="str">
        <f>'B-Site_data'!C767</f>
        <v>Baidoa</v>
      </c>
      <c r="D766" s="3" t="str">
        <f>'B-Site_data'!D767</f>
        <v>IDP</v>
      </c>
      <c r="E766" s="3">
        <f>'B-Site_data'!E767</f>
        <v>1</v>
      </c>
      <c r="F766" s="3">
        <f>'B-Site_data'!F767</f>
        <v>1</v>
      </c>
      <c r="G766" s="3">
        <f>'B-Site_data'!G767</f>
        <v>3</v>
      </c>
      <c r="H766" s="3">
        <f>'B-Site_data'!H767</f>
        <v>3</v>
      </c>
      <c r="I766" s="3">
        <f>'B-Site_data'!I767</f>
        <v>3</v>
      </c>
      <c r="J766" s="3">
        <f>'B-Site_data'!J767</f>
        <v>1</v>
      </c>
      <c r="K766" s="3">
        <f>'B-Site_data'!K767</f>
        <v>1</v>
      </c>
      <c r="L766" s="3">
        <f>'B-Site_data'!L767</f>
        <v>2</v>
      </c>
      <c r="M766" s="3">
        <f t="shared" si="66"/>
        <v>3</v>
      </c>
      <c r="N766" s="3">
        <f t="shared" si="67"/>
        <v>3</v>
      </c>
      <c r="O766" s="3">
        <f t="shared" si="68"/>
        <v>3</v>
      </c>
      <c r="P766" s="3">
        <f t="shared" si="69"/>
        <v>2</v>
      </c>
      <c r="Q766" s="295">
        <f t="shared" si="70"/>
        <v>3</v>
      </c>
      <c r="R766" s="3">
        <f t="shared" si="71"/>
        <v>3</v>
      </c>
    </row>
    <row r="767" spans="1:18" x14ac:dyDescent="0.35">
      <c r="A767" s="3" t="str">
        <f>'B-Site_data'!A768</f>
        <v>9EA6GEFct8bzZqlcIDHcoekfWIzyXC</v>
      </c>
      <c r="B767" s="3" t="str">
        <f>'B-Site_data'!B768</f>
        <v>Baidoa_IDP</v>
      </c>
      <c r="C767" s="3" t="str">
        <f>'B-Site_data'!C768</f>
        <v>Baidoa</v>
      </c>
      <c r="D767" s="3" t="str">
        <f>'B-Site_data'!D768</f>
        <v>IDP</v>
      </c>
      <c r="E767" s="3">
        <f>'B-Site_data'!E768</f>
        <v>1</v>
      </c>
      <c r="F767" s="3">
        <f>'B-Site_data'!F768</f>
        <v>3</v>
      </c>
      <c r="G767" s="3">
        <f>'B-Site_data'!G768</f>
        <v>1</v>
      </c>
      <c r="H767" s="3">
        <f>'B-Site_data'!H768</f>
        <v>3</v>
      </c>
      <c r="I767" s="3">
        <f>'B-Site_data'!I768</f>
        <v>3</v>
      </c>
      <c r="J767" s="3">
        <f>'B-Site_data'!J768</f>
        <v>1</v>
      </c>
      <c r="K767" s="3">
        <f>'B-Site_data'!K768</f>
        <v>1</v>
      </c>
      <c r="L767" s="3">
        <f>'B-Site_data'!L768</f>
        <v>2</v>
      </c>
      <c r="M767" s="3">
        <f t="shared" si="66"/>
        <v>3</v>
      </c>
      <c r="N767" s="3">
        <f t="shared" si="67"/>
        <v>3</v>
      </c>
      <c r="O767" s="3">
        <f t="shared" si="68"/>
        <v>3</v>
      </c>
      <c r="P767" s="3">
        <f t="shared" si="69"/>
        <v>2</v>
      </c>
      <c r="Q767" s="295">
        <f t="shared" si="70"/>
        <v>3</v>
      </c>
      <c r="R767" s="3">
        <f t="shared" si="71"/>
        <v>3</v>
      </c>
    </row>
    <row r="768" spans="1:18" x14ac:dyDescent="0.35">
      <c r="A768" s="3" t="str">
        <f>'B-Site_data'!A769</f>
        <v>n70eZUX4xG2WctbaV0y2AxqdkiwF2V</v>
      </c>
      <c r="B768" s="3" t="str">
        <f>'B-Site_data'!B769</f>
        <v>Baidoa_IDP</v>
      </c>
      <c r="C768" s="3" t="str">
        <f>'B-Site_data'!C769</f>
        <v>Baidoa</v>
      </c>
      <c r="D768" s="3" t="str">
        <f>'B-Site_data'!D769</f>
        <v>IDP</v>
      </c>
      <c r="E768" s="3">
        <f>'B-Site_data'!E769</f>
        <v>1</v>
      </c>
      <c r="F768" s="3">
        <f>'B-Site_data'!F769</f>
        <v>1</v>
      </c>
      <c r="G768" s="3">
        <f>'B-Site_data'!G769</f>
        <v>1</v>
      </c>
      <c r="H768" s="3">
        <f>'B-Site_data'!H769</f>
        <v>3</v>
      </c>
      <c r="I768" s="3">
        <f>'B-Site_data'!I769</f>
        <v>3</v>
      </c>
      <c r="J768" s="3">
        <f>'B-Site_data'!J769</f>
        <v>1</v>
      </c>
      <c r="K768" s="3">
        <f>'B-Site_data'!K769</f>
        <v>1</v>
      </c>
      <c r="L768" s="3">
        <f>'B-Site_data'!L769</f>
        <v>2</v>
      </c>
      <c r="M768" s="3">
        <f t="shared" si="66"/>
        <v>3</v>
      </c>
      <c r="N768" s="3">
        <f t="shared" si="67"/>
        <v>3</v>
      </c>
      <c r="O768" s="3">
        <f t="shared" si="68"/>
        <v>2</v>
      </c>
      <c r="P768" s="3">
        <f t="shared" si="69"/>
        <v>1</v>
      </c>
      <c r="Q768" s="295">
        <f t="shared" si="70"/>
        <v>3</v>
      </c>
      <c r="R768" s="3">
        <f t="shared" si="71"/>
        <v>3</v>
      </c>
    </row>
    <row r="769" spans="1:18" x14ac:dyDescent="0.35">
      <c r="A769" s="3" t="str">
        <f>'B-Site_data'!A770</f>
        <v>vrqMHSqnHNoLszj7Frw3ThBw6U5CFf</v>
      </c>
      <c r="B769" s="3" t="str">
        <f>'B-Site_data'!B770</f>
        <v>Baidoa_IDP</v>
      </c>
      <c r="C769" s="3" t="str">
        <f>'B-Site_data'!C770</f>
        <v>Baidoa</v>
      </c>
      <c r="D769" s="3" t="str">
        <f>'B-Site_data'!D770</f>
        <v>IDP</v>
      </c>
      <c r="E769" s="3">
        <f>'B-Site_data'!E770</f>
        <v>1</v>
      </c>
      <c r="F769" s="3">
        <f>'B-Site_data'!F770</f>
        <v>1</v>
      </c>
      <c r="G769" s="3">
        <f>'B-Site_data'!G770</f>
        <v>1</v>
      </c>
      <c r="H769" s="3">
        <f>'B-Site_data'!H770</f>
        <v>1</v>
      </c>
      <c r="I769" s="3">
        <f>'B-Site_data'!I770</f>
        <v>3</v>
      </c>
      <c r="J769" s="3">
        <f>'B-Site_data'!J770</f>
        <v>1</v>
      </c>
      <c r="K769" s="3">
        <f>'B-Site_data'!K770</f>
        <v>3</v>
      </c>
      <c r="L769" s="3">
        <f>'B-Site_data'!L770</f>
        <v>1</v>
      </c>
      <c r="M769" s="3">
        <f t="shared" si="66"/>
        <v>3</v>
      </c>
      <c r="N769" s="3">
        <f t="shared" si="67"/>
        <v>3</v>
      </c>
      <c r="O769" s="3">
        <f t="shared" si="68"/>
        <v>1</v>
      </c>
      <c r="P769" s="3">
        <f t="shared" si="69"/>
        <v>1</v>
      </c>
      <c r="Q769" s="295">
        <f t="shared" si="70"/>
        <v>2</v>
      </c>
      <c r="R769" s="3">
        <f t="shared" si="71"/>
        <v>2</v>
      </c>
    </row>
    <row r="770" spans="1:18" x14ac:dyDescent="0.35">
      <c r="A770" s="3" t="str">
        <f>'B-Site_data'!A771</f>
        <v>Y1MIK7HdXEpCp3RaMepy8GfrHDt8D3</v>
      </c>
      <c r="B770" s="3" t="str">
        <f>'B-Site_data'!B771</f>
        <v>Baidoa_IDP</v>
      </c>
      <c r="C770" s="3" t="str">
        <f>'B-Site_data'!C771</f>
        <v>Baidoa</v>
      </c>
      <c r="D770" s="3" t="str">
        <f>'B-Site_data'!D771</f>
        <v>IDP</v>
      </c>
      <c r="E770" s="3">
        <f>'B-Site_data'!E771</f>
        <v>1</v>
      </c>
      <c r="F770" s="3">
        <f>'B-Site_data'!F771</f>
        <v>1</v>
      </c>
      <c r="G770" s="3">
        <f>'B-Site_data'!G771</f>
        <v>3</v>
      </c>
      <c r="H770" s="3">
        <f>'B-Site_data'!H771</f>
        <v>3</v>
      </c>
      <c r="I770" s="3">
        <f>'B-Site_data'!I771</f>
        <v>3</v>
      </c>
      <c r="J770" s="3">
        <f>'B-Site_data'!J771</f>
        <v>1</v>
      </c>
      <c r="K770" s="3">
        <f>'B-Site_data'!K771</f>
        <v>1</v>
      </c>
      <c r="L770" s="3">
        <f>'B-Site_data'!L771</f>
        <v>2</v>
      </c>
      <c r="M770" s="3">
        <f t="shared" si="66"/>
        <v>3</v>
      </c>
      <c r="N770" s="3">
        <f t="shared" si="67"/>
        <v>3</v>
      </c>
      <c r="O770" s="3">
        <f t="shared" si="68"/>
        <v>3</v>
      </c>
      <c r="P770" s="3">
        <f t="shared" si="69"/>
        <v>2</v>
      </c>
      <c r="Q770" s="295">
        <f t="shared" si="70"/>
        <v>3</v>
      </c>
      <c r="R770" s="3">
        <f t="shared" si="71"/>
        <v>3</v>
      </c>
    </row>
    <row r="771" spans="1:18" x14ac:dyDescent="0.35">
      <c r="A771" s="3" t="str">
        <f>'B-Site_data'!A772</f>
        <v>mft7QIfk3byczEkfqXFH7gzIrL1xqs</v>
      </c>
      <c r="B771" s="3" t="str">
        <f>'B-Site_data'!B772</f>
        <v>Baidoa_IDP</v>
      </c>
      <c r="C771" s="3" t="str">
        <f>'B-Site_data'!C772</f>
        <v>Baidoa</v>
      </c>
      <c r="D771" s="3" t="str">
        <f>'B-Site_data'!D772</f>
        <v>IDP</v>
      </c>
      <c r="E771" s="3">
        <f>'B-Site_data'!E772</f>
        <v>1</v>
      </c>
      <c r="F771" s="3">
        <f>'B-Site_data'!F772</f>
        <v>1</v>
      </c>
      <c r="G771" s="3">
        <f>'B-Site_data'!G772</f>
        <v>3</v>
      </c>
      <c r="H771" s="3">
        <f>'B-Site_data'!H772</f>
        <v>1</v>
      </c>
      <c r="I771" s="3">
        <f>'B-Site_data'!I772</f>
        <v>3</v>
      </c>
      <c r="J771" s="3">
        <f>'B-Site_data'!J772</f>
        <v>1</v>
      </c>
      <c r="K771" s="3">
        <f>'B-Site_data'!K772</f>
        <v>1</v>
      </c>
      <c r="L771" s="3">
        <f>'B-Site_data'!L772</f>
        <v>2</v>
      </c>
      <c r="M771" s="3">
        <f t="shared" ref="M771:M834" si="72">LARGE(F771:L771,1)</f>
        <v>3</v>
      </c>
      <c r="N771" s="3">
        <f t="shared" ref="N771:N834" si="73">LARGE(F771:L771,2)</f>
        <v>3</v>
      </c>
      <c r="O771" s="3">
        <f t="shared" ref="O771:O834" si="74">LARGE(F771:L771,3)</f>
        <v>2</v>
      </c>
      <c r="P771" s="3">
        <f t="shared" ref="P771:P834" si="75">LARGE(F771:L771,4)</f>
        <v>1</v>
      </c>
      <c r="Q771" s="295">
        <f t="shared" ref="Q771:Q834" si="76">ROUNDUP(AVERAGE(M771:P771),0)</f>
        <v>3</v>
      </c>
      <c r="R771" s="3">
        <f t="shared" ref="R771:R834" si="77">Q771</f>
        <v>3</v>
      </c>
    </row>
    <row r="772" spans="1:18" x14ac:dyDescent="0.35">
      <c r="A772" s="3" t="str">
        <f>'B-Site_data'!A773</f>
        <v>K8HYbxCWYBEzyAGLEe29KRPnFu2Zvw</v>
      </c>
      <c r="B772" s="3" t="str">
        <f>'B-Site_data'!B773</f>
        <v>Baidoa_IDP</v>
      </c>
      <c r="C772" s="3" t="str">
        <f>'B-Site_data'!C773</f>
        <v>Baidoa</v>
      </c>
      <c r="D772" s="3" t="str">
        <f>'B-Site_data'!D773</f>
        <v>IDP</v>
      </c>
      <c r="E772" s="3">
        <f>'B-Site_data'!E773</f>
        <v>1</v>
      </c>
      <c r="F772" s="3">
        <f>'B-Site_data'!F773</f>
        <v>1</v>
      </c>
      <c r="G772" s="3">
        <f>'B-Site_data'!G773</f>
        <v>3</v>
      </c>
      <c r="H772" s="3">
        <f>'B-Site_data'!H773</f>
        <v>3</v>
      </c>
      <c r="I772" s="3">
        <f>'B-Site_data'!I773</f>
        <v>3</v>
      </c>
      <c r="J772" s="3">
        <f>'B-Site_data'!J773</f>
        <v>1</v>
      </c>
      <c r="K772" s="3">
        <f>'B-Site_data'!K773</f>
        <v>1</v>
      </c>
      <c r="L772" s="3">
        <f>'B-Site_data'!L773</f>
        <v>2</v>
      </c>
      <c r="M772" s="3">
        <f t="shared" si="72"/>
        <v>3</v>
      </c>
      <c r="N772" s="3">
        <f t="shared" si="73"/>
        <v>3</v>
      </c>
      <c r="O772" s="3">
        <f t="shared" si="74"/>
        <v>3</v>
      </c>
      <c r="P772" s="3">
        <f t="shared" si="75"/>
        <v>2</v>
      </c>
      <c r="Q772" s="295">
        <f t="shared" si="76"/>
        <v>3</v>
      </c>
      <c r="R772" s="3">
        <f t="shared" si="77"/>
        <v>3</v>
      </c>
    </row>
    <row r="773" spans="1:18" x14ac:dyDescent="0.35">
      <c r="A773" s="3" t="str">
        <f>'B-Site_data'!A774</f>
        <v>h6salpaiZmYmK68XCx6ChpdxyjyJgg</v>
      </c>
      <c r="B773" s="3" t="str">
        <f>'B-Site_data'!B774</f>
        <v>Baidoa_IDP</v>
      </c>
      <c r="C773" s="3" t="str">
        <f>'B-Site_data'!C774</f>
        <v>Baidoa</v>
      </c>
      <c r="D773" s="3" t="str">
        <f>'B-Site_data'!D774</f>
        <v>IDP</v>
      </c>
      <c r="E773" s="3">
        <f>'B-Site_data'!E774</f>
        <v>1</v>
      </c>
      <c r="F773" s="3">
        <f>'B-Site_data'!F774</f>
        <v>3</v>
      </c>
      <c r="G773" s="3">
        <f>'B-Site_data'!G774</f>
        <v>1</v>
      </c>
      <c r="H773" s="3">
        <f>'B-Site_data'!H774</f>
        <v>2</v>
      </c>
      <c r="I773" s="3">
        <f>'B-Site_data'!I774</f>
        <v>3</v>
      </c>
      <c r="J773" s="3">
        <f>'B-Site_data'!J774</f>
        <v>1</v>
      </c>
      <c r="K773" s="3">
        <f>'B-Site_data'!K774</f>
        <v>1</v>
      </c>
      <c r="L773" s="3">
        <f>'B-Site_data'!L774</f>
        <v>2</v>
      </c>
      <c r="M773" s="3">
        <f t="shared" si="72"/>
        <v>3</v>
      </c>
      <c r="N773" s="3">
        <f t="shared" si="73"/>
        <v>3</v>
      </c>
      <c r="O773" s="3">
        <f t="shared" si="74"/>
        <v>2</v>
      </c>
      <c r="P773" s="3">
        <f t="shared" si="75"/>
        <v>2</v>
      </c>
      <c r="Q773" s="295">
        <f t="shared" si="76"/>
        <v>3</v>
      </c>
      <c r="R773" s="3">
        <f t="shared" si="77"/>
        <v>3</v>
      </c>
    </row>
    <row r="774" spans="1:18" x14ac:dyDescent="0.35">
      <c r="A774" s="3" t="str">
        <f>'B-Site_data'!A775</f>
        <v>ZyxThV6TeKj5qI5URg27fEWZRhfEAg</v>
      </c>
      <c r="B774" s="3" t="str">
        <f>'B-Site_data'!B775</f>
        <v>Baidoa_IDP</v>
      </c>
      <c r="C774" s="3" t="str">
        <f>'B-Site_data'!C775</f>
        <v>Baidoa</v>
      </c>
      <c r="D774" s="3" t="str">
        <f>'B-Site_data'!D775</f>
        <v>IDP</v>
      </c>
      <c r="E774" s="3">
        <f>'B-Site_data'!E775</f>
        <v>1</v>
      </c>
      <c r="F774" s="3">
        <f>'B-Site_data'!F775</f>
        <v>1</v>
      </c>
      <c r="G774" s="3">
        <f>'B-Site_data'!G775</f>
        <v>3</v>
      </c>
      <c r="H774" s="3">
        <f>'B-Site_data'!H775</f>
        <v>3</v>
      </c>
      <c r="I774" s="3">
        <f>'B-Site_data'!I775</f>
        <v>3</v>
      </c>
      <c r="J774" s="3">
        <f>'B-Site_data'!J775</f>
        <v>1</v>
      </c>
      <c r="K774" s="3">
        <f>'B-Site_data'!K775</f>
        <v>1</v>
      </c>
      <c r="L774" s="3">
        <f>'B-Site_data'!L775</f>
        <v>1</v>
      </c>
      <c r="M774" s="3">
        <f t="shared" si="72"/>
        <v>3</v>
      </c>
      <c r="N774" s="3">
        <f t="shared" si="73"/>
        <v>3</v>
      </c>
      <c r="O774" s="3">
        <f t="shared" si="74"/>
        <v>3</v>
      </c>
      <c r="P774" s="3">
        <f t="shared" si="75"/>
        <v>1</v>
      </c>
      <c r="Q774" s="295">
        <f t="shared" si="76"/>
        <v>3</v>
      </c>
      <c r="R774" s="3">
        <f t="shared" si="77"/>
        <v>3</v>
      </c>
    </row>
    <row r="775" spans="1:18" x14ac:dyDescent="0.35">
      <c r="A775" s="3" t="str">
        <f>'B-Site_data'!A776</f>
        <v>aiHpcRFa4CPOcHEvRncgpWeFhhlqAa</v>
      </c>
      <c r="B775" s="3" t="str">
        <f>'B-Site_data'!B776</f>
        <v>Baidoa_IDP</v>
      </c>
      <c r="C775" s="3" t="str">
        <f>'B-Site_data'!C776</f>
        <v>Baidoa</v>
      </c>
      <c r="D775" s="3" t="str">
        <f>'B-Site_data'!D776</f>
        <v>IDP</v>
      </c>
      <c r="E775" s="3">
        <f>'B-Site_data'!E776</f>
        <v>1</v>
      </c>
      <c r="F775" s="3">
        <f>'B-Site_data'!F776</f>
        <v>1</v>
      </c>
      <c r="G775" s="3">
        <f>'B-Site_data'!G776</f>
        <v>3</v>
      </c>
      <c r="H775" s="3">
        <f>'B-Site_data'!H776</f>
        <v>3</v>
      </c>
      <c r="I775" s="3">
        <f>'B-Site_data'!I776</f>
        <v>3</v>
      </c>
      <c r="J775" s="3">
        <f>'B-Site_data'!J776</f>
        <v>1</v>
      </c>
      <c r="K775" s="3">
        <f>'B-Site_data'!K776</f>
        <v>1</v>
      </c>
      <c r="L775" s="3">
        <f>'B-Site_data'!L776</f>
        <v>2</v>
      </c>
      <c r="M775" s="3">
        <f t="shared" si="72"/>
        <v>3</v>
      </c>
      <c r="N775" s="3">
        <f t="shared" si="73"/>
        <v>3</v>
      </c>
      <c r="O775" s="3">
        <f t="shared" si="74"/>
        <v>3</v>
      </c>
      <c r="P775" s="3">
        <f t="shared" si="75"/>
        <v>2</v>
      </c>
      <c r="Q775" s="295">
        <f t="shared" si="76"/>
        <v>3</v>
      </c>
      <c r="R775" s="3">
        <f t="shared" si="77"/>
        <v>3</v>
      </c>
    </row>
    <row r="776" spans="1:18" x14ac:dyDescent="0.35">
      <c r="A776" s="3" t="str">
        <f>'B-Site_data'!A777</f>
        <v>4GOSQpqYgJ28gGyJAHqHdXkWTfWzmf</v>
      </c>
      <c r="B776" s="3" t="str">
        <f>'B-Site_data'!B777</f>
        <v>Baidoa_IDP</v>
      </c>
      <c r="C776" s="3" t="str">
        <f>'B-Site_data'!C777</f>
        <v>Baidoa</v>
      </c>
      <c r="D776" s="3" t="str">
        <f>'B-Site_data'!D777</f>
        <v>IDP</v>
      </c>
      <c r="E776" s="3">
        <f>'B-Site_data'!E777</f>
        <v>1</v>
      </c>
      <c r="F776" s="3">
        <f>'B-Site_data'!F777</f>
        <v>3</v>
      </c>
      <c r="G776" s="3">
        <f>'B-Site_data'!G777</f>
        <v>3</v>
      </c>
      <c r="H776" s="3">
        <f>'B-Site_data'!H777</f>
        <v>3</v>
      </c>
      <c r="I776" s="3">
        <f>'B-Site_data'!I777</f>
        <v>3</v>
      </c>
      <c r="J776" s="3">
        <f>'B-Site_data'!J777</f>
        <v>1</v>
      </c>
      <c r="K776" s="3">
        <f>'B-Site_data'!K777</f>
        <v>1</v>
      </c>
      <c r="L776" s="3">
        <f>'B-Site_data'!L777</f>
        <v>2</v>
      </c>
      <c r="M776" s="3">
        <f t="shared" si="72"/>
        <v>3</v>
      </c>
      <c r="N776" s="3">
        <f t="shared" si="73"/>
        <v>3</v>
      </c>
      <c r="O776" s="3">
        <f t="shared" si="74"/>
        <v>3</v>
      </c>
      <c r="P776" s="3">
        <f t="shared" si="75"/>
        <v>3</v>
      </c>
      <c r="Q776" s="295">
        <f t="shared" si="76"/>
        <v>3</v>
      </c>
      <c r="R776" s="3">
        <f t="shared" si="77"/>
        <v>3</v>
      </c>
    </row>
    <row r="777" spans="1:18" x14ac:dyDescent="0.35">
      <c r="A777" s="3" t="str">
        <f>'B-Site_data'!A778</f>
        <v>WTLl7mrcPaeiE90TIjuf45YML9Lxc5</v>
      </c>
      <c r="B777" s="3" t="str">
        <f>'B-Site_data'!B778</f>
        <v>Baidoa_IDP</v>
      </c>
      <c r="C777" s="3" t="str">
        <f>'B-Site_data'!C778</f>
        <v>Baidoa</v>
      </c>
      <c r="D777" s="3" t="str">
        <f>'B-Site_data'!D778</f>
        <v>IDP</v>
      </c>
      <c r="E777" s="3">
        <f>'B-Site_data'!E778</f>
        <v>1</v>
      </c>
      <c r="F777" s="3">
        <f>'B-Site_data'!F778</f>
        <v>3</v>
      </c>
      <c r="G777" s="3">
        <f>'B-Site_data'!G778</f>
        <v>3</v>
      </c>
      <c r="H777" s="3">
        <f>'B-Site_data'!H778</f>
        <v>3</v>
      </c>
      <c r="I777" s="3">
        <f>'B-Site_data'!I778</f>
        <v>3</v>
      </c>
      <c r="J777" s="3">
        <f>'B-Site_data'!J778</f>
        <v>1</v>
      </c>
      <c r="K777" s="3">
        <f>'B-Site_data'!K778</f>
        <v>1</v>
      </c>
      <c r="L777" s="3">
        <f>'B-Site_data'!L778</f>
        <v>2</v>
      </c>
      <c r="M777" s="3">
        <f t="shared" si="72"/>
        <v>3</v>
      </c>
      <c r="N777" s="3">
        <f t="shared" si="73"/>
        <v>3</v>
      </c>
      <c r="O777" s="3">
        <f t="shared" si="74"/>
        <v>3</v>
      </c>
      <c r="P777" s="3">
        <f t="shared" si="75"/>
        <v>3</v>
      </c>
      <c r="Q777" s="295">
        <f t="shared" si="76"/>
        <v>3</v>
      </c>
      <c r="R777" s="3">
        <f t="shared" si="77"/>
        <v>3</v>
      </c>
    </row>
    <row r="778" spans="1:18" x14ac:dyDescent="0.35">
      <c r="A778" s="3" t="str">
        <f>'B-Site_data'!A779</f>
        <v>w8IsruFbGsqqJXpxEyRtMMCMfOkMhH</v>
      </c>
      <c r="B778" s="3" t="str">
        <f>'B-Site_data'!B779</f>
        <v>Baidoa_IDP</v>
      </c>
      <c r="C778" s="3" t="str">
        <f>'B-Site_data'!C779</f>
        <v>Baidoa</v>
      </c>
      <c r="D778" s="3" t="str">
        <f>'B-Site_data'!D779</f>
        <v>IDP</v>
      </c>
      <c r="E778" s="3">
        <f>'B-Site_data'!E779</f>
        <v>1</v>
      </c>
      <c r="F778" s="3">
        <f>'B-Site_data'!F779</f>
        <v>1</v>
      </c>
      <c r="G778" s="3">
        <f>'B-Site_data'!G779</f>
        <v>1</v>
      </c>
      <c r="H778" s="3">
        <f>'B-Site_data'!H779</f>
        <v>3</v>
      </c>
      <c r="I778" s="3">
        <f>'B-Site_data'!I779</f>
        <v>3</v>
      </c>
      <c r="J778" s="3">
        <f>'B-Site_data'!J779</f>
        <v>1</v>
      </c>
      <c r="K778" s="3">
        <f>'B-Site_data'!K779</f>
        <v>1</v>
      </c>
      <c r="L778" s="3">
        <f>'B-Site_data'!L779</f>
        <v>2</v>
      </c>
      <c r="M778" s="3">
        <f t="shared" si="72"/>
        <v>3</v>
      </c>
      <c r="N778" s="3">
        <f t="shared" si="73"/>
        <v>3</v>
      </c>
      <c r="O778" s="3">
        <f t="shared" si="74"/>
        <v>2</v>
      </c>
      <c r="P778" s="3">
        <f t="shared" si="75"/>
        <v>1</v>
      </c>
      <c r="Q778" s="295">
        <f t="shared" si="76"/>
        <v>3</v>
      </c>
      <c r="R778" s="3">
        <f t="shared" si="77"/>
        <v>3</v>
      </c>
    </row>
    <row r="779" spans="1:18" x14ac:dyDescent="0.35">
      <c r="A779" s="3" t="str">
        <f>'B-Site_data'!A780</f>
        <v>UKw1IflDBZrDbC6Li3X9j4ZErFwkjK</v>
      </c>
      <c r="B779" s="3" t="str">
        <f>'B-Site_data'!B780</f>
        <v>Baidoa_IDP</v>
      </c>
      <c r="C779" s="3" t="str">
        <f>'B-Site_data'!C780</f>
        <v>Baidoa</v>
      </c>
      <c r="D779" s="3" t="str">
        <f>'B-Site_data'!D780</f>
        <v>IDP</v>
      </c>
      <c r="E779" s="3">
        <f>'B-Site_data'!E780</f>
        <v>1</v>
      </c>
      <c r="F779" s="3">
        <f>'B-Site_data'!F780</f>
        <v>1</v>
      </c>
      <c r="G779" s="3">
        <f>'B-Site_data'!G780</f>
        <v>3</v>
      </c>
      <c r="H779" s="3">
        <f>'B-Site_data'!H780</f>
        <v>3</v>
      </c>
      <c r="I779" s="3">
        <f>'B-Site_data'!I780</f>
        <v>3</v>
      </c>
      <c r="J779" s="3">
        <f>'B-Site_data'!J780</f>
        <v>1</v>
      </c>
      <c r="K779" s="3">
        <f>'B-Site_data'!K780</f>
        <v>1</v>
      </c>
      <c r="L779" s="3">
        <f>'B-Site_data'!L780</f>
        <v>2</v>
      </c>
      <c r="M779" s="3">
        <f t="shared" si="72"/>
        <v>3</v>
      </c>
      <c r="N779" s="3">
        <f t="shared" si="73"/>
        <v>3</v>
      </c>
      <c r="O779" s="3">
        <f t="shared" si="74"/>
        <v>3</v>
      </c>
      <c r="P779" s="3">
        <f t="shared" si="75"/>
        <v>2</v>
      </c>
      <c r="Q779" s="295">
        <f t="shared" si="76"/>
        <v>3</v>
      </c>
      <c r="R779" s="3">
        <f t="shared" si="77"/>
        <v>3</v>
      </c>
    </row>
    <row r="780" spans="1:18" x14ac:dyDescent="0.35">
      <c r="A780" s="3" t="str">
        <f>'B-Site_data'!A781</f>
        <v>q6GtQEgVGfwHbMQc55ow60BJLm4yQM</v>
      </c>
      <c r="B780" s="3" t="str">
        <f>'B-Site_data'!B781</f>
        <v>Baidoa_IDP</v>
      </c>
      <c r="C780" s="3" t="str">
        <f>'B-Site_data'!C781</f>
        <v>Baidoa</v>
      </c>
      <c r="D780" s="3" t="str">
        <f>'B-Site_data'!D781</f>
        <v>IDP</v>
      </c>
      <c r="E780" s="3">
        <f>'B-Site_data'!E781</f>
        <v>1</v>
      </c>
      <c r="F780" s="3">
        <f>'B-Site_data'!F781</f>
        <v>1</v>
      </c>
      <c r="G780" s="3">
        <f>'B-Site_data'!G781</f>
        <v>3</v>
      </c>
      <c r="H780" s="3">
        <f>'B-Site_data'!H781</f>
        <v>3</v>
      </c>
      <c r="I780" s="3">
        <f>'B-Site_data'!I781</f>
        <v>3</v>
      </c>
      <c r="J780" s="3">
        <f>'B-Site_data'!J781</f>
        <v>1</v>
      </c>
      <c r="K780" s="3">
        <f>'B-Site_data'!K781</f>
        <v>1</v>
      </c>
      <c r="L780" s="3">
        <f>'B-Site_data'!L781</f>
        <v>1</v>
      </c>
      <c r="M780" s="3">
        <f t="shared" si="72"/>
        <v>3</v>
      </c>
      <c r="N780" s="3">
        <f t="shared" si="73"/>
        <v>3</v>
      </c>
      <c r="O780" s="3">
        <f t="shared" si="74"/>
        <v>3</v>
      </c>
      <c r="P780" s="3">
        <f t="shared" si="75"/>
        <v>1</v>
      </c>
      <c r="Q780" s="295">
        <f t="shared" si="76"/>
        <v>3</v>
      </c>
      <c r="R780" s="3">
        <f t="shared" si="77"/>
        <v>3</v>
      </c>
    </row>
    <row r="781" spans="1:18" x14ac:dyDescent="0.35">
      <c r="A781" s="3" t="str">
        <f>'B-Site_data'!A782</f>
        <v>OyCCP9AYBuTdJmN5deVYTqIO7sCC5a</v>
      </c>
      <c r="B781" s="3" t="str">
        <f>'B-Site_data'!B782</f>
        <v>Baidoa_IDP</v>
      </c>
      <c r="C781" s="3" t="str">
        <f>'B-Site_data'!C782</f>
        <v>Baidoa</v>
      </c>
      <c r="D781" s="3" t="str">
        <f>'B-Site_data'!D782</f>
        <v>IDP</v>
      </c>
      <c r="E781" s="3">
        <f>'B-Site_data'!E782</f>
        <v>1</v>
      </c>
      <c r="F781" s="3">
        <f>'B-Site_data'!F782</f>
        <v>1</v>
      </c>
      <c r="G781" s="3">
        <f>'B-Site_data'!G782</f>
        <v>3</v>
      </c>
      <c r="H781" s="3">
        <f>'B-Site_data'!H782</f>
        <v>3</v>
      </c>
      <c r="I781" s="3">
        <f>'B-Site_data'!I782</f>
        <v>3</v>
      </c>
      <c r="J781" s="3">
        <f>'B-Site_data'!J782</f>
        <v>1</v>
      </c>
      <c r="K781" s="3">
        <f>'B-Site_data'!K782</f>
        <v>1</v>
      </c>
      <c r="L781" s="3">
        <f>'B-Site_data'!L782</f>
        <v>2</v>
      </c>
      <c r="M781" s="3">
        <f t="shared" si="72"/>
        <v>3</v>
      </c>
      <c r="N781" s="3">
        <f t="shared" si="73"/>
        <v>3</v>
      </c>
      <c r="O781" s="3">
        <f t="shared" si="74"/>
        <v>3</v>
      </c>
      <c r="P781" s="3">
        <f t="shared" si="75"/>
        <v>2</v>
      </c>
      <c r="Q781" s="295">
        <f t="shared" si="76"/>
        <v>3</v>
      </c>
      <c r="R781" s="3">
        <f t="shared" si="77"/>
        <v>3</v>
      </c>
    </row>
    <row r="782" spans="1:18" x14ac:dyDescent="0.35">
      <c r="A782" s="3" t="str">
        <f>'B-Site_data'!A783</f>
        <v>AzhckgUX2ChAfgf6iLSoxxvqA7AzCT</v>
      </c>
      <c r="B782" s="3" t="str">
        <f>'B-Site_data'!B783</f>
        <v>Baidoa_IDP</v>
      </c>
      <c r="C782" s="3" t="str">
        <f>'B-Site_data'!C783</f>
        <v>Baidoa</v>
      </c>
      <c r="D782" s="3" t="str">
        <f>'B-Site_data'!D783</f>
        <v>IDP</v>
      </c>
      <c r="E782" s="3">
        <f>'B-Site_data'!E783</f>
        <v>1</v>
      </c>
      <c r="F782" s="3">
        <f>'B-Site_data'!F783</f>
        <v>1</v>
      </c>
      <c r="G782" s="3">
        <f>'B-Site_data'!G783</f>
        <v>1</v>
      </c>
      <c r="H782" s="3">
        <f>'B-Site_data'!H783</f>
        <v>3</v>
      </c>
      <c r="I782" s="3">
        <f>'B-Site_data'!I783</f>
        <v>3</v>
      </c>
      <c r="J782" s="3">
        <f>'B-Site_data'!J783</f>
        <v>1</v>
      </c>
      <c r="K782" s="3">
        <f>'B-Site_data'!K783</f>
        <v>1</v>
      </c>
      <c r="L782" s="3">
        <f>'B-Site_data'!L783</f>
        <v>2</v>
      </c>
      <c r="M782" s="3">
        <f t="shared" si="72"/>
        <v>3</v>
      </c>
      <c r="N782" s="3">
        <f t="shared" si="73"/>
        <v>3</v>
      </c>
      <c r="O782" s="3">
        <f t="shared" si="74"/>
        <v>2</v>
      </c>
      <c r="P782" s="3">
        <f t="shared" si="75"/>
        <v>1</v>
      </c>
      <c r="Q782" s="295">
        <f t="shared" si="76"/>
        <v>3</v>
      </c>
      <c r="R782" s="3">
        <f t="shared" si="77"/>
        <v>3</v>
      </c>
    </row>
    <row r="783" spans="1:18" x14ac:dyDescent="0.35">
      <c r="A783" s="3" t="str">
        <f>'B-Site_data'!A784</f>
        <v>6FPdoQzQPGVEweT7KrLJVTuKxEnYJY</v>
      </c>
      <c r="B783" s="3" t="str">
        <f>'B-Site_data'!B784</f>
        <v>Baidoa_IDP</v>
      </c>
      <c r="C783" s="3" t="str">
        <f>'B-Site_data'!C784</f>
        <v>Baidoa</v>
      </c>
      <c r="D783" s="3" t="str">
        <f>'B-Site_data'!D784</f>
        <v>IDP</v>
      </c>
      <c r="E783" s="3">
        <f>'B-Site_data'!E784</f>
        <v>1</v>
      </c>
      <c r="F783" s="3">
        <f>'B-Site_data'!F784</f>
        <v>3</v>
      </c>
      <c r="G783" s="3">
        <f>'B-Site_data'!G784</f>
        <v>3</v>
      </c>
      <c r="H783" s="3">
        <f>'B-Site_data'!H784</f>
        <v>2</v>
      </c>
      <c r="I783" s="3">
        <f>'B-Site_data'!I784</f>
        <v>1</v>
      </c>
      <c r="J783" s="3">
        <f>'B-Site_data'!J784</f>
        <v>1</v>
      </c>
      <c r="K783" s="3">
        <f>'B-Site_data'!K784</f>
        <v>1</v>
      </c>
      <c r="L783" s="3">
        <f>'B-Site_data'!L784</f>
        <v>3</v>
      </c>
      <c r="M783" s="3">
        <f t="shared" si="72"/>
        <v>3</v>
      </c>
      <c r="N783" s="3">
        <f t="shared" si="73"/>
        <v>3</v>
      </c>
      <c r="O783" s="3">
        <f t="shared" si="74"/>
        <v>3</v>
      </c>
      <c r="P783" s="3">
        <f t="shared" si="75"/>
        <v>2</v>
      </c>
      <c r="Q783" s="295">
        <f t="shared" si="76"/>
        <v>3</v>
      </c>
      <c r="R783" s="3">
        <f t="shared" si="77"/>
        <v>3</v>
      </c>
    </row>
    <row r="784" spans="1:18" x14ac:dyDescent="0.35">
      <c r="A784" s="3" t="str">
        <f>'B-Site_data'!A785</f>
        <v>4iMUvhzPyWUO2A4zeNOdnSuMAsT7wF</v>
      </c>
      <c r="B784" s="3" t="str">
        <f>'B-Site_data'!B785</f>
        <v>Baidoa_IDP</v>
      </c>
      <c r="C784" s="3" t="str">
        <f>'B-Site_data'!C785</f>
        <v>Baidoa</v>
      </c>
      <c r="D784" s="3" t="str">
        <f>'B-Site_data'!D785</f>
        <v>IDP</v>
      </c>
      <c r="E784" s="3">
        <f>'B-Site_data'!E785</f>
        <v>1</v>
      </c>
      <c r="F784" s="3">
        <f>'B-Site_data'!F785</f>
        <v>1</v>
      </c>
      <c r="G784" s="3">
        <f>'B-Site_data'!G785</f>
        <v>3</v>
      </c>
      <c r="H784" s="3">
        <f>'B-Site_data'!H785</f>
        <v>1</v>
      </c>
      <c r="I784" s="3">
        <f>'B-Site_data'!I785</f>
        <v>1</v>
      </c>
      <c r="J784" s="3">
        <f>'B-Site_data'!J785</f>
        <v>1</v>
      </c>
      <c r="K784" s="3">
        <f>'B-Site_data'!K785</f>
        <v>1</v>
      </c>
      <c r="L784" s="3">
        <f>'B-Site_data'!L785</f>
        <v>1</v>
      </c>
      <c r="M784" s="3">
        <f t="shared" si="72"/>
        <v>3</v>
      </c>
      <c r="N784" s="3">
        <f t="shared" si="73"/>
        <v>1</v>
      </c>
      <c r="O784" s="3">
        <f t="shared" si="74"/>
        <v>1</v>
      </c>
      <c r="P784" s="3">
        <f t="shared" si="75"/>
        <v>1</v>
      </c>
      <c r="Q784" s="295">
        <f t="shared" si="76"/>
        <v>2</v>
      </c>
      <c r="R784" s="3">
        <f t="shared" si="77"/>
        <v>2</v>
      </c>
    </row>
    <row r="785" spans="1:18" x14ac:dyDescent="0.35">
      <c r="A785" s="3" t="str">
        <f>'B-Site_data'!A786</f>
        <v>bTSbkz3YeVyW8FW8etob2KAALrh60k</v>
      </c>
      <c r="B785" s="3" t="str">
        <f>'B-Site_data'!B786</f>
        <v>Baidoa_IDP</v>
      </c>
      <c r="C785" s="3" t="str">
        <f>'B-Site_data'!C786</f>
        <v>Baidoa</v>
      </c>
      <c r="D785" s="3" t="str">
        <f>'B-Site_data'!D786</f>
        <v>IDP</v>
      </c>
      <c r="E785" s="3">
        <f>'B-Site_data'!E786</f>
        <v>1</v>
      </c>
      <c r="F785" s="3">
        <f>'B-Site_data'!F786</f>
        <v>3</v>
      </c>
      <c r="G785" s="3">
        <f>'B-Site_data'!G786</f>
        <v>3</v>
      </c>
      <c r="H785" s="3">
        <f>'B-Site_data'!H786</f>
        <v>3</v>
      </c>
      <c r="I785" s="3">
        <f>'B-Site_data'!I786</f>
        <v>1</v>
      </c>
      <c r="J785" s="3">
        <f>'B-Site_data'!J786</f>
        <v>1</v>
      </c>
      <c r="K785" s="3">
        <f>'B-Site_data'!K786</f>
        <v>1</v>
      </c>
      <c r="L785" s="3">
        <f>'B-Site_data'!L786</f>
        <v>2</v>
      </c>
      <c r="M785" s="3">
        <f t="shared" si="72"/>
        <v>3</v>
      </c>
      <c r="N785" s="3">
        <f t="shared" si="73"/>
        <v>3</v>
      </c>
      <c r="O785" s="3">
        <f t="shared" si="74"/>
        <v>3</v>
      </c>
      <c r="P785" s="3">
        <f t="shared" si="75"/>
        <v>2</v>
      </c>
      <c r="Q785" s="295">
        <f t="shared" si="76"/>
        <v>3</v>
      </c>
      <c r="R785" s="3">
        <f t="shared" si="77"/>
        <v>3</v>
      </c>
    </row>
    <row r="786" spans="1:18" x14ac:dyDescent="0.35">
      <c r="A786" s="3" t="str">
        <f>'B-Site_data'!A787</f>
        <v>NgbY7rTou3BExRiz7LkIbzQiiHJS0Y</v>
      </c>
      <c r="B786" s="3" t="str">
        <f>'B-Site_data'!B787</f>
        <v>Baidoa_IDP</v>
      </c>
      <c r="C786" s="3" t="str">
        <f>'B-Site_data'!C787</f>
        <v>Baidoa</v>
      </c>
      <c r="D786" s="3" t="str">
        <f>'B-Site_data'!D787</f>
        <v>IDP</v>
      </c>
      <c r="E786" s="3">
        <f>'B-Site_data'!E787</f>
        <v>1</v>
      </c>
      <c r="F786" s="3">
        <f>'B-Site_data'!F787</f>
        <v>3</v>
      </c>
      <c r="G786" s="3">
        <f>'B-Site_data'!G787</f>
        <v>1</v>
      </c>
      <c r="H786" s="3">
        <f>'B-Site_data'!H787</f>
        <v>3</v>
      </c>
      <c r="I786" s="3">
        <f>'B-Site_data'!I787</f>
        <v>3</v>
      </c>
      <c r="J786" s="3">
        <f>'B-Site_data'!J787</f>
        <v>1</v>
      </c>
      <c r="K786" s="3">
        <f>'B-Site_data'!K787</f>
        <v>1</v>
      </c>
      <c r="L786" s="3">
        <f>'B-Site_data'!L787</f>
        <v>3</v>
      </c>
      <c r="M786" s="3">
        <f t="shared" si="72"/>
        <v>3</v>
      </c>
      <c r="N786" s="3">
        <f t="shared" si="73"/>
        <v>3</v>
      </c>
      <c r="O786" s="3">
        <f t="shared" si="74"/>
        <v>3</v>
      </c>
      <c r="P786" s="3">
        <f t="shared" si="75"/>
        <v>3</v>
      </c>
      <c r="Q786" s="295">
        <f t="shared" si="76"/>
        <v>3</v>
      </c>
      <c r="R786" s="3">
        <f t="shared" si="77"/>
        <v>3</v>
      </c>
    </row>
    <row r="787" spans="1:18" x14ac:dyDescent="0.35">
      <c r="A787" s="3" t="str">
        <f>'B-Site_data'!A788</f>
        <v>3fckNQElkk11Pnouo2krtlYzGvOeMB</v>
      </c>
      <c r="B787" s="3" t="str">
        <f>'B-Site_data'!B788</f>
        <v>Baidoa_IDP</v>
      </c>
      <c r="C787" s="3" t="str">
        <f>'B-Site_data'!C788</f>
        <v>Baidoa</v>
      </c>
      <c r="D787" s="3" t="str">
        <f>'B-Site_data'!D788</f>
        <v>IDP</v>
      </c>
      <c r="E787" s="3">
        <f>'B-Site_data'!E788</f>
        <v>1</v>
      </c>
      <c r="F787" s="3">
        <f>'B-Site_data'!F788</f>
        <v>3</v>
      </c>
      <c r="G787" s="3">
        <f>'B-Site_data'!G788</f>
        <v>3</v>
      </c>
      <c r="H787" s="3">
        <f>'B-Site_data'!H788</f>
        <v>1</v>
      </c>
      <c r="I787" s="3">
        <f>'B-Site_data'!I788</f>
        <v>1</v>
      </c>
      <c r="J787" s="3">
        <f>'B-Site_data'!J788</f>
        <v>1</v>
      </c>
      <c r="K787" s="3">
        <f>'B-Site_data'!K788</f>
        <v>1</v>
      </c>
      <c r="L787" s="3">
        <f>'B-Site_data'!L788</f>
        <v>2</v>
      </c>
      <c r="M787" s="3">
        <f t="shared" si="72"/>
        <v>3</v>
      </c>
      <c r="N787" s="3">
        <f t="shared" si="73"/>
        <v>3</v>
      </c>
      <c r="O787" s="3">
        <f t="shared" si="74"/>
        <v>2</v>
      </c>
      <c r="P787" s="3">
        <f t="shared" si="75"/>
        <v>1</v>
      </c>
      <c r="Q787" s="295">
        <f t="shared" si="76"/>
        <v>3</v>
      </c>
      <c r="R787" s="3">
        <f t="shared" si="77"/>
        <v>3</v>
      </c>
    </row>
    <row r="788" spans="1:18" x14ac:dyDescent="0.35">
      <c r="A788" s="3" t="str">
        <f>'B-Site_data'!A789</f>
        <v>qYPIY72cTBvbLP6uMBWDkmUEnBxKds</v>
      </c>
      <c r="B788" s="3" t="str">
        <f>'B-Site_data'!B789</f>
        <v>Baidoa_IDP</v>
      </c>
      <c r="C788" s="3" t="str">
        <f>'B-Site_data'!C789</f>
        <v>Baidoa</v>
      </c>
      <c r="D788" s="3" t="str">
        <f>'B-Site_data'!D789</f>
        <v>IDP</v>
      </c>
      <c r="E788" s="3">
        <f>'B-Site_data'!E789</f>
        <v>1</v>
      </c>
      <c r="F788" s="3">
        <f>'B-Site_data'!F789</f>
        <v>1</v>
      </c>
      <c r="G788" s="3">
        <f>'B-Site_data'!G789</f>
        <v>1</v>
      </c>
      <c r="H788" s="3">
        <f>'B-Site_data'!H789</f>
        <v>3</v>
      </c>
      <c r="I788" s="3">
        <f>'B-Site_data'!I789</f>
        <v>3</v>
      </c>
      <c r="J788" s="3">
        <f>'B-Site_data'!J789</f>
        <v>1</v>
      </c>
      <c r="K788" s="3">
        <f>'B-Site_data'!K789</f>
        <v>1</v>
      </c>
      <c r="L788" s="3">
        <f>'B-Site_data'!L789</f>
        <v>2</v>
      </c>
      <c r="M788" s="3">
        <f t="shared" si="72"/>
        <v>3</v>
      </c>
      <c r="N788" s="3">
        <f t="shared" si="73"/>
        <v>3</v>
      </c>
      <c r="O788" s="3">
        <f t="shared" si="74"/>
        <v>2</v>
      </c>
      <c r="P788" s="3">
        <f t="shared" si="75"/>
        <v>1</v>
      </c>
      <c r="Q788" s="295">
        <f t="shared" si="76"/>
        <v>3</v>
      </c>
      <c r="R788" s="3">
        <f t="shared" si="77"/>
        <v>3</v>
      </c>
    </row>
    <row r="789" spans="1:18" x14ac:dyDescent="0.35">
      <c r="A789" s="3" t="str">
        <f>'B-Site_data'!A790</f>
        <v>plFa53Xrf3CYjQDJauksYsIR2S3QxH</v>
      </c>
      <c r="B789" s="3" t="str">
        <f>'B-Site_data'!B790</f>
        <v>Baidoa_IDP</v>
      </c>
      <c r="C789" s="3" t="str">
        <f>'B-Site_data'!C790</f>
        <v>Baidoa</v>
      </c>
      <c r="D789" s="3" t="str">
        <f>'B-Site_data'!D790</f>
        <v>IDP</v>
      </c>
      <c r="E789" s="3">
        <f>'B-Site_data'!E790</f>
        <v>1</v>
      </c>
      <c r="F789" s="3">
        <f>'B-Site_data'!F790</f>
        <v>1</v>
      </c>
      <c r="G789" s="3">
        <f>'B-Site_data'!G790</f>
        <v>3</v>
      </c>
      <c r="H789" s="3">
        <f>'B-Site_data'!H790</f>
        <v>3</v>
      </c>
      <c r="I789" s="3">
        <f>'B-Site_data'!I790</f>
        <v>3</v>
      </c>
      <c r="J789" s="3">
        <f>'B-Site_data'!J790</f>
        <v>1</v>
      </c>
      <c r="K789" s="3">
        <f>'B-Site_data'!K790</f>
        <v>1</v>
      </c>
      <c r="L789" s="3">
        <f>'B-Site_data'!L790</f>
        <v>2</v>
      </c>
      <c r="M789" s="3">
        <f t="shared" si="72"/>
        <v>3</v>
      </c>
      <c r="N789" s="3">
        <f t="shared" si="73"/>
        <v>3</v>
      </c>
      <c r="O789" s="3">
        <f t="shared" si="74"/>
        <v>3</v>
      </c>
      <c r="P789" s="3">
        <f t="shared" si="75"/>
        <v>2</v>
      </c>
      <c r="Q789" s="295">
        <f t="shared" si="76"/>
        <v>3</v>
      </c>
      <c r="R789" s="3">
        <f t="shared" si="77"/>
        <v>3</v>
      </c>
    </row>
    <row r="790" spans="1:18" x14ac:dyDescent="0.35">
      <c r="A790" s="3" t="str">
        <f>'B-Site_data'!A791</f>
        <v>R3BC3ZKCPK6gZHh3yPOW68bbPY73pr</v>
      </c>
      <c r="B790" s="3" t="str">
        <f>'B-Site_data'!B791</f>
        <v>Baidoa_IDP</v>
      </c>
      <c r="C790" s="3" t="str">
        <f>'B-Site_data'!C791</f>
        <v>Baidoa</v>
      </c>
      <c r="D790" s="3" t="str">
        <f>'B-Site_data'!D791</f>
        <v>IDP</v>
      </c>
      <c r="E790" s="3">
        <f>'B-Site_data'!E791</f>
        <v>1</v>
      </c>
      <c r="F790" s="3">
        <f>'B-Site_data'!F791</f>
        <v>1</v>
      </c>
      <c r="G790" s="3">
        <f>'B-Site_data'!G791</f>
        <v>3</v>
      </c>
      <c r="H790" s="3">
        <f>'B-Site_data'!H791</f>
        <v>3</v>
      </c>
      <c r="I790" s="3">
        <f>'B-Site_data'!I791</f>
        <v>3</v>
      </c>
      <c r="J790" s="3">
        <f>'B-Site_data'!J791</f>
        <v>1</v>
      </c>
      <c r="K790" s="3">
        <f>'B-Site_data'!K791</f>
        <v>1</v>
      </c>
      <c r="L790" s="3">
        <f>'B-Site_data'!L791</f>
        <v>2</v>
      </c>
      <c r="M790" s="3">
        <f t="shared" si="72"/>
        <v>3</v>
      </c>
      <c r="N790" s="3">
        <f t="shared" si="73"/>
        <v>3</v>
      </c>
      <c r="O790" s="3">
        <f t="shared" si="74"/>
        <v>3</v>
      </c>
      <c r="P790" s="3">
        <f t="shared" si="75"/>
        <v>2</v>
      </c>
      <c r="Q790" s="295">
        <f t="shared" si="76"/>
        <v>3</v>
      </c>
      <c r="R790" s="3">
        <f t="shared" si="77"/>
        <v>3</v>
      </c>
    </row>
    <row r="791" spans="1:18" x14ac:dyDescent="0.35">
      <c r="A791" s="3" t="str">
        <f>'B-Site_data'!A792</f>
        <v>S0TjBuqYChByLbk6QFyFCuANzsO44E</v>
      </c>
      <c r="B791" s="3" t="str">
        <f>'B-Site_data'!B792</f>
        <v>Baidoa_IDP</v>
      </c>
      <c r="C791" s="3" t="str">
        <f>'B-Site_data'!C792</f>
        <v>Baidoa</v>
      </c>
      <c r="D791" s="3" t="str">
        <f>'B-Site_data'!D792</f>
        <v>IDP</v>
      </c>
      <c r="E791" s="3">
        <f>'B-Site_data'!E792</f>
        <v>1</v>
      </c>
      <c r="F791" s="3">
        <f>'B-Site_data'!F792</f>
        <v>1</v>
      </c>
      <c r="G791" s="3">
        <f>'B-Site_data'!G792</f>
        <v>3</v>
      </c>
      <c r="H791" s="3">
        <f>'B-Site_data'!H792</f>
        <v>3</v>
      </c>
      <c r="I791" s="3">
        <f>'B-Site_data'!I792</f>
        <v>3</v>
      </c>
      <c r="J791" s="3">
        <f>'B-Site_data'!J792</f>
        <v>1</v>
      </c>
      <c r="K791" s="3">
        <f>'B-Site_data'!K792</f>
        <v>1</v>
      </c>
      <c r="L791" s="3">
        <f>'B-Site_data'!L792</f>
        <v>2</v>
      </c>
      <c r="M791" s="3">
        <f t="shared" si="72"/>
        <v>3</v>
      </c>
      <c r="N791" s="3">
        <f t="shared" si="73"/>
        <v>3</v>
      </c>
      <c r="O791" s="3">
        <f t="shared" si="74"/>
        <v>3</v>
      </c>
      <c r="P791" s="3">
        <f t="shared" si="75"/>
        <v>2</v>
      </c>
      <c r="Q791" s="295">
        <f t="shared" si="76"/>
        <v>3</v>
      </c>
      <c r="R791" s="3">
        <f t="shared" si="77"/>
        <v>3</v>
      </c>
    </row>
    <row r="792" spans="1:18" x14ac:dyDescent="0.35">
      <c r="A792" s="3" t="str">
        <f>'B-Site_data'!A793</f>
        <v>Uk3DkEpyEW7XkvVBF9EYcWVTmPYixt</v>
      </c>
      <c r="B792" s="3" t="str">
        <f>'B-Site_data'!B793</f>
        <v>Baidoa_IDP</v>
      </c>
      <c r="C792" s="3" t="str">
        <f>'B-Site_data'!C793</f>
        <v>Baidoa</v>
      </c>
      <c r="D792" s="3" t="str">
        <f>'B-Site_data'!D793</f>
        <v>IDP</v>
      </c>
      <c r="E792" s="3">
        <f>'B-Site_data'!E793</f>
        <v>1</v>
      </c>
      <c r="F792" s="3">
        <f>'B-Site_data'!F793</f>
        <v>1</v>
      </c>
      <c r="G792" s="3">
        <f>'B-Site_data'!G793</f>
        <v>1</v>
      </c>
      <c r="H792" s="3">
        <f>'B-Site_data'!H793</f>
        <v>3</v>
      </c>
      <c r="I792" s="3">
        <f>'B-Site_data'!I793</f>
        <v>3</v>
      </c>
      <c r="J792" s="3">
        <f>'B-Site_data'!J793</f>
        <v>1</v>
      </c>
      <c r="K792" s="3">
        <f>'B-Site_data'!K793</f>
        <v>1</v>
      </c>
      <c r="L792" s="3">
        <f>'B-Site_data'!L793</f>
        <v>1</v>
      </c>
      <c r="M792" s="3">
        <f t="shared" si="72"/>
        <v>3</v>
      </c>
      <c r="N792" s="3">
        <f t="shared" si="73"/>
        <v>3</v>
      </c>
      <c r="O792" s="3">
        <f t="shared" si="74"/>
        <v>1</v>
      </c>
      <c r="P792" s="3">
        <f t="shared" si="75"/>
        <v>1</v>
      </c>
      <c r="Q792" s="295">
        <f t="shared" si="76"/>
        <v>2</v>
      </c>
      <c r="R792" s="3">
        <f t="shared" si="77"/>
        <v>2</v>
      </c>
    </row>
    <row r="793" spans="1:18" x14ac:dyDescent="0.35">
      <c r="A793" s="3" t="str">
        <f>'B-Site_data'!A794</f>
        <v>eIk0T9vqR1a5ijLQaLGhIcgxjan1tu</v>
      </c>
      <c r="B793" s="3" t="str">
        <f>'B-Site_data'!B794</f>
        <v>Baidoa_IDP</v>
      </c>
      <c r="C793" s="3" t="str">
        <f>'B-Site_data'!C794</f>
        <v>Baidoa</v>
      </c>
      <c r="D793" s="3" t="str">
        <f>'B-Site_data'!D794</f>
        <v>IDP</v>
      </c>
      <c r="E793" s="3">
        <f>'B-Site_data'!E794</f>
        <v>1</v>
      </c>
      <c r="F793" s="3">
        <f>'B-Site_data'!F794</f>
        <v>1</v>
      </c>
      <c r="G793" s="3">
        <f>'B-Site_data'!G794</f>
        <v>1</v>
      </c>
      <c r="H793" s="3">
        <f>'B-Site_data'!H794</f>
        <v>2</v>
      </c>
      <c r="I793" s="3">
        <f>'B-Site_data'!I794</f>
        <v>3</v>
      </c>
      <c r="J793" s="3">
        <f>'B-Site_data'!J794</f>
        <v>1</v>
      </c>
      <c r="K793" s="3">
        <f>'B-Site_data'!K794</f>
        <v>1</v>
      </c>
      <c r="L793" s="3">
        <f>'B-Site_data'!L794</f>
        <v>2</v>
      </c>
      <c r="M793" s="3">
        <f t="shared" si="72"/>
        <v>3</v>
      </c>
      <c r="N793" s="3">
        <f t="shared" si="73"/>
        <v>2</v>
      </c>
      <c r="O793" s="3">
        <f t="shared" si="74"/>
        <v>2</v>
      </c>
      <c r="P793" s="3">
        <f t="shared" si="75"/>
        <v>1</v>
      </c>
      <c r="Q793" s="295">
        <f t="shared" si="76"/>
        <v>2</v>
      </c>
      <c r="R793" s="3">
        <f t="shared" si="77"/>
        <v>2</v>
      </c>
    </row>
    <row r="794" spans="1:18" x14ac:dyDescent="0.35">
      <c r="A794" s="3" t="str">
        <f>'B-Site_data'!A795</f>
        <v>gCWNeGsC5spFIScVOmWdYPBV9t8QDF</v>
      </c>
      <c r="B794" s="3" t="str">
        <f>'B-Site_data'!B795</f>
        <v>Baidoa_IDP</v>
      </c>
      <c r="C794" s="3" t="str">
        <f>'B-Site_data'!C795</f>
        <v>Baidoa</v>
      </c>
      <c r="D794" s="3" t="str">
        <f>'B-Site_data'!D795</f>
        <v>IDP</v>
      </c>
      <c r="E794" s="3">
        <f>'B-Site_data'!E795</f>
        <v>1</v>
      </c>
      <c r="F794" s="3">
        <f>'B-Site_data'!F795</f>
        <v>1</v>
      </c>
      <c r="G794" s="3">
        <f>'B-Site_data'!G795</f>
        <v>3</v>
      </c>
      <c r="H794" s="3">
        <f>'B-Site_data'!H795</f>
        <v>3</v>
      </c>
      <c r="I794" s="3">
        <f>'B-Site_data'!I795</f>
        <v>3</v>
      </c>
      <c r="J794" s="3">
        <f>'B-Site_data'!J795</f>
        <v>1</v>
      </c>
      <c r="K794" s="3">
        <f>'B-Site_data'!K795</f>
        <v>1</v>
      </c>
      <c r="L794" s="3">
        <f>'B-Site_data'!L795</f>
        <v>2</v>
      </c>
      <c r="M794" s="3">
        <f t="shared" si="72"/>
        <v>3</v>
      </c>
      <c r="N794" s="3">
        <f t="shared" si="73"/>
        <v>3</v>
      </c>
      <c r="O794" s="3">
        <f t="shared" si="74"/>
        <v>3</v>
      </c>
      <c r="P794" s="3">
        <f t="shared" si="75"/>
        <v>2</v>
      </c>
      <c r="Q794" s="295">
        <f t="shared" si="76"/>
        <v>3</v>
      </c>
      <c r="R794" s="3">
        <f t="shared" si="77"/>
        <v>3</v>
      </c>
    </row>
    <row r="795" spans="1:18" x14ac:dyDescent="0.35">
      <c r="A795" s="3" t="str">
        <f>'B-Site_data'!A796</f>
        <v>AsX9sGtxHStD4Vh2DwYtddrkldv7Q9</v>
      </c>
      <c r="B795" s="3" t="str">
        <f>'B-Site_data'!B796</f>
        <v>Baidoa_IDP</v>
      </c>
      <c r="C795" s="3" t="str">
        <f>'B-Site_data'!C796</f>
        <v>Baidoa</v>
      </c>
      <c r="D795" s="3" t="str">
        <f>'B-Site_data'!D796</f>
        <v>IDP</v>
      </c>
      <c r="E795" s="3">
        <f>'B-Site_data'!E796</f>
        <v>1</v>
      </c>
      <c r="F795" s="3">
        <f>'B-Site_data'!F796</f>
        <v>3</v>
      </c>
      <c r="G795" s="3">
        <f>'B-Site_data'!G796</f>
        <v>1</v>
      </c>
      <c r="H795" s="3">
        <f>'B-Site_data'!H796</f>
        <v>2</v>
      </c>
      <c r="I795" s="3">
        <f>'B-Site_data'!I796</f>
        <v>3</v>
      </c>
      <c r="J795" s="3">
        <f>'B-Site_data'!J796</f>
        <v>1</v>
      </c>
      <c r="K795" s="3">
        <f>'B-Site_data'!K796</f>
        <v>3</v>
      </c>
      <c r="L795" s="3">
        <f>'B-Site_data'!L796</f>
        <v>2</v>
      </c>
      <c r="M795" s="3">
        <f t="shared" si="72"/>
        <v>3</v>
      </c>
      <c r="N795" s="3">
        <f t="shared" si="73"/>
        <v>3</v>
      </c>
      <c r="O795" s="3">
        <f t="shared" si="74"/>
        <v>3</v>
      </c>
      <c r="P795" s="3">
        <f t="shared" si="75"/>
        <v>2</v>
      </c>
      <c r="Q795" s="295">
        <f t="shared" si="76"/>
        <v>3</v>
      </c>
      <c r="R795" s="3">
        <f t="shared" si="77"/>
        <v>3</v>
      </c>
    </row>
    <row r="796" spans="1:18" x14ac:dyDescent="0.35">
      <c r="A796" s="3" t="str">
        <f>'B-Site_data'!A797</f>
        <v>YldDIXmlxJgUjQkbjadZS3KmDKgifl</v>
      </c>
      <c r="B796" s="3" t="str">
        <f>'B-Site_data'!B797</f>
        <v>Baidoa_IDP</v>
      </c>
      <c r="C796" s="3" t="str">
        <f>'B-Site_data'!C797</f>
        <v>Baidoa</v>
      </c>
      <c r="D796" s="3" t="str">
        <f>'B-Site_data'!D797</f>
        <v>IDP</v>
      </c>
      <c r="E796" s="3">
        <f>'B-Site_data'!E797</f>
        <v>1</v>
      </c>
      <c r="F796" s="3">
        <f>'B-Site_data'!F797</f>
        <v>1</v>
      </c>
      <c r="G796" s="3">
        <f>'B-Site_data'!G797</f>
        <v>3</v>
      </c>
      <c r="H796" s="3">
        <f>'B-Site_data'!H797</f>
        <v>3</v>
      </c>
      <c r="I796" s="3">
        <f>'B-Site_data'!I797</f>
        <v>3</v>
      </c>
      <c r="J796" s="3">
        <f>'B-Site_data'!J797</f>
        <v>1</v>
      </c>
      <c r="K796" s="3">
        <f>'B-Site_data'!K797</f>
        <v>1</v>
      </c>
      <c r="L796" s="3">
        <f>'B-Site_data'!L797</f>
        <v>2</v>
      </c>
      <c r="M796" s="3">
        <f t="shared" si="72"/>
        <v>3</v>
      </c>
      <c r="N796" s="3">
        <f t="shared" si="73"/>
        <v>3</v>
      </c>
      <c r="O796" s="3">
        <f t="shared" si="74"/>
        <v>3</v>
      </c>
      <c r="P796" s="3">
        <f t="shared" si="75"/>
        <v>2</v>
      </c>
      <c r="Q796" s="295">
        <f t="shared" si="76"/>
        <v>3</v>
      </c>
      <c r="R796" s="3">
        <f t="shared" si="77"/>
        <v>3</v>
      </c>
    </row>
    <row r="797" spans="1:18" x14ac:dyDescent="0.35">
      <c r="A797" s="3" t="str">
        <f>'B-Site_data'!A798</f>
        <v>HqfFKytg0pRBznbeAbpthrRYD4vjPG</v>
      </c>
      <c r="B797" s="3" t="str">
        <f>'B-Site_data'!B798</f>
        <v>Baidoa_IDP</v>
      </c>
      <c r="C797" s="3" t="str">
        <f>'B-Site_data'!C798</f>
        <v>Baidoa</v>
      </c>
      <c r="D797" s="3" t="str">
        <f>'B-Site_data'!D798</f>
        <v>IDP</v>
      </c>
      <c r="E797" s="3">
        <f>'B-Site_data'!E798</f>
        <v>1</v>
      </c>
      <c r="F797" s="3">
        <f>'B-Site_data'!F798</f>
        <v>3</v>
      </c>
      <c r="G797" s="3">
        <f>'B-Site_data'!G798</f>
        <v>1</v>
      </c>
      <c r="H797" s="3">
        <f>'B-Site_data'!H798</f>
        <v>2</v>
      </c>
      <c r="I797" s="3">
        <f>'B-Site_data'!I798</f>
        <v>3</v>
      </c>
      <c r="J797" s="3">
        <f>'B-Site_data'!J798</f>
        <v>1</v>
      </c>
      <c r="K797" s="3">
        <f>'B-Site_data'!K798</f>
        <v>1</v>
      </c>
      <c r="L797" s="3">
        <f>'B-Site_data'!L798</f>
        <v>2</v>
      </c>
      <c r="M797" s="3">
        <f t="shared" si="72"/>
        <v>3</v>
      </c>
      <c r="N797" s="3">
        <f t="shared" si="73"/>
        <v>3</v>
      </c>
      <c r="O797" s="3">
        <f t="shared" si="74"/>
        <v>2</v>
      </c>
      <c r="P797" s="3">
        <f t="shared" si="75"/>
        <v>2</v>
      </c>
      <c r="Q797" s="295">
        <f t="shared" si="76"/>
        <v>3</v>
      </c>
      <c r="R797" s="3">
        <f t="shared" si="77"/>
        <v>3</v>
      </c>
    </row>
    <row r="798" spans="1:18" x14ac:dyDescent="0.35">
      <c r="A798" s="3" t="str">
        <f>'B-Site_data'!A799</f>
        <v>T5I7zI9z49nQlgdizHkgKSYArWZSrk</v>
      </c>
      <c r="B798" s="3" t="str">
        <f>'B-Site_data'!B799</f>
        <v>Baidoa_IDP</v>
      </c>
      <c r="C798" s="3" t="str">
        <f>'B-Site_data'!C799</f>
        <v>Baidoa</v>
      </c>
      <c r="D798" s="3" t="str">
        <f>'B-Site_data'!D799</f>
        <v>IDP</v>
      </c>
      <c r="E798" s="3">
        <f>'B-Site_data'!E799</f>
        <v>1</v>
      </c>
      <c r="F798" s="3">
        <f>'B-Site_data'!F799</f>
        <v>3</v>
      </c>
      <c r="G798" s="3">
        <f>'B-Site_data'!G799</f>
        <v>1</v>
      </c>
      <c r="H798" s="3">
        <f>'B-Site_data'!H799</f>
        <v>1</v>
      </c>
      <c r="I798" s="3">
        <f>'B-Site_data'!I799</f>
        <v>3</v>
      </c>
      <c r="J798" s="3">
        <f>'B-Site_data'!J799</f>
        <v>3</v>
      </c>
      <c r="K798" s="3">
        <f>'B-Site_data'!K799</f>
        <v>3</v>
      </c>
      <c r="L798" s="3">
        <f>'B-Site_data'!L799</f>
        <v>2</v>
      </c>
      <c r="M798" s="3">
        <f t="shared" si="72"/>
        <v>3</v>
      </c>
      <c r="N798" s="3">
        <f t="shared" si="73"/>
        <v>3</v>
      </c>
      <c r="O798" s="3">
        <f t="shared" si="74"/>
        <v>3</v>
      </c>
      <c r="P798" s="3">
        <f t="shared" si="75"/>
        <v>3</v>
      </c>
      <c r="Q798" s="295">
        <f t="shared" si="76"/>
        <v>3</v>
      </c>
      <c r="R798" s="3">
        <f t="shared" si="77"/>
        <v>3</v>
      </c>
    </row>
    <row r="799" spans="1:18" x14ac:dyDescent="0.35">
      <c r="A799" s="3" t="str">
        <f>'B-Site_data'!A800</f>
        <v>RP2GNvyV2oRd1PhXvmBnRvde5hv6v2</v>
      </c>
      <c r="B799" s="3" t="str">
        <f>'B-Site_data'!B800</f>
        <v>Baidoa_IDP</v>
      </c>
      <c r="C799" s="3" t="str">
        <f>'B-Site_data'!C800</f>
        <v>Baidoa</v>
      </c>
      <c r="D799" s="3" t="str">
        <f>'B-Site_data'!D800</f>
        <v>IDP</v>
      </c>
      <c r="E799" s="3">
        <f>'B-Site_data'!E800</f>
        <v>1</v>
      </c>
      <c r="F799" s="3">
        <f>'B-Site_data'!F800</f>
        <v>3</v>
      </c>
      <c r="G799" s="3">
        <f>'B-Site_data'!G800</f>
        <v>1</v>
      </c>
      <c r="H799" s="3">
        <f>'B-Site_data'!H800</f>
        <v>1</v>
      </c>
      <c r="I799" s="3">
        <f>'B-Site_data'!I800</f>
        <v>3</v>
      </c>
      <c r="J799" s="3">
        <f>'B-Site_data'!J800</f>
        <v>1</v>
      </c>
      <c r="K799" s="3">
        <f>'B-Site_data'!K800</f>
        <v>3</v>
      </c>
      <c r="L799" s="3">
        <f>'B-Site_data'!L800</f>
        <v>1</v>
      </c>
      <c r="M799" s="3">
        <f t="shared" si="72"/>
        <v>3</v>
      </c>
      <c r="N799" s="3">
        <f t="shared" si="73"/>
        <v>3</v>
      </c>
      <c r="O799" s="3">
        <f t="shared" si="74"/>
        <v>3</v>
      </c>
      <c r="P799" s="3">
        <f t="shared" si="75"/>
        <v>1</v>
      </c>
      <c r="Q799" s="295">
        <f t="shared" si="76"/>
        <v>3</v>
      </c>
      <c r="R799" s="3">
        <f t="shared" si="77"/>
        <v>3</v>
      </c>
    </row>
    <row r="800" spans="1:18" x14ac:dyDescent="0.35">
      <c r="A800" s="3" t="str">
        <f>'B-Site_data'!A801</f>
        <v>DWxgVWofjqRjjZBAY3C9kjAeG9EGei</v>
      </c>
      <c r="B800" s="3" t="str">
        <f>'B-Site_data'!B801</f>
        <v>Baidoa_IDP</v>
      </c>
      <c r="C800" s="3" t="str">
        <f>'B-Site_data'!C801</f>
        <v>Baidoa</v>
      </c>
      <c r="D800" s="3" t="str">
        <f>'B-Site_data'!D801</f>
        <v>IDP</v>
      </c>
      <c r="E800" s="3">
        <f>'B-Site_data'!E801</f>
        <v>1</v>
      </c>
      <c r="F800" s="3">
        <f>'B-Site_data'!F801</f>
        <v>1</v>
      </c>
      <c r="G800" s="3">
        <f>'B-Site_data'!G801</f>
        <v>3</v>
      </c>
      <c r="H800" s="3">
        <f>'B-Site_data'!H801</f>
        <v>2</v>
      </c>
      <c r="I800" s="3">
        <f>'B-Site_data'!I801</f>
        <v>1</v>
      </c>
      <c r="J800" s="3">
        <f>'B-Site_data'!J801</f>
        <v>1</v>
      </c>
      <c r="K800" s="3">
        <f>'B-Site_data'!K801</f>
        <v>1</v>
      </c>
      <c r="L800" s="3">
        <f>'B-Site_data'!L801</f>
        <v>2</v>
      </c>
      <c r="M800" s="3">
        <f t="shared" si="72"/>
        <v>3</v>
      </c>
      <c r="N800" s="3">
        <f t="shared" si="73"/>
        <v>2</v>
      </c>
      <c r="O800" s="3">
        <f t="shared" si="74"/>
        <v>2</v>
      </c>
      <c r="P800" s="3">
        <f t="shared" si="75"/>
        <v>1</v>
      </c>
      <c r="Q800" s="295">
        <f t="shared" si="76"/>
        <v>2</v>
      </c>
      <c r="R800" s="3">
        <f t="shared" si="77"/>
        <v>2</v>
      </c>
    </row>
    <row r="801" spans="1:18" x14ac:dyDescent="0.35">
      <c r="A801" s="3" t="str">
        <f>'B-Site_data'!A802</f>
        <v>A3q87BvBZjC91jglKUpsumKuyksaEC</v>
      </c>
      <c r="B801" s="3" t="str">
        <f>'B-Site_data'!B802</f>
        <v>Baidoa_IDP</v>
      </c>
      <c r="C801" s="3" t="str">
        <f>'B-Site_data'!C802</f>
        <v>Baidoa</v>
      </c>
      <c r="D801" s="3" t="str">
        <f>'B-Site_data'!D802</f>
        <v>IDP</v>
      </c>
      <c r="E801" s="3">
        <f>'B-Site_data'!E802</f>
        <v>1</v>
      </c>
      <c r="F801" s="3">
        <f>'B-Site_data'!F802</f>
        <v>3</v>
      </c>
      <c r="G801" s="3">
        <f>'B-Site_data'!G802</f>
        <v>1</v>
      </c>
      <c r="H801" s="3">
        <f>'B-Site_data'!H802</f>
        <v>3</v>
      </c>
      <c r="I801" s="3">
        <f>'B-Site_data'!I802</f>
        <v>3</v>
      </c>
      <c r="J801" s="3">
        <f>'B-Site_data'!J802</f>
        <v>1</v>
      </c>
      <c r="K801" s="3">
        <f>'B-Site_data'!K802</f>
        <v>1</v>
      </c>
      <c r="L801" s="3">
        <f>'B-Site_data'!L802</f>
        <v>2</v>
      </c>
      <c r="M801" s="3">
        <f t="shared" si="72"/>
        <v>3</v>
      </c>
      <c r="N801" s="3">
        <f t="shared" si="73"/>
        <v>3</v>
      </c>
      <c r="O801" s="3">
        <f t="shared" si="74"/>
        <v>3</v>
      </c>
      <c r="P801" s="3">
        <f t="shared" si="75"/>
        <v>2</v>
      </c>
      <c r="Q801" s="295">
        <f t="shared" si="76"/>
        <v>3</v>
      </c>
      <c r="R801" s="3">
        <f t="shared" si="77"/>
        <v>3</v>
      </c>
    </row>
    <row r="802" spans="1:18" x14ac:dyDescent="0.35">
      <c r="A802" s="3" t="str">
        <f>'B-Site_data'!A803</f>
        <v>ShR2eQBkfuCfHycqiGE9YvwWYLtTaQ</v>
      </c>
      <c r="B802" s="3" t="str">
        <f>'B-Site_data'!B803</f>
        <v>Baidoa_IDP</v>
      </c>
      <c r="C802" s="3" t="str">
        <f>'B-Site_data'!C803</f>
        <v>Baidoa</v>
      </c>
      <c r="D802" s="3" t="str">
        <f>'B-Site_data'!D803</f>
        <v>IDP</v>
      </c>
      <c r="E802" s="3">
        <f>'B-Site_data'!E803</f>
        <v>1</v>
      </c>
      <c r="F802" s="3">
        <f>'B-Site_data'!F803</f>
        <v>3</v>
      </c>
      <c r="G802" s="3">
        <f>'B-Site_data'!G803</f>
        <v>3</v>
      </c>
      <c r="H802" s="3">
        <f>'B-Site_data'!H803</f>
        <v>2</v>
      </c>
      <c r="I802" s="3">
        <f>'B-Site_data'!I803</f>
        <v>1</v>
      </c>
      <c r="J802" s="3">
        <f>'B-Site_data'!J803</f>
        <v>1</v>
      </c>
      <c r="K802" s="3">
        <f>'B-Site_data'!K803</f>
        <v>1</v>
      </c>
      <c r="L802" s="3">
        <f>'B-Site_data'!L803</f>
        <v>2</v>
      </c>
      <c r="M802" s="3">
        <f t="shared" si="72"/>
        <v>3</v>
      </c>
      <c r="N802" s="3">
        <f t="shared" si="73"/>
        <v>3</v>
      </c>
      <c r="O802" s="3">
        <f t="shared" si="74"/>
        <v>2</v>
      </c>
      <c r="P802" s="3">
        <f t="shared" si="75"/>
        <v>2</v>
      </c>
      <c r="Q802" s="295">
        <f t="shared" si="76"/>
        <v>3</v>
      </c>
      <c r="R802" s="3">
        <f t="shared" si="77"/>
        <v>3</v>
      </c>
    </row>
    <row r="803" spans="1:18" x14ac:dyDescent="0.35">
      <c r="A803" s="3" t="str">
        <f>'B-Site_data'!A804</f>
        <v>i617o74BUNsqQKAsE65Uz86cZGEBrR</v>
      </c>
      <c r="B803" s="3" t="str">
        <f>'B-Site_data'!B804</f>
        <v>Baidoa_IDP</v>
      </c>
      <c r="C803" s="3" t="str">
        <f>'B-Site_data'!C804</f>
        <v>Baidoa</v>
      </c>
      <c r="D803" s="3" t="str">
        <f>'B-Site_data'!D804</f>
        <v>IDP</v>
      </c>
      <c r="E803" s="3">
        <f>'B-Site_data'!E804</f>
        <v>1</v>
      </c>
      <c r="F803" s="3">
        <f>'B-Site_data'!F804</f>
        <v>1</v>
      </c>
      <c r="G803" s="3">
        <f>'B-Site_data'!G804</f>
        <v>3</v>
      </c>
      <c r="H803" s="3">
        <f>'B-Site_data'!H804</f>
        <v>3</v>
      </c>
      <c r="I803" s="3">
        <f>'B-Site_data'!I804</f>
        <v>3</v>
      </c>
      <c r="J803" s="3">
        <f>'B-Site_data'!J804</f>
        <v>1</v>
      </c>
      <c r="K803" s="3">
        <f>'B-Site_data'!K804</f>
        <v>1</v>
      </c>
      <c r="L803" s="3">
        <f>'B-Site_data'!L804</f>
        <v>3</v>
      </c>
      <c r="M803" s="3">
        <f t="shared" si="72"/>
        <v>3</v>
      </c>
      <c r="N803" s="3">
        <f t="shared" si="73"/>
        <v>3</v>
      </c>
      <c r="O803" s="3">
        <f t="shared" si="74"/>
        <v>3</v>
      </c>
      <c r="P803" s="3">
        <f t="shared" si="75"/>
        <v>3</v>
      </c>
      <c r="Q803" s="295">
        <f t="shared" si="76"/>
        <v>3</v>
      </c>
      <c r="R803" s="3">
        <f t="shared" si="77"/>
        <v>3</v>
      </c>
    </row>
    <row r="804" spans="1:18" x14ac:dyDescent="0.35">
      <c r="A804" s="3" t="str">
        <f>'B-Site_data'!A805</f>
        <v>LgLX7Z1Cu5N4j1I3WkjDB3wkECjlBM</v>
      </c>
      <c r="B804" s="3" t="str">
        <f>'B-Site_data'!B805</f>
        <v>Baidoa_IDP</v>
      </c>
      <c r="C804" s="3" t="str">
        <f>'B-Site_data'!C805</f>
        <v>Baidoa</v>
      </c>
      <c r="D804" s="3" t="str">
        <f>'B-Site_data'!D805</f>
        <v>IDP</v>
      </c>
      <c r="E804" s="3">
        <f>'B-Site_data'!E805</f>
        <v>1</v>
      </c>
      <c r="F804" s="3">
        <f>'B-Site_data'!F805</f>
        <v>1</v>
      </c>
      <c r="G804" s="3">
        <f>'B-Site_data'!G805</f>
        <v>3</v>
      </c>
      <c r="H804" s="3">
        <f>'B-Site_data'!H805</f>
        <v>3</v>
      </c>
      <c r="I804" s="3">
        <f>'B-Site_data'!I805</f>
        <v>3</v>
      </c>
      <c r="J804" s="3">
        <f>'B-Site_data'!J805</f>
        <v>1</v>
      </c>
      <c r="K804" s="3">
        <f>'B-Site_data'!K805</f>
        <v>1</v>
      </c>
      <c r="L804" s="3">
        <f>'B-Site_data'!L805</f>
        <v>2</v>
      </c>
      <c r="M804" s="3">
        <f t="shared" si="72"/>
        <v>3</v>
      </c>
      <c r="N804" s="3">
        <f t="shared" si="73"/>
        <v>3</v>
      </c>
      <c r="O804" s="3">
        <f t="shared" si="74"/>
        <v>3</v>
      </c>
      <c r="P804" s="3">
        <f t="shared" si="75"/>
        <v>2</v>
      </c>
      <c r="Q804" s="295">
        <f t="shared" si="76"/>
        <v>3</v>
      </c>
      <c r="R804" s="3">
        <f t="shared" si="77"/>
        <v>3</v>
      </c>
    </row>
    <row r="805" spans="1:18" x14ac:dyDescent="0.35">
      <c r="A805" s="3" t="str">
        <f>'B-Site_data'!A806</f>
        <v>37eTpfwMxCMjdDKb6KBAXQmuV3g6dB</v>
      </c>
      <c r="B805" s="3" t="str">
        <f>'B-Site_data'!B806</f>
        <v>Baidoa_IDP</v>
      </c>
      <c r="C805" s="3" t="str">
        <f>'B-Site_data'!C806</f>
        <v>Baidoa</v>
      </c>
      <c r="D805" s="3" t="str">
        <f>'B-Site_data'!D806</f>
        <v>IDP</v>
      </c>
      <c r="E805" s="3">
        <f>'B-Site_data'!E806</f>
        <v>1</v>
      </c>
      <c r="F805" s="3">
        <f>'B-Site_data'!F806</f>
        <v>3</v>
      </c>
      <c r="G805" s="3">
        <f>'B-Site_data'!G806</f>
        <v>3</v>
      </c>
      <c r="H805" s="3">
        <f>'B-Site_data'!H806</f>
        <v>3</v>
      </c>
      <c r="I805" s="3">
        <f>'B-Site_data'!I806</f>
        <v>3</v>
      </c>
      <c r="J805" s="3">
        <f>'B-Site_data'!J806</f>
        <v>1</v>
      </c>
      <c r="K805" s="3">
        <f>'B-Site_data'!K806</f>
        <v>1</v>
      </c>
      <c r="L805" s="3">
        <f>'B-Site_data'!L806</f>
        <v>2</v>
      </c>
      <c r="M805" s="3">
        <f t="shared" si="72"/>
        <v>3</v>
      </c>
      <c r="N805" s="3">
        <f t="shared" si="73"/>
        <v>3</v>
      </c>
      <c r="O805" s="3">
        <f t="shared" si="74"/>
        <v>3</v>
      </c>
      <c r="P805" s="3">
        <f t="shared" si="75"/>
        <v>3</v>
      </c>
      <c r="Q805" s="295">
        <f t="shared" si="76"/>
        <v>3</v>
      </c>
      <c r="R805" s="3">
        <f t="shared" si="77"/>
        <v>3</v>
      </c>
    </row>
    <row r="806" spans="1:18" x14ac:dyDescent="0.35">
      <c r="A806" s="3" t="str">
        <f>'B-Site_data'!A807</f>
        <v>pTlO697HDjSycEWLLXB7nAO9QdPanY</v>
      </c>
      <c r="B806" s="3" t="str">
        <f>'B-Site_data'!B807</f>
        <v>Baidoa_IDP</v>
      </c>
      <c r="C806" s="3" t="str">
        <f>'B-Site_data'!C807</f>
        <v>Baidoa</v>
      </c>
      <c r="D806" s="3" t="str">
        <f>'B-Site_data'!D807</f>
        <v>IDP</v>
      </c>
      <c r="E806" s="3">
        <f>'B-Site_data'!E807</f>
        <v>1</v>
      </c>
      <c r="F806" s="3">
        <f>'B-Site_data'!F807</f>
        <v>3</v>
      </c>
      <c r="G806" s="3">
        <f>'B-Site_data'!G807</f>
        <v>1</v>
      </c>
      <c r="H806" s="3">
        <f>'B-Site_data'!H807</f>
        <v>3</v>
      </c>
      <c r="I806" s="3">
        <f>'B-Site_data'!I807</f>
        <v>3</v>
      </c>
      <c r="J806" s="3">
        <f>'B-Site_data'!J807</f>
        <v>1</v>
      </c>
      <c r="K806" s="3">
        <f>'B-Site_data'!K807</f>
        <v>3</v>
      </c>
      <c r="L806" s="3">
        <f>'B-Site_data'!L807</f>
        <v>2</v>
      </c>
      <c r="M806" s="3">
        <f t="shared" si="72"/>
        <v>3</v>
      </c>
      <c r="N806" s="3">
        <f t="shared" si="73"/>
        <v>3</v>
      </c>
      <c r="O806" s="3">
        <f t="shared" si="74"/>
        <v>3</v>
      </c>
      <c r="P806" s="3">
        <f t="shared" si="75"/>
        <v>3</v>
      </c>
      <c r="Q806" s="295">
        <f t="shared" si="76"/>
        <v>3</v>
      </c>
      <c r="R806" s="3">
        <f t="shared" si="77"/>
        <v>3</v>
      </c>
    </row>
    <row r="807" spans="1:18" x14ac:dyDescent="0.35">
      <c r="A807" s="3" t="str">
        <f>'B-Site_data'!A808</f>
        <v>EPzA48dxGv1hDeErH0c0HORg5c5v52</v>
      </c>
      <c r="B807" s="3" t="str">
        <f>'B-Site_data'!B808</f>
        <v>Baidoa_IDP</v>
      </c>
      <c r="C807" s="3" t="str">
        <f>'B-Site_data'!C808</f>
        <v>Baidoa</v>
      </c>
      <c r="D807" s="3" t="str">
        <f>'B-Site_data'!D808</f>
        <v>IDP</v>
      </c>
      <c r="E807" s="3">
        <f>'B-Site_data'!E808</f>
        <v>1</v>
      </c>
      <c r="F807" s="3">
        <f>'B-Site_data'!F808</f>
        <v>1</v>
      </c>
      <c r="G807" s="3">
        <f>'B-Site_data'!G808</f>
        <v>3</v>
      </c>
      <c r="H807" s="3">
        <f>'B-Site_data'!H808</f>
        <v>3</v>
      </c>
      <c r="I807" s="3">
        <f>'B-Site_data'!I808</f>
        <v>3</v>
      </c>
      <c r="J807" s="3">
        <f>'B-Site_data'!J808</f>
        <v>1</v>
      </c>
      <c r="K807" s="3">
        <f>'B-Site_data'!K808</f>
        <v>1</v>
      </c>
      <c r="L807" s="3">
        <f>'B-Site_data'!L808</f>
        <v>2</v>
      </c>
      <c r="M807" s="3">
        <f t="shared" si="72"/>
        <v>3</v>
      </c>
      <c r="N807" s="3">
        <f t="shared" si="73"/>
        <v>3</v>
      </c>
      <c r="O807" s="3">
        <f t="shared" si="74"/>
        <v>3</v>
      </c>
      <c r="P807" s="3">
        <f t="shared" si="75"/>
        <v>2</v>
      </c>
      <c r="Q807" s="295">
        <f t="shared" si="76"/>
        <v>3</v>
      </c>
      <c r="R807" s="3">
        <f t="shared" si="77"/>
        <v>3</v>
      </c>
    </row>
    <row r="808" spans="1:18" x14ac:dyDescent="0.35">
      <c r="A808" s="3" t="str">
        <f>'B-Site_data'!A809</f>
        <v>LY0a8eCTloPF5jtetlTidb1iiYkOUb</v>
      </c>
      <c r="B808" s="3" t="str">
        <f>'B-Site_data'!B809</f>
        <v>Baidoa_IDP</v>
      </c>
      <c r="C808" s="3" t="str">
        <f>'B-Site_data'!C809</f>
        <v>Baidoa</v>
      </c>
      <c r="D808" s="3" t="str">
        <f>'B-Site_data'!D809</f>
        <v>IDP</v>
      </c>
      <c r="E808" s="3">
        <f>'B-Site_data'!E809</f>
        <v>1</v>
      </c>
      <c r="F808" s="3">
        <f>'B-Site_data'!F809</f>
        <v>3</v>
      </c>
      <c r="G808" s="3">
        <f>'B-Site_data'!G809</f>
        <v>1</v>
      </c>
      <c r="H808" s="3">
        <f>'B-Site_data'!H809</f>
        <v>3</v>
      </c>
      <c r="I808" s="3">
        <f>'B-Site_data'!I809</f>
        <v>3</v>
      </c>
      <c r="J808" s="3">
        <f>'B-Site_data'!J809</f>
        <v>1</v>
      </c>
      <c r="K808" s="3">
        <f>'B-Site_data'!K809</f>
        <v>1</v>
      </c>
      <c r="L808" s="3">
        <f>'B-Site_data'!L809</f>
        <v>2</v>
      </c>
      <c r="M808" s="3">
        <f t="shared" si="72"/>
        <v>3</v>
      </c>
      <c r="N808" s="3">
        <f t="shared" si="73"/>
        <v>3</v>
      </c>
      <c r="O808" s="3">
        <f t="shared" si="74"/>
        <v>3</v>
      </c>
      <c r="P808" s="3">
        <f t="shared" si="75"/>
        <v>2</v>
      </c>
      <c r="Q808" s="295">
        <f t="shared" si="76"/>
        <v>3</v>
      </c>
      <c r="R808" s="3">
        <f t="shared" si="77"/>
        <v>3</v>
      </c>
    </row>
    <row r="809" spans="1:18" x14ac:dyDescent="0.35">
      <c r="A809" s="3" t="str">
        <f>'B-Site_data'!A810</f>
        <v>qNSUBR8b49WJV5oYjsse9KKunc90H6</v>
      </c>
      <c r="B809" s="3" t="str">
        <f>'B-Site_data'!B810</f>
        <v>Baidoa_IDP</v>
      </c>
      <c r="C809" s="3" t="str">
        <f>'B-Site_data'!C810</f>
        <v>Baidoa</v>
      </c>
      <c r="D809" s="3" t="str">
        <f>'B-Site_data'!D810</f>
        <v>IDP</v>
      </c>
      <c r="E809" s="3">
        <f>'B-Site_data'!E810</f>
        <v>1</v>
      </c>
      <c r="F809" s="3">
        <f>'B-Site_data'!F810</f>
        <v>1</v>
      </c>
      <c r="G809" s="3">
        <f>'B-Site_data'!G810</f>
        <v>3</v>
      </c>
      <c r="H809" s="3">
        <f>'B-Site_data'!H810</f>
        <v>3</v>
      </c>
      <c r="I809" s="3">
        <f>'B-Site_data'!I810</f>
        <v>1</v>
      </c>
      <c r="J809" s="3">
        <f>'B-Site_data'!J810</f>
        <v>1</v>
      </c>
      <c r="K809" s="3">
        <f>'B-Site_data'!K810</f>
        <v>1</v>
      </c>
      <c r="L809" s="3">
        <f>'B-Site_data'!L810</f>
        <v>2</v>
      </c>
      <c r="M809" s="3">
        <f t="shared" si="72"/>
        <v>3</v>
      </c>
      <c r="N809" s="3">
        <f t="shared" si="73"/>
        <v>3</v>
      </c>
      <c r="O809" s="3">
        <f t="shared" si="74"/>
        <v>2</v>
      </c>
      <c r="P809" s="3">
        <f t="shared" si="75"/>
        <v>1</v>
      </c>
      <c r="Q809" s="295">
        <f t="shared" si="76"/>
        <v>3</v>
      </c>
      <c r="R809" s="3">
        <f t="shared" si="77"/>
        <v>3</v>
      </c>
    </row>
    <row r="810" spans="1:18" x14ac:dyDescent="0.35">
      <c r="A810" s="3" t="str">
        <f>'B-Site_data'!A811</f>
        <v>VA9hQNTldFWBq12GgVFnb74WX1NqFl</v>
      </c>
      <c r="B810" s="3" t="str">
        <f>'B-Site_data'!B811</f>
        <v>Baidoa_IDP</v>
      </c>
      <c r="C810" s="3" t="str">
        <f>'B-Site_data'!C811</f>
        <v>Baidoa</v>
      </c>
      <c r="D810" s="3" t="str">
        <f>'B-Site_data'!D811</f>
        <v>IDP</v>
      </c>
      <c r="E810" s="3">
        <f>'B-Site_data'!E811</f>
        <v>1</v>
      </c>
      <c r="F810" s="3">
        <f>'B-Site_data'!F811</f>
        <v>3</v>
      </c>
      <c r="G810" s="3">
        <f>'B-Site_data'!G811</f>
        <v>3</v>
      </c>
      <c r="H810" s="3">
        <f>'B-Site_data'!H811</f>
        <v>3</v>
      </c>
      <c r="I810" s="3">
        <f>'B-Site_data'!I811</f>
        <v>3</v>
      </c>
      <c r="J810" s="3">
        <f>'B-Site_data'!J811</f>
        <v>1</v>
      </c>
      <c r="K810" s="3">
        <f>'B-Site_data'!K811</f>
        <v>1</v>
      </c>
      <c r="L810" s="3">
        <f>'B-Site_data'!L811</f>
        <v>2</v>
      </c>
      <c r="M810" s="3">
        <f t="shared" si="72"/>
        <v>3</v>
      </c>
      <c r="N810" s="3">
        <f t="shared" si="73"/>
        <v>3</v>
      </c>
      <c r="O810" s="3">
        <f t="shared" si="74"/>
        <v>3</v>
      </c>
      <c r="P810" s="3">
        <f t="shared" si="75"/>
        <v>3</v>
      </c>
      <c r="Q810" s="295">
        <f t="shared" si="76"/>
        <v>3</v>
      </c>
      <c r="R810" s="3">
        <f t="shared" si="77"/>
        <v>3</v>
      </c>
    </row>
    <row r="811" spans="1:18" x14ac:dyDescent="0.35">
      <c r="A811" s="3" t="str">
        <f>'B-Site_data'!A812</f>
        <v>IUGvnuImBXImchordobQnxaNxmyYXi</v>
      </c>
      <c r="B811" s="3" t="str">
        <f>'B-Site_data'!B812</f>
        <v>Baidoa_IDP</v>
      </c>
      <c r="C811" s="3" t="str">
        <f>'B-Site_data'!C812</f>
        <v>Baidoa</v>
      </c>
      <c r="D811" s="3" t="str">
        <f>'B-Site_data'!D812</f>
        <v>IDP</v>
      </c>
      <c r="E811" s="3">
        <f>'B-Site_data'!E812</f>
        <v>1</v>
      </c>
      <c r="F811" s="3">
        <f>'B-Site_data'!F812</f>
        <v>3</v>
      </c>
      <c r="G811" s="3">
        <f>'B-Site_data'!G812</f>
        <v>1</v>
      </c>
      <c r="H811" s="3">
        <f>'B-Site_data'!H812</f>
        <v>1</v>
      </c>
      <c r="I811" s="3">
        <f>'B-Site_data'!I812</f>
        <v>3</v>
      </c>
      <c r="J811" s="3">
        <f>'B-Site_data'!J812</f>
        <v>1</v>
      </c>
      <c r="K811" s="3">
        <f>'B-Site_data'!K812</f>
        <v>1</v>
      </c>
      <c r="L811" s="3">
        <f>'B-Site_data'!L812</f>
        <v>1</v>
      </c>
      <c r="M811" s="3">
        <f t="shared" si="72"/>
        <v>3</v>
      </c>
      <c r="N811" s="3">
        <f t="shared" si="73"/>
        <v>3</v>
      </c>
      <c r="O811" s="3">
        <f t="shared" si="74"/>
        <v>1</v>
      </c>
      <c r="P811" s="3">
        <f t="shared" si="75"/>
        <v>1</v>
      </c>
      <c r="Q811" s="295">
        <f t="shared" si="76"/>
        <v>2</v>
      </c>
      <c r="R811" s="3">
        <f t="shared" si="77"/>
        <v>2</v>
      </c>
    </row>
    <row r="812" spans="1:18" x14ac:dyDescent="0.35">
      <c r="A812" s="3" t="str">
        <f>'B-Site_data'!A813</f>
        <v>Svk9aNoGlCYyz7xPl4yrnK3oSR00HE</v>
      </c>
      <c r="B812" s="3" t="str">
        <f>'B-Site_data'!B813</f>
        <v>Baidoa_IDP</v>
      </c>
      <c r="C812" s="3" t="str">
        <f>'B-Site_data'!C813</f>
        <v>Baidoa</v>
      </c>
      <c r="D812" s="3" t="str">
        <f>'B-Site_data'!D813</f>
        <v>IDP</v>
      </c>
      <c r="E812" s="3">
        <f>'B-Site_data'!E813</f>
        <v>1</v>
      </c>
      <c r="F812" s="3">
        <f>'B-Site_data'!F813</f>
        <v>3</v>
      </c>
      <c r="G812" s="3">
        <f>'B-Site_data'!G813</f>
        <v>1</v>
      </c>
      <c r="H812" s="3">
        <f>'B-Site_data'!H813</f>
        <v>3</v>
      </c>
      <c r="I812" s="3">
        <f>'B-Site_data'!I813</f>
        <v>3</v>
      </c>
      <c r="J812" s="3">
        <f>'B-Site_data'!J813</f>
        <v>1</v>
      </c>
      <c r="K812" s="3">
        <f>'B-Site_data'!K813</f>
        <v>1</v>
      </c>
      <c r="L812" s="3">
        <f>'B-Site_data'!L813</f>
        <v>2</v>
      </c>
      <c r="M812" s="3">
        <f t="shared" si="72"/>
        <v>3</v>
      </c>
      <c r="N812" s="3">
        <f t="shared" si="73"/>
        <v>3</v>
      </c>
      <c r="O812" s="3">
        <f t="shared" si="74"/>
        <v>3</v>
      </c>
      <c r="P812" s="3">
        <f t="shared" si="75"/>
        <v>2</v>
      </c>
      <c r="Q812" s="295">
        <f t="shared" si="76"/>
        <v>3</v>
      </c>
      <c r="R812" s="3">
        <f t="shared" si="77"/>
        <v>3</v>
      </c>
    </row>
    <row r="813" spans="1:18" x14ac:dyDescent="0.35">
      <c r="A813" s="3" t="str">
        <f>'B-Site_data'!A814</f>
        <v>9eNUa9yZF84DldEru2yTX6CJwejBn7</v>
      </c>
      <c r="B813" s="3" t="str">
        <f>'B-Site_data'!B814</f>
        <v>Baidoa_IDP</v>
      </c>
      <c r="C813" s="3" t="str">
        <f>'B-Site_data'!C814</f>
        <v>Baidoa</v>
      </c>
      <c r="D813" s="3" t="str">
        <f>'B-Site_data'!D814</f>
        <v>IDP</v>
      </c>
      <c r="E813" s="3">
        <f>'B-Site_data'!E814</f>
        <v>1</v>
      </c>
      <c r="F813" s="3">
        <f>'B-Site_data'!F814</f>
        <v>1</v>
      </c>
      <c r="G813" s="3">
        <f>'B-Site_data'!G814</f>
        <v>3</v>
      </c>
      <c r="H813" s="3">
        <f>'B-Site_data'!H814</f>
        <v>3</v>
      </c>
      <c r="I813" s="3">
        <f>'B-Site_data'!I814</f>
        <v>3</v>
      </c>
      <c r="J813" s="3">
        <f>'B-Site_data'!J814</f>
        <v>1</v>
      </c>
      <c r="K813" s="3">
        <f>'B-Site_data'!K814</f>
        <v>1</v>
      </c>
      <c r="L813" s="3">
        <f>'B-Site_data'!L814</f>
        <v>2</v>
      </c>
      <c r="M813" s="3">
        <f t="shared" si="72"/>
        <v>3</v>
      </c>
      <c r="N813" s="3">
        <f t="shared" si="73"/>
        <v>3</v>
      </c>
      <c r="O813" s="3">
        <f t="shared" si="74"/>
        <v>3</v>
      </c>
      <c r="P813" s="3">
        <f t="shared" si="75"/>
        <v>2</v>
      </c>
      <c r="Q813" s="295">
        <f t="shared" si="76"/>
        <v>3</v>
      </c>
      <c r="R813" s="3">
        <f t="shared" si="77"/>
        <v>3</v>
      </c>
    </row>
    <row r="814" spans="1:18" x14ac:dyDescent="0.35">
      <c r="A814" s="3" t="str">
        <f>'B-Site_data'!A815</f>
        <v>fW7UASOiEjtmJ5Jty0j2CiN1D0pU01</v>
      </c>
      <c r="B814" s="3" t="str">
        <f>'B-Site_data'!B815</f>
        <v>Baidoa_IDP</v>
      </c>
      <c r="C814" s="3" t="str">
        <f>'B-Site_data'!C815</f>
        <v>Baidoa</v>
      </c>
      <c r="D814" s="3" t="str">
        <f>'B-Site_data'!D815</f>
        <v>IDP</v>
      </c>
      <c r="E814" s="3">
        <f>'B-Site_data'!E815</f>
        <v>1</v>
      </c>
      <c r="F814" s="3">
        <f>'B-Site_data'!F815</f>
        <v>3</v>
      </c>
      <c r="G814" s="3">
        <f>'B-Site_data'!G815</f>
        <v>1</v>
      </c>
      <c r="H814" s="3">
        <f>'B-Site_data'!H815</f>
        <v>1</v>
      </c>
      <c r="I814" s="3">
        <f>'B-Site_data'!I815</f>
        <v>3</v>
      </c>
      <c r="J814" s="3">
        <f>'B-Site_data'!J815</f>
        <v>1</v>
      </c>
      <c r="K814" s="3">
        <f>'B-Site_data'!K815</f>
        <v>3</v>
      </c>
      <c r="L814" s="3">
        <f>'B-Site_data'!L815</f>
        <v>1</v>
      </c>
      <c r="M814" s="3">
        <f t="shared" si="72"/>
        <v>3</v>
      </c>
      <c r="N814" s="3">
        <f t="shared" si="73"/>
        <v>3</v>
      </c>
      <c r="O814" s="3">
        <f t="shared" si="74"/>
        <v>3</v>
      </c>
      <c r="P814" s="3">
        <f t="shared" si="75"/>
        <v>1</v>
      </c>
      <c r="Q814" s="295">
        <f t="shared" si="76"/>
        <v>3</v>
      </c>
      <c r="R814" s="3">
        <f t="shared" si="77"/>
        <v>3</v>
      </c>
    </row>
    <row r="815" spans="1:18" x14ac:dyDescent="0.35">
      <c r="A815" s="3" t="str">
        <f>'B-Site_data'!A816</f>
        <v>CEKQLQLQfjq75mgQrrCWbsJyvHYZyQ</v>
      </c>
      <c r="B815" s="3" t="str">
        <f>'B-Site_data'!B816</f>
        <v>Baidoa_IDP</v>
      </c>
      <c r="C815" s="3" t="str">
        <f>'B-Site_data'!C816</f>
        <v>Baidoa</v>
      </c>
      <c r="D815" s="3" t="str">
        <f>'B-Site_data'!D816</f>
        <v>IDP</v>
      </c>
      <c r="E815" s="3">
        <f>'B-Site_data'!E816</f>
        <v>1</v>
      </c>
      <c r="F815" s="3">
        <f>'B-Site_data'!F816</f>
        <v>1</v>
      </c>
      <c r="G815" s="3">
        <f>'B-Site_data'!G816</f>
        <v>1</v>
      </c>
      <c r="H815" s="3">
        <f>'B-Site_data'!H816</f>
        <v>1</v>
      </c>
      <c r="I815" s="3">
        <f>'B-Site_data'!I816</f>
        <v>3</v>
      </c>
      <c r="J815" s="3">
        <f>'B-Site_data'!J816</f>
        <v>1</v>
      </c>
      <c r="K815" s="3">
        <f>'B-Site_data'!K816</f>
        <v>3</v>
      </c>
      <c r="L815" s="3">
        <f>'B-Site_data'!L816</f>
        <v>2</v>
      </c>
      <c r="M815" s="3">
        <f t="shared" si="72"/>
        <v>3</v>
      </c>
      <c r="N815" s="3">
        <f t="shared" si="73"/>
        <v>3</v>
      </c>
      <c r="O815" s="3">
        <f t="shared" si="74"/>
        <v>2</v>
      </c>
      <c r="P815" s="3">
        <f t="shared" si="75"/>
        <v>1</v>
      </c>
      <c r="Q815" s="295">
        <f t="shared" si="76"/>
        <v>3</v>
      </c>
      <c r="R815" s="3">
        <f t="shared" si="77"/>
        <v>3</v>
      </c>
    </row>
    <row r="816" spans="1:18" x14ac:dyDescent="0.35">
      <c r="A816" s="3" t="str">
        <f>'B-Site_data'!A817</f>
        <v>AOHHLEYfGMrKjr8LyNeYCYUogUCW70</v>
      </c>
      <c r="B816" s="3" t="str">
        <f>'B-Site_data'!B817</f>
        <v>Baidoa_IDP</v>
      </c>
      <c r="C816" s="3" t="str">
        <f>'B-Site_data'!C817</f>
        <v>Baidoa</v>
      </c>
      <c r="D816" s="3" t="str">
        <f>'B-Site_data'!D817</f>
        <v>IDP</v>
      </c>
      <c r="E816" s="3">
        <f>'B-Site_data'!E817</f>
        <v>1</v>
      </c>
      <c r="F816" s="3">
        <f>'B-Site_data'!F817</f>
        <v>1</v>
      </c>
      <c r="G816" s="3">
        <f>'B-Site_data'!G817</f>
        <v>3</v>
      </c>
      <c r="H816" s="3">
        <f>'B-Site_data'!H817</f>
        <v>1</v>
      </c>
      <c r="I816" s="3">
        <f>'B-Site_data'!I817</f>
        <v>3</v>
      </c>
      <c r="J816" s="3">
        <f>'B-Site_data'!J817</f>
        <v>1</v>
      </c>
      <c r="K816" s="3">
        <f>'B-Site_data'!K817</f>
        <v>1</v>
      </c>
      <c r="L816" s="3">
        <f>'B-Site_data'!L817</f>
        <v>2</v>
      </c>
      <c r="M816" s="3">
        <f t="shared" si="72"/>
        <v>3</v>
      </c>
      <c r="N816" s="3">
        <f t="shared" si="73"/>
        <v>3</v>
      </c>
      <c r="O816" s="3">
        <f t="shared" si="74"/>
        <v>2</v>
      </c>
      <c r="P816" s="3">
        <f t="shared" si="75"/>
        <v>1</v>
      </c>
      <c r="Q816" s="295">
        <f t="shared" si="76"/>
        <v>3</v>
      </c>
      <c r="R816" s="3">
        <f t="shared" si="77"/>
        <v>3</v>
      </c>
    </row>
    <row r="817" spans="1:18" x14ac:dyDescent="0.35">
      <c r="A817" s="3" t="str">
        <f>'B-Site_data'!A818</f>
        <v>GUc05pslHNwCPcXxQKJMnESryiuvpv</v>
      </c>
      <c r="B817" s="3" t="str">
        <f>'B-Site_data'!B818</f>
        <v>Baidoa_IDP</v>
      </c>
      <c r="C817" s="3" t="str">
        <f>'B-Site_data'!C818</f>
        <v>Baidoa</v>
      </c>
      <c r="D817" s="3" t="str">
        <f>'B-Site_data'!D818</f>
        <v>IDP</v>
      </c>
      <c r="E817" s="3">
        <f>'B-Site_data'!E818</f>
        <v>1</v>
      </c>
      <c r="F817" s="3">
        <f>'B-Site_data'!F818</f>
        <v>3</v>
      </c>
      <c r="G817" s="3">
        <f>'B-Site_data'!G818</f>
        <v>1</v>
      </c>
      <c r="H817" s="3">
        <f>'B-Site_data'!H818</f>
        <v>1</v>
      </c>
      <c r="I817" s="3">
        <f>'B-Site_data'!I818</f>
        <v>3</v>
      </c>
      <c r="J817" s="3">
        <f>'B-Site_data'!J818</f>
        <v>1</v>
      </c>
      <c r="K817" s="3">
        <f>'B-Site_data'!K818</f>
        <v>3</v>
      </c>
      <c r="L817" s="3">
        <f>'B-Site_data'!L818</f>
        <v>1</v>
      </c>
      <c r="M817" s="3">
        <f t="shared" si="72"/>
        <v>3</v>
      </c>
      <c r="N817" s="3">
        <f t="shared" si="73"/>
        <v>3</v>
      </c>
      <c r="O817" s="3">
        <f t="shared" si="74"/>
        <v>3</v>
      </c>
      <c r="P817" s="3">
        <f t="shared" si="75"/>
        <v>1</v>
      </c>
      <c r="Q817" s="295">
        <f t="shared" si="76"/>
        <v>3</v>
      </c>
      <c r="R817" s="3">
        <f t="shared" si="77"/>
        <v>3</v>
      </c>
    </row>
    <row r="818" spans="1:18" x14ac:dyDescent="0.35">
      <c r="A818" s="3" t="str">
        <f>'B-Site_data'!A819</f>
        <v>SpjyslEwedDgeCROBANEzN33rbUjY4</v>
      </c>
      <c r="B818" s="3" t="str">
        <f>'B-Site_data'!B819</f>
        <v>Baidoa_IDP</v>
      </c>
      <c r="C818" s="3" t="str">
        <f>'B-Site_data'!C819</f>
        <v>Baidoa</v>
      </c>
      <c r="D818" s="3" t="str">
        <f>'B-Site_data'!D819</f>
        <v>IDP</v>
      </c>
      <c r="E818" s="3">
        <f>'B-Site_data'!E819</f>
        <v>1</v>
      </c>
      <c r="F818" s="3">
        <f>'B-Site_data'!F819</f>
        <v>3</v>
      </c>
      <c r="G818" s="3">
        <f>'B-Site_data'!G819</f>
        <v>1</v>
      </c>
      <c r="H818" s="3">
        <f>'B-Site_data'!H819</f>
        <v>3</v>
      </c>
      <c r="I818" s="3">
        <f>'B-Site_data'!I819</f>
        <v>3</v>
      </c>
      <c r="J818" s="3">
        <f>'B-Site_data'!J819</f>
        <v>1</v>
      </c>
      <c r="K818" s="3">
        <f>'B-Site_data'!K819</f>
        <v>1</v>
      </c>
      <c r="L818" s="3">
        <f>'B-Site_data'!L819</f>
        <v>2</v>
      </c>
      <c r="M818" s="3">
        <f t="shared" si="72"/>
        <v>3</v>
      </c>
      <c r="N818" s="3">
        <f t="shared" si="73"/>
        <v>3</v>
      </c>
      <c r="O818" s="3">
        <f t="shared" si="74"/>
        <v>3</v>
      </c>
      <c r="P818" s="3">
        <f t="shared" si="75"/>
        <v>2</v>
      </c>
      <c r="Q818" s="295">
        <f t="shared" si="76"/>
        <v>3</v>
      </c>
      <c r="R818" s="3">
        <f t="shared" si="77"/>
        <v>3</v>
      </c>
    </row>
    <row r="819" spans="1:18" x14ac:dyDescent="0.35">
      <c r="A819" s="3" t="str">
        <f>'B-Site_data'!A820</f>
        <v>BFx9AxJAhX4PbJkyBiGs7jMREB7Ojx</v>
      </c>
      <c r="B819" s="3" t="str">
        <f>'B-Site_data'!B820</f>
        <v>Baidoa_IDP</v>
      </c>
      <c r="C819" s="3" t="str">
        <f>'B-Site_data'!C820</f>
        <v>Baidoa</v>
      </c>
      <c r="D819" s="3" t="str">
        <f>'B-Site_data'!D820</f>
        <v>IDP</v>
      </c>
      <c r="E819" s="3">
        <f>'B-Site_data'!E820</f>
        <v>1</v>
      </c>
      <c r="F819" s="3">
        <f>'B-Site_data'!F820</f>
        <v>1</v>
      </c>
      <c r="G819" s="3">
        <f>'B-Site_data'!G820</f>
        <v>3</v>
      </c>
      <c r="H819" s="3">
        <f>'B-Site_data'!H820</f>
        <v>3</v>
      </c>
      <c r="I819" s="3">
        <f>'B-Site_data'!I820</f>
        <v>3</v>
      </c>
      <c r="J819" s="3">
        <f>'B-Site_data'!J820</f>
        <v>1</v>
      </c>
      <c r="K819" s="3">
        <f>'B-Site_data'!K820</f>
        <v>3</v>
      </c>
      <c r="L819" s="3">
        <f>'B-Site_data'!L820</f>
        <v>2</v>
      </c>
      <c r="M819" s="3">
        <f t="shared" si="72"/>
        <v>3</v>
      </c>
      <c r="N819" s="3">
        <f t="shared" si="73"/>
        <v>3</v>
      </c>
      <c r="O819" s="3">
        <f t="shared" si="74"/>
        <v>3</v>
      </c>
      <c r="P819" s="3">
        <f t="shared" si="75"/>
        <v>3</v>
      </c>
      <c r="Q819" s="295">
        <f t="shared" si="76"/>
        <v>3</v>
      </c>
      <c r="R819" s="3">
        <f t="shared" si="77"/>
        <v>3</v>
      </c>
    </row>
    <row r="820" spans="1:18" x14ac:dyDescent="0.35">
      <c r="A820" s="3" t="str">
        <f>'B-Site_data'!A821</f>
        <v>AWQ4mt6NR6LXML2944hAbVU8j4tDNi</v>
      </c>
      <c r="B820" s="3" t="str">
        <f>'B-Site_data'!B821</f>
        <v>Baidoa_IDP</v>
      </c>
      <c r="C820" s="3" t="str">
        <f>'B-Site_data'!C821</f>
        <v>Baidoa</v>
      </c>
      <c r="D820" s="3" t="str">
        <f>'B-Site_data'!D821</f>
        <v>IDP</v>
      </c>
      <c r="E820" s="3">
        <f>'B-Site_data'!E821</f>
        <v>1</v>
      </c>
      <c r="F820" s="3">
        <f>'B-Site_data'!F821</f>
        <v>3</v>
      </c>
      <c r="G820" s="3">
        <f>'B-Site_data'!G821</f>
        <v>3</v>
      </c>
      <c r="H820" s="3">
        <f>'B-Site_data'!H821</f>
        <v>3</v>
      </c>
      <c r="I820" s="3">
        <f>'B-Site_data'!I821</f>
        <v>1</v>
      </c>
      <c r="J820" s="3">
        <f>'B-Site_data'!J821</f>
        <v>1</v>
      </c>
      <c r="K820" s="3">
        <f>'B-Site_data'!K821</f>
        <v>1</v>
      </c>
      <c r="L820" s="3">
        <f>'B-Site_data'!L821</f>
        <v>2</v>
      </c>
      <c r="M820" s="3">
        <f t="shared" si="72"/>
        <v>3</v>
      </c>
      <c r="N820" s="3">
        <f t="shared" si="73"/>
        <v>3</v>
      </c>
      <c r="O820" s="3">
        <f t="shared" si="74"/>
        <v>3</v>
      </c>
      <c r="P820" s="3">
        <f t="shared" si="75"/>
        <v>2</v>
      </c>
      <c r="Q820" s="295">
        <f t="shared" si="76"/>
        <v>3</v>
      </c>
      <c r="R820" s="3">
        <f t="shared" si="77"/>
        <v>3</v>
      </c>
    </row>
    <row r="821" spans="1:18" x14ac:dyDescent="0.35">
      <c r="A821" s="3" t="str">
        <f>'B-Site_data'!A822</f>
        <v>OQm8FlDZ9BOQqyYCBELRVvc94QpDj2</v>
      </c>
      <c r="B821" s="3" t="str">
        <f>'B-Site_data'!B822</f>
        <v>Baidoa_IDP</v>
      </c>
      <c r="C821" s="3" t="str">
        <f>'B-Site_data'!C822</f>
        <v>Baidoa</v>
      </c>
      <c r="D821" s="3" t="str">
        <f>'B-Site_data'!D822</f>
        <v>IDP</v>
      </c>
      <c r="E821" s="3">
        <f>'B-Site_data'!E822</f>
        <v>1</v>
      </c>
      <c r="F821" s="3">
        <f>'B-Site_data'!F822</f>
        <v>3</v>
      </c>
      <c r="G821" s="3">
        <f>'B-Site_data'!G822</f>
        <v>1</v>
      </c>
      <c r="H821" s="3">
        <f>'B-Site_data'!H822</f>
        <v>3</v>
      </c>
      <c r="I821" s="3">
        <f>'B-Site_data'!I822</f>
        <v>3</v>
      </c>
      <c r="J821" s="3">
        <f>'B-Site_data'!J822</f>
        <v>1</v>
      </c>
      <c r="K821" s="3">
        <f>'B-Site_data'!K822</f>
        <v>1</v>
      </c>
      <c r="L821" s="3">
        <f>'B-Site_data'!L822</f>
        <v>5</v>
      </c>
      <c r="M821" s="3">
        <f t="shared" si="72"/>
        <v>5</v>
      </c>
      <c r="N821" s="3">
        <f t="shared" si="73"/>
        <v>3</v>
      </c>
      <c r="O821" s="3">
        <f t="shared" si="74"/>
        <v>3</v>
      </c>
      <c r="P821" s="3">
        <f t="shared" si="75"/>
        <v>3</v>
      </c>
      <c r="Q821" s="295">
        <f t="shared" si="76"/>
        <v>4</v>
      </c>
      <c r="R821" s="3">
        <f t="shared" si="77"/>
        <v>4</v>
      </c>
    </row>
    <row r="822" spans="1:18" x14ac:dyDescent="0.35">
      <c r="A822" s="3" t="str">
        <f>'B-Site_data'!A823</f>
        <v>kjCPQb2X1SNsyjIFAWBZcyW4Fp17sy</v>
      </c>
      <c r="B822" s="3" t="str">
        <f>'B-Site_data'!B823</f>
        <v>Baidoa_IDP</v>
      </c>
      <c r="C822" s="3" t="str">
        <f>'B-Site_data'!C823</f>
        <v>Baidoa</v>
      </c>
      <c r="D822" s="3" t="str">
        <f>'B-Site_data'!D823</f>
        <v>IDP</v>
      </c>
      <c r="E822" s="3">
        <f>'B-Site_data'!E823</f>
        <v>1</v>
      </c>
      <c r="F822" s="3">
        <f>'B-Site_data'!F823</f>
        <v>3</v>
      </c>
      <c r="G822" s="3">
        <f>'B-Site_data'!G823</f>
        <v>1</v>
      </c>
      <c r="H822" s="3">
        <f>'B-Site_data'!H823</f>
        <v>3</v>
      </c>
      <c r="I822" s="3">
        <f>'B-Site_data'!I823</f>
        <v>3</v>
      </c>
      <c r="J822" s="3">
        <f>'B-Site_data'!J823</f>
        <v>1</v>
      </c>
      <c r="K822" s="3">
        <f>'B-Site_data'!K823</f>
        <v>1</v>
      </c>
      <c r="L822" s="3">
        <f>'B-Site_data'!L823</f>
        <v>3</v>
      </c>
      <c r="M822" s="3">
        <f t="shared" si="72"/>
        <v>3</v>
      </c>
      <c r="N822" s="3">
        <f t="shared" si="73"/>
        <v>3</v>
      </c>
      <c r="O822" s="3">
        <f t="shared" si="74"/>
        <v>3</v>
      </c>
      <c r="P822" s="3">
        <f t="shared" si="75"/>
        <v>3</v>
      </c>
      <c r="Q822" s="295">
        <f t="shared" si="76"/>
        <v>3</v>
      </c>
      <c r="R822" s="3">
        <f t="shared" si="77"/>
        <v>3</v>
      </c>
    </row>
    <row r="823" spans="1:18" x14ac:dyDescent="0.35">
      <c r="A823" s="3" t="str">
        <f>'B-Site_data'!A824</f>
        <v>RdncUKC52NuMXNixyGD1oICSDi0uT3</v>
      </c>
      <c r="B823" s="3" t="str">
        <f>'B-Site_data'!B824</f>
        <v>Baidoa_IDP</v>
      </c>
      <c r="C823" s="3" t="str">
        <f>'B-Site_data'!C824</f>
        <v>Baidoa</v>
      </c>
      <c r="D823" s="3" t="str">
        <f>'B-Site_data'!D824</f>
        <v>IDP</v>
      </c>
      <c r="E823" s="3">
        <f>'B-Site_data'!E824</f>
        <v>1</v>
      </c>
      <c r="F823" s="3">
        <f>'B-Site_data'!F824</f>
        <v>1</v>
      </c>
      <c r="G823" s="3">
        <f>'B-Site_data'!G824</f>
        <v>3</v>
      </c>
      <c r="H823" s="3">
        <f>'B-Site_data'!H824</f>
        <v>2</v>
      </c>
      <c r="I823" s="3">
        <f>'B-Site_data'!I824</f>
        <v>3</v>
      </c>
      <c r="J823" s="3">
        <f>'B-Site_data'!J824</f>
        <v>1</v>
      </c>
      <c r="K823" s="3">
        <f>'B-Site_data'!K824</f>
        <v>1</v>
      </c>
      <c r="L823" s="3">
        <f>'B-Site_data'!L824</f>
        <v>2</v>
      </c>
      <c r="M823" s="3">
        <f t="shared" si="72"/>
        <v>3</v>
      </c>
      <c r="N823" s="3">
        <f t="shared" si="73"/>
        <v>3</v>
      </c>
      <c r="O823" s="3">
        <f t="shared" si="74"/>
        <v>2</v>
      </c>
      <c r="P823" s="3">
        <f t="shared" si="75"/>
        <v>2</v>
      </c>
      <c r="Q823" s="295">
        <f t="shared" si="76"/>
        <v>3</v>
      </c>
      <c r="R823" s="3">
        <f t="shared" si="77"/>
        <v>3</v>
      </c>
    </row>
    <row r="824" spans="1:18" x14ac:dyDescent="0.35">
      <c r="A824" s="3" t="str">
        <f>'B-Site_data'!A825</f>
        <v>fNrSuPtno85Fy9GNogF8R9ajQyekC1</v>
      </c>
      <c r="B824" s="3" t="str">
        <f>'B-Site_data'!B825</f>
        <v>Baidoa_IDP</v>
      </c>
      <c r="C824" s="3" t="str">
        <f>'B-Site_data'!C825</f>
        <v>Baidoa</v>
      </c>
      <c r="D824" s="3" t="str">
        <f>'B-Site_data'!D825</f>
        <v>IDP</v>
      </c>
      <c r="E824" s="3">
        <f>'B-Site_data'!E825</f>
        <v>1</v>
      </c>
      <c r="F824" s="3">
        <f>'B-Site_data'!F825</f>
        <v>3</v>
      </c>
      <c r="G824" s="3">
        <f>'B-Site_data'!G825</f>
        <v>3</v>
      </c>
      <c r="H824" s="3">
        <f>'B-Site_data'!H825</f>
        <v>3</v>
      </c>
      <c r="I824" s="3">
        <f>'B-Site_data'!I825</f>
        <v>1</v>
      </c>
      <c r="J824" s="3">
        <f>'B-Site_data'!J825</f>
        <v>1</v>
      </c>
      <c r="K824" s="3">
        <f>'B-Site_data'!K825</f>
        <v>1</v>
      </c>
      <c r="L824" s="3">
        <f>'B-Site_data'!L825</f>
        <v>2</v>
      </c>
      <c r="M824" s="3">
        <f t="shared" si="72"/>
        <v>3</v>
      </c>
      <c r="N824" s="3">
        <f t="shared" si="73"/>
        <v>3</v>
      </c>
      <c r="O824" s="3">
        <f t="shared" si="74"/>
        <v>3</v>
      </c>
      <c r="P824" s="3">
        <f t="shared" si="75"/>
        <v>2</v>
      </c>
      <c r="Q824" s="295">
        <f t="shared" si="76"/>
        <v>3</v>
      </c>
      <c r="R824" s="3">
        <f t="shared" si="77"/>
        <v>3</v>
      </c>
    </row>
    <row r="825" spans="1:18" x14ac:dyDescent="0.35">
      <c r="A825" s="3" t="str">
        <f>'B-Site_data'!A826</f>
        <v>IbAYRBvSiXg6pD9vFJipogwLH7QHah</v>
      </c>
      <c r="B825" s="3" t="str">
        <f>'B-Site_data'!B826</f>
        <v>Baidoa_IDP</v>
      </c>
      <c r="C825" s="3" t="str">
        <f>'B-Site_data'!C826</f>
        <v>Baidoa</v>
      </c>
      <c r="D825" s="3" t="str">
        <f>'B-Site_data'!D826</f>
        <v>IDP</v>
      </c>
      <c r="E825" s="3">
        <f>'B-Site_data'!E826</f>
        <v>1</v>
      </c>
      <c r="F825" s="3">
        <f>'B-Site_data'!F826</f>
        <v>1</v>
      </c>
      <c r="G825" s="3">
        <f>'B-Site_data'!G826</f>
        <v>3</v>
      </c>
      <c r="H825" s="3">
        <f>'B-Site_data'!H826</f>
        <v>3</v>
      </c>
      <c r="I825" s="3">
        <f>'B-Site_data'!I826</f>
        <v>1</v>
      </c>
      <c r="J825" s="3">
        <f>'B-Site_data'!J826</f>
        <v>1</v>
      </c>
      <c r="K825" s="3">
        <f>'B-Site_data'!K826</f>
        <v>1</v>
      </c>
      <c r="L825" s="3">
        <f>'B-Site_data'!L826</f>
        <v>2</v>
      </c>
      <c r="M825" s="3">
        <f t="shared" si="72"/>
        <v>3</v>
      </c>
      <c r="N825" s="3">
        <f t="shared" si="73"/>
        <v>3</v>
      </c>
      <c r="O825" s="3">
        <f t="shared" si="74"/>
        <v>2</v>
      </c>
      <c r="P825" s="3">
        <f t="shared" si="75"/>
        <v>1</v>
      </c>
      <c r="Q825" s="295">
        <f t="shared" si="76"/>
        <v>3</v>
      </c>
      <c r="R825" s="3">
        <f t="shared" si="77"/>
        <v>3</v>
      </c>
    </row>
    <row r="826" spans="1:18" x14ac:dyDescent="0.35">
      <c r="A826" s="3" t="str">
        <f>'B-Site_data'!A827</f>
        <v>noktLmGsL1NB17mTS7fGH8e29fhmIP</v>
      </c>
      <c r="B826" s="3" t="str">
        <f>'B-Site_data'!B827</f>
        <v>Baidoa_IDP</v>
      </c>
      <c r="C826" s="3" t="str">
        <f>'B-Site_data'!C827</f>
        <v>Baidoa</v>
      </c>
      <c r="D826" s="3" t="str">
        <f>'B-Site_data'!D827</f>
        <v>IDP</v>
      </c>
      <c r="E826" s="3">
        <f>'B-Site_data'!E827</f>
        <v>1</v>
      </c>
      <c r="F826" s="3">
        <f>'B-Site_data'!F827</f>
        <v>3</v>
      </c>
      <c r="G826" s="3">
        <f>'B-Site_data'!G827</f>
        <v>1</v>
      </c>
      <c r="H826" s="3">
        <f>'B-Site_data'!H827</f>
        <v>3</v>
      </c>
      <c r="I826" s="3">
        <f>'B-Site_data'!I827</f>
        <v>1</v>
      </c>
      <c r="J826" s="3">
        <f>'B-Site_data'!J827</f>
        <v>1</v>
      </c>
      <c r="K826" s="3">
        <f>'B-Site_data'!K827</f>
        <v>1</v>
      </c>
      <c r="L826" s="3">
        <f>'B-Site_data'!L827</f>
        <v>2</v>
      </c>
      <c r="M826" s="3">
        <f t="shared" si="72"/>
        <v>3</v>
      </c>
      <c r="N826" s="3">
        <f t="shared" si="73"/>
        <v>3</v>
      </c>
      <c r="O826" s="3">
        <f t="shared" si="74"/>
        <v>2</v>
      </c>
      <c r="P826" s="3">
        <f t="shared" si="75"/>
        <v>1</v>
      </c>
      <c r="Q826" s="295">
        <f t="shared" si="76"/>
        <v>3</v>
      </c>
      <c r="R826" s="3">
        <f t="shared" si="77"/>
        <v>3</v>
      </c>
    </row>
    <row r="827" spans="1:18" x14ac:dyDescent="0.35">
      <c r="A827" s="3" t="str">
        <f>'B-Site_data'!A828</f>
        <v>QtETyVZ7Gg6wjPfodzDbQxZfpTSAFI</v>
      </c>
      <c r="B827" s="3" t="str">
        <f>'B-Site_data'!B828</f>
        <v>Baidoa_IDP</v>
      </c>
      <c r="C827" s="3" t="str">
        <f>'B-Site_data'!C828</f>
        <v>Baidoa</v>
      </c>
      <c r="D827" s="3" t="str">
        <f>'B-Site_data'!D828</f>
        <v>IDP</v>
      </c>
      <c r="E827" s="3">
        <f>'B-Site_data'!E828</f>
        <v>1</v>
      </c>
      <c r="F827" s="3">
        <f>'B-Site_data'!F828</f>
        <v>3</v>
      </c>
      <c r="G827" s="3">
        <f>'B-Site_data'!G828</f>
        <v>1</v>
      </c>
      <c r="H827" s="3">
        <f>'B-Site_data'!H828</f>
        <v>2</v>
      </c>
      <c r="I827" s="3">
        <f>'B-Site_data'!I828</f>
        <v>3</v>
      </c>
      <c r="J827" s="3">
        <f>'B-Site_data'!J828</f>
        <v>1</v>
      </c>
      <c r="K827" s="3">
        <f>'B-Site_data'!K828</f>
        <v>1</v>
      </c>
      <c r="L827" s="3">
        <f>'B-Site_data'!L828</f>
        <v>2</v>
      </c>
      <c r="M827" s="3">
        <f t="shared" si="72"/>
        <v>3</v>
      </c>
      <c r="N827" s="3">
        <f t="shared" si="73"/>
        <v>3</v>
      </c>
      <c r="O827" s="3">
        <f t="shared" si="74"/>
        <v>2</v>
      </c>
      <c r="P827" s="3">
        <f t="shared" si="75"/>
        <v>2</v>
      </c>
      <c r="Q827" s="295">
        <f t="shared" si="76"/>
        <v>3</v>
      </c>
      <c r="R827" s="3">
        <f t="shared" si="77"/>
        <v>3</v>
      </c>
    </row>
    <row r="828" spans="1:18" x14ac:dyDescent="0.35">
      <c r="A828" s="3" t="str">
        <f>'B-Site_data'!A829</f>
        <v>OUfBKAbsD0g4IvqBR74hP9rJMyAgtb</v>
      </c>
      <c r="B828" s="3" t="str">
        <f>'B-Site_data'!B829</f>
        <v>Baidoa_IDP</v>
      </c>
      <c r="C828" s="3" t="str">
        <f>'B-Site_data'!C829</f>
        <v>Baidoa</v>
      </c>
      <c r="D828" s="3" t="str">
        <f>'B-Site_data'!D829</f>
        <v>IDP</v>
      </c>
      <c r="E828" s="3">
        <f>'B-Site_data'!E829</f>
        <v>1</v>
      </c>
      <c r="F828" s="3">
        <f>'B-Site_data'!F829</f>
        <v>3</v>
      </c>
      <c r="G828" s="3">
        <f>'B-Site_data'!G829</f>
        <v>1</v>
      </c>
      <c r="H828" s="3">
        <f>'B-Site_data'!H829</f>
        <v>1</v>
      </c>
      <c r="I828" s="3">
        <f>'B-Site_data'!I829</f>
        <v>1</v>
      </c>
      <c r="J828" s="3">
        <f>'B-Site_data'!J829</f>
        <v>1</v>
      </c>
      <c r="K828" s="3">
        <f>'B-Site_data'!K829</f>
        <v>1</v>
      </c>
      <c r="L828" s="3">
        <f>'B-Site_data'!L829</f>
        <v>1</v>
      </c>
      <c r="M828" s="3">
        <f t="shared" si="72"/>
        <v>3</v>
      </c>
      <c r="N828" s="3">
        <f t="shared" si="73"/>
        <v>1</v>
      </c>
      <c r="O828" s="3">
        <f t="shared" si="74"/>
        <v>1</v>
      </c>
      <c r="P828" s="3">
        <f t="shared" si="75"/>
        <v>1</v>
      </c>
      <c r="Q828" s="295">
        <f t="shared" si="76"/>
        <v>2</v>
      </c>
      <c r="R828" s="3">
        <f t="shared" si="77"/>
        <v>2</v>
      </c>
    </row>
    <row r="829" spans="1:18" x14ac:dyDescent="0.35">
      <c r="A829" s="3" t="str">
        <f>'B-Site_data'!A830</f>
        <v>Q1kcN0AZNzAXJ4wMEvqxYureHSKY9o</v>
      </c>
      <c r="B829" s="3" t="str">
        <f>'B-Site_data'!B830</f>
        <v>Baidoa_IDP</v>
      </c>
      <c r="C829" s="3" t="str">
        <f>'B-Site_data'!C830</f>
        <v>Baidoa</v>
      </c>
      <c r="D829" s="3" t="str">
        <f>'B-Site_data'!D830</f>
        <v>IDP</v>
      </c>
      <c r="E829" s="3">
        <f>'B-Site_data'!E830</f>
        <v>1</v>
      </c>
      <c r="F829" s="3">
        <f>'B-Site_data'!F830</f>
        <v>3</v>
      </c>
      <c r="G829" s="3">
        <f>'B-Site_data'!G830</f>
        <v>3</v>
      </c>
      <c r="H829" s="3">
        <f>'B-Site_data'!H830</f>
        <v>3</v>
      </c>
      <c r="I829" s="3">
        <f>'B-Site_data'!I830</f>
        <v>3</v>
      </c>
      <c r="J829" s="3">
        <f>'B-Site_data'!J830</f>
        <v>1</v>
      </c>
      <c r="K829" s="3">
        <f>'B-Site_data'!K830</f>
        <v>1</v>
      </c>
      <c r="L829" s="3">
        <f>'B-Site_data'!L830</f>
        <v>2</v>
      </c>
      <c r="M829" s="3">
        <f t="shared" si="72"/>
        <v>3</v>
      </c>
      <c r="N829" s="3">
        <f t="shared" si="73"/>
        <v>3</v>
      </c>
      <c r="O829" s="3">
        <f t="shared" si="74"/>
        <v>3</v>
      </c>
      <c r="P829" s="3">
        <f t="shared" si="75"/>
        <v>3</v>
      </c>
      <c r="Q829" s="295">
        <f t="shared" si="76"/>
        <v>3</v>
      </c>
      <c r="R829" s="3">
        <f t="shared" si="77"/>
        <v>3</v>
      </c>
    </row>
    <row r="830" spans="1:18" x14ac:dyDescent="0.35">
      <c r="A830" s="3" t="str">
        <f>'B-Site_data'!A831</f>
        <v>76K02Hh35JcTXXZez2GKQjnkYdPzuT</v>
      </c>
      <c r="B830" s="3" t="str">
        <f>'B-Site_data'!B831</f>
        <v>Baidoa_IDP</v>
      </c>
      <c r="C830" s="3" t="str">
        <f>'B-Site_data'!C831</f>
        <v>Baidoa</v>
      </c>
      <c r="D830" s="3" t="str">
        <f>'B-Site_data'!D831</f>
        <v>IDP</v>
      </c>
      <c r="E830" s="3">
        <f>'B-Site_data'!E831</f>
        <v>1</v>
      </c>
      <c r="F830" s="3">
        <f>'B-Site_data'!F831</f>
        <v>3</v>
      </c>
      <c r="G830" s="3">
        <f>'B-Site_data'!G831</f>
        <v>1</v>
      </c>
      <c r="H830" s="3">
        <f>'B-Site_data'!H831</f>
        <v>1</v>
      </c>
      <c r="I830" s="3">
        <f>'B-Site_data'!I831</f>
        <v>1</v>
      </c>
      <c r="J830" s="3">
        <f>'B-Site_data'!J831</f>
        <v>1</v>
      </c>
      <c r="K830" s="3">
        <f>'B-Site_data'!K831</f>
        <v>1</v>
      </c>
      <c r="L830" s="3">
        <f>'B-Site_data'!L831</f>
        <v>4</v>
      </c>
      <c r="M830" s="3">
        <f t="shared" si="72"/>
        <v>4</v>
      </c>
      <c r="N830" s="3">
        <f t="shared" si="73"/>
        <v>3</v>
      </c>
      <c r="O830" s="3">
        <f t="shared" si="74"/>
        <v>1</v>
      </c>
      <c r="P830" s="3">
        <f t="shared" si="75"/>
        <v>1</v>
      </c>
      <c r="Q830" s="295">
        <f t="shared" si="76"/>
        <v>3</v>
      </c>
      <c r="R830" s="3">
        <f t="shared" si="77"/>
        <v>3</v>
      </c>
    </row>
    <row r="831" spans="1:18" x14ac:dyDescent="0.35">
      <c r="A831" s="3" t="str">
        <f>'B-Site_data'!A832</f>
        <v>UYuDaeb2QvjIoOLwP6LmDKVTakW5go</v>
      </c>
      <c r="B831" s="3" t="str">
        <f>'B-Site_data'!B832</f>
        <v>Baidoa_IDP</v>
      </c>
      <c r="C831" s="3" t="str">
        <f>'B-Site_data'!C832</f>
        <v>Baidoa</v>
      </c>
      <c r="D831" s="3" t="str">
        <f>'B-Site_data'!D832</f>
        <v>IDP</v>
      </c>
      <c r="E831" s="3">
        <f>'B-Site_data'!E832</f>
        <v>1</v>
      </c>
      <c r="F831" s="3">
        <f>'B-Site_data'!F832</f>
        <v>3</v>
      </c>
      <c r="G831" s="3">
        <f>'B-Site_data'!G832</f>
        <v>1</v>
      </c>
      <c r="H831" s="3">
        <f>'B-Site_data'!H832</f>
        <v>3</v>
      </c>
      <c r="I831" s="3">
        <f>'B-Site_data'!I832</f>
        <v>3</v>
      </c>
      <c r="J831" s="3">
        <f>'B-Site_data'!J832</f>
        <v>1</v>
      </c>
      <c r="K831" s="3">
        <f>'B-Site_data'!K832</f>
        <v>3</v>
      </c>
      <c r="L831" s="3">
        <f>'B-Site_data'!L832</f>
        <v>2</v>
      </c>
      <c r="M831" s="3">
        <f t="shared" si="72"/>
        <v>3</v>
      </c>
      <c r="N831" s="3">
        <f t="shared" si="73"/>
        <v>3</v>
      </c>
      <c r="O831" s="3">
        <f t="shared" si="74"/>
        <v>3</v>
      </c>
      <c r="P831" s="3">
        <f t="shared" si="75"/>
        <v>3</v>
      </c>
      <c r="Q831" s="295">
        <f t="shared" si="76"/>
        <v>3</v>
      </c>
      <c r="R831" s="3">
        <f t="shared" si="77"/>
        <v>3</v>
      </c>
    </row>
    <row r="832" spans="1:18" x14ac:dyDescent="0.35">
      <c r="A832" s="3" t="str">
        <f>'B-Site_data'!A833</f>
        <v>2gzZ0cDpdYvs58pmhIh4vfzS3wZ7RI</v>
      </c>
      <c r="B832" s="3" t="str">
        <f>'B-Site_data'!B833</f>
        <v>Baidoa_IDP</v>
      </c>
      <c r="C832" s="3" t="str">
        <f>'B-Site_data'!C833</f>
        <v>Baidoa</v>
      </c>
      <c r="D832" s="3" t="str">
        <f>'B-Site_data'!D833</f>
        <v>IDP</v>
      </c>
      <c r="E832" s="3">
        <f>'B-Site_data'!E833</f>
        <v>1</v>
      </c>
      <c r="F832" s="3">
        <f>'B-Site_data'!F833</f>
        <v>1</v>
      </c>
      <c r="G832" s="3">
        <f>'B-Site_data'!G833</f>
        <v>3</v>
      </c>
      <c r="H832" s="3">
        <f>'B-Site_data'!H833</f>
        <v>3</v>
      </c>
      <c r="I832" s="3">
        <f>'B-Site_data'!I833</f>
        <v>1</v>
      </c>
      <c r="J832" s="3">
        <f>'B-Site_data'!J833</f>
        <v>1</v>
      </c>
      <c r="K832" s="3">
        <f>'B-Site_data'!K833</f>
        <v>1</v>
      </c>
      <c r="L832" s="3">
        <f>'B-Site_data'!L833</f>
        <v>2</v>
      </c>
      <c r="M832" s="3">
        <f t="shared" si="72"/>
        <v>3</v>
      </c>
      <c r="N832" s="3">
        <f t="shared" si="73"/>
        <v>3</v>
      </c>
      <c r="O832" s="3">
        <f t="shared" si="74"/>
        <v>2</v>
      </c>
      <c r="P832" s="3">
        <f t="shared" si="75"/>
        <v>1</v>
      </c>
      <c r="Q832" s="295">
        <f t="shared" si="76"/>
        <v>3</v>
      </c>
      <c r="R832" s="3">
        <f t="shared" si="77"/>
        <v>3</v>
      </c>
    </row>
    <row r="833" spans="1:18" x14ac:dyDescent="0.35">
      <c r="A833" s="3" t="str">
        <f>'B-Site_data'!A834</f>
        <v>q0cT8p2TyU3UBPwxMIPrB7SiooeTtA</v>
      </c>
      <c r="B833" s="3" t="str">
        <f>'B-Site_data'!B834</f>
        <v>Baidoa_IDP</v>
      </c>
      <c r="C833" s="3" t="str">
        <f>'B-Site_data'!C834</f>
        <v>Baidoa</v>
      </c>
      <c r="D833" s="3" t="str">
        <f>'B-Site_data'!D834</f>
        <v>IDP</v>
      </c>
      <c r="E833" s="3">
        <f>'B-Site_data'!E834</f>
        <v>1</v>
      </c>
      <c r="F833" s="3">
        <f>'B-Site_data'!F834</f>
        <v>3</v>
      </c>
      <c r="G833" s="3">
        <f>'B-Site_data'!G834</f>
        <v>3</v>
      </c>
      <c r="H833" s="3">
        <f>'B-Site_data'!H834</f>
        <v>3</v>
      </c>
      <c r="I833" s="3">
        <f>'B-Site_data'!I834</f>
        <v>1</v>
      </c>
      <c r="J833" s="3">
        <f>'B-Site_data'!J834</f>
        <v>1</v>
      </c>
      <c r="K833" s="3">
        <f>'B-Site_data'!K834</f>
        <v>3</v>
      </c>
      <c r="L833" s="3">
        <f>'B-Site_data'!L834</f>
        <v>2</v>
      </c>
      <c r="M833" s="3">
        <f t="shared" si="72"/>
        <v>3</v>
      </c>
      <c r="N833" s="3">
        <f t="shared" si="73"/>
        <v>3</v>
      </c>
      <c r="O833" s="3">
        <f t="shared" si="74"/>
        <v>3</v>
      </c>
      <c r="P833" s="3">
        <f t="shared" si="75"/>
        <v>3</v>
      </c>
      <c r="Q833" s="295">
        <f t="shared" si="76"/>
        <v>3</v>
      </c>
      <c r="R833" s="3">
        <f t="shared" si="77"/>
        <v>3</v>
      </c>
    </row>
    <row r="834" spans="1:18" x14ac:dyDescent="0.35">
      <c r="A834" s="3" t="str">
        <f>'B-Site_data'!A835</f>
        <v>dSHqPxPZ4g6gbCHWTJtanCjDFNur7o</v>
      </c>
      <c r="B834" s="3" t="str">
        <f>'B-Site_data'!B835</f>
        <v>Baidoa_IDP</v>
      </c>
      <c r="C834" s="3" t="str">
        <f>'B-Site_data'!C835</f>
        <v>Baidoa</v>
      </c>
      <c r="D834" s="3" t="str">
        <f>'B-Site_data'!D835</f>
        <v>IDP</v>
      </c>
      <c r="E834" s="3">
        <f>'B-Site_data'!E835</f>
        <v>1</v>
      </c>
      <c r="F834" s="3">
        <f>'B-Site_data'!F835</f>
        <v>1</v>
      </c>
      <c r="G834" s="3">
        <f>'B-Site_data'!G835</f>
        <v>3</v>
      </c>
      <c r="H834" s="3">
        <f>'B-Site_data'!H835</f>
        <v>3</v>
      </c>
      <c r="I834" s="3">
        <f>'B-Site_data'!I835</f>
        <v>1</v>
      </c>
      <c r="J834" s="3">
        <f>'B-Site_data'!J835</f>
        <v>1</v>
      </c>
      <c r="K834" s="3">
        <f>'B-Site_data'!K835</f>
        <v>1</v>
      </c>
      <c r="L834" s="3">
        <f>'B-Site_data'!L835</f>
        <v>2</v>
      </c>
      <c r="M834" s="3">
        <f t="shared" si="72"/>
        <v>3</v>
      </c>
      <c r="N834" s="3">
        <f t="shared" si="73"/>
        <v>3</v>
      </c>
      <c r="O834" s="3">
        <f t="shared" si="74"/>
        <v>2</v>
      </c>
      <c r="P834" s="3">
        <f t="shared" si="75"/>
        <v>1</v>
      </c>
      <c r="Q834" s="295">
        <f t="shared" si="76"/>
        <v>3</v>
      </c>
      <c r="R834" s="3">
        <f t="shared" si="77"/>
        <v>3</v>
      </c>
    </row>
    <row r="835" spans="1:18" x14ac:dyDescent="0.35">
      <c r="A835" s="3" t="str">
        <f>'B-Site_data'!A836</f>
        <v>BkAoFB0yTBLr2Id2BS6XvfeeaRPVOC</v>
      </c>
      <c r="B835" s="3" t="str">
        <f>'B-Site_data'!B836</f>
        <v>Baidoa_IDP</v>
      </c>
      <c r="C835" s="3" t="str">
        <f>'B-Site_data'!C836</f>
        <v>Baidoa</v>
      </c>
      <c r="D835" s="3" t="str">
        <f>'B-Site_data'!D836</f>
        <v>IDP</v>
      </c>
      <c r="E835" s="3">
        <f>'B-Site_data'!E836</f>
        <v>1</v>
      </c>
      <c r="F835" s="3">
        <f>'B-Site_data'!F836</f>
        <v>1</v>
      </c>
      <c r="G835" s="3">
        <f>'B-Site_data'!G836</f>
        <v>1</v>
      </c>
      <c r="H835" s="3">
        <f>'B-Site_data'!H836</f>
        <v>3</v>
      </c>
      <c r="I835" s="3">
        <f>'B-Site_data'!I836</f>
        <v>3</v>
      </c>
      <c r="J835" s="3">
        <f>'B-Site_data'!J836</f>
        <v>1</v>
      </c>
      <c r="K835" s="3">
        <f>'B-Site_data'!K836</f>
        <v>1</v>
      </c>
      <c r="L835" s="3">
        <f>'B-Site_data'!L836</f>
        <v>1</v>
      </c>
      <c r="M835" s="3">
        <f t="shared" ref="M835:M898" si="78">LARGE(F835:L835,1)</f>
        <v>3</v>
      </c>
      <c r="N835" s="3">
        <f t="shared" ref="N835:N898" si="79">LARGE(F835:L835,2)</f>
        <v>3</v>
      </c>
      <c r="O835" s="3">
        <f t="shared" ref="O835:O898" si="80">LARGE(F835:L835,3)</f>
        <v>1</v>
      </c>
      <c r="P835" s="3">
        <f t="shared" ref="P835:P898" si="81">LARGE(F835:L835,4)</f>
        <v>1</v>
      </c>
      <c r="Q835" s="295">
        <f t="shared" ref="Q835:Q898" si="82">ROUNDUP(AVERAGE(M835:P835),0)</f>
        <v>2</v>
      </c>
      <c r="R835" s="3">
        <f t="shared" ref="R835:R898" si="83">Q835</f>
        <v>2</v>
      </c>
    </row>
    <row r="836" spans="1:18" x14ac:dyDescent="0.35">
      <c r="A836" s="3" t="str">
        <f>'B-Site_data'!A837</f>
        <v>PpeS7FfUPqJAGqYTlvYMJeiA0QHBCH</v>
      </c>
      <c r="B836" s="3" t="str">
        <f>'B-Site_data'!B837</f>
        <v>Baidoa_IDP</v>
      </c>
      <c r="C836" s="3" t="str">
        <f>'B-Site_data'!C837</f>
        <v>Baidoa</v>
      </c>
      <c r="D836" s="3" t="str">
        <f>'B-Site_data'!D837</f>
        <v>IDP</v>
      </c>
      <c r="E836" s="3">
        <f>'B-Site_data'!E837</f>
        <v>1</v>
      </c>
      <c r="F836" s="3">
        <f>'B-Site_data'!F837</f>
        <v>1</v>
      </c>
      <c r="G836" s="3">
        <f>'B-Site_data'!G837</f>
        <v>3</v>
      </c>
      <c r="H836" s="3">
        <f>'B-Site_data'!H837</f>
        <v>3</v>
      </c>
      <c r="I836" s="3">
        <f>'B-Site_data'!I837</f>
        <v>3</v>
      </c>
      <c r="J836" s="3">
        <f>'B-Site_data'!J837</f>
        <v>1</v>
      </c>
      <c r="K836" s="3">
        <f>'B-Site_data'!K837</f>
        <v>1</v>
      </c>
      <c r="L836" s="3">
        <f>'B-Site_data'!L837</f>
        <v>2</v>
      </c>
      <c r="M836" s="3">
        <f t="shared" si="78"/>
        <v>3</v>
      </c>
      <c r="N836" s="3">
        <f t="shared" si="79"/>
        <v>3</v>
      </c>
      <c r="O836" s="3">
        <f t="shared" si="80"/>
        <v>3</v>
      </c>
      <c r="P836" s="3">
        <f t="shared" si="81"/>
        <v>2</v>
      </c>
      <c r="Q836" s="295">
        <f t="shared" si="82"/>
        <v>3</v>
      </c>
      <c r="R836" s="3">
        <f t="shared" si="83"/>
        <v>3</v>
      </c>
    </row>
    <row r="837" spans="1:18" x14ac:dyDescent="0.35">
      <c r="A837" s="3" t="str">
        <f>'B-Site_data'!A838</f>
        <v>CJ8iPUJ515DFksplOAKllohwTeYvOW</v>
      </c>
      <c r="B837" s="3" t="str">
        <f>'B-Site_data'!B838</f>
        <v>Baidoa_IDP</v>
      </c>
      <c r="C837" s="3" t="str">
        <f>'B-Site_data'!C838</f>
        <v>Baidoa</v>
      </c>
      <c r="D837" s="3" t="str">
        <f>'B-Site_data'!D838</f>
        <v>IDP</v>
      </c>
      <c r="E837" s="3">
        <f>'B-Site_data'!E838</f>
        <v>1</v>
      </c>
      <c r="F837" s="3">
        <f>'B-Site_data'!F838</f>
        <v>1</v>
      </c>
      <c r="G837" s="3">
        <f>'B-Site_data'!G838</f>
        <v>1</v>
      </c>
      <c r="H837" s="3">
        <f>'B-Site_data'!H838</f>
        <v>1</v>
      </c>
      <c r="I837" s="3">
        <f>'B-Site_data'!I838</f>
        <v>3</v>
      </c>
      <c r="J837" s="3">
        <f>'B-Site_data'!J838</f>
        <v>1</v>
      </c>
      <c r="K837" s="3">
        <f>'B-Site_data'!K838</f>
        <v>3</v>
      </c>
      <c r="L837" s="3">
        <f>'B-Site_data'!L838</f>
        <v>1</v>
      </c>
      <c r="M837" s="3">
        <f t="shared" si="78"/>
        <v>3</v>
      </c>
      <c r="N837" s="3">
        <f t="shared" si="79"/>
        <v>3</v>
      </c>
      <c r="O837" s="3">
        <f t="shared" si="80"/>
        <v>1</v>
      </c>
      <c r="P837" s="3">
        <f t="shared" si="81"/>
        <v>1</v>
      </c>
      <c r="Q837" s="295">
        <f t="shared" si="82"/>
        <v>2</v>
      </c>
      <c r="R837" s="3">
        <f t="shared" si="83"/>
        <v>2</v>
      </c>
    </row>
    <row r="838" spans="1:18" x14ac:dyDescent="0.35">
      <c r="A838" s="3" t="str">
        <f>'B-Site_data'!A839</f>
        <v>6EE3LyAajh55SXqsMV45iW29o17HtF</v>
      </c>
      <c r="B838" s="3" t="str">
        <f>'B-Site_data'!B839</f>
        <v>Baidoa_IDP</v>
      </c>
      <c r="C838" s="3" t="str">
        <f>'B-Site_data'!C839</f>
        <v>Baidoa</v>
      </c>
      <c r="D838" s="3" t="str">
        <f>'B-Site_data'!D839</f>
        <v>IDP</v>
      </c>
      <c r="E838" s="3">
        <f>'B-Site_data'!E839</f>
        <v>1</v>
      </c>
      <c r="F838" s="3">
        <f>'B-Site_data'!F839</f>
        <v>3</v>
      </c>
      <c r="G838" s="3">
        <f>'B-Site_data'!G839</f>
        <v>1</v>
      </c>
      <c r="H838" s="3">
        <f>'B-Site_data'!H839</f>
        <v>3</v>
      </c>
      <c r="I838" s="3">
        <f>'B-Site_data'!I839</f>
        <v>3</v>
      </c>
      <c r="J838" s="3">
        <f>'B-Site_data'!J839</f>
        <v>1</v>
      </c>
      <c r="K838" s="3">
        <f>'B-Site_data'!K839</f>
        <v>1</v>
      </c>
      <c r="L838" s="3">
        <f>'B-Site_data'!L839</f>
        <v>2</v>
      </c>
      <c r="M838" s="3">
        <f t="shared" si="78"/>
        <v>3</v>
      </c>
      <c r="N838" s="3">
        <f t="shared" si="79"/>
        <v>3</v>
      </c>
      <c r="O838" s="3">
        <f t="shared" si="80"/>
        <v>3</v>
      </c>
      <c r="P838" s="3">
        <f t="shared" si="81"/>
        <v>2</v>
      </c>
      <c r="Q838" s="295">
        <f t="shared" si="82"/>
        <v>3</v>
      </c>
      <c r="R838" s="3">
        <f t="shared" si="83"/>
        <v>3</v>
      </c>
    </row>
    <row r="839" spans="1:18" x14ac:dyDescent="0.35">
      <c r="A839" s="3" t="str">
        <f>'B-Site_data'!A840</f>
        <v>D33QP1tj5Ua3llOsYS2UkzVFaXMOOz</v>
      </c>
      <c r="B839" s="3" t="str">
        <f>'B-Site_data'!B840</f>
        <v>Baidoa_IDP</v>
      </c>
      <c r="C839" s="3" t="str">
        <f>'B-Site_data'!C840</f>
        <v>Baidoa</v>
      </c>
      <c r="D839" s="3" t="str">
        <f>'B-Site_data'!D840</f>
        <v>IDP</v>
      </c>
      <c r="E839" s="3">
        <f>'B-Site_data'!E840</f>
        <v>1</v>
      </c>
      <c r="F839" s="3">
        <f>'B-Site_data'!F840</f>
        <v>3</v>
      </c>
      <c r="G839" s="3">
        <f>'B-Site_data'!G840</f>
        <v>1</v>
      </c>
      <c r="H839" s="3">
        <f>'B-Site_data'!H840</f>
        <v>1</v>
      </c>
      <c r="I839" s="3">
        <f>'B-Site_data'!I840</f>
        <v>1</v>
      </c>
      <c r="J839" s="3">
        <f>'B-Site_data'!J840</f>
        <v>1</v>
      </c>
      <c r="K839" s="3">
        <f>'B-Site_data'!K840</f>
        <v>1</v>
      </c>
      <c r="L839" s="3">
        <f>'B-Site_data'!L840</f>
        <v>2</v>
      </c>
      <c r="M839" s="3">
        <f t="shared" si="78"/>
        <v>3</v>
      </c>
      <c r="N839" s="3">
        <f t="shared" si="79"/>
        <v>2</v>
      </c>
      <c r="O839" s="3">
        <f t="shared" si="80"/>
        <v>1</v>
      </c>
      <c r="P839" s="3">
        <f t="shared" si="81"/>
        <v>1</v>
      </c>
      <c r="Q839" s="295">
        <f t="shared" si="82"/>
        <v>2</v>
      </c>
      <c r="R839" s="3">
        <f t="shared" si="83"/>
        <v>2</v>
      </c>
    </row>
    <row r="840" spans="1:18" x14ac:dyDescent="0.35">
      <c r="A840" s="3" t="str">
        <f>'B-Site_data'!A841</f>
        <v>gjNuXmXuqvm9ERYJMahdBS5iao9ZqC</v>
      </c>
      <c r="B840" s="3" t="str">
        <f>'B-Site_data'!B841</f>
        <v>Baidoa_IDP</v>
      </c>
      <c r="C840" s="3" t="str">
        <f>'B-Site_data'!C841</f>
        <v>Baidoa</v>
      </c>
      <c r="D840" s="3" t="str">
        <f>'B-Site_data'!D841</f>
        <v>IDP</v>
      </c>
      <c r="E840" s="3">
        <f>'B-Site_data'!E841</f>
        <v>1</v>
      </c>
      <c r="F840" s="3">
        <f>'B-Site_data'!F841</f>
        <v>3</v>
      </c>
      <c r="G840" s="3">
        <f>'B-Site_data'!G841</f>
        <v>1</v>
      </c>
      <c r="H840" s="3">
        <f>'B-Site_data'!H841</f>
        <v>1</v>
      </c>
      <c r="I840" s="3">
        <f>'B-Site_data'!I841</f>
        <v>1</v>
      </c>
      <c r="J840" s="3">
        <f>'B-Site_data'!J841</f>
        <v>1</v>
      </c>
      <c r="K840" s="3">
        <f>'B-Site_data'!K841</f>
        <v>3</v>
      </c>
      <c r="L840" s="3">
        <f>'B-Site_data'!L841</f>
        <v>2</v>
      </c>
      <c r="M840" s="3">
        <f t="shared" si="78"/>
        <v>3</v>
      </c>
      <c r="N840" s="3">
        <f t="shared" si="79"/>
        <v>3</v>
      </c>
      <c r="O840" s="3">
        <f t="shared" si="80"/>
        <v>2</v>
      </c>
      <c r="P840" s="3">
        <f t="shared" si="81"/>
        <v>1</v>
      </c>
      <c r="Q840" s="295">
        <f t="shared" si="82"/>
        <v>3</v>
      </c>
      <c r="R840" s="3">
        <f t="shared" si="83"/>
        <v>3</v>
      </c>
    </row>
    <row r="841" spans="1:18" x14ac:dyDescent="0.35">
      <c r="A841" s="3" t="str">
        <f>'B-Site_data'!A842</f>
        <v>GG0KYvjJyGelvRkEnEoaJDtQgWax25</v>
      </c>
      <c r="B841" s="3" t="str">
        <f>'B-Site_data'!B842</f>
        <v>Baidoa_IDP</v>
      </c>
      <c r="C841" s="3" t="str">
        <f>'B-Site_data'!C842</f>
        <v>Baidoa</v>
      </c>
      <c r="D841" s="3" t="str">
        <f>'B-Site_data'!D842</f>
        <v>IDP</v>
      </c>
      <c r="E841" s="3">
        <f>'B-Site_data'!E842</f>
        <v>1</v>
      </c>
      <c r="F841" s="3">
        <f>'B-Site_data'!F842</f>
        <v>3</v>
      </c>
      <c r="G841" s="3">
        <f>'B-Site_data'!G842</f>
        <v>1</v>
      </c>
      <c r="H841" s="3">
        <f>'B-Site_data'!H842</f>
        <v>3</v>
      </c>
      <c r="I841" s="3">
        <f>'B-Site_data'!I842</f>
        <v>3</v>
      </c>
      <c r="J841" s="3">
        <f>'B-Site_data'!J842</f>
        <v>1</v>
      </c>
      <c r="K841" s="3">
        <f>'B-Site_data'!K842</f>
        <v>3</v>
      </c>
      <c r="L841" s="3">
        <f>'B-Site_data'!L842</f>
        <v>2</v>
      </c>
      <c r="M841" s="3">
        <f t="shared" si="78"/>
        <v>3</v>
      </c>
      <c r="N841" s="3">
        <f t="shared" si="79"/>
        <v>3</v>
      </c>
      <c r="O841" s="3">
        <f t="shared" si="80"/>
        <v>3</v>
      </c>
      <c r="P841" s="3">
        <f t="shared" si="81"/>
        <v>3</v>
      </c>
      <c r="Q841" s="295">
        <f t="shared" si="82"/>
        <v>3</v>
      </c>
      <c r="R841" s="3">
        <f t="shared" si="83"/>
        <v>3</v>
      </c>
    </row>
    <row r="842" spans="1:18" x14ac:dyDescent="0.35">
      <c r="A842" s="3" t="str">
        <f>'B-Site_data'!A843</f>
        <v>Aa1yOZmc5bELzIZDOaCNkZjYJcmcaq</v>
      </c>
      <c r="B842" s="3" t="str">
        <f>'B-Site_data'!B843</f>
        <v>Baidoa_IDP</v>
      </c>
      <c r="C842" s="3" t="str">
        <f>'B-Site_data'!C843</f>
        <v>Baidoa</v>
      </c>
      <c r="D842" s="3" t="str">
        <f>'B-Site_data'!D843</f>
        <v>IDP</v>
      </c>
      <c r="E842" s="3">
        <f>'B-Site_data'!E843</f>
        <v>1</v>
      </c>
      <c r="F842" s="3">
        <f>'B-Site_data'!F843</f>
        <v>3</v>
      </c>
      <c r="G842" s="3">
        <f>'B-Site_data'!G843</f>
        <v>1</v>
      </c>
      <c r="H842" s="3">
        <f>'B-Site_data'!H843</f>
        <v>3</v>
      </c>
      <c r="I842" s="3">
        <f>'B-Site_data'!I843</f>
        <v>3</v>
      </c>
      <c r="J842" s="3">
        <f>'B-Site_data'!J843</f>
        <v>1</v>
      </c>
      <c r="K842" s="3">
        <f>'B-Site_data'!K843</f>
        <v>1</v>
      </c>
      <c r="L842" s="3">
        <f>'B-Site_data'!L843</f>
        <v>2</v>
      </c>
      <c r="M842" s="3">
        <f t="shared" si="78"/>
        <v>3</v>
      </c>
      <c r="N842" s="3">
        <f t="shared" si="79"/>
        <v>3</v>
      </c>
      <c r="O842" s="3">
        <f t="shared" si="80"/>
        <v>3</v>
      </c>
      <c r="P842" s="3">
        <f t="shared" si="81"/>
        <v>2</v>
      </c>
      <c r="Q842" s="295">
        <f t="shared" si="82"/>
        <v>3</v>
      </c>
      <c r="R842" s="3">
        <f t="shared" si="83"/>
        <v>3</v>
      </c>
    </row>
    <row r="843" spans="1:18" x14ac:dyDescent="0.35">
      <c r="A843" s="3" t="str">
        <f>'B-Site_data'!A844</f>
        <v>5BwvbP0ltJB5sZZw868N0u4Jwo6tmL</v>
      </c>
      <c r="B843" s="3" t="str">
        <f>'B-Site_data'!B844</f>
        <v>Baidoa_IDP</v>
      </c>
      <c r="C843" s="3" t="str">
        <f>'B-Site_data'!C844</f>
        <v>Baidoa</v>
      </c>
      <c r="D843" s="3" t="str">
        <f>'B-Site_data'!D844</f>
        <v>IDP</v>
      </c>
      <c r="E843" s="3">
        <f>'B-Site_data'!E844</f>
        <v>1</v>
      </c>
      <c r="F843" s="3">
        <f>'B-Site_data'!F844</f>
        <v>1</v>
      </c>
      <c r="G843" s="3">
        <f>'B-Site_data'!G844</f>
        <v>3</v>
      </c>
      <c r="H843" s="3">
        <f>'B-Site_data'!H844</f>
        <v>3</v>
      </c>
      <c r="I843" s="3">
        <f>'B-Site_data'!I844</f>
        <v>1</v>
      </c>
      <c r="J843" s="3">
        <f>'B-Site_data'!J844</f>
        <v>1</v>
      </c>
      <c r="K843" s="3">
        <f>'B-Site_data'!K844</f>
        <v>1</v>
      </c>
      <c r="L843" s="3">
        <f>'B-Site_data'!L844</f>
        <v>2</v>
      </c>
      <c r="M843" s="3">
        <f t="shared" si="78"/>
        <v>3</v>
      </c>
      <c r="N843" s="3">
        <f t="shared" si="79"/>
        <v>3</v>
      </c>
      <c r="O843" s="3">
        <f t="shared" si="80"/>
        <v>2</v>
      </c>
      <c r="P843" s="3">
        <f t="shared" si="81"/>
        <v>1</v>
      </c>
      <c r="Q843" s="295">
        <f t="shared" si="82"/>
        <v>3</v>
      </c>
      <c r="R843" s="3">
        <f t="shared" si="83"/>
        <v>3</v>
      </c>
    </row>
    <row r="844" spans="1:18" x14ac:dyDescent="0.35">
      <c r="A844" s="3" t="str">
        <f>'B-Site_data'!A845</f>
        <v>gaHdldkwLtabOVM42sLqz0hejYPAPC</v>
      </c>
      <c r="B844" s="3" t="str">
        <f>'B-Site_data'!B845</f>
        <v>Baidoa_IDP</v>
      </c>
      <c r="C844" s="3" t="str">
        <f>'B-Site_data'!C845</f>
        <v>Baidoa</v>
      </c>
      <c r="D844" s="3" t="str">
        <f>'B-Site_data'!D845</f>
        <v>IDP</v>
      </c>
      <c r="E844" s="3">
        <f>'B-Site_data'!E845</f>
        <v>1</v>
      </c>
      <c r="F844" s="3">
        <f>'B-Site_data'!F845</f>
        <v>1</v>
      </c>
      <c r="G844" s="3">
        <f>'B-Site_data'!G845</f>
        <v>1</v>
      </c>
      <c r="H844" s="3">
        <f>'B-Site_data'!H845</f>
        <v>3</v>
      </c>
      <c r="I844" s="3">
        <f>'B-Site_data'!I845</f>
        <v>3</v>
      </c>
      <c r="J844" s="3">
        <f>'B-Site_data'!J845</f>
        <v>1</v>
      </c>
      <c r="K844" s="3">
        <f>'B-Site_data'!K845</f>
        <v>3</v>
      </c>
      <c r="L844" s="3">
        <f>'B-Site_data'!L845</f>
        <v>1</v>
      </c>
      <c r="M844" s="3">
        <f t="shared" si="78"/>
        <v>3</v>
      </c>
      <c r="N844" s="3">
        <f t="shared" si="79"/>
        <v>3</v>
      </c>
      <c r="O844" s="3">
        <f t="shared" si="80"/>
        <v>3</v>
      </c>
      <c r="P844" s="3">
        <f t="shared" si="81"/>
        <v>1</v>
      </c>
      <c r="Q844" s="295">
        <f t="shared" si="82"/>
        <v>3</v>
      </c>
      <c r="R844" s="3">
        <f t="shared" si="83"/>
        <v>3</v>
      </c>
    </row>
    <row r="845" spans="1:18" x14ac:dyDescent="0.35">
      <c r="A845" s="3" t="str">
        <f>'B-Site_data'!A846</f>
        <v>WswL2KiizWbY883XOOg8lKxujrsYxw</v>
      </c>
      <c r="B845" s="3" t="str">
        <f>'B-Site_data'!B846</f>
        <v>Baidoa_IDP</v>
      </c>
      <c r="C845" s="3" t="str">
        <f>'B-Site_data'!C846</f>
        <v>Baidoa</v>
      </c>
      <c r="D845" s="3" t="str">
        <f>'B-Site_data'!D846</f>
        <v>IDP</v>
      </c>
      <c r="E845" s="3">
        <f>'B-Site_data'!E846</f>
        <v>1</v>
      </c>
      <c r="F845" s="3">
        <f>'B-Site_data'!F846</f>
        <v>3</v>
      </c>
      <c r="G845" s="3">
        <f>'B-Site_data'!G846</f>
        <v>3</v>
      </c>
      <c r="H845" s="3">
        <f>'B-Site_data'!H846</f>
        <v>3</v>
      </c>
      <c r="I845" s="3">
        <f>'B-Site_data'!I846</f>
        <v>3</v>
      </c>
      <c r="J845" s="3">
        <f>'B-Site_data'!J846</f>
        <v>1</v>
      </c>
      <c r="K845" s="3">
        <f>'B-Site_data'!K846</f>
        <v>1</v>
      </c>
      <c r="L845" s="3">
        <f>'B-Site_data'!L846</f>
        <v>2</v>
      </c>
      <c r="M845" s="3">
        <f t="shared" si="78"/>
        <v>3</v>
      </c>
      <c r="N845" s="3">
        <f t="shared" si="79"/>
        <v>3</v>
      </c>
      <c r="O845" s="3">
        <f t="shared" si="80"/>
        <v>3</v>
      </c>
      <c r="P845" s="3">
        <f t="shared" si="81"/>
        <v>3</v>
      </c>
      <c r="Q845" s="295">
        <f t="shared" si="82"/>
        <v>3</v>
      </c>
      <c r="R845" s="3">
        <f t="shared" si="83"/>
        <v>3</v>
      </c>
    </row>
    <row r="846" spans="1:18" x14ac:dyDescent="0.35">
      <c r="A846" s="3" t="str">
        <f>'B-Site_data'!A847</f>
        <v>OABSrhmVBV9H180Aj4Ed4YPFzY9j7P</v>
      </c>
      <c r="B846" s="3" t="str">
        <f>'B-Site_data'!B847</f>
        <v>Baidoa_IDP</v>
      </c>
      <c r="C846" s="3" t="str">
        <f>'B-Site_data'!C847</f>
        <v>Baidoa</v>
      </c>
      <c r="D846" s="3" t="str">
        <f>'B-Site_data'!D847</f>
        <v>IDP</v>
      </c>
      <c r="E846" s="3">
        <f>'B-Site_data'!E847</f>
        <v>1</v>
      </c>
      <c r="F846" s="3">
        <f>'B-Site_data'!F847</f>
        <v>1</v>
      </c>
      <c r="G846" s="3">
        <f>'B-Site_data'!G847</f>
        <v>1</v>
      </c>
      <c r="H846" s="3">
        <f>'B-Site_data'!H847</f>
        <v>1</v>
      </c>
      <c r="I846" s="3">
        <f>'B-Site_data'!I847</f>
        <v>3</v>
      </c>
      <c r="J846" s="3">
        <f>'B-Site_data'!J847</f>
        <v>1</v>
      </c>
      <c r="K846" s="3">
        <f>'B-Site_data'!K847</f>
        <v>3</v>
      </c>
      <c r="L846" s="3">
        <f>'B-Site_data'!L847</f>
        <v>1</v>
      </c>
      <c r="M846" s="3">
        <f t="shared" si="78"/>
        <v>3</v>
      </c>
      <c r="N846" s="3">
        <f t="shared" si="79"/>
        <v>3</v>
      </c>
      <c r="O846" s="3">
        <f t="shared" si="80"/>
        <v>1</v>
      </c>
      <c r="P846" s="3">
        <f t="shared" si="81"/>
        <v>1</v>
      </c>
      <c r="Q846" s="295">
        <f t="shared" si="82"/>
        <v>2</v>
      </c>
      <c r="R846" s="3">
        <f t="shared" si="83"/>
        <v>2</v>
      </c>
    </row>
    <row r="847" spans="1:18" x14ac:dyDescent="0.35">
      <c r="A847" s="3" t="str">
        <f>'B-Site_data'!A848</f>
        <v>9meBb68BIQaZmkGiNJXzpBIdFVG7Pl</v>
      </c>
      <c r="B847" s="3" t="str">
        <f>'B-Site_data'!B848</f>
        <v>Baidoa_IDP</v>
      </c>
      <c r="C847" s="3" t="str">
        <f>'B-Site_data'!C848</f>
        <v>Baidoa</v>
      </c>
      <c r="D847" s="3" t="str">
        <f>'B-Site_data'!D848</f>
        <v>IDP</v>
      </c>
      <c r="E847" s="3">
        <f>'B-Site_data'!E848</f>
        <v>1</v>
      </c>
      <c r="F847" s="3">
        <f>'B-Site_data'!F848</f>
        <v>1</v>
      </c>
      <c r="G847" s="3">
        <f>'B-Site_data'!G848</f>
        <v>1</v>
      </c>
      <c r="H847" s="3">
        <f>'B-Site_data'!H848</f>
        <v>3</v>
      </c>
      <c r="I847" s="3">
        <f>'B-Site_data'!I848</f>
        <v>3</v>
      </c>
      <c r="J847" s="3">
        <f>'B-Site_data'!J848</f>
        <v>1</v>
      </c>
      <c r="K847" s="3">
        <f>'B-Site_data'!K848</f>
        <v>1</v>
      </c>
      <c r="L847" s="3">
        <f>'B-Site_data'!L848</f>
        <v>2</v>
      </c>
      <c r="M847" s="3">
        <f t="shared" si="78"/>
        <v>3</v>
      </c>
      <c r="N847" s="3">
        <f t="shared" si="79"/>
        <v>3</v>
      </c>
      <c r="O847" s="3">
        <f t="shared" si="80"/>
        <v>2</v>
      </c>
      <c r="P847" s="3">
        <f t="shared" si="81"/>
        <v>1</v>
      </c>
      <c r="Q847" s="295">
        <f t="shared" si="82"/>
        <v>3</v>
      </c>
      <c r="R847" s="3">
        <f t="shared" si="83"/>
        <v>3</v>
      </c>
    </row>
    <row r="848" spans="1:18" x14ac:dyDescent="0.35">
      <c r="A848" s="3" t="str">
        <f>'B-Site_data'!A849</f>
        <v>EmbeTadC423aBi9t2XwYZjKnCn7AgH</v>
      </c>
      <c r="B848" s="3" t="str">
        <f>'B-Site_data'!B849</f>
        <v>Baidoa_IDP</v>
      </c>
      <c r="C848" s="3" t="str">
        <f>'B-Site_data'!C849</f>
        <v>Baidoa</v>
      </c>
      <c r="D848" s="3" t="str">
        <f>'B-Site_data'!D849</f>
        <v>IDP</v>
      </c>
      <c r="E848" s="3">
        <f>'B-Site_data'!E849</f>
        <v>1</v>
      </c>
      <c r="F848" s="3">
        <f>'B-Site_data'!F849</f>
        <v>3</v>
      </c>
      <c r="G848" s="3">
        <f>'B-Site_data'!G849</f>
        <v>1</v>
      </c>
      <c r="H848" s="3">
        <f>'B-Site_data'!H849</f>
        <v>3</v>
      </c>
      <c r="I848" s="3">
        <f>'B-Site_data'!I849</f>
        <v>3</v>
      </c>
      <c r="J848" s="3">
        <f>'B-Site_data'!J849</f>
        <v>1</v>
      </c>
      <c r="K848" s="3">
        <f>'B-Site_data'!K849</f>
        <v>1</v>
      </c>
      <c r="L848" s="3">
        <f>'B-Site_data'!L849</f>
        <v>2</v>
      </c>
      <c r="M848" s="3">
        <f t="shared" si="78"/>
        <v>3</v>
      </c>
      <c r="N848" s="3">
        <f t="shared" si="79"/>
        <v>3</v>
      </c>
      <c r="O848" s="3">
        <f t="shared" si="80"/>
        <v>3</v>
      </c>
      <c r="P848" s="3">
        <f t="shared" si="81"/>
        <v>2</v>
      </c>
      <c r="Q848" s="295">
        <f t="shared" si="82"/>
        <v>3</v>
      </c>
      <c r="R848" s="3">
        <f t="shared" si="83"/>
        <v>3</v>
      </c>
    </row>
    <row r="849" spans="1:18" x14ac:dyDescent="0.35">
      <c r="A849" s="3" t="str">
        <f>'B-Site_data'!A850</f>
        <v>Eu2SYbgqVp7RvbVc65OrXEe8Ed864L</v>
      </c>
      <c r="B849" s="3" t="str">
        <f>'B-Site_data'!B850</f>
        <v>Baidoa_IDP</v>
      </c>
      <c r="C849" s="3" t="str">
        <f>'B-Site_data'!C850</f>
        <v>Baidoa</v>
      </c>
      <c r="D849" s="3" t="str">
        <f>'B-Site_data'!D850</f>
        <v>IDP</v>
      </c>
      <c r="E849" s="3">
        <f>'B-Site_data'!E850</f>
        <v>1</v>
      </c>
      <c r="F849" s="3">
        <f>'B-Site_data'!F850</f>
        <v>1</v>
      </c>
      <c r="G849" s="3">
        <f>'B-Site_data'!G850</f>
        <v>3</v>
      </c>
      <c r="H849" s="3">
        <f>'B-Site_data'!H850</f>
        <v>3</v>
      </c>
      <c r="I849" s="3">
        <f>'B-Site_data'!I850</f>
        <v>3</v>
      </c>
      <c r="J849" s="3">
        <f>'B-Site_data'!J850</f>
        <v>1</v>
      </c>
      <c r="K849" s="3">
        <f>'B-Site_data'!K850</f>
        <v>3</v>
      </c>
      <c r="L849" s="3">
        <f>'B-Site_data'!L850</f>
        <v>1</v>
      </c>
      <c r="M849" s="3">
        <f t="shared" si="78"/>
        <v>3</v>
      </c>
      <c r="N849" s="3">
        <f t="shared" si="79"/>
        <v>3</v>
      </c>
      <c r="O849" s="3">
        <f t="shared" si="80"/>
        <v>3</v>
      </c>
      <c r="P849" s="3">
        <f t="shared" si="81"/>
        <v>3</v>
      </c>
      <c r="Q849" s="295">
        <f t="shared" si="82"/>
        <v>3</v>
      </c>
      <c r="R849" s="3">
        <f t="shared" si="83"/>
        <v>3</v>
      </c>
    </row>
    <row r="850" spans="1:18" x14ac:dyDescent="0.35">
      <c r="A850" s="3" t="str">
        <f>'B-Site_data'!A851</f>
        <v>dYYEjEnqxS6VjuaGbaqYsAms4BU7P0</v>
      </c>
      <c r="B850" s="3" t="str">
        <f>'B-Site_data'!B851</f>
        <v>Baidoa_IDP</v>
      </c>
      <c r="C850" s="3" t="str">
        <f>'B-Site_data'!C851</f>
        <v>Baidoa</v>
      </c>
      <c r="D850" s="3" t="str">
        <f>'B-Site_data'!D851</f>
        <v>IDP</v>
      </c>
      <c r="E850" s="3">
        <f>'B-Site_data'!E851</f>
        <v>1</v>
      </c>
      <c r="F850" s="3">
        <f>'B-Site_data'!F851</f>
        <v>1</v>
      </c>
      <c r="G850" s="3">
        <f>'B-Site_data'!G851</f>
        <v>1</v>
      </c>
      <c r="H850" s="3">
        <f>'B-Site_data'!H851</f>
        <v>3</v>
      </c>
      <c r="I850" s="3">
        <f>'B-Site_data'!I851</f>
        <v>1</v>
      </c>
      <c r="J850" s="3">
        <f>'B-Site_data'!J851</f>
        <v>1</v>
      </c>
      <c r="K850" s="3">
        <f>'B-Site_data'!K851</f>
        <v>1</v>
      </c>
      <c r="L850" s="3">
        <f>'B-Site_data'!L851</f>
        <v>2</v>
      </c>
      <c r="M850" s="3">
        <f t="shared" si="78"/>
        <v>3</v>
      </c>
      <c r="N850" s="3">
        <f t="shared" si="79"/>
        <v>2</v>
      </c>
      <c r="O850" s="3">
        <f t="shared" si="80"/>
        <v>1</v>
      </c>
      <c r="P850" s="3">
        <f t="shared" si="81"/>
        <v>1</v>
      </c>
      <c r="Q850" s="295">
        <f t="shared" si="82"/>
        <v>2</v>
      </c>
      <c r="R850" s="3">
        <f t="shared" si="83"/>
        <v>2</v>
      </c>
    </row>
    <row r="851" spans="1:18" x14ac:dyDescent="0.35">
      <c r="A851" s="3" t="str">
        <f>'B-Site_data'!A852</f>
        <v>j1XCXfcBjNM8vzpT3P2E0t95MGcYgV</v>
      </c>
      <c r="B851" s="3" t="str">
        <f>'B-Site_data'!B852</f>
        <v>Baidoa_IDP</v>
      </c>
      <c r="C851" s="3" t="str">
        <f>'B-Site_data'!C852</f>
        <v>Baidoa</v>
      </c>
      <c r="D851" s="3" t="str">
        <f>'B-Site_data'!D852</f>
        <v>IDP</v>
      </c>
      <c r="E851" s="3">
        <f>'B-Site_data'!E852</f>
        <v>1</v>
      </c>
      <c r="F851" s="3">
        <f>'B-Site_data'!F852</f>
        <v>1</v>
      </c>
      <c r="G851" s="3">
        <f>'B-Site_data'!G852</f>
        <v>1</v>
      </c>
      <c r="H851" s="3">
        <f>'B-Site_data'!H852</f>
        <v>3</v>
      </c>
      <c r="I851" s="3">
        <f>'B-Site_data'!I852</f>
        <v>3</v>
      </c>
      <c r="J851" s="3">
        <f>'B-Site_data'!J852</f>
        <v>1</v>
      </c>
      <c r="K851" s="3">
        <f>'B-Site_data'!K852</f>
        <v>1</v>
      </c>
      <c r="L851" s="3">
        <f>'B-Site_data'!L852</f>
        <v>1</v>
      </c>
      <c r="M851" s="3">
        <f t="shared" si="78"/>
        <v>3</v>
      </c>
      <c r="N851" s="3">
        <f t="shared" si="79"/>
        <v>3</v>
      </c>
      <c r="O851" s="3">
        <f t="shared" si="80"/>
        <v>1</v>
      </c>
      <c r="P851" s="3">
        <f t="shared" si="81"/>
        <v>1</v>
      </c>
      <c r="Q851" s="295">
        <f t="shared" si="82"/>
        <v>2</v>
      </c>
      <c r="R851" s="3">
        <f t="shared" si="83"/>
        <v>2</v>
      </c>
    </row>
    <row r="852" spans="1:18" x14ac:dyDescent="0.35">
      <c r="A852" s="3" t="str">
        <f>'B-Site_data'!A853</f>
        <v>OO10UIgOd1vcGNKCe7WT2AOQKUajwS</v>
      </c>
      <c r="B852" s="3" t="str">
        <f>'B-Site_data'!B853</f>
        <v>Baidoa_IDP</v>
      </c>
      <c r="C852" s="3" t="str">
        <f>'B-Site_data'!C853</f>
        <v>Baidoa</v>
      </c>
      <c r="D852" s="3" t="str">
        <f>'B-Site_data'!D853</f>
        <v>IDP</v>
      </c>
      <c r="E852" s="3">
        <f>'B-Site_data'!E853</f>
        <v>1</v>
      </c>
      <c r="F852" s="3">
        <f>'B-Site_data'!F853</f>
        <v>1</v>
      </c>
      <c r="G852" s="3">
        <f>'B-Site_data'!G853</f>
        <v>1</v>
      </c>
      <c r="H852" s="3">
        <f>'B-Site_data'!H853</f>
        <v>3</v>
      </c>
      <c r="I852" s="3">
        <f>'B-Site_data'!I853</f>
        <v>3</v>
      </c>
      <c r="J852" s="3">
        <f>'B-Site_data'!J853</f>
        <v>1</v>
      </c>
      <c r="K852" s="3">
        <f>'B-Site_data'!K853</f>
        <v>1</v>
      </c>
      <c r="L852" s="3">
        <f>'B-Site_data'!L853</f>
        <v>2</v>
      </c>
      <c r="M852" s="3">
        <f t="shared" si="78"/>
        <v>3</v>
      </c>
      <c r="N852" s="3">
        <f t="shared" si="79"/>
        <v>3</v>
      </c>
      <c r="O852" s="3">
        <f t="shared" si="80"/>
        <v>2</v>
      </c>
      <c r="P852" s="3">
        <f t="shared" si="81"/>
        <v>1</v>
      </c>
      <c r="Q852" s="295">
        <f t="shared" si="82"/>
        <v>3</v>
      </c>
      <c r="R852" s="3">
        <f t="shared" si="83"/>
        <v>3</v>
      </c>
    </row>
    <row r="853" spans="1:18" x14ac:dyDescent="0.35">
      <c r="A853" s="3" t="str">
        <f>'B-Site_data'!A854</f>
        <v>BtVG2Yn0L22XwulewuhWIjuDV0VXqm</v>
      </c>
      <c r="B853" s="3" t="str">
        <f>'B-Site_data'!B854</f>
        <v>Baidoa_IDP</v>
      </c>
      <c r="C853" s="3" t="str">
        <f>'B-Site_data'!C854</f>
        <v>Baidoa</v>
      </c>
      <c r="D853" s="3" t="str">
        <f>'B-Site_data'!D854</f>
        <v>IDP</v>
      </c>
      <c r="E853" s="3">
        <f>'B-Site_data'!E854</f>
        <v>1</v>
      </c>
      <c r="F853" s="3">
        <f>'B-Site_data'!F854</f>
        <v>3</v>
      </c>
      <c r="G853" s="3">
        <f>'B-Site_data'!G854</f>
        <v>1</v>
      </c>
      <c r="H853" s="3">
        <f>'B-Site_data'!H854</f>
        <v>3</v>
      </c>
      <c r="I853" s="3">
        <f>'B-Site_data'!I854</f>
        <v>3</v>
      </c>
      <c r="J853" s="3">
        <f>'B-Site_data'!J854</f>
        <v>1</v>
      </c>
      <c r="K853" s="3">
        <f>'B-Site_data'!K854</f>
        <v>1</v>
      </c>
      <c r="L853" s="3">
        <f>'B-Site_data'!L854</f>
        <v>2</v>
      </c>
      <c r="M853" s="3">
        <f t="shared" si="78"/>
        <v>3</v>
      </c>
      <c r="N853" s="3">
        <f t="shared" si="79"/>
        <v>3</v>
      </c>
      <c r="O853" s="3">
        <f t="shared" si="80"/>
        <v>3</v>
      </c>
      <c r="P853" s="3">
        <f t="shared" si="81"/>
        <v>2</v>
      </c>
      <c r="Q853" s="295">
        <f t="shared" si="82"/>
        <v>3</v>
      </c>
      <c r="R853" s="3">
        <f t="shared" si="83"/>
        <v>3</v>
      </c>
    </row>
    <row r="854" spans="1:18" x14ac:dyDescent="0.35">
      <c r="A854" s="3" t="str">
        <f>'B-Site_data'!A855</f>
        <v>8t0zioShBbFT2tQIdPRFRFjA5lrBSF</v>
      </c>
      <c r="B854" s="3" t="str">
        <f>'B-Site_data'!B855</f>
        <v>Baidoa_IDP</v>
      </c>
      <c r="C854" s="3" t="str">
        <f>'B-Site_data'!C855</f>
        <v>Baidoa</v>
      </c>
      <c r="D854" s="3" t="str">
        <f>'B-Site_data'!D855</f>
        <v>IDP</v>
      </c>
      <c r="E854" s="3">
        <f>'B-Site_data'!E855</f>
        <v>1</v>
      </c>
      <c r="F854" s="3">
        <f>'B-Site_data'!F855</f>
        <v>1</v>
      </c>
      <c r="G854" s="3">
        <f>'B-Site_data'!G855</f>
        <v>1</v>
      </c>
      <c r="H854" s="3">
        <f>'B-Site_data'!H855</f>
        <v>1</v>
      </c>
      <c r="I854" s="3">
        <f>'B-Site_data'!I855</f>
        <v>3</v>
      </c>
      <c r="J854" s="3">
        <f>'B-Site_data'!J855</f>
        <v>1</v>
      </c>
      <c r="K854" s="3">
        <f>'B-Site_data'!K855</f>
        <v>3</v>
      </c>
      <c r="L854" s="3">
        <f>'B-Site_data'!L855</f>
        <v>1</v>
      </c>
      <c r="M854" s="3">
        <f t="shared" si="78"/>
        <v>3</v>
      </c>
      <c r="N854" s="3">
        <f t="shared" si="79"/>
        <v>3</v>
      </c>
      <c r="O854" s="3">
        <f t="shared" si="80"/>
        <v>1</v>
      </c>
      <c r="P854" s="3">
        <f t="shared" si="81"/>
        <v>1</v>
      </c>
      <c r="Q854" s="295">
        <f t="shared" si="82"/>
        <v>2</v>
      </c>
      <c r="R854" s="3">
        <f t="shared" si="83"/>
        <v>2</v>
      </c>
    </row>
    <row r="855" spans="1:18" x14ac:dyDescent="0.35">
      <c r="A855" s="3" t="str">
        <f>'B-Site_data'!A856</f>
        <v>xqjwaPuyHDwXbsRKEt1u0ksWeYpXWR</v>
      </c>
      <c r="B855" s="3" t="str">
        <f>'B-Site_data'!B856</f>
        <v>Baidoa_IDP</v>
      </c>
      <c r="C855" s="3" t="str">
        <f>'B-Site_data'!C856</f>
        <v>Baidoa</v>
      </c>
      <c r="D855" s="3" t="str">
        <f>'B-Site_data'!D856</f>
        <v>IDP</v>
      </c>
      <c r="E855" s="3">
        <f>'B-Site_data'!E856</f>
        <v>1</v>
      </c>
      <c r="F855" s="3">
        <f>'B-Site_data'!F856</f>
        <v>1</v>
      </c>
      <c r="G855" s="3">
        <f>'B-Site_data'!G856</f>
        <v>1</v>
      </c>
      <c r="H855" s="3">
        <f>'B-Site_data'!H856</f>
        <v>3</v>
      </c>
      <c r="I855" s="3">
        <f>'B-Site_data'!I856</f>
        <v>3</v>
      </c>
      <c r="J855" s="3">
        <f>'B-Site_data'!J856</f>
        <v>1</v>
      </c>
      <c r="K855" s="3">
        <f>'B-Site_data'!K856</f>
        <v>1</v>
      </c>
      <c r="L855" s="3">
        <f>'B-Site_data'!L856</f>
        <v>3</v>
      </c>
      <c r="M855" s="3">
        <f t="shared" si="78"/>
        <v>3</v>
      </c>
      <c r="N855" s="3">
        <f t="shared" si="79"/>
        <v>3</v>
      </c>
      <c r="O855" s="3">
        <f t="shared" si="80"/>
        <v>3</v>
      </c>
      <c r="P855" s="3">
        <f t="shared" si="81"/>
        <v>1</v>
      </c>
      <c r="Q855" s="295">
        <f t="shared" si="82"/>
        <v>3</v>
      </c>
      <c r="R855" s="3">
        <f t="shared" si="83"/>
        <v>3</v>
      </c>
    </row>
    <row r="856" spans="1:18" x14ac:dyDescent="0.35">
      <c r="A856" s="3" t="str">
        <f>'B-Site_data'!A857</f>
        <v>Cau5UJQXeA7IsTjRw4LBk7pLXmg3ti</v>
      </c>
      <c r="B856" s="3" t="str">
        <f>'B-Site_data'!B857</f>
        <v>Baidoa_IDP</v>
      </c>
      <c r="C856" s="3" t="str">
        <f>'B-Site_data'!C857</f>
        <v>Baidoa</v>
      </c>
      <c r="D856" s="3" t="str">
        <f>'B-Site_data'!D857</f>
        <v>IDP</v>
      </c>
      <c r="E856" s="3">
        <f>'B-Site_data'!E857</f>
        <v>1</v>
      </c>
      <c r="F856" s="3">
        <f>'B-Site_data'!F857</f>
        <v>1</v>
      </c>
      <c r="G856" s="3">
        <f>'B-Site_data'!G857</f>
        <v>1</v>
      </c>
      <c r="H856" s="3">
        <f>'B-Site_data'!H857</f>
        <v>3</v>
      </c>
      <c r="I856" s="3">
        <f>'B-Site_data'!I857</f>
        <v>3</v>
      </c>
      <c r="J856" s="3">
        <f>'B-Site_data'!J857</f>
        <v>1</v>
      </c>
      <c r="K856" s="3">
        <f>'B-Site_data'!K857</f>
        <v>3</v>
      </c>
      <c r="L856" s="3">
        <f>'B-Site_data'!L857</f>
        <v>1</v>
      </c>
      <c r="M856" s="3">
        <f t="shared" si="78"/>
        <v>3</v>
      </c>
      <c r="N856" s="3">
        <f t="shared" si="79"/>
        <v>3</v>
      </c>
      <c r="O856" s="3">
        <f t="shared" si="80"/>
        <v>3</v>
      </c>
      <c r="P856" s="3">
        <f t="shared" si="81"/>
        <v>1</v>
      </c>
      <c r="Q856" s="295">
        <f t="shared" si="82"/>
        <v>3</v>
      </c>
      <c r="R856" s="3">
        <f t="shared" si="83"/>
        <v>3</v>
      </c>
    </row>
    <row r="857" spans="1:18" x14ac:dyDescent="0.35">
      <c r="A857" s="3" t="str">
        <f>'B-Site_data'!A858</f>
        <v>nDJfkqCtYsWA197gD4wZnOJrKEdyhT</v>
      </c>
      <c r="B857" s="3" t="str">
        <f>'B-Site_data'!B858</f>
        <v>Baidoa_IDP</v>
      </c>
      <c r="C857" s="3" t="str">
        <f>'B-Site_data'!C858</f>
        <v>Baidoa</v>
      </c>
      <c r="D857" s="3" t="str">
        <f>'B-Site_data'!D858</f>
        <v>IDP</v>
      </c>
      <c r="E857" s="3">
        <f>'B-Site_data'!E858</f>
        <v>1</v>
      </c>
      <c r="F857" s="3">
        <f>'B-Site_data'!F858</f>
        <v>1</v>
      </c>
      <c r="G857" s="3">
        <f>'B-Site_data'!G858</f>
        <v>3</v>
      </c>
      <c r="H857" s="3">
        <f>'B-Site_data'!H858</f>
        <v>3</v>
      </c>
      <c r="I857" s="3">
        <f>'B-Site_data'!I858</f>
        <v>1</v>
      </c>
      <c r="J857" s="3">
        <f>'B-Site_data'!J858</f>
        <v>1</v>
      </c>
      <c r="K857" s="3">
        <f>'B-Site_data'!K858</f>
        <v>1</v>
      </c>
      <c r="L857" s="3">
        <f>'B-Site_data'!L858</f>
        <v>2</v>
      </c>
      <c r="M857" s="3">
        <f t="shared" si="78"/>
        <v>3</v>
      </c>
      <c r="N857" s="3">
        <f t="shared" si="79"/>
        <v>3</v>
      </c>
      <c r="O857" s="3">
        <f t="shared" si="80"/>
        <v>2</v>
      </c>
      <c r="P857" s="3">
        <f t="shared" si="81"/>
        <v>1</v>
      </c>
      <c r="Q857" s="295">
        <f t="shared" si="82"/>
        <v>3</v>
      </c>
      <c r="R857" s="3">
        <f t="shared" si="83"/>
        <v>3</v>
      </c>
    </row>
    <row r="858" spans="1:18" x14ac:dyDescent="0.35">
      <c r="A858" s="3" t="str">
        <f>'B-Site_data'!A859</f>
        <v>NXVr4DDfAvggGLPiWYriq5GTk6cPpn</v>
      </c>
      <c r="B858" s="3" t="str">
        <f>'B-Site_data'!B859</f>
        <v>Baidoa_IDP</v>
      </c>
      <c r="C858" s="3" t="str">
        <f>'B-Site_data'!C859</f>
        <v>Baidoa</v>
      </c>
      <c r="D858" s="3" t="str">
        <f>'B-Site_data'!D859</f>
        <v>IDP</v>
      </c>
      <c r="E858" s="3">
        <f>'B-Site_data'!E859</f>
        <v>1</v>
      </c>
      <c r="F858" s="3">
        <f>'B-Site_data'!F859</f>
        <v>1</v>
      </c>
      <c r="G858" s="3">
        <f>'B-Site_data'!G859</f>
        <v>3</v>
      </c>
      <c r="H858" s="3">
        <f>'B-Site_data'!H859</f>
        <v>3</v>
      </c>
      <c r="I858" s="3">
        <f>'B-Site_data'!I859</f>
        <v>1</v>
      </c>
      <c r="J858" s="3">
        <f>'B-Site_data'!J859</f>
        <v>1</v>
      </c>
      <c r="K858" s="3">
        <f>'B-Site_data'!K859</f>
        <v>3</v>
      </c>
      <c r="L858" s="3">
        <f>'B-Site_data'!L859</f>
        <v>1</v>
      </c>
      <c r="M858" s="3">
        <f t="shared" si="78"/>
        <v>3</v>
      </c>
      <c r="N858" s="3">
        <f t="shared" si="79"/>
        <v>3</v>
      </c>
      <c r="O858" s="3">
        <f t="shared" si="80"/>
        <v>3</v>
      </c>
      <c r="P858" s="3">
        <f t="shared" si="81"/>
        <v>1</v>
      </c>
      <c r="Q858" s="295">
        <f t="shared" si="82"/>
        <v>3</v>
      </c>
      <c r="R858" s="3">
        <f t="shared" si="83"/>
        <v>3</v>
      </c>
    </row>
    <row r="859" spans="1:18" x14ac:dyDescent="0.35">
      <c r="A859" s="3" t="str">
        <f>'B-Site_data'!A860</f>
        <v>mr0mNrlnUt5udoafwS8VjTQp3tI7UE</v>
      </c>
      <c r="B859" s="3" t="str">
        <f>'B-Site_data'!B860</f>
        <v>Baidoa_IDP</v>
      </c>
      <c r="C859" s="3" t="str">
        <f>'B-Site_data'!C860</f>
        <v>Baidoa</v>
      </c>
      <c r="D859" s="3" t="str">
        <f>'B-Site_data'!D860</f>
        <v>IDP</v>
      </c>
      <c r="E859" s="3">
        <f>'B-Site_data'!E860</f>
        <v>1</v>
      </c>
      <c r="F859" s="3">
        <f>'B-Site_data'!F860</f>
        <v>3</v>
      </c>
      <c r="G859" s="3">
        <f>'B-Site_data'!G860</f>
        <v>3</v>
      </c>
      <c r="H859" s="3">
        <f>'B-Site_data'!H860</f>
        <v>1</v>
      </c>
      <c r="I859" s="3">
        <f>'B-Site_data'!I860</f>
        <v>1</v>
      </c>
      <c r="J859" s="3">
        <f>'B-Site_data'!J860</f>
        <v>1</v>
      </c>
      <c r="K859" s="3">
        <f>'B-Site_data'!K860</f>
        <v>1</v>
      </c>
      <c r="L859" s="3">
        <f>'B-Site_data'!L860</f>
        <v>2</v>
      </c>
      <c r="M859" s="3">
        <f t="shared" si="78"/>
        <v>3</v>
      </c>
      <c r="N859" s="3">
        <f t="shared" si="79"/>
        <v>3</v>
      </c>
      <c r="O859" s="3">
        <f t="shared" si="80"/>
        <v>2</v>
      </c>
      <c r="P859" s="3">
        <f t="shared" si="81"/>
        <v>1</v>
      </c>
      <c r="Q859" s="295">
        <f t="shared" si="82"/>
        <v>3</v>
      </c>
      <c r="R859" s="3">
        <f t="shared" si="83"/>
        <v>3</v>
      </c>
    </row>
    <row r="860" spans="1:18" x14ac:dyDescent="0.35">
      <c r="A860" s="3" t="str">
        <f>'B-Site_data'!A861</f>
        <v>qUun0lueHB3ITkr6K45YgsX5VjKqPj</v>
      </c>
      <c r="B860" s="3" t="str">
        <f>'B-Site_data'!B861</f>
        <v>Baidoa_IDP</v>
      </c>
      <c r="C860" s="3" t="str">
        <f>'B-Site_data'!C861</f>
        <v>Baidoa</v>
      </c>
      <c r="D860" s="3" t="str">
        <f>'B-Site_data'!D861</f>
        <v>IDP</v>
      </c>
      <c r="E860" s="3">
        <f>'B-Site_data'!E861</f>
        <v>1</v>
      </c>
      <c r="F860" s="3">
        <f>'B-Site_data'!F861</f>
        <v>3</v>
      </c>
      <c r="G860" s="3">
        <f>'B-Site_data'!G861</f>
        <v>1</v>
      </c>
      <c r="H860" s="3">
        <f>'B-Site_data'!H861</f>
        <v>3</v>
      </c>
      <c r="I860" s="3">
        <f>'B-Site_data'!I861</f>
        <v>3</v>
      </c>
      <c r="J860" s="3">
        <f>'B-Site_data'!J861</f>
        <v>1</v>
      </c>
      <c r="K860" s="3">
        <f>'B-Site_data'!K861</f>
        <v>3</v>
      </c>
      <c r="L860" s="3">
        <f>'B-Site_data'!L861</f>
        <v>2</v>
      </c>
      <c r="M860" s="3">
        <f t="shared" si="78"/>
        <v>3</v>
      </c>
      <c r="N860" s="3">
        <f t="shared" si="79"/>
        <v>3</v>
      </c>
      <c r="O860" s="3">
        <f t="shared" si="80"/>
        <v>3</v>
      </c>
      <c r="P860" s="3">
        <f t="shared" si="81"/>
        <v>3</v>
      </c>
      <c r="Q860" s="295">
        <f t="shared" si="82"/>
        <v>3</v>
      </c>
      <c r="R860" s="3">
        <f t="shared" si="83"/>
        <v>3</v>
      </c>
    </row>
    <row r="861" spans="1:18" x14ac:dyDescent="0.35">
      <c r="A861" s="3" t="str">
        <f>'B-Site_data'!A862</f>
        <v>YohJB36wyyHY2xTt8snPDnSegYfJfP</v>
      </c>
      <c r="B861" s="3" t="str">
        <f>'B-Site_data'!B862</f>
        <v>Baidoa_IDP</v>
      </c>
      <c r="C861" s="3" t="str">
        <f>'B-Site_data'!C862</f>
        <v>Baidoa</v>
      </c>
      <c r="D861" s="3" t="str">
        <f>'B-Site_data'!D862</f>
        <v>IDP</v>
      </c>
      <c r="E861" s="3">
        <f>'B-Site_data'!E862</f>
        <v>1</v>
      </c>
      <c r="F861" s="3">
        <f>'B-Site_data'!F862</f>
        <v>1</v>
      </c>
      <c r="G861" s="3">
        <f>'B-Site_data'!G862</f>
        <v>3</v>
      </c>
      <c r="H861" s="3">
        <f>'B-Site_data'!H862</f>
        <v>3</v>
      </c>
      <c r="I861" s="3">
        <f>'B-Site_data'!I862</f>
        <v>1</v>
      </c>
      <c r="J861" s="3">
        <f>'B-Site_data'!J862</f>
        <v>1</v>
      </c>
      <c r="K861" s="3">
        <f>'B-Site_data'!K862</f>
        <v>1</v>
      </c>
      <c r="L861" s="3">
        <f>'B-Site_data'!L862</f>
        <v>2</v>
      </c>
      <c r="M861" s="3">
        <f t="shared" si="78"/>
        <v>3</v>
      </c>
      <c r="N861" s="3">
        <f t="shared" si="79"/>
        <v>3</v>
      </c>
      <c r="O861" s="3">
        <f t="shared" si="80"/>
        <v>2</v>
      </c>
      <c r="P861" s="3">
        <f t="shared" si="81"/>
        <v>1</v>
      </c>
      <c r="Q861" s="295">
        <f t="shared" si="82"/>
        <v>3</v>
      </c>
      <c r="R861" s="3">
        <f t="shared" si="83"/>
        <v>3</v>
      </c>
    </row>
    <row r="862" spans="1:18" x14ac:dyDescent="0.35">
      <c r="A862" s="3" t="str">
        <f>'B-Site_data'!A863</f>
        <v>PBQYFXrwVGSoPPtpkkQh9bHqKS54DE</v>
      </c>
      <c r="B862" s="3" t="str">
        <f>'B-Site_data'!B863</f>
        <v>Baidoa_IDP</v>
      </c>
      <c r="C862" s="3" t="str">
        <f>'B-Site_data'!C863</f>
        <v>Baidoa</v>
      </c>
      <c r="D862" s="3" t="str">
        <f>'B-Site_data'!D863</f>
        <v>IDP</v>
      </c>
      <c r="E862" s="3">
        <f>'B-Site_data'!E863</f>
        <v>1</v>
      </c>
      <c r="F862" s="3">
        <f>'B-Site_data'!F863</f>
        <v>1</v>
      </c>
      <c r="G862" s="3">
        <f>'B-Site_data'!G863</f>
        <v>3</v>
      </c>
      <c r="H862" s="3">
        <f>'B-Site_data'!H863</f>
        <v>3</v>
      </c>
      <c r="I862" s="3">
        <f>'B-Site_data'!I863</f>
        <v>3</v>
      </c>
      <c r="J862" s="3">
        <f>'B-Site_data'!J863</f>
        <v>1</v>
      </c>
      <c r="K862" s="3">
        <f>'B-Site_data'!K863</f>
        <v>3</v>
      </c>
      <c r="L862" s="3">
        <f>'B-Site_data'!L863</f>
        <v>2</v>
      </c>
      <c r="M862" s="3">
        <f t="shared" si="78"/>
        <v>3</v>
      </c>
      <c r="N862" s="3">
        <f t="shared" si="79"/>
        <v>3</v>
      </c>
      <c r="O862" s="3">
        <f t="shared" si="80"/>
        <v>3</v>
      </c>
      <c r="P862" s="3">
        <f t="shared" si="81"/>
        <v>3</v>
      </c>
      <c r="Q862" s="295">
        <f t="shared" si="82"/>
        <v>3</v>
      </c>
      <c r="R862" s="3">
        <f t="shared" si="83"/>
        <v>3</v>
      </c>
    </row>
    <row r="863" spans="1:18" x14ac:dyDescent="0.35">
      <c r="A863" s="3" t="str">
        <f>'B-Site_data'!A864</f>
        <v>UNcOohp2t1WEnD1nDSEK76Wu4UAkDV</v>
      </c>
      <c r="B863" s="3" t="str">
        <f>'B-Site_data'!B864</f>
        <v>Baidoa_IDP</v>
      </c>
      <c r="C863" s="3" t="str">
        <f>'B-Site_data'!C864</f>
        <v>Baidoa</v>
      </c>
      <c r="D863" s="3" t="str">
        <f>'B-Site_data'!D864</f>
        <v>IDP</v>
      </c>
      <c r="E863" s="3">
        <f>'B-Site_data'!E864</f>
        <v>1</v>
      </c>
      <c r="F863" s="3">
        <f>'B-Site_data'!F864</f>
        <v>1</v>
      </c>
      <c r="G863" s="3">
        <f>'B-Site_data'!G864</f>
        <v>1</v>
      </c>
      <c r="H863" s="3">
        <f>'B-Site_data'!H864</f>
        <v>3</v>
      </c>
      <c r="I863" s="3">
        <f>'B-Site_data'!I864</f>
        <v>3</v>
      </c>
      <c r="J863" s="3">
        <f>'B-Site_data'!J864</f>
        <v>1</v>
      </c>
      <c r="K863" s="3">
        <f>'B-Site_data'!K864</f>
        <v>1</v>
      </c>
      <c r="L863" s="3">
        <f>'B-Site_data'!L864</f>
        <v>1</v>
      </c>
      <c r="M863" s="3">
        <f t="shared" si="78"/>
        <v>3</v>
      </c>
      <c r="N863" s="3">
        <f t="shared" si="79"/>
        <v>3</v>
      </c>
      <c r="O863" s="3">
        <f t="shared" si="80"/>
        <v>1</v>
      </c>
      <c r="P863" s="3">
        <f t="shared" si="81"/>
        <v>1</v>
      </c>
      <c r="Q863" s="295">
        <f t="shared" si="82"/>
        <v>2</v>
      </c>
      <c r="R863" s="3">
        <f t="shared" si="83"/>
        <v>2</v>
      </c>
    </row>
    <row r="864" spans="1:18" x14ac:dyDescent="0.35">
      <c r="A864" s="3" t="str">
        <f>'B-Site_data'!A865</f>
        <v>sRNkhhHWsswBK1YuLMTbCVjIVmR3wO</v>
      </c>
      <c r="B864" s="3" t="str">
        <f>'B-Site_data'!B865</f>
        <v>Baidoa_IDP</v>
      </c>
      <c r="C864" s="3" t="str">
        <f>'B-Site_data'!C865</f>
        <v>Baidoa</v>
      </c>
      <c r="D864" s="3" t="str">
        <f>'B-Site_data'!D865</f>
        <v>IDP</v>
      </c>
      <c r="E864" s="3">
        <f>'B-Site_data'!E865</f>
        <v>1</v>
      </c>
      <c r="F864" s="3">
        <f>'B-Site_data'!F865</f>
        <v>3</v>
      </c>
      <c r="G864" s="3">
        <f>'B-Site_data'!G865</f>
        <v>3</v>
      </c>
      <c r="H864" s="3">
        <f>'B-Site_data'!H865</f>
        <v>1</v>
      </c>
      <c r="I864" s="3">
        <f>'B-Site_data'!I865</f>
        <v>1</v>
      </c>
      <c r="J864" s="3">
        <f>'B-Site_data'!J865</f>
        <v>1</v>
      </c>
      <c r="K864" s="3">
        <f>'B-Site_data'!K865</f>
        <v>3</v>
      </c>
      <c r="L864" s="3">
        <f>'B-Site_data'!L865</f>
        <v>4</v>
      </c>
      <c r="M864" s="3">
        <f t="shared" si="78"/>
        <v>4</v>
      </c>
      <c r="N864" s="3">
        <f t="shared" si="79"/>
        <v>3</v>
      </c>
      <c r="O864" s="3">
        <f t="shared" si="80"/>
        <v>3</v>
      </c>
      <c r="P864" s="3">
        <f t="shared" si="81"/>
        <v>3</v>
      </c>
      <c r="Q864" s="295">
        <f t="shared" si="82"/>
        <v>4</v>
      </c>
      <c r="R864" s="3">
        <f t="shared" si="83"/>
        <v>4</v>
      </c>
    </row>
    <row r="865" spans="1:18" x14ac:dyDescent="0.35">
      <c r="A865" s="3" t="str">
        <f>'B-Site_data'!A866</f>
        <v>U7cpvTxEcoeVfkFB876lGacGImHmu0</v>
      </c>
      <c r="B865" s="3" t="str">
        <f>'B-Site_data'!B866</f>
        <v>Baidoa_IDP</v>
      </c>
      <c r="C865" s="3" t="str">
        <f>'B-Site_data'!C866</f>
        <v>Baidoa</v>
      </c>
      <c r="D865" s="3" t="str">
        <f>'B-Site_data'!D866</f>
        <v>IDP</v>
      </c>
      <c r="E865" s="3">
        <f>'B-Site_data'!E866</f>
        <v>1</v>
      </c>
      <c r="F865" s="3">
        <f>'B-Site_data'!F866</f>
        <v>1</v>
      </c>
      <c r="G865" s="3">
        <f>'B-Site_data'!G866</f>
        <v>1</v>
      </c>
      <c r="H865" s="3">
        <f>'B-Site_data'!H866</f>
        <v>1</v>
      </c>
      <c r="I865" s="3">
        <f>'B-Site_data'!I866</f>
        <v>3</v>
      </c>
      <c r="J865" s="3">
        <f>'B-Site_data'!J866</f>
        <v>1</v>
      </c>
      <c r="K865" s="3">
        <f>'B-Site_data'!K866</f>
        <v>3</v>
      </c>
      <c r="L865" s="3">
        <f>'B-Site_data'!L866</f>
        <v>2</v>
      </c>
      <c r="M865" s="3">
        <f t="shared" si="78"/>
        <v>3</v>
      </c>
      <c r="N865" s="3">
        <f t="shared" si="79"/>
        <v>3</v>
      </c>
      <c r="O865" s="3">
        <f t="shared" si="80"/>
        <v>2</v>
      </c>
      <c r="P865" s="3">
        <f t="shared" si="81"/>
        <v>1</v>
      </c>
      <c r="Q865" s="295">
        <f t="shared" si="82"/>
        <v>3</v>
      </c>
      <c r="R865" s="3">
        <f t="shared" si="83"/>
        <v>3</v>
      </c>
    </row>
    <row r="866" spans="1:18" x14ac:dyDescent="0.35">
      <c r="A866" s="3" t="str">
        <f>'B-Site_data'!A867</f>
        <v>VlW6A2zJTG6CkFj5ZnM5XJrNYApW8C</v>
      </c>
      <c r="B866" s="3" t="str">
        <f>'B-Site_data'!B867</f>
        <v>Baidoa_IDP</v>
      </c>
      <c r="C866" s="3" t="str">
        <f>'B-Site_data'!C867</f>
        <v>Baidoa</v>
      </c>
      <c r="D866" s="3" t="str">
        <f>'B-Site_data'!D867</f>
        <v>IDP</v>
      </c>
      <c r="E866" s="3">
        <f>'B-Site_data'!E867</f>
        <v>1</v>
      </c>
      <c r="F866" s="3">
        <f>'B-Site_data'!F867</f>
        <v>1</v>
      </c>
      <c r="G866" s="3">
        <f>'B-Site_data'!G867</f>
        <v>3</v>
      </c>
      <c r="H866" s="3">
        <f>'B-Site_data'!H867</f>
        <v>3</v>
      </c>
      <c r="I866" s="3">
        <f>'B-Site_data'!I867</f>
        <v>3</v>
      </c>
      <c r="J866" s="3">
        <f>'B-Site_data'!J867</f>
        <v>1</v>
      </c>
      <c r="K866" s="3">
        <f>'B-Site_data'!K867</f>
        <v>1</v>
      </c>
      <c r="L866" s="3">
        <f>'B-Site_data'!L867</f>
        <v>2</v>
      </c>
      <c r="M866" s="3">
        <f t="shared" si="78"/>
        <v>3</v>
      </c>
      <c r="N866" s="3">
        <f t="shared" si="79"/>
        <v>3</v>
      </c>
      <c r="O866" s="3">
        <f t="shared" si="80"/>
        <v>3</v>
      </c>
      <c r="P866" s="3">
        <f t="shared" si="81"/>
        <v>2</v>
      </c>
      <c r="Q866" s="295">
        <f t="shared" si="82"/>
        <v>3</v>
      </c>
      <c r="R866" s="3">
        <f t="shared" si="83"/>
        <v>3</v>
      </c>
    </row>
    <row r="867" spans="1:18" x14ac:dyDescent="0.35">
      <c r="A867" s="3" t="str">
        <f>'B-Site_data'!A868</f>
        <v>LzDnZa2vwDdONV2HPUVhqpvo4Nnuvu</v>
      </c>
      <c r="B867" s="3" t="str">
        <f>'B-Site_data'!B868</f>
        <v>Baidoa_IDP</v>
      </c>
      <c r="C867" s="3" t="str">
        <f>'B-Site_data'!C868</f>
        <v>Baidoa</v>
      </c>
      <c r="D867" s="3" t="str">
        <f>'B-Site_data'!D868</f>
        <v>IDP</v>
      </c>
      <c r="E867" s="3">
        <f>'B-Site_data'!E868</f>
        <v>1</v>
      </c>
      <c r="F867" s="3">
        <f>'B-Site_data'!F868</f>
        <v>1</v>
      </c>
      <c r="G867" s="3">
        <f>'B-Site_data'!G868</f>
        <v>3</v>
      </c>
      <c r="H867" s="3">
        <f>'B-Site_data'!H868</f>
        <v>3</v>
      </c>
      <c r="I867" s="3">
        <f>'B-Site_data'!I868</f>
        <v>3</v>
      </c>
      <c r="J867" s="3">
        <f>'B-Site_data'!J868</f>
        <v>1</v>
      </c>
      <c r="K867" s="3">
        <f>'B-Site_data'!K868</f>
        <v>3</v>
      </c>
      <c r="L867" s="3">
        <f>'B-Site_data'!L868</f>
        <v>2</v>
      </c>
      <c r="M867" s="3">
        <f t="shared" si="78"/>
        <v>3</v>
      </c>
      <c r="N867" s="3">
        <f t="shared" si="79"/>
        <v>3</v>
      </c>
      <c r="O867" s="3">
        <f t="shared" si="80"/>
        <v>3</v>
      </c>
      <c r="P867" s="3">
        <f t="shared" si="81"/>
        <v>3</v>
      </c>
      <c r="Q867" s="295">
        <f t="shared" si="82"/>
        <v>3</v>
      </c>
      <c r="R867" s="3">
        <f t="shared" si="83"/>
        <v>3</v>
      </c>
    </row>
    <row r="868" spans="1:18" x14ac:dyDescent="0.35">
      <c r="A868" s="3" t="str">
        <f>'B-Site_data'!A869</f>
        <v>P8FPIvDS4ysALo3fpvQd0rIg77Y22B</v>
      </c>
      <c r="B868" s="3" t="str">
        <f>'B-Site_data'!B869</f>
        <v>Baidoa_IDP</v>
      </c>
      <c r="C868" s="3" t="str">
        <f>'B-Site_data'!C869</f>
        <v>Baidoa</v>
      </c>
      <c r="D868" s="3" t="str">
        <f>'B-Site_data'!D869</f>
        <v>IDP</v>
      </c>
      <c r="E868" s="3">
        <f>'B-Site_data'!E869</f>
        <v>1</v>
      </c>
      <c r="F868" s="3">
        <f>'B-Site_data'!F869</f>
        <v>1</v>
      </c>
      <c r="G868" s="3">
        <f>'B-Site_data'!G869</f>
        <v>1</v>
      </c>
      <c r="H868" s="3">
        <f>'B-Site_data'!H869</f>
        <v>3</v>
      </c>
      <c r="I868" s="3">
        <f>'B-Site_data'!I869</f>
        <v>3</v>
      </c>
      <c r="J868" s="3">
        <f>'B-Site_data'!J869</f>
        <v>1</v>
      </c>
      <c r="K868" s="3">
        <f>'B-Site_data'!K869</f>
        <v>1</v>
      </c>
      <c r="L868" s="3">
        <f>'B-Site_data'!L869</f>
        <v>2</v>
      </c>
      <c r="M868" s="3">
        <f t="shared" si="78"/>
        <v>3</v>
      </c>
      <c r="N868" s="3">
        <f t="shared" si="79"/>
        <v>3</v>
      </c>
      <c r="O868" s="3">
        <f t="shared" si="80"/>
        <v>2</v>
      </c>
      <c r="P868" s="3">
        <f t="shared" si="81"/>
        <v>1</v>
      </c>
      <c r="Q868" s="295">
        <f t="shared" si="82"/>
        <v>3</v>
      </c>
      <c r="R868" s="3">
        <f t="shared" si="83"/>
        <v>3</v>
      </c>
    </row>
    <row r="869" spans="1:18" x14ac:dyDescent="0.35">
      <c r="A869" s="3" t="str">
        <f>'B-Site_data'!A870</f>
        <v>RPZgjxniEksyI7HLcFnlFhft1UgE8X</v>
      </c>
      <c r="B869" s="3" t="str">
        <f>'B-Site_data'!B870</f>
        <v>Baidoa_IDP</v>
      </c>
      <c r="C869" s="3" t="str">
        <f>'B-Site_data'!C870</f>
        <v>Baidoa</v>
      </c>
      <c r="D869" s="3" t="str">
        <f>'B-Site_data'!D870</f>
        <v>IDP</v>
      </c>
      <c r="E869" s="3">
        <f>'B-Site_data'!E870</f>
        <v>1</v>
      </c>
      <c r="F869" s="3">
        <f>'B-Site_data'!F870</f>
        <v>1</v>
      </c>
      <c r="G869" s="3">
        <f>'B-Site_data'!G870</f>
        <v>1</v>
      </c>
      <c r="H869" s="3">
        <f>'B-Site_data'!H870</f>
        <v>1</v>
      </c>
      <c r="I869" s="3">
        <f>'B-Site_data'!I870</f>
        <v>3</v>
      </c>
      <c r="J869" s="3">
        <f>'B-Site_data'!J870</f>
        <v>1</v>
      </c>
      <c r="K869" s="3">
        <f>'B-Site_data'!K870</f>
        <v>1</v>
      </c>
      <c r="L869" s="3">
        <f>'B-Site_data'!L870</f>
        <v>1</v>
      </c>
      <c r="M869" s="3">
        <f t="shared" si="78"/>
        <v>3</v>
      </c>
      <c r="N869" s="3">
        <f t="shared" si="79"/>
        <v>1</v>
      </c>
      <c r="O869" s="3">
        <f t="shared" si="80"/>
        <v>1</v>
      </c>
      <c r="P869" s="3">
        <f t="shared" si="81"/>
        <v>1</v>
      </c>
      <c r="Q869" s="295">
        <f t="shared" si="82"/>
        <v>2</v>
      </c>
      <c r="R869" s="3">
        <f t="shared" si="83"/>
        <v>2</v>
      </c>
    </row>
    <row r="870" spans="1:18" x14ac:dyDescent="0.35">
      <c r="A870" s="3" t="str">
        <f>'B-Site_data'!A871</f>
        <v>ZuoR1Bcb9Yq9J8ADZmJo08MQ8RNVA1</v>
      </c>
      <c r="B870" s="3" t="str">
        <f>'B-Site_data'!B871</f>
        <v>Baidoa_IDP</v>
      </c>
      <c r="C870" s="3" t="str">
        <f>'B-Site_data'!C871</f>
        <v>Baidoa</v>
      </c>
      <c r="D870" s="3" t="str">
        <f>'B-Site_data'!D871</f>
        <v>IDP</v>
      </c>
      <c r="E870" s="3">
        <f>'B-Site_data'!E871</f>
        <v>1</v>
      </c>
      <c r="F870" s="3">
        <f>'B-Site_data'!F871</f>
        <v>1</v>
      </c>
      <c r="G870" s="3">
        <f>'B-Site_data'!G871</f>
        <v>1</v>
      </c>
      <c r="H870" s="3">
        <f>'B-Site_data'!H871</f>
        <v>3</v>
      </c>
      <c r="I870" s="3">
        <f>'B-Site_data'!I871</f>
        <v>3</v>
      </c>
      <c r="J870" s="3">
        <f>'B-Site_data'!J871</f>
        <v>1</v>
      </c>
      <c r="K870" s="3">
        <f>'B-Site_data'!K871</f>
        <v>1</v>
      </c>
      <c r="L870" s="3">
        <f>'B-Site_data'!L871</f>
        <v>2</v>
      </c>
      <c r="M870" s="3">
        <f t="shared" si="78"/>
        <v>3</v>
      </c>
      <c r="N870" s="3">
        <f t="shared" si="79"/>
        <v>3</v>
      </c>
      <c r="O870" s="3">
        <f t="shared" si="80"/>
        <v>2</v>
      </c>
      <c r="P870" s="3">
        <f t="shared" si="81"/>
        <v>1</v>
      </c>
      <c r="Q870" s="295">
        <f t="shared" si="82"/>
        <v>3</v>
      </c>
      <c r="R870" s="3">
        <f t="shared" si="83"/>
        <v>3</v>
      </c>
    </row>
    <row r="871" spans="1:18" x14ac:dyDescent="0.35">
      <c r="A871" s="3" t="str">
        <f>'B-Site_data'!A872</f>
        <v>pX3PtVT26wbJftBO3TFekumPc4jGhe</v>
      </c>
      <c r="B871" s="3" t="str">
        <f>'B-Site_data'!B872</f>
        <v>Baidoa_IDP</v>
      </c>
      <c r="C871" s="3" t="str">
        <f>'B-Site_data'!C872</f>
        <v>Baidoa</v>
      </c>
      <c r="D871" s="3" t="str">
        <f>'B-Site_data'!D872</f>
        <v>IDP</v>
      </c>
      <c r="E871" s="3">
        <f>'B-Site_data'!E872</f>
        <v>1</v>
      </c>
      <c r="F871" s="3">
        <f>'B-Site_data'!F872</f>
        <v>1</v>
      </c>
      <c r="G871" s="3">
        <f>'B-Site_data'!G872</f>
        <v>1</v>
      </c>
      <c r="H871" s="3">
        <f>'B-Site_data'!H872</f>
        <v>1</v>
      </c>
      <c r="I871" s="3">
        <f>'B-Site_data'!I872</f>
        <v>3</v>
      </c>
      <c r="J871" s="3">
        <f>'B-Site_data'!J872</f>
        <v>1</v>
      </c>
      <c r="K871" s="3">
        <f>'B-Site_data'!K872</f>
        <v>3</v>
      </c>
      <c r="L871" s="3">
        <f>'B-Site_data'!L872</f>
        <v>1</v>
      </c>
      <c r="M871" s="3">
        <f t="shared" si="78"/>
        <v>3</v>
      </c>
      <c r="N871" s="3">
        <f t="shared" si="79"/>
        <v>3</v>
      </c>
      <c r="O871" s="3">
        <f t="shared" si="80"/>
        <v>1</v>
      </c>
      <c r="P871" s="3">
        <f t="shared" si="81"/>
        <v>1</v>
      </c>
      <c r="Q871" s="295">
        <f t="shared" si="82"/>
        <v>2</v>
      </c>
      <c r="R871" s="3">
        <f t="shared" si="83"/>
        <v>2</v>
      </c>
    </row>
    <row r="872" spans="1:18" x14ac:dyDescent="0.35">
      <c r="A872" s="3" t="str">
        <f>'B-Site_data'!A873</f>
        <v>PT0jKAFAO11T3a6diap6ZiYUic2Udd</v>
      </c>
      <c r="B872" s="3" t="str">
        <f>'B-Site_data'!B873</f>
        <v>Baidoa_IDP</v>
      </c>
      <c r="C872" s="3" t="str">
        <f>'B-Site_data'!C873</f>
        <v>Baidoa</v>
      </c>
      <c r="D872" s="3" t="str">
        <f>'B-Site_data'!D873</f>
        <v>IDP</v>
      </c>
      <c r="E872" s="3">
        <f>'B-Site_data'!E873</f>
        <v>1</v>
      </c>
      <c r="F872" s="3">
        <f>'B-Site_data'!F873</f>
        <v>1</v>
      </c>
      <c r="G872" s="3">
        <f>'B-Site_data'!G873</f>
        <v>3</v>
      </c>
      <c r="H872" s="3">
        <f>'B-Site_data'!H873</f>
        <v>3</v>
      </c>
      <c r="I872" s="3">
        <f>'B-Site_data'!I873</f>
        <v>3</v>
      </c>
      <c r="J872" s="3">
        <f>'B-Site_data'!J873</f>
        <v>1</v>
      </c>
      <c r="K872" s="3">
        <f>'B-Site_data'!K873</f>
        <v>3</v>
      </c>
      <c r="L872" s="3">
        <f>'B-Site_data'!L873</f>
        <v>3</v>
      </c>
      <c r="M872" s="3">
        <f t="shared" si="78"/>
        <v>3</v>
      </c>
      <c r="N872" s="3">
        <f t="shared" si="79"/>
        <v>3</v>
      </c>
      <c r="O872" s="3">
        <f t="shared" si="80"/>
        <v>3</v>
      </c>
      <c r="P872" s="3">
        <f t="shared" si="81"/>
        <v>3</v>
      </c>
      <c r="Q872" s="295">
        <f t="shared" si="82"/>
        <v>3</v>
      </c>
      <c r="R872" s="3">
        <f t="shared" si="83"/>
        <v>3</v>
      </c>
    </row>
    <row r="873" spans="1:18" x14ac:dyDescent="0.35">
      <c r="A873" s="3" t="str">
        <f>'B-Site_data'!A874</f>
        <v>F54iW9On3pLAwJbsvCkficMz6yfTV5</v>
      </c>
      <c r="B873" s="3" t="str">
        <f>'B-Site_data'!B874</f>
        <v>Baidoa_IDP</v>
      </c>
      <c r="C873" s="3" t="str">
        <f>'B-Site_data'!C874</f>
        <v>Baidoa</v>
      </c>
      <c r="D873" s="3" t="str">
        <f>'B-Site_data'!D874</f>
        <v>IDP</v>
      </c>
      <c r="E873" s="3">
        <f>'B-Site_data'!E874</f>
        <v>1</v>
      </c>
      <c r="F873" s="3">
        <f>'B-Site_data'!F874</f>
        <v>1</v>
      </c>
      <c r="G873" s="3">
        <f>'B-Site_data'!G874</f>
        <v>1</v>
      </c>
      <c r="H873" s="3">
        <f>'B-Site_data'!H874</f>
        <v>3</v>
      </c>
      <c r="I873" s="3">
        <f>'B-Site_data'!I874</f>
        <v>1</v>
      </c>
      <c r="J873" s="3">
        <f>'B-Site_data'!J874</f>
        <v>1</v>
      </c>
      <c r="K873" s="3">
        <f>'B-Site_data'!K874</f>
        <v>1</v>
      </c>
      <c r="L873" s="3">
        <f>'B-Site_data'!L874</f>
        <v>2</v>
      </c>
      <c r="M873" s="3">
        <f t="shared" si="78"/>
        <v>3</v>
      </c>
      <c r="N873" s="3">
        <f t="shared" si="79"/>
        <v>2</v>
      </c>
      <c r="O873" s="3">
        <f t="shared" si="80"/>
        <v>1</v>
      </c>
      <c r="P873" s="3">
        <f t="shared" si="81"/>
        <v>1</v>
      </c>
      <c r="Q873" s="295">
        <f t="shared" si="82"/>
        <v>2</v>
      </c>
      <c r="R873" s="3">
        <f t="shared" si="83"/>
        <v>2</v>
      </c>
    </row>
    <row r="874" spans="1:18" x14ac:dyDescent="0.35">
      <c r="A874" s="3" t="str">
        <f>'B-Site_data'!A875</f>
        <v>akGAnnFD7zF8rtMvJOhayYnMTZTJxg</v>
      </c>
      <c r="B874" s="3" t="str">
        <f>'B-Site_data'!B875</f>
        <v>Baidoa_IDP</v>
      </c>
      <c r="C874" s="3" t="str">
        <f>'B-Site_data'!C875</f>
        <v>Baidoa</v>
      </c>
      <c r="D874" s="3" t="str">
        <f>'B-Site_data'!D875</f>
        <v>IDP</v>
      </c>
      <c r="E874" s="3">
        <f>'B-Site_data'!E875</f>
        <v>1</v>
      </c>
      <c r="F874" s="3">
        <f>'B-Site_data'!F875</f>
        <v>1</v>
      </c>
      <c r="G874" s="3">
        <f>'B-Site_data'!G875</f>
        <v>1</v>
      </c>
      <c r="H874" s="3">
        <f>'B-Site_data'!H875</f>
        <v>3</v>
      </c>
      <c r="I874" s="3">
        <f>'B-Site_data'!I875</f>
        <v>3</v>
      </c>
      <c r="J874" s="3">
        <f>'B-Site_data'!J875</f>
        <v>1</v>
      </c>
      <c r="K874" s="3">
        <f>'B-Site_data'!K875</f>
        <v>1</v>
      </c>
      <c r="L874" s="3">
        <f>'B-Site_data'!L875</f>
        <v>1</v>
      </c>
      <c r="M874" s="3">
        <f t="shared" si="78"/>
        <v>3</v>
      </c>
      <c r="N874" s="3">
        <f t="shared" si="79"/>
        <v>3</v>
      </c>
      <c r="O874" s="3">
        <f t="shared" si="80"/>
        <v>1</v>
      </c>
      <c r="P874" s="3">
        <f t="shared" si="81"/>
        <v>1</v>
      </c>
      <c r="Q874" s="295">
        <f t="shared" si="82"/>
        <v>2</v>
      </c>
      <c r="R874" s="3">
        <f t="shared" si="83"/>
        <v>2</v>
      </c>
    </row>
    <row r="875" spans="1:18" x14ac:dyDescent="0.35">
      <c r="A875" s="3" t="str">
        <f>'B-Site_data'!A876</f>
        <v>C3IZAYfhcX3s5nW0sVpbNOJlm1UdaU</v>
      </c>
      <c r="B875" s="3" t="str">
        <f>'B-Site_data'!B876</f>
        <v>Baidoa_IDP</v>
      </c>
      <c r="C875" s="3" t="str">
        <f>'B-Site_data'!C876</f>
        <v>Baidoa</v>
      </c>
      <c r="D875" s="3" t="str">
        <f>'B-Site_data'!D876</f>
        <v>IDP</v>
      </c>
      <c r="E875" s="3">
        <f>'B-Site_data'!E876</f>
        <v>1</v>
      </c>
      <c r="F875" s="3">
        <f>'B-Site_data'!F876</f>
        <v>1</v>
      </c>
      <c r="G875" s="3">
        <f>'B-Site_data'!G876</f>
        <v>1</v>
      </c>
      <c r="H875" s="3">
        <f>'B-Site_data'!H876</f>
        <v>1</v>
      </c>
      <c r="I875" s="3">
        <f>'B-Site_data'!I876</f>
        <v>3</v>
      </c>
      <c r="J875" s="3">
        <f>'B-Site_data'!J876</f>
        <v>1</v>
      </c>
      <c r="K875" s="3">
        <f>'B-Site_data'!K876</f>
        <v>3</v>
      </c>
      <c r="L875" s="3">
        <f>'B-Site_data'!L876</f>
        <v>1</v>
      </c>
      <c r="M875" s="3">
        <f t="shared" si="78"/>
        <v>3</v>
      </c>
      <c r="N875" s="3">
        <f t="shared" si="79"/>
        <v>3</v>
      </c>
      <c r="O875" s="3">
        <f t="shared" si="80"/>
        <v>1</v>
      </c>
      <c r="P875" s="3">
        <f t="shared" si="81"/>
        <v>1</v>
      </c>
      <c r="Q875" s="295">
        <f t="shared" si="82"/>
        <v>2</v>
      </c>
      <c r="R875" s="3">
        <f t="shared" si="83"/>
        <v>2</v>
      </c>
    </row>
    <row r="876" spans="1:18" x14ac:dyDescent="0.35">
      <c r="A876" s="3" t="str">
        <f>'B-Site_data'!A877</f>
        <v>l7op7mhIXNRekXoNzIFYg39nP8zNW4</v>
      </c>
      <c r="B876" s="3" t="str">
        <f>'B-Site_data'!B877</f>
        <v>Baidoa_IDP</v>
      </c>
      <c r="C876" s="3" t="str">
        <f>'B-Site_data'!C877</f>
        <v>Baidoa</v>
      </c>
      <c r="D876" s="3" t="str">
        <f>'B-Site_data'!D877</f>
        <v>IDP</v>
      </c>
      <c r="E876" s="3">
        <f>'B-Site_data'!E877</f>
        <v>1</v>
      </c>
      <c r="F876" s="3">
        <f>'B-Site_data'!F877</f>
        <v>1</v>
      </c>
      <c r="G876" s="3">
        <f>'B-Site_data'!G877</f>
        <v>1</v>
      </c>
      <c r="H876" s="3">
        <f>'B-Site_data'!H877</f>
        <v>3</v>
      </c>
      <c r="I876" s="3">
        <f>'B-Site_data'!I877</f>
        <v>3</v>
      </c>
      <c r="J876" s="3">
        <f>'B-Site_data'!J877</f>
        <v>1</v>
      </c>
      <c r="K876" s="3">
        <f>'B-Site_data'!K877</f>
        <v>1</v>
      </c>
      <c r="L876" s="3">
        <f>'B-Site_data'!L877</f>
        <v>2</v>
      </c>
      <c r="M876" s="3">
        <f t="shared" si="78"/>
        <v>3</v>
      </c>
      <c r="N876" s="3">
        <f t="shared" si="79"/>
        <v>3</v>
      </c>
      <c r="O876" s="3">
        <f t="shared" si="80"/>
        <v>2</v>
      </c>
      <c r="P876" s="3">
        <f t="shared" si="81"/>
        <v>1</v>
      </c>
      <c r="Q876" s="295">
        <f t="shared" si="82"/>
        <v>3</v>
      </c>
      <c r="R876" s="3">
        <f t="shared" si="83"/>
        <v>3</v>
      </c>
    </row>
    <row r="877" spans="1:18" x14ac:dyDescent="0.35">
      <c r="A877" s="3" t="str">
        <f>'B-Site_data'!A878</f>
        <v>6dBLnbRgshliO6mzkeRR8hbWlfFjxg</v>
      </c>
      <c r="B877" s="3" t="str">
        <f>'B-Site_data'!B878</f>
        <v>Baidoa_IDP</v>
      </c>
      <c r="C877" s="3" t="str">
        <f>'B-Site_data'!C878</f>
        <v>Baidoa</v>
      </c>
      <c r="D877" s="3" t="str">
        <f>'B-Site_data'!D878</f>
        <v>IDP</v>
      </c>
      <c r="E877" s="3">
        <f>'B-Site_data'!E878</f>
        <v>1</v>
      </c>
      <c r="F877" s="3">
        <f>'B-Site_data'!F878</f>
        <v>1</v>
      </c>
      <c r="G877" s="3">
        <f>'B-Site_data'!G878</f>
        <v>3</v>
      </c>
      <c r="H877" s="3">
        <f>'B-Site_data'!H878</f>
        <v>3</v>
      </c>
      <c r="I877" s="3">
        <f>'B-Site_data'!I878</f>
        <v>3</v>
      </c>
      <c r="J877" s="3">
        <f>'B-Site_data'!J878</f>
        <v>1</v>
      </c>
      <c r="K877" s="3">
        <f>'B-Site_data'!K878</f>
        <v>1</v>
      </c>
      <c r="L877" s="3">
        <f>'B-Site_data'!L878</f>
        <v>2</v>
      </c>
      <c r="M877" s="3">
        <f t="shared" si="78"/>
        <v>3</v>
      </c>
      <c r="N877" s="3">
        <f t="shared" si="79"/>
        <v>3</v>
      </c>
      <c r="O877" s="3">
        <f t="shared" si="80"/>
        <v>3</v>
      </c>
      <c r="P877" s="3">
        <f t="shared" si="81"/>
        <v>2</v>
      </c>
      <c r="Q877" s="295">
        <f t="shared" si="82"/>
        <v>3</v>
      </c>
      <c r="R877" s="3">
        <f t="shared" si="83"/>
        <v>3</v>
      </c>
    </row>
    <row r="878" spans="1:18" x14ac:dyDescent="0.35">
      <c r="A878" s="3" t="str">
        <f>'B-Site_data'!A879</f>
        <v>Z5Ol7aHH3VmKxBq6jLTPJ8hN0gASyZ</v>
      </c>
      <c r="B878" s="3" t="str">
        <f>'B-Site_data'!B879</f>
        <v>Baidoa_IDP</v>
      </c>
      <c r="C878" s="3" t="str">
        <f>'B-Site_data'!C879</f>
        <v>Baidoa</v>
      </c>
      <c r="D878" s="3" t="str">
        <f>'B-Site_data'!D879</f>
        <v>IDP</v>
      </c>
      <c r="E878" s="3">
        <f>'B-Site_data'!E879</f>
        <v>1</v>
      </c>
      <c r="F878" s="3">
        <f>'B-Site_data'!F879</f>
        <v>1</v>
      </c>
      <c r="G878" s="3">
        <f>'B-Site_data'!G879</f>
        <v>3</v>
      </c>
      <c r="H878" s="3">
        <f>'B-Site_data'!H879</f>
        <v>3</v>
      </c>
      <c r="I878" s="3">
        <f>'B-Site_data'!I879</f>
        <v>3</v>
      </c>
      <c r="J878" s="3">
        <f>'B-Site_data'!J879</f>
        <v>1</v>
      </c>
      <c r="K878" s="3">
        <f>'B-Site_data'!K879</f>
        <v>1</v>
      </c>
      <c r="L878" s="3">
        <f>'B-Site_data'!L879</f>
        <v>2</v>
      </c>
      <c r="M878" s="3">
        <f t="shared" si="78"/>
        <v>3</v>
      </c>
      <c r="N878" s="3">
        <f t="shared" si="79"/>
        <v>3</v>
      </c>
      <c r="O878" s="3">
        <f t="shared" si="80"/>
        <v>3</v>
      </c>
      <c r="P878" s="3">
        <f t="shared" si="81"/>
        <v>2</v>
      </c>
      <c r="Q878" s="295">
        <f t="shared" si="82"/>
        <v>3</v>
      </c>
      <c r="R878" s="3">
        <f t="shared" si="83"/>
        <v>3</v>
      </c>
    </row>
    <row r="879" spans="1:18" x14ac:dyDescent="0.35">
      <c r="A879" s="3" t="str">
        <f>'B-Site_data'!A880</f>
        <v>5wb7THcrSTq8mCRbE0m75bdroFj4uG</v>
      </c>
      <c r="B879" s="3" t="str">
        <f>'B-Site_data'!B880</f>
        <v>Baidoa_IDP</v>
      </c>
      <c r="C879" s="3" t="str">
        <f>'B-Site_data'!C880</f>
        <v>Baidoa</v>
      </c>
      <c r="D879" s="3" t="str">
        <f>'B-Site_data'!D880</f>
        <v>IDP</v>
      </c>
      <c r="E879" s="3">
        <f>'B-Site_data'!E880</f>
        <v>1</v>
      </c>
      <c r="F879" s="3">
        <f>'B-Site_data'!F880</f>
        <v>1</v>
      </c>
      <c r="G879" s="3">
        <f>'B-Site_data'!G880</f>
        <v>1</v>
      </c>
      <c r="H879" s="3">
        <f>'B-Site_data'!H880</f>
        <v>1</v>
      </c>
      <c r="I879" s="3">
        <f>'B-Site_data'!I880</f>
        <v>3</v>
      </c>
      <c r="J879" s="3">
        <f>'B-Site_data'!J880</f>
        <v>1</v>
      </c>
      <c r="K879" s="3">
        <f>'B-Site_data'!K880</f>
        <v>3</v>
      </c>
      <c r="L879" s="3">
        <f>'B-Site_data'!L880</f>
        <v>1</v>
      </c>
      <c r="M879" s="3">
        <f t="shared" si="78"/>
        <v>3</v>
      </c>
      <c r="N879" s="3">
        <f t="shared" si="79"/>
        <v>3</v>
      </c>
      <c r="O879" s="3">
        <f t="shared" si="80"/>
        <v>1</v>
      </c>
      <c r="P879" s="3">
        <f t="shared" si="81"/>
        <v>1</v>
      </c>
      <c r="Q879" s="295">
        <f t="shared" si="82"/>
        <v>2</v>
      </c>
      <c r="R879" s="3">
        <f t="shared" si="83"/>
        <v>2</v>
      </c>
    </row>
    <row r="880" spans="1:18" x14ac:dyDescent="0.35">
      <c r="A880" s="3" t="str">
        <f>'B-Site_data'!A881</f>
        <v>0nvvd2Ew4JJdyW8jSk04KfW0PB5zhs</v>
      </c>
      <c r="B880" s="3" t="str">
        <f>'B-Site_data'!B881</f>
        <v>Baidoa_IDP</v>
      </c>
      <c r="C880" s="3" t="str">
        <f>'B-Site_data'!C881</f>
        <v>Baidoa</v>
      </c>
      <c r="D880" s="3" t="str">
        <f>'B-Site_data'!D881</f>
        <v>IDP</v>
      </c>
      <c r="E880" s="3">
        <f>'B-Site_data'!E881</f>
        <v>1</v>
      </c>
      <c r="F880" s="3">
        <f>'B-Site_data'!F881</f>
        <v>1</v>
      </c>
      <c r="G880" s="3">
        <f>'B-Site_data'!G881</f>
        <v>3</v>
      </c>
      <c r="H880" s="3">
        <f>'B-Site_data'!H881</f>
        <v>3</v>
      </c>
      <c r="I880" s="3">
        <f>'B-Site_data'!I881</f>
        <v>3</v>
      </c>
      <c r="J880" s="3">
        <f>'B-Site_data'!J881</f>
        <v>1</v>
      </c>
      <c r="K880" s="3">
        <f>'B-Site_data'!K881</f>
        <v>1</v>
      </c>
      <c r="L880" s="3">
        <f>'B-Site_data'!L881</f>
        <v>1</v>
      </c>
      <c r="M880" s="3">
        <f t="shared" si="78"/>
        <v>3</v>
      </c>
      <c r="N880" s="3">
        <f t="shared" si="79"/>
        <v>3</v>
      </c>
      <c r="O880" s="3">
        <f t="shared" si="80"/>
        <v>3</v>
      </c>
      <c r="P880" s="3">
        <f t="shared" si="81"/>
        <v>1</v>
      </c>
      <c r="Q880" s="295">
        <f t="shared" si="82"/>
        <v>3</v>
      </c>
      <c r="R880" s="3">
        <f t="shared" si="83"/>
        <v>3</v>
      </c>
    </row>
    <row r="881" spans="1:18" x14ac:dyDescent="0.35">
      <c r="A881" s="3" t="str">
        <f>'B-Site_data'!A882</f>
        <v>b62cbfBtOj6EVzoVwZAezquTHILrSn</v>
      </c>
      <c r="B881" s="3" t="str">
        <f>'B-Site_data'!B882</f>
        <v>Baidoa_IDP</v>
      </c>
      <c r="C881" s="3" t="str">
        <f>'B-Site_data'!C882</f>
        <v>Baidoa</v>
      </c>
      <c r="D881" s="3" t="str">
        <f>'B-Site_data'!D882</f>
        <v>IDP</v>
      </c>
      <c r="E881" s="3">
        <f>'B-Site_data'!E882</f>
        <v>1</v>
      </c>
      <c r="F881" s="3">
        <f>'B-Site_data'!F882</f>
        <v>1</v>
      </c>
      <c r="G881" s="3">
        <f>'B-Site_data'!G882</f>
        <v>3</v>
      </c>
      <c r="H881" s="3">
        <f>'B-Site_data'!H882</f>
        <v>3</v>
      </c>
      <c r="I881" s="3">
        <f>'B-Site_data'!I882</f>
        <v>3</v>
      </c>
      <c r="J881" s="3">
        <f>'B-Site_data'!J882</f>
        <v>1</v>
      </c>
      <c r="K881" s="3">
        <f>'B-Site_data'!K882</f>
        <v>3</v>
      </c>
      <c r="L881" s="3">
        <f>'B-Site_data'!L882</f>
        <v>2</v>
      </c>
      <c r="M881" s="3">
        <f t="shared" si="78"/>
        <v>3</v>
      </c>
      <c r="N881" s="3">
        <f t="shared" si="79"/>
        <v>3</v>
      </c>
      <c r="O881" s="3">
        <f t="shared" si="80"/>
        <v>3</v>
      </c>
      <c r="P881" s="3">
        <f t="shared" si="81"/>
        <v>3</v>
      </c>
      <c r="Q881" s="295">
        <f t="shared" si="82"/>
        <v>3</v>
      </c>
      <c r="R881" s="3">
        <f t="shared" si="83"/>
        <v>3</v>
      </c>
    </row>
    <row r="882" spans="1:18" x14ac:dyDescent="0.35">
      <c r="A882" s="3" t="str">
        <f>'B-Site_data'!A883</f>
        <v>M3nPjnIZ4IK2SQw8NQhBDmjqq45LVe</v>
      </c>
      <c r="B882" s="3" t="str">
        <f>'B-Site_data'!B883</f>
        <v>Baidoa_IDP</v>
      </c>
      <c r="C882" s="3" t="str">
        <f>'B-Site_data'!C883</f>
        <v>Baidoa</v>
      </c>
      <c r="D882" s="3" t="str">
        <f>'B-Site_data'!D883</f>
        <v>IDP</v>
      </c>
      <c r="E882" s="3">
        <f>'B-Site_data'!E883</f>
        <v>1</v>
      </c>
      <c r="F882" s="3">
        <f>'B-Site_data'!F883</f>
        <v>3</v>
      </c>
      <c r="G882" s="3">
        <f>'B-Site_data'!G883</f>
        <v>3</v>
      </c>
      <c r="H882" s="3">
        <f>'B-Site_data'!H883</f>
        <v>2</v>
      </c>
      <c r="I882" s="3">
        <f>'B-Site_data'!I883</f>
        <v>3</v>
      </c>
      <c r="J882" s="3">
        <f>'B-Site_data'!J883</f>
        <v>1</v>
      </c>
      <c r="K882" s="3">
        <f>'B-Site_data'!K883</f>
        <v>1</v>
      </c>
      <c r="L882" s="3">
        <f>'B-Site_data'!L883</f>
        <v>2</v>
      </c>
      <c r="M882" s="3">
        <f t="shared" si="78"/>
        <v>3</v>
      </c>
      <c r="N882" s="3">
        <f t="shared" si="79"/>
        <v>3</v>
      </c>
      <c r="O882" s="3">
        <f t="shared" si="80"/>
        <v>3</v>
      </c>
      <c r="P882" s="3">
        <f t="shared" si="81"/>
        <v>2</v>
      </c>
      <c r="Q882" s="295">
        <f t="shared" si="82"/>
        <v>3</v>
      </c>
      <c r="R882" s="3">
        <f t="shared" si="83"/>
        <v>3</v>
      </c>
    </row>
    <row r="883" spans="1:18" x14ac:dyDescent="0.35">
      <c r="A883" s="3" t="str">
        <f>'B-Site_data'!A884</f>
        <v>RTsVZ7coZipBqQhVRqQDNWrCOdlwrQ</v>
      </c>
      <c r="B883" s="3" t="str">
        <f>'B-Site_data'!B884</f>
        <v>Baidoa_IDP</v>
      </c>
      <c r="C883" s="3" t="str">
        <f>'B-Site_data'!C884</f>
        <v>Baidoa</v>
      </c>
      <c r="D883" s="3" t="str">
        <f>'B-Site_data'!D884</f>
        <v>IDP</v>
      </c>
      <c r="E883" s="3">
        <f>'B-Site_data'!E884</f>
        <v>1</v>
      </c>
      <c r="F883" s="3">
        <f>'B-Site_data'!F884</f>
        <v>3</v>
      </c>
      <c r="G883" s="3">
        <f>'B-Site_data'!G884</f>
        <v>1</v>
      </c>
      <c r="H883" s="3">
        <f>'B-Site_data'!H884</f>
        <v>3</v>
      </c>
      <c r="I883" s="3">
        <f>'B-Site_data'!I884</f>
        <v>3</v>
      </c>
      <c r="J883" s="3">
        <f>'B-Site_data'!J884</f>
        <v>1</v>
      </c>
      <c r="K883" s="3">
        <f>'B-Site_data'!K884</f>
        <v>1</v>
      </c>
      <c r="L883" s="3">
        <f>'B-Site_data'!L884</f>
        <v>1</v>
      </c>
      <c r="M883" s="3">
        <f t="shared" si="78"/>
        <v>3</v>
      </c>
      <c r="N883" s="3">
        <f t="shared" si="79"/>
        <v>3</v>
      </c>
      <c r="O883" s="3">
        <f t="shared" si="80"/>
        <v>3</v>
      </c>
      <c r="P883" s="3">
        <f t="shared" si="81"/>
        <v>1</v>
      </c>
      <c r="Q883" s="295">
        <f t="shared" si="82"/>
        <v>3</v>
      </c>
      <c r="R883" s="3">
        <f t="shared" si="83"/>
        <v>3</v>
      </c>
    </row>
    <row r="884" spans="1:18" x14ac:dyDescent="0.35">
      <c r="A884" s="3" t="str">
        <f>'B-Site_data'!A885</f>
        <v>CM2Nk8oBxd5qr2B0Qiqs26d3lIJVcf</v>
      </c>
      <c r="B884" s="3" t="str">
        <f>'B-Site_data'!B885</f>
        <v>Baidoa_IDP</v>
      </c>
      <c r="C884" s="3" t="str">
        <f>'B-Site_data'!C885</f>
        <v>Baidoa</v>
      </c>
      <c r="D884" s="3" t="str">
        <f>'B-Site_data'!D885</f>
        <v>IDP</v>
      </c>
      <c r="E884" s="3">
        <f>'B-Site_data'!E885</f>
        <v>1</v>
      </c>
      <c r="F884" s="3">
        <f>'B-Site_data'!F885</f>
        <v>1</v>
      </c>
      <c r="G884" s="3">
        <f>'B-Site_data'!G885</f>
        <v>3</v>
      </c>
      <c r="H884" s="3">
        <f>'B-Site_data'!H885</f>
        <v>1</v>
      </c>
      <c r="I884" s="3">
        <f>'B-Site_data'!I885</f>
        <v>1</v>
      </c>
      <c r="J884" s="3">
        <f>'B-Site_data'!J885</f>
        <v>1</v>
      </c>
      <c r="K884" s="3">
        <f>'B-Site_data'!K885</f>
        <v>1</v>
      </c>
      <c r="L884" s="3">
        <f>'B-Site_data'!L885</f>
        <v>2</v>
      </c>
      <c r="M884" s="3">
        <f t="shared" si="78"/>
        <v>3</v>
      </c>
      <c r="N884" s="3">
        <f t="shared" si="79"/>
        <v>2</v>
      </c>
      <c r="O884" s="3">
        <f t="shared" si="80"/>
        <v>1</v>
      </c>
      <c r="P884" s="3">
        <f t="shared" si="81"/>
        <v>1</v>
      </c>
      <c r="Q884" s="295">
        <f t="shared" si="82"/>
        <v>2</v>
      </c>
      <c r="R884" s="3">
        <f t="shared" si="83"/>
        <v>2</v>
      </c>
    </row>
    <row r="885" spans="1:18" x14ac:dyDescent="0.35">
      <c r="A885" s="3" t="str">
        <f>'B-Site_data'!A886</f>
        <v>krQYehwWfVeZgmSQDRwLS2zWL44SNA</v>
      </c>
      <c r="B885" s="3" t="str">
        <f>'B-Site_data'!B886</f>
        <v>Baidoa_IDP</v>
      </c>
      <c r="C885" s="3" t="str">
        <f>'B-Site_data'!C886</f>
        <v>Baidoa</v>
      </c>
      <c r="D885" s="3" t="str">
        <f>'B-Site_data'!D886</f>
        <v>IDP</v>
      </c>
      <c r="E885" s="3">
        <f>'B-Site_data'!E886</f>
        <v>1</v>
      </c>
      <c r="F885" s="3">
        <f>'B-Site_data'!F886</f>
        <v>1</v>
      </c>
      <c r="G885" s="3">
        <f>'B-Site_data'!G886</f>
        <v>1</v>
      </c>
      <c r="H885" s="3">
        <f>'B-Site_data'!H886</f>
        <v>3</v>
      </c>
      <c r="I885" s="3">
        <f>'B-Site_data'!I886</f>
        <v>3</v>
      </c>
      <c r="J885" s="3">
        <f>'B-Site_data'!J886</f>
        <v>1</v>
      </c>
      <c r="K885" s="3">
        <f>'B-Site_data'!K886</f>
        <v>1</v>
      </c>
      <c r="L885" s="3">
        <f>'B-Site_data'!L886</f>
        <v>2</v>
      </c>
      <c r="M885" s="3">
        <f t="shared" si="78"/>
        <v>3</v>
      </c>
      <c r="N885" s="3">
        <f t="shared" si="79"/>
        <v>3</v>
      </c>
      <c r="O885" s="3">
        <f t="shared" si="80"/>
        <v>2</v>
      </c>
      <c r="P885" s="3">
        <f t="shared" si="81"/>
        <v>1</v>
      </c>
      <c r="Q885" s="295">
        <f t="shared" si="82"/>
        <v>3</v>
      </c>
      <c r="R885" s="3">
        <f t="shared" si="83"/>
        <v>3</v>
      </c>
    </row>
    <row r="886" spans="1:18" x14ac:dyDescent="0.35">
      <c r="A886" s="3" t="str">
        <f>'B-Site_data'!A887</f>
        <v>luHKCmsUZEEhFKmHwOriGRdvg02iz4</v>
      </c>
      <c r="B886" s="3" t="str">
        <f>'B-Site_data'!B887</f>
        <v>Baidoa_IDP</v>
      </c>
      <c r="C886" s="3" t="str">
        <f>'B-Site_data'!C887</f>
        <v>Baidoa</v>
      </c>
      <c r="D886" s="3" t="str">
        <f>'B-Site_data'!D887</f>
        <v>IDP</v>
      </c>
      <c r="E886" s="3">
        <f>'B-Site_data'!E887</f>
        <v>1</v>
      </c>
      <c r="F886" s="3">
        <f>'B-Site_data'!F887</f>
        <v>1</v>
      </c>
      <c r="G886" s="3">
        <f>'B-Site_data'!G887</f>
        <v>1</v>
      </c>
      <c r="H886" s="3">
        <f>'B-Site_data'!H887</f>
        <v>3</v>
      </c>
      <c r="I886" s="3">
        <f>'B-Site_data'!I887</f>
        <v>3</v>
      </c>
      <c r="J886" s="3">
        <f>'B-Site_data'!J887</f>
        <v>1</v>
      </c>
      <c r="K886" s="3">
        <f>'B-Site_data'!K887</f>
        <v>1</v>
      </c>
      <c r="L886" s="3">
        <f>'B-Site_data'!L887</f>
        <v>2</v>
      </c>
      <c r="M886" s="3">
        <f t="shared" si="78"/>
        <v>3</v>
      </c>
      <c r="N886" s="3">
        <f t="shared" si="79"/>
        <v>3</v>
      </c>
      <c r="O886" s="3">
        <f t="shared" si="80"/>
        <v>2</v>
      </c>
      <c r="P886" s="3">
        <f t="shared" si="81"/>
        <v>1</v>
      </c>
      <c r="Q886" s="295">
        <f t="shared" si="82"/>
        <v>3</v>
      </c>
      <c r="R886" s="3">
        <f t="shared" si="83"/>
        <v>3</v>
      </c>
    </row>
    <row r="887" spans="1:18" x14ac:dyDescent="0.35">
      <c r="A887" s="3" t="str">
        <f>'B-Site_data'!A888</f>
        <v>YSEFNAwT3tJux3jR3sqKIcVeQAyh0X</v>
      </c>
      <c r="B887" s="3" t="str">
        <f>'B-Site_data'!B888</f>
        <v>Baidoa_IDP</v>
      </c>
      <c r="C887" s="3" t="str">
        <f>'B-Site_data'!C888</f>
        <v>Baidoa</v>
      </c>
      <c r="D887" s="3" t="str">
        <f>'B-Site_data'!D888</f>
        <v>IDP</v>
      </c>
      <c r="E887" s="3">
        <f>'B-Site_data'!E888</f>
        <v>1</v>
      </c>
      <c r="F887" s="3">
        <f>'B-Site_data'!F888</f>
        <v>1</v>
      </c>
      <c r="G887" s="3">
        <f>'B-Site_data'!G888</f>
        <v>1</v>
      </c>
      <c r="H887" s="3">
        <f>'B-Site_data'!H888</f>
        <v>3</v>
      </c>
      <c r="I887" s="3">
        <f>'B-Site_data'!I888</f>
        <v>3</v>
      </c>
      <c r="J887" s="3">
        <f>'B-Site_data'!J888</f>
        <v>1</v>
      </c>
      <c r="K887" s="3">
        <f>'B-Site_data'!K888</f>
        <v>3</v>
      </c>
      <c r="L887" s="3">
        <f>'B-Site_data'!L888</f>
        <v>2</v>
      </c>
      <c r="M887" s="3">
        <f t="shared" si="78"/>
        <v>3</v>
      </c>
      <c r="N887" s="3">
        <f t="shared" si="79"/>
        <v>3</v>
      </c>
      <c r="O887" s="3">
        <f t="shared" si="80"/>
        <v>3</v>
      </c>
      <c r="P887" s="3">
        <f t="shared" si="81"/>
        <v>2</v>
      </c>
      <c r="Q887" s="295">
        <f t="shared" si="82"/>
        <v>3</v>
      </c>
      <c r="R887" s="3">
        <f t="shared" si="83"/>
        <v>3</v>
      </c>
    </row>
    <row r="888" spans="1:18" x14ac:dyDescent="0.35">
      <c r="A888" s="3" t="str">
        <f>'B-Site_data'!A889</f>
        <v>3xyiZVEk7WlvxONEW8luJdpo5k0Hxh</v>
      </c>
      <c r="B888" s="3" t="str">
        <f>'B-Site_data'!B889</f>
        <v>Baidoa_IDP</v>
      </c>
      <c r="C888" s="3" t="str">
        <f>'B-Site_data'!C889</f>
        <v>Baidoa</v>
      </c>
      <c r="D888" s="3" t="str">
        <f>'B-Site_data'!D889</f>
        <v>IDP</v>
      </c>
      <c r="E888" s="3">
        <f>'B-Site_data'!E889</f>
        <v>1</v>
      </c>
      <c r="F888" s="3">
        <f>'B-Site_data'!F889</f>
        <v>1</v>
      </c>
      <c r="G888" s="3">
        <f>'B-Site_data'!G889</f>
        <v>3</v>
      </c>
      <c r="H888" s="3">
        <f>'B-Site_data'!H889</f>
        <v>3</v>
      </c>
      <c r="I888" s="3">
        <f>'B-Site_data'!I889</f>
        <v>1</v>
      </c>
      <c r="J888" s="3">
        <f>'B-Site_data'!J889</f>
        <v>1</v>
      </c>
      <c r="K888" s="3">
        <f>'B-Site_data'!K889</f>
        <v>1</v>
      </c>
      <c r="L888" s="3">
        <f>'B-Site_data'!L889</f>
        <v>1</v>
      </c>
      <c r="M888" s="3">
        <f t="shared" si="78"/>
        <v>3</v>
      </c>
      <c r="N888" s="3">
        <f t="shared" si="79"/>
        <v>3</v>
      </c>
      <c r="O888" s="3">
        <f t="shared" si="80"/>
        <v>1</v>
      </c>
      <c r="P888" s="3">
        <f t="shared" si="81"/>
        <v>1</v>
      </c>
      <c r="Q888" s="295">
        <f t="shared" si="82"/>
        <v>2</v>
      </c>
      <c r="R888" s="3">
        <f t="shared" si="83"/>
        <v>2</v>
      </c>
    </row>
    <row r="889" spans="1:18" x14ac:dyDescent="0.35">
      <c r="A889" s="3" t="str">
        <f>'B-Site_data'!A890</f>
        <v>Ru3g57UV4LWwwKg1N8FYzn6zN0WLfK</v>
      </c>
      <c r="B889" s="3" t="str">
        <f>'B-Site_data'!B890</f>
        <v>Baidoa_IDP</v>
      </c>
      <c r="C889" s="3" t="str">
        <f>'B-Site_data'!C890</f>
        <v>Baidoa</v>
      </c>
      <c r="D889" s="3" t="str">
        <f>'B-Site_data'!D890</f>
        <v>IDP</v>
      </c>
      <c r="E889" s="3">
        <f>'B-Site_data'!E890</f>
        <v>1</v>
      </c>
      <c r="F889" s="3">
        <f>'B-Site_data'!F890</f>
        <v>1</v>
      </c>
      <c r="G889" s="3">
        <f>'B-Site_data'!G890</f>
        <v>1</v>
      </c>
      <c r="H889" s="3">
        <f>'B-Site_data'!H890</f>
        <v>3</v>
      </c>
      <c r="I889" s="3">
        <f>'B-Site_data'!I890</f>
        <v>3</v>
      </c>
      <c r="J889" s="3">
        <f>'B-Site_data'!J890</f>
        <v>1</v>
      </c>
      <c r="K889" s="3">
        <f>'B-Site_data'!K890</f>
        <v>3</v>
      </c>
      <c r="L889" s="3">
        <f>'B-Site_data'!L890</f>
        <v>2</v>
      </c>
      <c r="M889" s="3">
        <f t="shared" si="78"/>
        <v>3</v>
      </c>
      <c r="N889" s="3">
        <f t="shared" si="79"/>
        <v>3</v>
      </c>
      <c r="O889" s="3">
        <f t="shared" si="80"/>
        <v>3</v>
      </c>
      <c r="P889" s="3">
        <f t="shared" si="81"/>
        <v>2</v>
      </c>
      <c r="Q889" s="295">
        <f t="shared" si="82"/>
        <v>3</v>
      </c>
      <c r="R889" s="3">
        <f t="shared" si="83"/>
        <v>3</v>
      </c>
    </row>
    <row r="890" spans="1:18" x14ac:dyDescent="0.35">
      <c r="A890" s="3" t="str">
        <f>'B-Site_data'!A891</f>
        <v>AVhbNU7DNvXRXaYc6IpogcgBlU9w92</v>
      </c>
      <c r="B890" s="3" t="str">
        <f>'B-Site_data'!B891</f>
        <v>Baidoa_IDP</v>
      </c>
      <c r="C890" s="3" t="str">
        <f>'B-Site_data'!C891</f>
        <v>Baidoa</v>
      </c>
      <c r="D890" s="3" t="str">
        <f>'B-Site_data'!D891</f>
        <v>IDP</v>
      </c>
      <c r="E890" s="3">
        <f>'B-Site_data'!E891</f>
        <v>1</v>
      </c>
      <c r="F890" s="3">
        <f>'B-Site_data'!F891</f>
        <v>1</v>
      </c>
      <c r="G890" s="3">
        <f>'B-Site_data'!G891</f>
        <v>3</v>
      </c>
      <c r="H890" s="3">
        <f>'B-Site_data'!H891</f>
        <v>3</v>
      </c>
      <c r="I890" s="3">
        <f>'B-Site_data'!I891</f>
        <v>3</v>
      </c>
      <c r="J890" s="3">
        <f>'B-Site_data'!J891</f>
        <v>1</v>
      </c>
      <c r="K890" s="3">
        <f>'B-Site_data'!K891</f>
        <v>3</v>
      </c>
      <c r="L890" s="3">
        <f>'B-Site_data'!L891</f>
        <v>1</v>
      </c>
      <c r="M890" s="3">
        <f t="shared" si="78"/>
        <v>3</v>
      </c>
      <c r="N890" s="3">
        <f t="shared" si="79"/>
        <v>3</v>
      </c>
      <c r="O890" s="3">
        <f t="shared" si="80"/>
        <v>3</v>
      </c>
      <c r="P890" s="3">
        <f t="shared" si="81"/>
        <v>3</v>
      </c>
      <c r="Q890" s="295">
        <f t="shared" si="82"/>
        <v>3</v>
      </c>
      <c r="R890" s="3">
        <f t="shared" si="83"/>
        <v>3</v>
      </c>
    </row>
    <row r="891" spans="1:18" x14ac:dyDescent="0.35">
      <c r="A891" s="3" t="str">
        <f>'B-Site_data'!A892</f>
        <v>oejoNOiXaoS3TkdBsFke5GvGrXVudd</v>
      </c>
      <c r="B891" s="3" t="str">
        <f>'B-Site_data'!B892</f>
        <v>Baidoa_IDP</v>
      </c>
      <c r="C891" s="3" t="str">
        <f>'B-Site_data'!C892</f>
        <v>Baidoa</v>
      </c>
      <c r="D891" s="3" t="str">
        <f>'B-Site_data'!D892</f>
        <v>IDP</v>
      </c>
      <c r="E891" s="3">
        <f>'B-Site_data'!E892</f>
        <v>1</v>
      </c>
      <c r="F891" s="3">
        <f>'B-Site_data'!F892</f>
        <v>1</v>
      </c>
      <c r="G891" s="3">
        <f>'B-Site_data'!G892</f>
        <v>3</v>
      </c>
      <c r="H891" s="3">
        <f>'B-Site_data'!H892</f>
        <v>3</v>
      </c>
      <c r="I891" s="3">
        <f>'B-Site_data'!I892</f>
        <v>3</v>
      </c>
      <c r="J891" s="3">
        <f>'B-Site_data'!J892</f>
        <v>1</v>
      </c>
      <c r="K891" s="3">
        <f>'B-Site_data'!K892</f>
        <v>1</v>
      </c>
      <c r="L891" s="3">
        <f>'B-Site_data'!L892</f>
        <v>2</v>
      </c>
      <c r="M891" s="3">
        <f t="shared" si="78"/>
        <v>3</v>
      </c>
      <c r="N891" s="3">
        <f t="shared" si="79"/>
        <v>3</v>
      </c>
      <c r="O891" s="3">
        <f t="shared" si="80"/>
        <v>3</v>
      </c>
      <c r="P891" s="3">
        <f t="shared" si="81"/>
        <v>2</v>
      </c>
      <c r="Q891" s="295">
        <f t="shared" si="82"/>
        <v>3</v>
      </c>
      <c r="R891" s="3">
        <f t="shared" si="83"/>
        <v>3</v>
      </c>
    </row>
    <row r="892" spans="1:18" x14ac:dyDescent="0.35">
      <c r="A892" s="3" t="str">
        <f>'B-Site_data'!A893</f>
        <v>14Eb71eXMCgaNvaNiGFN4bSoB9jFuc</v>
      </c>
      <c r="B892" s="3" t="str">
        <f>'B-Site_data'!B893</f>
        <v>Baidoa_IDP</v>
      </c>
      <c r="C892" s="3" t="str">
        <f>'B-Site_data'!C893</f>
        <v>Baidoa</v>
      </c>
      <c r="D892" s="3" t="str">
        <f>'B-Site_data'!D893</f>
        <v>IDP</v>
      </c>
      <c r="E892" s="3">
        <f>'B-Site_data'!E893</f>
        <v>1</v>
      </c>
      <c r="F892" s="3">
        <f>'B-Site_data'!F893</f>
        <v>1</v>
      </c>
      <c r="G892" s="3">
        <f>'B-Site_data'!G893</f>
        <v>1</v>
      </c>
      <c r="H892" s="3">
        <f>'B-Site_data'!H893</f>
        <v>3</v>
      </c>
      <c r="I892" s="3">
        <f>'B-Site_data'!I893</f>
        <v>1</v>
      </c>
      <c r="J892" s="3">
        <f>'B-Site_data'!J893</f>
        <v>1</v>
      </c>
      <c r="K892" s="3">
        <f>'B-Site_data'!K893</f>
        <v>3</v>
      </c>
      <c r="L892" s="3">
        <f>'B-Site_data'!L893</f>
        <v>1</v>
      </c>
      <c r="M892" s="3">
        <f t="shared" si="78"/>
        <v>3</v>
      </c>
      <c r="N892" s="3">
        <f t="shared" si="79"/>
        <v>3</v>
      </c>
      <c r="O892" s="3">
        <f t="shared" si="80"/>
        <v>1</v>
      </c>
      <c r="P892" s="3">
        <f t="shared" si="81"/>
        <v>1</v>
      </c>
      <c r="Q892" s="295">
        <f t="shared" si="82"/>
        <v>2</v>
      </c>
      <c r="R892" s="3">
        <f t="shared" si="83"/>
        <v>2</v>
      </c>
    </row>
    <row r="893" spans="1:18" x14ac:dyDescent="0.35">
      <c r="A893" s="3" t="str">
        <f>'B-Site_data'!A894</f>
        <v>muMSuhlePD9Q3CW5Q9vZInH12EfG0G</v>
      </c>
      <c r="B893" s="3" t="str">
        <f>'B-Site_data'!B894</f>
        <v>Baidoa_IDP</v>
      </c>
      <c r="C893" s="3" t="str">
        <f>'B-Site_data'!C894</f>
        <v>Baidoa</v>
      </c>
      <c r="D893" s="3" t="str">
        <f>'B-Site_data'!D894</f>
        <v>IDP</v>
      </c>
      <c r="E893" s="3">
        <f>'B-Site_data'!E894</f>
        <v>1</v>
      </c>
      <c r="F893" s="3">
        <f>'B-Site_data'!F894</f>
        <v>3</v>
      </c>
      <c r="G893" s="3">
        <f>'B-Site_data'!G894</f>
        <v>1</v>
      </c>
      <c r="H893" s="3">
        <f>'B-Site_data'!H894</f>
        <v>1</v>
      </c>
      <c r="I893" s="3">
        <f>'B-Site_data'!I894</f>
        <v>3</v>
      </c>
      <c r="J893" s="3">
        <f>'B-Site_data'!J894</f>
        <v>1</v>
      </c>
      <c r="K893" s="3">
        <f>'B-Site_data'!K894</f>
        <v>3</v>
      </c>
      <c r="L893" s="3">
        <f>'B-Site_data'!L894</f>
        <v>2</v>
      </c>
      <c r="M893" s="3">
        <f t="shared" si="78"/>
        <v>3</v>
      </c>
      <c r="N893" s="3">
        <f t="shared" si="79"/>
        <v>3</v>
      </c>
      <c r="O893" s="3">
        <f t="shared" si="80"/>
        <v>3</v>
      </c>
      <c r="P893" s="3">
        <f t="shared" si="81"/>
        <v>2</v>
      </c>
      <c r="Q893" s="295">
        <f t="shared" si="82"/>
        <v>3</v>
      </c>
      <c r="R893" s="3">
        <f t="shared" si="83"/>
        <v>3</v>
      </c>
    </row>
    <row r="894" spans="1:18" x14ac:dyDescent="0.35">
      <c r="A894" s="3" t="str">
        <f>'B-Site_data'!A895</f>
        <v>3HqbyfCq0nMFoZbKu2Qm0QVCmZl7ib</v>
      </c>
      <c r="B894" s="3" t="str">
        <f>'B-Site_data'!B895</f>
        <v>Baidoa_IDP</v>
      </c>
      <c r="C894" s="3" t="str">
        <f>'B-Site_data'!C895</f>
        <v>Baidoa</v>
      </c>
      <c r="D894" s="3" t="str">
        <f>'B-Site_data'!D895</f>
        <v>IDP</v>
      </c>
      <c r="E894" s="3">
        <f>'B-Site_data'!E895</f>
        <v>1</v>
      </c>
      <c r="F894" s="3">
        <f>'B-Site_data'!F895</f>
        <v>3</v>
      </c>
      <c r="G894" s="3">
        <f>'B-Site_data'!G895</f>
        <v>1</v>
      </c>
      <c r="H894" s="3">
        <f>'B-Site_data'!H895</f>
        <v>3</v>
      </c>
      <c r="I894" s="3">
        <f>'B-Site_data'!I895</f>
        <v>3</v>
      </c>
      <c r="J894" s="3">
        <f>'B-Site_data'!J895</f>
        <v>1</v>
      </c>
      <c r="K894" s="3">
        <f>'B-Site_data'!K895</f>
        <v>1</v>
      </c>
      <c r="L894" s="3">
        <f>'B-Site_data'!L895</f>
        <v>2</v>
      </c>
      <c r="M894" s="3">
        <f t="shared" si="78"/>
        <v>3</v>
      </c>
      <c r="N894" s="3">
        <f t="shared" si="79"/>
        <v>3</v>
      </c>
      <c r="O894" s="3">
        <f t="shared" si="80"/>
        <v>3</v>
      </c>
      <c r="P894" s="3">
        <f t="shared" si="81"/>
        <v>2</v>
      </c>
      <c r="Q894" s="295">
        <f t="shared" si="82"/>
        <v>3</v>
      </c>
      <c r="R894" s="3">
        <f t="shared" si="83"/>
        <v>3</v>
      </c>
    </row>
    <row r="895" spans="1:18" x14ac:dyDescent="0.35">
      <c r="A895" s="3" t="str">
        <f>'B-Site_data'!A896</f>
        <v>jyPmWvJb83UgjUbVHebWnOdFXiIK4T</v>
      </c>
      <c r="B895" s="3" t="str">
        <f>'B-Site_data'!B896</f>
        <v>Baidoa_IDP</v>
      </c>
      <c r="C895" s="3" t="str">
        <f>'B-Site_data'!C896</f>
        <v>Baidoa</v>
      </c>
      <c r="D895" s="3" t="str">
        <f>'B-Site_data'!D896</f>
        <v>IDP</v>
      </c>
      <c r="E895" s="3">
        <f>'B-Site_data'!E896</f>
        <v>1</v>
      </c>
      <c r="F895" s="3">
        <f>'B-Site_data'!F896</f>
        <v>1</v>
      </c>
      <c r="G895" s="3">
        <f>'B-Site_data'!G896</f>
        <v>3</v>
      </c>
      <c r="H895" s="3">
        <f>'B-Site_data'!H896</f>
        <v>1</v>
      </c>
      <c r="I895" s="3">
        <f>'B-Site_data'!I896</f>
        <v>3</v>
      </c>
      <c r="J895" s="3">
        <f>'B-Site_data'!J896</f>
        <v>1</v>
      </c>
      <c r="K895" s="3">
        <f>'B-Site_data'!K896</f>
        <v>1</v>
      </c>
      <c r="L895" s="3">
        <f>'B-Site_data'!L896</f>
        <v>2</v>
      </c>
      <c r="M895" s="3">
        <f t="shared" si="78"/>
        <v>3</v>
      </c>
      <c r="N895" s="3">
        <f t="shared" si="79"/>
        <v>3</v>
      </c>
      <c r="O895" s="3">
        <f t="shared" si="80"/>
        <v>2</v>
      </c>
      <c r="P895" s="3">
        <f t="shared" si="81"/>
        <v>1</v>
      </c>
      <c r="Q895" s="295">
        <f t="shared" si="82"/>
        <v>3</v>
      </c>
      <c r="R895" s="3">
        <f t="shared" si="83"/>
        <v>3</v>
      </c>
    </row>
    <row r="896" spans="1:18" x14ac:dyDescent="0.35">
      <c r="A896" s="3" t="str">
        <f>'B-Site_data'!A897</f>
        <v>Y92bcDAwviF5TQi8ZwDVL9iXDevpWP</v>
      </c>
      <c r="B896" s="3" t="str">
        <f>'B-Site_data'!B897</f>
        <v>Baidoa_IDP</v>
      </c>
      <c r="C896" s="3" t="str">
        <f>'B-Site_data'!C897</f>
        <v>Baidoa</v>
      </c>
      <c r="D896" s="3" t="str">
        <f>'B-Site_data'!D897</f>
        <v>IDP</v>
      </c>
      <c r="E896" s="3">
        <f>'B-Site_data'!E897</f>
        <v>1</v>
      </c>
      <c r="F896" s="3">
        <f>'B-Site_data'!F897</f>
        <v>1</v>
      </c>
      <c r="G896" s="3">
        <f>'B-Site_data'!G897</f>
        <v>3</v>
      </c>
      <c r="H896" s="3">
        <f>'B-Site_data'!H897</f>
        <v>3</v>
      </c>
      <c r="I896" s="3">
        <f>'B-Site_data'!I897</f>
        <v>1</v>
      </c>
      <c r="J896" s="3">
        <f>'B-Site_data'!J897</f>
        <v>1</v>
      </c>
      <c r="K896" s="3">
        <f>'B-Site_data'!K897</f>
        <v>1</v>
      </c>
      <c r="L896" s="3">
        <f>'B-Site_data'!L897</f>
        <v>2</v>
      </c>
      <c r="M896" s="3">
        <f t="shared" si="78"/>
        <v>3</v>
      </c>
      <c r="N896" s="3">
        <f t="shared" si="79"/>
        <v>3</v>
      </c>
      <c r="O896" s="3">
        <f t="shared" si="80"/>
        <v>2</v>
      </c>
      <c r="P896" s="3">
        <f t="shared" si="81"/>
        <v>1</v>
      </c>
      <c r="Q896" s="295">
        <f t="shared" si="82"/>
        <v>3</v>
      </c>
      <c r="R896" s="3">
        <f t="shared" si="83"/>
        <v>3</v>
      </c>
    </row>
    <row r="897" spans="1:18" x14ac:dyDescent="0.35">
      <c r="A897" s="3" t="str">
        <f>'B-Site_data'!A898</f>
        <v>mQz8F08TS4z3CNnwrAWjUbM18nze4P</v>
      </c>
      <c r="B897" s="3" t="str">
        <f>'B-Site_data'!B898</f>
        <v>Baidoa_IDP</v>
      </c>
      <c r="C897" s="3" t="str">
        <f>'B-Site_data'!C898</f>
        <v>Baidoa</v>
      </c>
      <c r="D897" s="3" t="str">
        <f>'B-Site_data'!D898</f>
        <v>IDP</v>
      </c>
      <c r="E897" s="3">
        <f>'B-Site_data'!E898</f>
        <v>1</v>
      </c>
      <c r="F897" s="3">
        <f>'B-Site_data'!F898</f>
        <v>1</v>
      </c>
      <c r="G897" s="3">
        <f>'B-Site_data'!G898</f>
        <v>1</v>
      </c>
      <c r="H897" s="3">
        <f>'B-Site_data'!H898</f>
        <v>3</v>
      </c>
      <c r="I897" s="3">
        <f>'B-Site_data'!I898</f>
        <v>1</v>
      </c>
      <c r="J897" s="3">
        <f>'B-Site_data'!J898</f>
        <v>1</v>
      </c>
      <c r="K897" s="3">
        <f>'B-Site_data'!K898</f>
        <v>1</v>
      </c>
      <c r="L897" s="3">
        <f>'B-Site_data'!L898</f>
        <v>2</v>
      </c>
      <c r="M897" s="3">
        <f t="shared" si="78"/>
        <v>3</v>
      </c>
      <c r="N897" s="3">
        <f t="shared" si="79"/>
        <v>2</v>
      </c>
      <c r="O897" s="3">
        <f t="shared" si="80"/>
        <v>1</v>
      </c>
      <c r="P897" s="3">
        <f t="shared" si="81"/>
        <v>1</v>
      </c>
      <c r="Q897" s="295">
        <f t="shared" si="82"/>
        <v>2</v>
      </c>
      <c r="R897" s="3">
        <f t="shared" si="83"/>
        <v>2</v>
      </c>
    </row>
    <row r="898" spans="1:18" x14ac:dyDescent="0.35">
      <c r="A898" s="3" t="str">
        <f>'B-Site_data'!A899</f>
        <v>sRIeQ5cXLiH7wcWNpHkScFDXTmsMet</v>
      </c>
      <c r="B898" s="3" t="str">
        <f>'B-Site_data'!B899</f>
        <v>Baidoa_IDP</v>
      </c>
      <c r="C898" s="3" t="str">
        <f>'B-Site_data'!C899</f>
        <v>Baidoa</v>
      </c>
      <c r="D898" s="3" t="str">
        <f>'B-Site_data'!D899</f>
        <v>IDP</v>
      </c>
      <c r="E898" s="3">
        <f>'B-Site_data'!E899</f>
        <v>1</v>
      </c>
      <c r="F898" s="3">
        <f>'B-Site_data'!F899</f>
        <v>1</v>
      </c>
      <c r="G898" s="3">
        <f>'B-Site_data'!G899</f>
        <v>1</v>
      </c>
      <c r="H898" s="3">
        <f>'B-Site_data'!H899</f>
        <v>3</v>
      </c>
      <c r="I898" s="3">
        <f>'B-Site_data'!I899</f>
        <v>3</v>
      </c>
      <c r="J898" s="3">
        <f>'B-Site_data'!J899</f>
        <v>1</v>
      </c>
      <c r="K898" s="3">
        <f>'B-Site_data'!K899</f>
        <v>1</v>
      </c>
      <c r="L898" s="3">
        <f>'B-Site_data'!L899</f>
        <v>2</v>
      </c>
      <c r="M898" s="3">
        <f t="shared" si="78"/>
        <v>3</v>
      </c>
      <c r="N898" s="3">
        <f t="shared" si="79"/>
        <v>3</v>
      </c>
      <c r="O898" s="3">
        <f t="shared" si="80"/>
        <v>2</v>
      </c>
      <c r="P898" s="3">
        <f t="shared" si="81"/>
        <v>1</v>
      </c>
      <c r="Q898" s="295">
        <f t="shared" si="82"/>
        <v>3</v>
      </c>
      <c r="R898" s="3">
        <f t="shared" si="83"/>
        <v>3</v>
      </c>
    </row>
    <row r="899" spans="1:18" x14ac:dyDescent="0.35">
      <c r="A899" s="3" t="str">
        <f>'B-Site_data'!A900</f>
        <v>jbiRNpzUy9qZ8yAdvP71g4Xl6NaoYJ</v>
      </c>
      <c r="B899" s="3" t="str">
        <f>'B-Site_data'!B900</f>
        <v>Baidoa_IDP</v>
      </c>
      <c r="C899" s="3" t="str">
        <f>'B-Site_data'!C900</f>
        <v>Baidoa</v>
      </c>
      <c r="D899" s="3" t="str">
        <f>'B-Site_data'!D900</f>
        <v>IDP</v>
      </c>
      <c r="E899" s="3">
        <f>'B-Site_data'!E900</f>
        <v>1</v>
      </c>
      <c r="F899" s="3">
        <f>'B-Site_data'!F900</f>
        <v>1</v>
      </c>
      <c r="G899" s="3">
        <f>'B-Site_data'!G900</f>
        <v>1</v>
      </c>
      <c r="H899" s="3">
        <f>'B-Site_data'!H900</f>
        <v>3</v>
      </c>
      <c r="I899" s="3">
        <f>'B-Site_data'!I900</f>
        <v>3</v>
      </c>
      <c r="J899" s="3">
        <f>'B-Site_data'!J900</f>
        <v>1</v>
      </c>
      <c r="K899" s="3">
        <f>'B-Site_data'!K900</f>
        <v>3</v>
      </c>
      <c r="L899" s="3">
        <f>'B-Site_data'!L900</f>
        <v>1</v>
      </c>
      <c r="M899" s="3">
        <f t="shared" ref="M899:M962" si="84">LARGE(F899:L899,1)</f>
        <v>3</v>
      </c>
      <c r="N899" s="3">
        <f t="shared" ref="N899:N962" si="85">LARGE(F899:L899,2)</f>
        <v>3</v>
      </c>
      <c r="O899" s="3">
        <f t="shared" ref="O899:O962" si="86">LARGE(F899:L899,3)</f>
        <v>3</v>
      </c>
      <c r="P899" s="3">
        <f t="shared" ref="P899:P962" si="87">LARGE(F899:L899,4)</f>
        <v>1</v>
      </c>
      <c r="Q899" s="295">
        <f t="shared" ref="Q899:Q962" si="88">ROUNDUP(AVERAGE(M899:P899),0)</f>
        <v>3</v>
      </c>
      <c r="R899" s="3">
        <f t="shared" ref="R899:R962" si="89">Q899</f>
        <v>3</v>
      </c>
    </row>
    <row r="900" spans="1:18" x14ac:dyDescent="0.35">
      <c r="A900" s="3" t="str">
        <f>'B-Site_data'!A901</f>
        <v>71DWvpOunOFGJF9XPdJawIp7sr8aBU</v>
      </c>
      <c r="B900" s="3" t="str">
        <f>'B-Site_data'!B901</f>
        <v>Baidoa_IDP</v>
      </c>
      <c r="C900" s="3" t="str">
        <f>'B-Site_data'!C901</f>
        <v>Baidoa</v>
      </c>
      <c r="D900" s="3" t="str">
        <f>'B-Site_data'!D901</f>
        <v>IDP</v>
      </c>
      <c r="E900" s="3">
        <f>'B-Site_data'!E901</f>
        <v>1</v>
      </c>
      <c r="F900" s="3">
        <f>'B-Site_data'!F901</f>
        <v>1</v>
      </c>
      <c r="G900" s="3">
        <f>'B-Site_data'!G901</f>
        <v>1</v>
      </c>
      <c r="H900" s="3">
        <f>'B-Site_data'!H901</f>
        <v>3</v>
      </c>
      <c r="I900" s="3">
        <f>'B-Site_data'!I901</f>
        <v>1</v>
      </c>
      <c r="J900" s="3">
        <f>'B-Site_data'!J901</f>
        <v>1</v>
      </c>
      <c r="K900" s="3">
        <f>'B-Site_data'!K901</f>
        <v>3</v>
      </c>
      <c r="L900" s="3">
        <f>'B-Site_data'!L901</f>
        <v>1</v>
      </c>
      <c r="M900" s="3">
        <f t="shared" si="84"/>
        <v>3</v>
      </c>
      <c r="N900" s="3">
        <f t="shared" si="85"/>
        <v>3</v>
      </c>
      <c r="O900" s="3">
        <f t="shared" si="86"/>
        <v>1</v>
      </c>
      <c r="P900" s="3">
        <f t="shared" si="87"/>
        <v>1</v>
      </c>
      <c r="Q900" s="295">
        <f t="shared" si="88"/>
        <v>2</v>
      </c>
      <c r="R900" s="3">
        <f t="shared" si="89"/>
        <v>2</v>
      </c>
    </row>
    <row r="901" spans="1:18" x14ac:dyDescent="0.35">
      <c r="A901" s="3" t="str">
        <f>'B-Site_data'!A902</f>
        <v>kugVSuxQ1FcOV1QI3VrjOCLPfPc2N5</v>
      </c>
      <c r="B901" s="3" t="str">
        <f>'B-Site_data'!B902</f>
        <v>Baidoa_IDP</v>
      </c>
      <c r="C901" s="3" t="str">
        <f>'B-Site_data'!C902</f>
        <v>Baidoa</v>
      </c>
      <c r="D901" s="3" t="str">
        <f>'B-Site_data'!D902</f>
        <v>IDP</v>
      </c>
      <c r="E901" s="3">
        <f>'B-Site_data'!E902</f>
        <v>1</v>
      </c>
      <c r="F901" s="3">
        <f>'B-Site_data'!F902</f>
        <v>1</v>
      </c>
      <c r="G901" s="3">
        <f>'B-Site_data'!G902</f>
        <v>3</v>
      </c>
      <c r="H901" s="3">
        <f>'B-Site_data'!H902</f>
        <v>3</v>
      </c>
      <c r="I901" s="3">
        <f>'B-Site_data'!I902</f>
        <v>1</v>
      </c>
      <c r="J901" s="3">
        <f>'B-Site_data'!J902</f>
        <v>1</v>
      </c>
      <c r="K901" s="3">
        <f>'B-Site_data'!K902</f>
        <v>1</v>
      </c>
      <c r="L901" s="3">
        <f>'B-Site_data'!L902</f>
        <v>2</v>
      </c>
      <c r="M901" s="3">
        <f t="shared" si="84"/>
        <v>3</v>
      </c>
      <c r="N901" s="3">
        <f t="shared" si="85"/>
        <v>3</v>
      </c>
      <c r="O901" s="3">
        <f t="shared" si="86"/>
        <v>2</v>
      </c>
      <c r="P901" s="3">
        <f t="shared" si="87"/>
        <v>1</v>
      </c>
      <c r="Q901" s="295">
        <f t="shared" si="88"/>
        <v>3</v>
      </c>
      <c r="R901" s="3">
        <f t="shared" si="89"/>
        <v>3</v>
      </c>
    </row>
    <row r="902" spans="1:18" x14ac:dyDescent="0.35">
      <c r="A902" s="3" t="str">
        <f>'B-Site_data'!A903</f>
        <v>t9EQxH6IQkduGRXbUMryLKsf7cKjeA</v>
      </c>
      <c r="B902" s="3" t="str">
        <f>'B-Site_data'!B903</f>
        <v>Baidoa_IDP</v>
      </c>
      <c r="C902" s="3" t="str">
        <f>'B-Site_data'!C903</f>
        <v>Baidoa</v>
      </c>
      <c r="D902" s="3" t="str">
        <f>'B-Site_data'!D903</f>
        <v>IDP</v>
      </c>
      <c r="E902" s="3">
        <f>'B-Site_data'!E903</f>
        <v>1</v>
      </c>
      <c r="F902" s="3">
        <f>'B-Site_data'!F903</f>
        <v>3</v>
      </c>
      <c r="G902" s="3">
        <f>'B-Site_data'!G903</f>
        <v>3</v>
      </c>
      <c r="H902" s="3">
        <f>'B-Site_data'!H903</f>
        <v>3</v>
      </c>
      <c r="I902" s="3">
        <f>'B-Site_data'!I903</f>
        <v>3</v>
      </c>
      <c r="J902" s="3">
        <f>'B-Site_data'!J903</f>
        <v>1</v>
      </c>
      <c r="K902" s="3">
        <f>'B-Site_data'!K903</f>
        <v>1</v>
      </c>
      <c r="L902" s="3">
        <f>'B-Site_data'!L903</f>
        <v>2</v>
      </c>
      <c r="M902" s="3">
        <f t="shared" si="84"/>
        <v>3</v>
      </c>
      <c r="N902" s="3">
        <f t="shared" si="85"/>
        <v>3</v>
      </c>
      <c r="O902" s="3">
        <f t="shared" si="86"/>
        <v>3</v>
      </c>
      <c r="P902" s="3">
        <f t="shared" si="87"/>
        <v>3</v>
      </c>
      <c r="Q902" s="295">
        <f t="shared" si="88"/>
        <v>3</v>
      </c>
      <c r="R902" s="3">
        <f t="shared" si="89"/>
        <v>3</v>
      </c>
    </row>
    <row r="903" spans="1:18" x14ac:dyDescent="0.35">
      <c r="A903" s="3" t="str">
        <f>'B-Site_data'!A904</f>
        <v>VV37DoFth95Ah0wfKnOsrTJx5BSgcp</v>
      </c>
      <c r="B903" s="3" t="str">
        <f>'B-Site_data'!B904</f>
        <v>Baidoa_IDP</v>
      </c>
      <c r="C903" s="3" t="str">
        <f>'B-Site_data'!C904</f>
        <v>Baidoa</v>
      </c>
      <c r="D903" s="3" t="str">
        <f>'B-Site_data'!D904</f>
        <v>IDP</v>
      </c>
      <c r="E903" s="3">
        <f>'B-Site_data'!E904</f>
        <v>1</v>
      </c>
      <c r="F903" s="3">
        <f>'B-Site_data'!F904</f>
        <v>1</v>
      </c>
      <c r="G903" s="3">
        <f>'B-Site_data'!G904</f>
        <v>3</v>
      </c>
      <c r="H903" s="3">
        <f>'B-Site_data'!H904</f>
        <v>3</v>
      </c>
      <c r="I903" s="3">
        <f>'B-Site_data'!I904</f>
        <v>3</v>
      </c>
      <c r="J903" s="3">
        <f>'B-Site_data'!J904</f>
        <v>1</v>
      </c>
      <c r="K903" s="3">
        <f>'B-Site_data'!K904</f>
        <v>1</v>
      </c>
      <c r="L903" s="3">
        <f>'B-Site_data'!L904</f>
        <v>2</v>
      </c>
      <c r="M903" s="3">
        <f t="shared" si="84"/>
        <v>3</v>
      </c>
      <c r="N903" s="3">
        <f t="shared" si="85"/>
        <v>3</v>
      </c>
      <c r="O903" s="3">
        <f t="shared" si="86"/>
        <v>3</v>
      </c>
      <c r="P903" s="3">
        <f t="shared" si="87"/>
        <v>2</v>
      </c>
      <c r="Q903" s="295">
        <f t="shared" si="88"/>
        <v>3</v>
      </c>
      <c r="R903" s="3">
        <f t="shared" si="89"/>
        <v>3</v>
      </c>
    </row>
    <row r="904" spans="1:18" x14ac:dyDescent="0.35">
      <c r="A904" s="3" t="str">
        <f>'B-Site_data'!A905</f>
        <v>4jRfkerDTg2XciaqotBnYfAejvLEdA</v>
      </c>
      <c r="B904" s="3" t="str">
        <f>'B-Site_data'!B905</f>
        <v>Baidoa_IDP</v>
      </c>
      <c r="C904" s="3" t="str">
        <f>'B-Site_data'!C905</f>
        <v>Baidoa</v>
      </c>
      <c r="D904" s="3" t="str">
        <f>'B-Site_data'!D905</f>
        <v>IDP</v>
      </c>
      <c r="E904" s="3">
        <f>'B-Site_data'!E905</f>
        <v>1</v>
      </c>
      <c r="F904" s="3">
        <f>'B-Site_data'!F905</f>
        <v>3</v>
      </c>
      <c r="G904" s="3">
        <f>'B-Site_data'!G905</f>
        <v>3</v>
      </c>
      <c r="H904" s="3">
        <f>'B-Site_data'!H905</f>
        <v>3</v>
      </c>
      <c r="I904" s="3">
        <f>'B-Site_data'!I905</f>
        <v>3</v>
      </c>
      <c r="J904" s="3">
        <f>'B-Site_data'!J905</f>
        <v>1</v>
      </c>
      <c r="K904" s="3">
        <f>'B-Site_data'!K905</f>
        <v>1</v>
      </c>
      <c r="L904" s="3">
        <f>'B-Site_data'!L905</f>
        <v>2</v>
      </c>
      <c r="M904" s="3">
        <f t="shared" si="84"/>
        <v>3</v>
      </c>
      <c r="N904" s="3">
        <f t="shared" si="85"/>
        <v>3</v>
      </c>
      <c r="O904" s="3">
        <f t="shared" si="86"/>
        <v>3</v>
      </c>
      <c r="P904" s="3">
        <f t="shared" si="87"/>
        <v>3</v>
      </c>
      <c r="Q904" s="295">
        <f t="shared" si="88"/>
        <v>3</v>
      </c>
      <c r="R904" s="3">
        <f t="shared" si="89"/>
        <v>3</v>
      </c>
    </row>
    <row r="905" spans="1:18" x14ac:dyDescent="0.35">
      <c r="A905" s="3" t="str">
        <f>'B-Site_data'!A906</f>
        <v>2YeHPR32By6Evd3XqYvZ7a9tUUBbE3</v>
      </c>
      <c r="B905" s="3" t="str">
        <f>'B-Site_data'!B906</f>
        <v>Baidoa_IDP</v>
      </c>
      <c r="C905" s="3" t="str">
        <f>'B-Site_data'!C906</f>
        <v>Baidoa</v>
      </c>
      <c r="D905" s="3" t="str">
        <f>'B-Site_data'!D906</f>
        <v>IDP</v>
      </c>
      <c r="E905" s="3">
        <f>'B-Site_data'!E906</f>
        <v>1</v>
      </c>
      <c r="F905" s="3">
        <f>'B-Site_data'!F906</f>
        <v>1</v>
      </c>
      <c r="G905" s="3">
        <f>'B-Site_data'!G906</f>
        <v>3</v>
      </c>
      <c r="H905" s="3">
        <f>'B-Site_data'!H906</f>
        <v>3</v>
      </c>
      <c r="I905" s="3">
        <f>'B-Site_data'!I906</f>
        <v>1</v>
      </c>
      <c r="J905" s="3">
        <f>'B-Site_data'!J906</f>
        <v>1</v>
      </c>
      <c r="K905" s="3">
        <f>'B-Site_data'!K906</f>
        <v>3</v>
      </c>
      <c r="L905" s="3">
        <f>'B-Site_data'!L906</f>
        <v>2</v>
      </c>
      <c r="M905" s="3">
        <f t="shared" si="84"/>
        <v>3</v>
      </c>
      <c r="N905" s="3">
        <f t="shared" si="85"/>
        <v>3</v>
      </c>
      <c r="O905" s="3">
        <f t="shared" si="86"/>
        <v>3</v>
      </c>
      <c r="P905" s="3">
        <f t="shared" si="87"/>
        <v>2</v>
      </c>
      <c r="Q905" s="295">
        <f t="shared" si="88"/>
        <v>3</v>
      </c>
      <c r="R905" s="3">
        <f t="shared" si="89"/>
        <v>3</v>
      </c>
    </row>
    <row r="906" spans="1:18" x14ac:dyDescent="0.35">
      <c r="A906" s="3" t="str">
        <f>'B-Site_data'!A907</f>
        <v>qGGACKgdPNSSWLFoU9fVrMctlS53Ux</v>
      </c>
      <c r="B906" s="3" t="str">
        <f>'B-Site_data'!B907</f>
        <v>Baidoa_IDP</v>
      </c>
      <c r="C906" s="3" t="str">
        <f>'B-Site_data'!C907</f>
        <v>Baidoa</v>
      </c>
      <c r="D906" s="3" t="str">
        <f>'B-Site_data'!D907</f>
        <v>IDP</v>
      </c>
      <c r="E906" s="3">
        <f>'B-Site_data'!E907</f>
        <v>1</v>
      </c>
      <c r="F906" s="3">
        <f>'B-Site_data'!F907</f>
        <v>3</v>
      </c>
      <c r="G906" s="3">
        <f>'B-Site_data'!G907</f>
        <v>1</v>
      </c>
      <c r="H906" s="3">
        <f>'B-Site_data'!H907</f>
        <v>1</v>
      </c>
      <c r="I906" s="3">
        <f>'B-Site_data'!I907</f>
        <v>1</v>
      </c>
      <c r="J906" s="3">
        <f>'B-Site_data'!J907</f>
        <v>1</v>
      </c>
      <c r="K906" s="3">
        <f>'B-Site_data'!K907</f>
        <v>1</v>
      </c>
      <c r="L906" s="3">
        <f>'B-Site_data'!L907</f>
        <v>2</v>
      </c>
      <c r="M906" s="3">
        <f t="shared" si="84"/>
        <v>3</v>
      </c>
      <c r="N906" s="3">
        <f t="shared" si="85"/>
        <v>2</v>
      </c>
      <c r="O906" s="3">
        <f t="shared" si="86"/>
        <v>1</v>
      </c>
      <c r="P906" s="3">
        <f t="shared" si="87"/>
        <v>1</v>
      </c>
      <c r="Q906" s="295">
        <f t="shared" si="88"/>
        <v>2</v>
      </c>
      <c r="R906" s="3">
        <f t="shared" si="89"/>
        <v>2</v>
      </c>
    </row>
    <row r="907" spans="1:18" x14ac:dyDescent="0.35">
      <c r="A907" s="3" t="str">
        <f>'B-Site_data'!A908</f>
        <v>xzkk4T7uAXT66VMCO1zABCgALTsDjb</v>
      </c>
      <c r="B907" s="3" t="str">
        <f>'B-Site_data'!B908</f>
        <v>Baidoa_IDP</v>
      </c>
      <c r="C907" s="3" t="str">
        <f>'B-Site_data'!C908</f>
        <v>Baidoa</v>
      </c>
      <c r="D907" s="3" t="str">
        <f>'B-Site_data'!D908</f>
        <v>IDP</v>
      </c>
      <c r="E907" s="3">
        <f>'B-Site_data'!E908</f>
        <v>1</v>
      </c>
      <c r="F907" s="3">
        <f>'B-Site_data'!F908</f>
        <v>1</v>
      </c>
      <c r="G907" s="3">
        <f>'B-Site_data'!G908</f>
        <v>3</v>
      </c>
      <c r="H907" s="3">
        <f>'B-Site_data'!H908</f>
        <v>2</v>
      </c>
      <c r="I907" s="3">
        <f>'B-Site_data'!I908</f>
        <v>1</v>
      </c>
      <c r="J907" s="3">
        <f>'B-Site_data'!J908</f>
        <v>1</v>
      </c>
      <c r="K907" s="3">
        <f>'B-Site_data'!K908</f>
        <v>1</v>
      </c>
      <c r="L907" s="3">
        <f>'B-Site_data'!L908</f>
        <v>2</v>
      </c>
      <c r="M907" s="3">
        <f t="shared" si="84"/>
        <v>3</v>
      </c>
      <c r="N907" s="3">
        <f t="shared" si="85"/>
        <v>2</v>
      </c>
      <c r="O907" s="3">
        <f t="shared" si="86"/>
        <v>2</v>
      </c>
      <c r="P907" s="3">
        <f t="shared" si="87"/>
        <v>1</v>
      </c>
      <c r="Q907" s="295">
        <f t="shared" si="88"/>
        <v>2</v>
      </c>
      <c r="R907" s="3">
        <f t="shared" si="89"/>
        <v>2</v>
      </c>
    </row>
    <row r="908" spans="1:18" x14ac:dyDescent="0.35">
      <c r="A908" s="3" t="str">
        <f>'B-Site_data'!A909</f>
        <v>d4N81X3EbmCb9HMizb6TquGOJE4q0g</v>
      </c>
      <c r="B908" s="3" t="str">
        <f>'B-Site_data'!B909</f>
        <v>Baidoa_IDP</v>
      </c>
      <c r="C908" s="3" t="str">
        <f>'B-Site_data'!C909</f>
        <v>Baidoa</v>
      </c>
      <c r="D908" s="3" t="str">
        <f>'B-Site_data'!D909</f>
        <v>IDP</v>
      </c>
      <c r="E908" s="3">
        <f>'B-Site_data'!E909</f>
        <v>1</v>
      </c>
      <c r="F908" s="3">
        <f>'B-Site_data'!F909</f>
        <v>1</v>
      </c>
      <c r="G908" s="3">
        <f>'B-Site_data'!G909</f>
        <v>1</v>
      </c>
      <c r="H908" s="3">
        <f>'B-Site_data'!H909</f>
        <v>1</v>
      </c>
      <c r="I908" s="3">
        <f>'B-Site_data'!I909</f>
        <v>1</v>
      </c>
      <c r="J908" s="3">
        <f>'B-Site_data'!J909</f>
        <v>1</v>
      </c>
      <c r="K908" s="3">
        <f>'B-Site_data'!K909</f>
        <v>3</v>
      </c>
      <c r="L908" s="3">
        <f>'B-Site_data'!L909</f>
        <v>1</v>
      </c>
      <c r="M908" s="3">
        <f t="shared" si="84"/>
        <v>3</v>
      </c>
      <c r="N908" s="3">
        <f t="shared" si="85"/>
        <v>1</v>
      </c>
      <c r="O908" s="3">
        <f t="shared" si="86"/>
        <v>1</v>
      </c>
      <c r="P908" s="3">
        <f t="shared" si="87"/>
        <v>1</v>
      </c>
      <c r="Q908" s="295">
        <f t="shared" si="88"/>
        <v>2</v>
      </c>
      <c r="R908" s="3">
        <f t="shared" si="89"/>
        <v>2</v>
      </c>
    </row>
    <row r="909" spans="1:18" x14ac:dyDescent="0.35">
      <c r="A909" s="3" t="str">
        <f>'B-Site_data'!A910</f>
        <v>jK5EFnTz5v39tg4uGizlFTQQwAAaif</v>
      </c>
      <c r="B909" s="3" t="str">
        <f>'B-Site_data'!B910</f>
        <v>Baidoa_IDP</v>
      </c>
      <c r="C909" s="3" t="str">
        <f>'B-Site_data'!C910</f>
        <v>Baidoa</v>
      </c>
      <c r="D909" s="3" t="str">
        <f>'B-Site_data'!D910</f>
        <v>IDP</v>
      </c>
      <c r="E909" s="3">
        <f>'B-Site_data'!E910</f>
        <v>1</v>
      </c>
      <c r="F909" s="3">
        <f>'B-Site_data'!F910</f>
        <v>1</v>
      </c>
      <c r="G909" s="3">
        <f>'B-Site_data'!G910</f>
        <v>3</v>
      </c>
      <c r="H909" s="3">
        <f>'B-Site_data'!H910</f>
        <v>3</v>
      </c>
      <c r="I909" s="3">
        <f>'B-Site_data'!I910</f>
        <v>1</v>
      </c>
      <c r="J909" s="3">
        <f>'B-Site_data'!J910</f>
        <v>1</v>
      </c>
      <c r="K909" s="3">
        <f>'B-Site_data'!K910</f>
        <v>1</v>
      </c>
      <c r="L909" s="3">
        <f>'B-Site_data'!L910</f>
        <v>2</v>
      </c>
      <c r="M909" s="3">
        <f t="shared" si="84"/>
        <v>3</v>
      </c>
      <c r="N909" s="3">
        <f t="shared" si="85"/>
        <v>3</v>
      </c>
      <c r="O909" s="3">
        <f t="shared" si="86"/>
        <v>2</v>
      </c>
      <c r="P909" s="3">
        <f t="shared" si="87"/>
        <v>1</v>
      </c>
      <c r="Q909" s="295">
        <f t="shared" si="88"/>
        <v>3</v>
      </c>
      <c r="R909" s="3">
        <f t="shared" si="89"/>
        <v>3</v>
      </c>
    </row>
    <row r="910" spans="1:18" x14ac:dyDescent="0.35">
      <c r="A910" s="3" t="str">
        <f>'B-Site_data'!A911</f>
        <v>6WDflQ7eMBEIjTnMAX8Iwqe2WEmPtK</v>
      </c>
      <c r="B910" s="3" t="str">
        <f>'B-Site_data'!B911</f>
        <v>Baidoa_IDP</v>
      </c>
      <c r="C910" s="3" t="str">
        <f>'B-Site_data'!C911</f>
        <v>Baidoa</v>
      </c>
      <c r="D910" s="3" t="str">
        <f>'B-Site_data'!D911</f>
        <v>IDP</v>
      </c>
      <c r="E910" s="3">
        <f>'B-Site_data'!E911</f>
        <v>1</v>
      </c>
      <c r="F910" s="3">
        <f>'B-Site_data'!F911</f>
        <v>1</v>
      </c>
      <c r="G910" s="3">
        <f>'B-Site_data'!G911</f>
        <v>3</v>
      </c>
      <c r="H910" s="3">
        <f>'B-Site_data'!H911</f>
        <v>3</v>
      </c>
      <c r="I910" s="3">
        <f>'B-Site_data'!I911</f>
        <v>3</v>
      </c>
      <c r="J910" s="3">
        <f>'B-Site_data'!J911</f>
        <v>1</v>
      </c>
      <c r="K910" s="3">
        <f>'B-Site_data'!K911</f>
        <v>3</v>
      </c>
      <c r="L910" s="3">
        <f>'B-Site_data'!L911</f>
        <v>2</v>
      </c>
      <c r="M910" s="3">
        <f t="shared" si="84"/>
        <v>3</v>
      </c>
      <c r="N910" s="3">
        <f t="shared" si="85"/>
        <v>3</v>
      </c>
      <c r="O910" s="3">
        <f t="shared" si="86"/>
        <v>3</v>
      </c>
      <c r="P910" s="3">
        <f t="shared" si="87"/>
        <v>3</v>
      </c>
      <c r="Q910" s="295">
        <f t="shared" si="88"/>
        <v>3</v>
      </c>
      <c r="R910" s="3">
        <f t="shared" si="89"/>
        <v>3</v>
      </c>
    </row>
    <row r="911" spans="1:18" x14ac:dyDescent="0.35">
      <c r="A911" s="3" t="str">
        <f>'B-Site_data'!A912</f>
        <v>7dl8UeA9gNLxehJ3OYDQvuJSOcv9rf</v>
      </c>
      <c r="B911" s="3" t="str">
        <f>'B-Site_data'!B912</f>
        <v>Baidoa_IDP</v>
      </c>
      <c r="C911" s="3" t="str">
        <f>'B-Site_data'!C912</f>
        <v>Baidoa</v>
      </c>
      <c r="D911" s="3" t="str">
        <f>'B-Site_data'!D912</f>
        <v>IDP</v>
      </c>
      <c r="E911" s="3">
        <f>'B-Site_data'!E912</f>
        <v>1</v>
      </c>
      <c r="F911" s="3">
        <f>'B-Site_data'!F912</f>
        <v>1</v>
      </c>
      <c r="G911" s="3">
        <f>'B-Site_data'!G912</f>
        <v>3</v>
      </c>
      <c r="H911" s="3">
        <f>'B-Site_data'!H912</f>
        <v>3</v>
      </c>
      <c r="I911" s="3">
        <f>'B-Site_data'!I912</f>
        <v>3</v>
      </c>
      <c r="J911" s="3">
        <f>'B-Site_data'!J912</f>
        <v>1</v>
      </c>
      <c r="K911" s="3">
        <f>'B-Site_data'!K912</f>
        <v>1</v>
      </c>
      <c r="L911" s="3">
        <f>'B-Site_data'!L912</f>
        <v>2</v>
      </c>
      <c r="M911" s="3">
        <f t="shared" si="84"/>
        <v>3</v>
      </c>
      <c r="N911" s="3">
        <f t="shared" si="85"/>
        <v>3</v>
      </c>
      <c r="O911" s="3">
        <f t="shared" si="86"/>
        <v>3</v>
      </c>
      <c r="P911" s="3">
        <f t="shared" si="87"/>
        <v>2</v>
      </c>
      <c r="Q911" s="295">
        <f t="shared" si="88"/>
        <v>3</v>
      </c>
      <c r="R911" s="3">
        <f t="shared" si="89"/>
        <v>3</v>
      </c>
    </row>
    <row r="912" spans="1:18" x14ac:dyDescent="0.35">
      <c r="A912" s="3" t="str">
        <f>'B-Site_data'!A913</f>
        <v>1v7OoZkxWItB9t1yRUd3jAHT9s0kIR</v>
      </c>
      <c r="B912" s="3" t="str">
        <f>'B-Site_data'!B913</f>
        <v>Baidoa_IDP</v>
      </c>
      <c r="C912" s="3" t="str">
        <f>'B-Site_data'!C913</f>
        <v>Baidoa</v>
      </c>
      <c r="D912" s="3" t="str">
        <f>'B-Site_data'!D913</f>
        <v>IDP</v>
      </c>
      <c r="E912" s="3">
        <f>'B-Site_data'!E913</f>
        <v>1</v>
      </c>
      <c r="F912" s="3">
        <f>'B-Site_data'!F913</f>
        <v>1</v>
      </c>
      <c r="G912" s="3">
        <f>'B-Site_data'!G913</f>
        <v>3</v>
      </c>
      <c r="H912" s="3">
        <f>'B-Site_data'!H913</f>
        <v>1</v>
      </c>
      <c r="I912" s="3">
        <f>'B-Site_data'!I913</f>
        <v>3</v>
      </c>
      <c r="J912" s="3">
        <f>'B-Site_data'!J913</f>
        <v>1</v>
      </c>
      <c r="K912" s="3">
        <f>'B-Site_data'!K913</f>
        <v>1</v>
      </c>
      <c r="L912" s="3">
        <f>'B-Site_data'!L913</f>
        <v>2</v>
      </c>
      <c r="M912" s="3">
        <f t="shared" si="84"/>
        <v>3</v>
      </c>
      <c r="N912" s="3">
        <f t="shared" si="85"/>
        <v>3</v>
      </c>
      <c r="O912" s="3">
        <f t="shared" si="86"/>
        <v>2</v>
      </c>
      <c r="P912" s="3">
        <f t="shared" si="87"/>
        <v>1</v>
      </c>
      <c r="Q912" s="295">
        <f t="shared" si="88"/>
        <v>3</v>
      </c>
      <c r="R912" s="3">
        <f t="shared" si="89"/>
        <v>3</v>
      </c>
    </row>
    <row r="913" spans="1:18" x14ac:dyDescent="0.35">
      <c r="A913" s="3" t="str">
        <f>'B-Site_data'!A914</f>
        <v>tIA5mxrIASuGiiZXbjMgqatzPOQQY2</v>
      </c>
      <c r="B913" s="3" t="str">
        <f>'B-Site_data'!B914</f>
        <v>Baidoa_IDP</v>
      </c>
      <c r="C913" s="3" t="str">
        <f>'B-Site_data'!C914</f>
        <v>Baidoa</v>
      </c>
      <c r="D913" s="3" t="str">
        <f>'B-Site_data'!D914</f>
        <v>IDP</v>
      </c>
      <c r="E913" s="3">
        <f>'B-Site_data'!E914</f>
        <v>1</v>
      </c>
      <c r="F913" s="3">
        <f>'B-Site_data'!F914</f>
        <v>1</v>
      </c>
      <c r="G913" s="3">
        <f>'B-Site_data'!G914</f>
        <v>3</v>
      </c>
      <c r="H913" s="3">
        <f>'B-Site_data'!H914</f>
        <v>1</v>
      </c>
      <c r="I913" s="3">
        <f>'B-Site_data'!I914</f>
        <v>3</v>
      </c>
      <c r="J913" s="3">
        <f>'B-Site_data'!J914</f>
        <v>1</v>
      </c>
      <c r="K913" s="3">
        <f>'B-Site_data'!K914</f>
        <v>1</v>
      </c>
      <c r="L913" s="3">
        <f>'B-Site_data'!L914</f>
        <v>2</v>
      </c>
      <c r="M913" s="3">
        <f t="shared" si="84"/>
        <v>3</v>
      </c>
      <c r="N913" s="3">
        <f t="shared" si="85"/>
        <v>3</v>
      </c>
      <c r="O913" s="3">
        <f t="shared" si="86"/>
        <v>2</v>
      </c>
      <c r="P913" s="3">
        <f t="shared" si="87"/>
        <v>1</v>
      </c>
      <c r="Q913" s="295">
        <f t="shared" si="88"/>
        <v>3</v>
      </c>
      <c r="R913" s="3">
        <f t="shared" si="89"/>
        <v>3</v>
      </c>
    </row>
    <row r="914" spans="1:18" x14ac:dyDescent="0.35">
      <c r="A914" s="3" t="str">
        <f>'B-Site_data'!A915</f>
        <v>9l3uEz3AbwFPCYZ8RpaJNZjb6Go6RX</v>
      </c>
      <c r="B914" s="3" t="str">
        <f>'B-Site_data'!B915</f>
        <v>Baidoa_IDP</v>
      </c>
      <c r="C914" s="3" t="str">
        <f>'B-Site_data'!C915</f>
        <v>Baidoa</v>
      </c>
      <c r="D914" s="3" t="str">
        <f>'B-Site_data'!D915</f>
        <v>IDP</v>
      </c>
      <c r="E914" s="3">
        <f>'B-Site_data'!E915</f>
        <v>1</v>
      </c>
      <c r="F914" s="3">
        <f>'B-Site_data'!F915</f>
        <v>1</v>
      </c>
      <c r="G914" s="3">
        <f>'B-Site_data'!G915</f>
        <v>1</v>
      </c>
      <c r="H914" s="3">
        <f>'B-Site_data'!H915</f>
        <v>3</v>
      </c>
      <c r="I914" s="3">
        <f>'B-Site_data'!I915</f>
        <v>3</v>
      </c>
      <c r="J914" s="3">
        <f>'B-Site_data'!J915</f>
        <v>1</v>
      </c>
      <c r="K914" s="3">
        <f>'B-Site_data'!K915</f>
        <v>3</v>
      </c>
      <c r="L914" s="3">
        <f>'B-Site_data'!L915</f>
        <v>3</v>
      </c>
      <c r="M914" s="3">
        <f t="shared" si="84"/>
        <v>3</v>
      </c>
      <c r="N914" s="3">
        <f t="shared" si="85"/>
        <v>3</v>
      </c>
      <c r="O914" s="3">
        <f t="shared" si="86"/>
        <v>3</v>
      </c>
      <c r="P914" s="3">
        <f t="shared" si="87"/>
        <v>3</v>
      </c>
      <c r="Q914" s="295">
        <f t="shared" si="88"/>
        <v>3</v>
      </c>
      <c r="R914" s="3">
        <f t="shared" si="89"/>
        <v>3</v>
      </c>
    </row>
    <row r="915" spans="1:18" x14ac:dyDescent="0.35">
      <c r="A915" s="3" t="str">
        <f>'B-Site_data'!A916</f>
        <v>sRikK2fAZgXseMOnSS9ZsxYh5eI1IQ</v>
      </c>
      <c r="B915" s="3" t="str">
        <f>'B-Site_data'!B916</f>
        <v>Baidoa_IDP</v>
      </c>
      <c r="C915" s="3" t="str">
        <f>'B-Site_data'!C916</f>
        <v>Baidoa</v>
      </c>
      <c r="D915" s="3" t="str">
        <f>'B-Site_data'!D916</f>
        <v>IDP</v>
      </c>
      <c r="E915" s="3">
        <f>'B-Site_data'!E916</f>
        <v>1</v>
      </c>
      <c r="F915" s="3">
        <f>'B-Site_data'!F916</f>
        <v>1</v>
      </c>
      <c r="G915" s="3">
        <f>'B-Site_data'!G916</f>
        <v>3</v>
      </c>
      <c r="H915" s="3">
        <f>'B-Site_data'!H916</f>
        <v>3</v>
      </c>
      <c r="I915" s="3">
        <f>'B-Site_data'!I916</f>
        <v>3</v>
      </c>
      <c r="J915" s="3">
        <f>'B-Site_data'!J916</f>
        <v>1</v>
      </c>
      <c r="K915" s="3">
        <f>'B-Site_data'!K916</f>
        <v>1</v>
      </c>
      <c r="L915" s="3">
        <f>'B-Site_data'!L916</f>
        <v>2</v>
      </c>
      <c r="M915" s="3">
        <f t="shared" si="84"/>
        <v>3</v>
      </c>
      <c r="N915" s="3">
        <f t="shared" si="85"/>
        <v>3</v>
      </c>
      <c r="O915" s="3">
        <f t="shared" si="86"/>
        <v>3</v>
      </c>
      <c r="P915" s="3">
        <f t="shared" si="87"/>
        <v>2</v>
      </c>
      <c r="Q915" s="295">
        <f t="shared" si="88"/>
        <v>3</v>
      </c>
      <c r="R915" s="3">
        <f t="shared" si="89"/>
        <v>3</v>
      </c>
    </row>
    <row r="916" spans="1:18" x14ac:dyDescent="0.35">
      <c r="A916" s="3" t="str">
        <f>'B-Site_data'!A917</f>
        <v>JxLRDAZTWFGqw4UoKOK3Cl4rL6TLjP</v>
      </c>
      <c r="B916" s="3" t="str">
        <f>'B-Site_data'!B917</f>
        <v>Baidoa_IDP</v>
      </c>
      <c r="C916" s="3" t="str">
        <f>'B-Site_data'!C917</f>
        <v>Baidoa</v>
      </c>
      <c r="D916" s="3" t="str">
        <f>'B-Site_data'!D917</f>
        <v>IDP</v>
      </c>
      <c r="E916" s="3">
        <f>'B-Site_data'!E917</f>
        <v>1</v>
      </c>
      <c r="F916" s="3">
        <f>'B-Site_data'!F917</f>
        <v>3</v>
      </c>
      <c r="G916" s="3">
        <f>'B-Site_data'!G917</f>
        <v>3</v>
      </c>
      <c r="H916" s="3">
        <f>'B-Site_data'!H917</f>
        <v>1</v>
      </c>
      <c r="I916" s="3">
        <f>'B-Site_data'!I917</f>
        <v>3</v>
      </c>
      <c r="J916" s="3">
        <f>'B-Site_data'!J917</f>
        <v>1</v>
      </c>
      <c r="K916" s="3">
        <f>'B-Site_data'!K917</f>
        <v>3</v>
      </c>
      <c r="L916" s="3">
        <f>'B-Site_data'!L917</f>
        <v>3</v>
      </c>
      <c r="M916" s="3">
        <f t="shared" si="84"/>
        <v>3</v>
      </c>
      <c r="N916" s="3">
        <f t="shared" si="85"/>
        <v>3</v>
      </c>
      <c r="O916" s="3">
        <f t="shared" si="86"/>
        <v>3</v>
      </c>
      <c r="P916" s="3">
        <f t="shared" si="87"/>
        <v>3</v>
      </c>
      <c r="Q916" s="295">
        <f t="shared" si="88"/>
        <v>3</v>
      </c>
      <c r="R916" s="3">
        <f t="shared" si="89"/>
        <v>3</v>
      </c>
    </row>
    <row r="917" spans="1:18" x14ac:dyDescent="0.35">
      <c r="A917" s="3" t="str">
        <f>'B-Site_data'!A918</f>
        <v>3zfvggkw3XP5uxIPj0uYoFkGvWkl3r</v>
      </c>
      <c r="B917" s="3" t="str">
        <f>'B-Site_data'!B918</f>
        <v>Baidoa_IDP</v>
      </c>
      <c r="C917" s="3" t="str">
        <f>'B-Site_data'!C918</f>
        <v>Baidoa</v>
      </c>
      <c r="D917" s="3" t="str">
        <f>'B-Site_data'!D918</f>
        <v>IDP</v>
      </c>
      <c r="E917" s="3">
        <f>'B-Site_data'!E918</f>
        <v>1</v>
      </c>
      <c r="F917" s="3">
        <f>'B-Site_data'!F918</f>
        <v>1</v>
      </c>
      <c r="G917" s="3">
        <f>'B-Site_data'!G918</f>
        <v>3</v>
      </c>
      <c r="H917" s="3">
        <f>'B-Site_data'!H918</f>
        <v>3</v>
      </c>
      <c r="I917" s="3">
        <f>'B-Site_data'!I918</f>
        <v>3</v>
      </c>
      <c r="J917" s="3">
        <f>'B-Site_data'!J918</f>
        <v>1</v>
      </c>
      <c r="K917" s="3">
        <f>'B-Site_data'!K918</f>
        <v>3</v>
      </c>
      <c r="L917" s="3">
        <f>'B-Site_data'!L918</f>
        <v>1</v>
      </c>
      <c r="M917" s="3">
        <f t="shared" si="84"/>
        <v>3</v>
      </c>
      <c r="N917" s="3">
        <f t="shared" si="85"/>
        <v>3</v>
      </c>
      <c r="O917" s="3">
        <f t="shared" si="86"/>
        <v>3</v>
      </c>
      <c r="P917" s="3">
        <f t="shared" si="87"/>
        <v>3</v>
      </c>
      <c r="Q917" s="295">
        <f t="shared" si="88"/>
        <v>3</v>
      </c>
      <c r="R917" s="3">
        <f t="shared" si="89"/>
        <v>3</v>
      </c>
    </row>
    <row r="918" spans="1:18" x14ac:dyDescent="0.35">
      <c r="A918" s="3" t="str">
        <f>'B-Site_data'!A919</f>
        <v>29KrprztZJYRHS3KLDr5fLAMcet67B</v>
      </c>
      <c r="B918" s="3" t="str">
        <f>'B-Site_data'!B919</f>
        <v>Baidoa_IDP</v>
      </c>
      <c r="C918" s="3" t="str">
        <f>'B-Site_data'!C919</f>
        <v>Baidoa</v>
      </c>
      <c r="D918" s="3" t="str">
        <f>'B-Site_data'!D919</f>
        <v>IDP</v>
      </c>
      <c r="E918" s="3">
        <f>'B-Site_data'!E919</f>
        <v>1</v>
      </c>
      <c r="F918" s="3">
        <f>'B-Site_data'!F919</f>
        <v>3</v>
      </c>
      <c r="G918" s="3">
        <f>'B-Site_data'!G919</f>
        <v>3</v>
      </c>
      <c r="H918" s="3">
        <f>'B-Site_data'!H919</f>
        <v>3</v>
      </c>
      <c r="I918" s="3">
        <f>'B-Site_data'!I919</f>
        <v>3</v>
      </c>
      <c r="J918" s="3">
        <f>'B-Site_data'!J919</f>
        <v>1</v>
      </c>
      <c r="K918" s="3">
        <f>'B-Site_data'!K919</f>
        <v>1</v>
      </c>
      <c r="L918" s="3">
        <f>'B-Site_data'!L919</f>
        <v>2</v>
      </c>
      <c r="M918" s="3">
        <f t="shared" si="84"/>
        <v>3</v>
      </c>
      <c r="N918" s="3">
        <f t="shared" si="85"/>
        <v>3</v>
      </c>
      <c r="O918" s="3">
        <f t="shared" si="86"/>
        <v>3</v>
      </c>
      <c r="P918" s="3">
        <f t="shared" si="87"/>
        <v>3</v>
      </c>
      <c r="Q918" s="295">
        <f t="shared" si="88"/>
        <v>3</v>
      </c>
      <c r="R918" s="3">
        <f t="shared" si="89"/>
        <v>3</v>
      </c>
    </row>
    <row r="919" spans="1:18" x14ac:dyDescent="0.35">
      <c r="A919" s="3" t="str">
        <f>'B-Site_data'!A920</f>
        <v>fw1ubxzkpTirdCvcEJOh64l2rLFrtU</v>
      </c>
      <c r="B919" s="3" t="str">
        <f>'B-Site_data'!B920</f>
        <v>Baidoa_IDP</v>
      </c>
      <c r="C919" s="3" t="str">
        <f>'B-Site_data'!C920</f>
        <v>Baidoa</v>
      </c>
      <c r="D919" s="3" t="str">
        <f>'B-Site_data'!D920</f>
        <v>IDP</v>
      </c>
      <c r="E919" s="3">
        <f>'B-Site_data'!E920</f>
        <v>1</v>
      </c>
      <c r="F919" s="3">
        <f>'B-Site_data'!F920</f>
        <v>3</v>
      </c>
      <c r="G919" s="3">
        <f>'B-Site_data'!G920</f>
        <v>1</v>
      </c>
      <c r="H919" s="3">
        <f>'B-Site_data'!H920</f>
        <v>3</v>
      </c>
      <c r="I919" s="3">
        <f>'B-Site_data'!I920</f>
        <v>3</v>
      </c>
      <c r="J919" s="3">
        <f>'B-Site_data'!J920</f>
        <v>1</v>
      </c>
      <c r="K919" s="3">
        <f>'B-Site_data'!K920</f>
        <v>3</v>
      </c>
      <c r="L919" s="3">
        <f>'B-Site_data'!L920</f>
        <v>3</v>
      </c>
      <c r="M919" s="3">
        <f t="shared" si="84"/>
        <v>3</v>
      </c>
      <c r="N919" s="3">
        <f t="shared" si="85"/>
        <v>3</v>
      </c>
      <c r="O919" s="3">
        <f t="shared" si="86"/>
        <v>3</v>
      </c>
      <c r="P919" s="3">
        <f t="shared" si="87"/>
        <v>3</v>
      </c>
      <c r="Q919" s="295">
        <f t="shared" si="88"/>
        <v>3</v>
      </c>
      <c r="R919" s="3">
        <f t="shared" si="89"/>
        <v>3</v>
      </c>
    </row>
    <row r="920" spans="1:18" x14ac:dyDescent="0.35">
      <c r="A920" s="3" t="str">
        <f>'B-Site_data'!A921</f>
        <v>EEqO48EqYRHKGYjKG3otPkuzEE9WuG</v>
      </c>
      <c r="B920" s="3" t="str">
        <f>'B-Site_data'!B921</f>
        <v>Baidoa_IDP</v>
      </c>
      <c r="C920" s="3" t="str">
        <f>'B-Site_data'!C921</f>
        <v>Baidoa</v>
      </c>
      <c r="D920" s="3" t="str">
        <f>'B-Site_data'!D921</f>
        <v>IDP</v>
      </c>
      <c r="E920" s="3">
        <f>'B-Site_data'!E921</f>
        <v>1</v>
      </c>
      <c r="F920" s="3">
        <f>'B-Site_data'!F921</f>
        <v>3</v>
      </c>
      <c r="G920" s="3">
        <f>'B-Site_data'!G921</f>
        <v>1</v>
      </c>
      <c r="H920" s="3">
        <f>'B-Site_data'!H921</f>
        <v>3</v>
      </c>
      <c r="I920" s="3">
        <f>'B-Site_data'!I921</f>
        <v>3</v>
      </c>
      <c r="J920" s="3">
        <f>'B-Site_data'!J921</f>
        <v>3</v>
      </c>
      <c r="K920" s="3">
        <f>'B-Site_data'!K921</f>
        <v>3</v>
      </c>
      <c r="L920" s="3">
        <f>'B-Site_data'!L921</f>
        <v>5</v>
      </c>
      <c r="M920" s="3">
        <f t="shared" si="84"/>
        <v>5</v>
      </c>
      <c r="N920" s="3">
        <f t="shared" si="85"/>
        <v>3</v>
      </c>
      <c r="O920" s="3">
        <f t="shared" si="86"/>
        <v>3</v>
      </c>
      <c r="P920" s="3">
        <f t="shared" si="87"/>
        <v>3</v>
      </c>
      <c r="Q920" s="295">
        <f t="shared" si="88"/>
        <v>4</v>
      </c>
      <c r="R920" s="3">
        <f t="shared" si="89"/>
        <v>4</v>
      </c>
    </row>
    <row r="921" spans="1:18" x14ac:dyDescent="0.35">
      <c r="A921" s="3" t="str">
        <f>'B-Site_data'!A922</f>
        <v>YxVSVZsPIhpTcOKSXWLgqE4gezamnt</v>
      </c>
      <c r="B921" s="3" t="str">
        <f>'B-Site_data'!B922</f>
        <v>Baidoa_IDP</v>
      </c>
      <c r="C921" s="3" t="str">
        <f>'B-Site_data'!C922</f>
        <v>Baidoa</v>
      </c>
      <c r="D921" s="3" t="str">
        <f>'B-Site_data'!D922</f>
        <v>IDP</v>
      </c>
      <c r="E921" s="3">
        <f>'B-Site_data'!E922</f>
        <v>1</v>
      </c>
      <c r="F921" s="3">
        <f>'B-Site_data'!F922</f>
        <v>3</v>
      </c>
      <c r="G921" s="3">
        <f>'B-Site_data'!G922</f>
        <v>3</v>
      </c>
      <c r="H921" s="3">
        <f>'B-Site_data'!H922</f>
        <v>3</v>
      </c>
      <c r="I921" s="3">
        <f>'B-Site_data'!I922</f>
        <v>3</v>
      </c>
      <c r="J921" s="3">
        <f>'B-Site_data'!J922</f>
        <v>1</v>
      </c>
      <c r="K921" s="3">
        <f>'B-Site_data'!K922</f>
        <v>1</v>
      </c>
      <c r="L921" s="3">
        <f>'B-Site_data'!L922</f>
        <v>2</v>
      </c>
      <c r="M921" s="3">
        <f t="shared" si="84"/>
        <v>3</v>
      </c>
      <c r="N921" s="3">
        <f t="shared" si="85"/>
        <v>3</v>
      </c>
      <c r="O921" s="3">
        <f t="shared" si="86"/>
        <v>3</v>
      </c>
      <c r="P921" s="3">
        <f t="shared" si="87"/>
        <v>3</v>
      </c>
      <c r="Q921" s="295">
        <f t="shared" si="88"/>
        <v>3</v>
      </c>
      <c r="R921" s="3">
        <f t="shared" si="89"/>
        <v>3</v>
      </c>
    </row>
    <row r="922" spans="1:18" x14ac:dyDescent="0.35">
      <c r="A922" s="3" t="str">
        <f>'B-Site_data'!A923</f>
        <v>ym3nAF2RlMErnQMTRkqgTVojnr0Y22</v>
      </c>
      <c r="B922" s="3" t="str">
        <f>'B-Site_data'!B923</f>
        <v>Baidoa_IDP</v>
      </c>
      <c r="C922" s="3" t="str">
        <f>'B-Site_data'!C923</f>
        <v>Baidoa</v>
      </c>
      <c r="D922" s="3" t="str">
        <f>'B-Site_data'!D923</f>
        <v>IDP</v>
      </c>
      <c r="E922" s="3">
        <f>'B-Site_data'!E923</f>
        <v>1</v>
      </c>
      <c r="F922" s="3">
        <f>'B-Site_data'!F923</f>
        <v>3</v>
      </c>
      <c r="G922" s="3">
        <f>'B-Site_data'!G923</f>
        <v>1</v>
      </c>
      <c r="H922" s="3">
        <f>'B-Site_data'!H923</f>
        <v>1</v>
      </c>
      <c r="I922" s="3">
        <f>'B-Site_data'!I923</f>
        <v>3</v>
      </c>
      <c r="J922" s="3">
        <f>'B-Site_data'!J923</f>
        <v>1</v>
      </c>
      <c r="K922" s="3">
        <f>'B-Site_data'!K923</f>
        <v>3</v>
      </c>
      <c r="L922" s="3">
        <f>'B-Site_data'!L923</f>
        <v>1</v>
      </c>
      <c r="M922" s="3">
        <f t="shared" si="84"/>
        <v>3</v>
      </c>
      <c r="N922" s="3">
        <f t="shared" si="85"/>
        <v>3</v>
      </c>
      <c r="O922" s="3">
        <f t="shared" si="86"/>
        <v>3</v>
      </c>
      <c r="P922" s="3">
        <f t="shared" si="87"/>
        <v>1</v>
      </c>
      <c r="Q922" s="295">
        <f t="shared" si="88"/>
        <v>3</v>
      </c>
      <c r="R922" s="3">
        <f t="shared" si="89"/>
        <v>3</v>
      </c>
    </row>
    <row r="923" spans="1:18" x14ac:dyDescent="0.35">
      <c r="A923" s="3" t="str">
        <f>'B-Site_data'!A924</f>
        <v>hwWWBeQQDgWkoFFqZDkA8U6Zg6N1UZ</v>
      </c>
      <c r="B923" s="3" t="str">
        <f>'B-Site_data'!B924</f>
        <v>Baidoa_IDP</v>
      </c>
      <c r="C923" s="3" t="str">
        <f>'B-Site_data'!C924</f>
        <v>Baidoa</v>
      </c>
      <c r="D923" s="3" t="str">
        <f>'B-Site_data'!D924</f>
        <v>IDP</v>
      </c>
      <c r="E923" s="3">
        <f>'B-Site_data'!E924</f>
        <v>1</v>
      </c>
      <c r="F923" s="3">
        <f>'B-Site_data'!F924</f>
        <v>1</v>
      </c>
      <c r="G923" s="3">
        <f>'B-Site_data'!G924</f>
        <v>3</v>
      </c>
      <c r="H923" s="3">
        <f>'B-Site_data'!H924</f>
        <v>3</v>
      </c>
      <c r="I923" s="3">
        <f>'B-Site_data'!I924</f>
        <v>1</v>
      </c>
      <c r="J923" s="3">
        <f>'B-Site_data'!J924</f>
        <v>1</v>
      </c>
      <c r="K923" s="3">
        <f>'B-Site_data'!K924</f>
        <v>3</v>
      </c>
      <c r="L923" s="3">
        <f>'B-Site_data'!L924</f>
        <v>2</v>
      </c>
      <c r="M923" s="3">
        <f t="shared" si="84"/>
        <v>3</v>
      </c>
      <c r="N923" s="3">
        <f t="shared" si="85"/>
        <v>3</v>
      </c>
      <c r="O923" s="3">
        <f t="shared" si="86"/>
        <v>3</v>
      </c>
      <c r="P923" s="3">
        <f t="shared" si="87"/>
        <v>2</v>
      </c>
      <c r="Q923" s="295">
        <f t="shared" si="88"/>
        <v>3</v>
      </c>
      <c r="R923" s="3">
        <f t="shared" si="89"/>
        <v>3</v>
      </c>
    </row>
    <row r="924" spans="1:18" x14ac:dyDescent="0.35">
      <c r="A924" s="3" t="str">
        <f>'B-Site_data'!A925</f>
        <v>cUPZdED0JGnwLbHGGQjqMGlr4Kb7Kv</v>
      </c>
      <c r="B924" s="3" t="str">
        <f>'B-Site_data'!B925</f>
        <v>Baidoa_IDP</v>
      </c>
      <c r="C924" s="3" t="str">
        <f>'B-Site_data'!C925</f>
        <v>Baidoa</v>
      </c>
      <c r="D924" s="3" t="str">
        <f>'B-Site_data'!D925</f>
        <v>IDP</v>
      </c>
      <c r="E924" s="3">
        <f>'B-Site_data'!E925</f>
        <v>1</v>
      </c>
      <c r="F924" s="3">
        <f>'B-Site_data'!F925</f>
        <v>1</v>
      </c>
      <c r="G924" s="3">
        <f>'B-Site_data'!G925</f>
        <v>3</v>
      </c>
      <c r="H924" s="3">
        <f>'B-Site_data'!H925</f>
        <v>3</v>
      </c>
      <c r="I924" s="3">
        <f>'B-Site_data'!I925</f>
        <v>1</v>
      </c>
      <c r="J924" s="3">
        <f>'B-Site_data'!J925</f>
        <v>1</v>
      </c>
      <c r="K924" s="3">
        <f>'B-Site_data'!K925</f>
        <v>1</v>
      </c>
      <c r="L924" s="3">
        <f>'B-Site_data'!L925</f>
        <v>3</v>
      </c>
      <c r="M924" s="3">
        <f t="shared" si="84"/>
        <v>3</v>
      </c>
      <c r="N924" s="3">
        <f t="shared" si="85"/>
        <v>3</v>
      </c>
      <c r="O924" s="3">
        <f t="shared" si="86"/>
        <v>3</v>
      </c>
      <c r="P924" s="3">
        <f t="shared" si="87"/>
        <v>1</v>
      </c>
      <c r="Q924" s="295">
        <f t="shared" si="88"/>
        <v>3</v>
      </c>
      <c r="R924" s="3">
        <f t="shared" si="89"/>
        <v>3</v>
      </c>
    </row>
    <row r="925" spans="1:18" x14ac:dyDescent="0.35">
      <c r="A925" s="3" t="str">
        <f>'B-Site_data'!A926</f>
        <v>LoDnW7ZIUVEoAv79ZNmENf1tLYG5Cx</v>
      </c>
      <c r="B925" s="3" t="str">
        <f>'B-Site_data'!B926</f>
        <v>Baidoa_IDP</v>
      </c>
      <c r="C925" s="3" t="str">
        <f>'B-Site_data'!C926</f>
        <v>Baidoa</v>
      </c>
      <c r="D925" s="3" t="str">
        <f>'B-Site_data'!D926</f>
        <v>IDP</v>
      </c>
      <c r="E925" s="3">
        <f>'B-Site_data'!E926</f>
        <v>1</v>
      </c>
      <c r="F925" s="3">
        <f>'B-Site_data'!F926</f>
        <v>1</v>
      </c>
      <c r="G925" s="3">
        <f>'B-Site_data'!G926</f>
        <v>1</v>
      </c>
      <c r="H925" s="3">
        <f>'B-Site_data'!H926</f>
        <v>1</v>
      </c>
      <c r="I925" s="3">
        <f>'B-Site_data'!I926</f>
        <v>3</v>
      </c>
      <c r="J925" s="3">
        <f>'B-Site_data'!J926</f>
        <v>1</v>
      </c>
      <c r="K925" s="3">
        <f>'B-Site_data'!K926</f>
        <v>3</v>
      </c>
      <c r="L925" s="3">
        <f>'B-Site_data'!L926</f>
        <v>1</v>
      </c>
      <c r="M925" s="3">
        <f t="shared" si="84"/>
        <v>3</v>
      </c>
      <c r="N925" s="3">
        <f t="shared" si="85"/>
        <v>3</v>
      </c>
      <c r="O925" s="3">
        <f t="shared" si="86"/>
        <v>1</v>
      </c>
      <c r="P925" s="3">
        <f t="shared" si="87"/>
        <v>1</v>
      </c>
      <c r="Q925" s="295">
        <f t="shared" si="88"/>
        <v>2</v>
      </c>
      <c r="R925" s="3">
        <f t="shared" si="89"/>
        <v>2</v>
      </c>
    </row>
    <row r="926" spans="1:18" x14ac:dyDescent="0.35">
      <c r="A926" s="3" t="str">
        <f>'B-Site_data'!A927</f>
        <v>RToouTj8sYoRf6pGRHe7d7mylRBhWn</v>
      </c>
      <c r="B926" s="3" t="str">
        <f>'B-Site_data'!B927</f>
        <v>Baidoa_IDP</v>
      </c>
      <c r="C926" s="3" t="str">
        <f>'B-Site_data'!C927</f>
        <v>Baidoa</v>
      </c>
      <c r="D926" s="3" t="str">
        <f>'B-Site_data'!D927</f>
        <v>IDP</v>
      </c>
      <c r="E926" s="3">
        <f>'B-Site_data'!E927</f>
        <v>1</v>
      </c>
      <c r="F926" s="3">
        <f>'B-Site_data'!F927</f>
        <v>3</v>
      </c>
      <c r="G926" s="3">
        <f>'B-Site_data'!G927</f>
        <v>1</v>
      </c>
      <c r="H926" s="3">
        <f>'B-Site_data'!H927</f>
        <v>3</v>
      </c>
      <c r="I926" s="3">
        <f>'B-Site_data'!I927</f>
        <v>3</v>
      </c>
      <c r="J926" s="3">
        <f>'B-Site_data'!J927</f>
        <v>1</v>
      </c>
      <c r="K926" s="3">
        <f>'B-Site_data'!K927</f>
        <v>3</v>
      </c>
      <c r="L926" s="3">
        <f>'B-Site_data'!L927</f>
        <v>3</v>
      </c>
      <c r="M926" s="3">
        <f t="shared" si="84"/>
        <v>3</v>
      </c>
      <c r="N926" s="3">
        <f t="shared" si="85"/>
        <v>3</v>
      </c>
      <c r="O926" s="3">
        <f t="shared" si="86"/>
        <v>3</v>
      </c>
      <c r="P926" s="3">
        <f t="shared" si="87"/>
        <v>3</v>
      </c>
      <c r="Q926" s="295">
        <f t="shared" si="88"/>
        <v>3</v>
      </c>
      <c r="R926" s="3">
        <f t="shared" si="89"/>
        <v>3</v>
      </c>
    </row>
    <row r="927" spans="1:18" x14ac:dyDescent="0.35">
      <c r="A927" s="3" t="str">
        <f>'B-Site_data'!A928</f>
        <v>9qZeezkk91WdBm0V4KybMBTRLJL73c</v>
      </c>
      <c r="B927" s="3" t="str">
        <f>'B-Site_data'!B928</f>
        <v>Baidoa_IDP</v>
      </c>
      <c r="C927" s="3" t="str">
        <f>'B-Site_data'!C928</f>
        <v>Baidoa</v>
      </c>
      <c r="D927" s="3" t="str">
        <f>'B-Site_data'!D928</f>
        <v>IDP</v>
      </c>
      <c r="E927" s="3">
        <f>'B-Site_data'!E928</f>
        <v>1</v>
      </c>
      <c r="F927" s="3">
        <f>'B-Site_data'!F928</f>
        <v>1</v>
      </c>
      <c r="G927" s="3">
        <f>'B-Site_data'!G928</f>
        <v>3</v>
      </c>
      <c r="H927" s="3">
        <f>'B-Site_data'!H928</f>
        <v>3</v>
      </c>
      <c r="I927" s="3">
        <f>'B-Site_data'!I928</f>
        <v>3</v>
      </c>
      <c r="J927" s="3">
        <f>'B-Site_data'!J928</f>
        <v>1</v>
      </c>
      <c r="K927" s="3">
        <f>'B-Site_data'!K928</f>
        <v>1</v>
      </c>
      <c r="L927" s="3">
        <f>'B-Site_data'!L928</f>
        <v>2</v>
      </c>
      <c r="M927" s="3">
        <f t="shared" si="84"/>
        <v>3</v>
      </c>
      <c r="N927" s="3">
        <f t="shared" si="85"/>
        <v>3</v>
      </c>
      <c r="O927" s="3">
        <f t="shared" si="86"/>
        <v>3</v>
      </c>
      <c r="P927" s="3">
        <f t="shared" si="87"/>
        <v>2</v>
      </c>
      <c r="Q927" s="295">
        <f t="shared" si="88"/>
        <v>3</v>
      </c>
      <c r="R927" s="3">
        <f t="shared" si="89"/>
        <v>3</v>
      </c>
    </row>
    <row r="928" spans="1:18" x14ac:dyDescent="0.35">
      <c r="A928" s="3" t="str">
        <f>'B-Site_data'!A929</f>
        <v>diMgXODGYknKcdmMPCmiG8E2aHecZW</v>
      </c>
      <c r="B928" s="3" t="str">
        <f>'B-Site_data'!B929</f>
        <v>Baidoa_IDP</v>
      </c>
      <c r="C928" s="3" t="str">
        <f>'B-Site_data'!C929</f>
        <v>Baidoa</v>
      </c>
      <c r="D928" s="3" t="str">
        <f>'B-Site_data'!D929</f>
        <v>IDP</v>
      </c>
      <c r="E928" s="3">
        <f>'B-Site_data'!E929</f>
        <v>1</v>
      </c>
      <c r="F928" s="3">
        <f>'B-Site_data'!F929</f>
        <v>1</v>
      </c>
      <c r="G928" s="3">
        <f>'B-Site_data'!G929</f>
        <v>1</v>
      </c>
      <c r="H928" s="3">
        <f>'B-Site_data'!H929</f>
        <v>3</v>
      </c>
      <c r="I928" s="3">
        <f>'B-Site_data'!I929</f>
        <v>1</v>
      </c>
      <c r="J928" s="3">
        <f>'B-Site_data'!J929</f>
        <v>1</v>
      </c>
      <c r="K928" s="3">
        <f>'B-Site_data'!K929</f>
        <v>1</v>
      </c>
      <c r="L928" s="3">
        <f>'B-Site_data'!L929</f>
        <v>2</v>
      </c>
      <c r="M928" s="3">
        <f t="shared" si="84"/>
        <v>3</v>
      </c>
      <c r="N928" s="3">
        <f t="shared" si="85"/>
        <v>2</v>
      </c>
      <c r="O928" s="3">
        <f t="shared" si="86"/>
        <v>1</v>
      </c>
      <c r="P928" s="3">
        <f t="shared" si="87"/>
        <v>1</v>
      </c>
      <c r="Q928" s="295">
        <f t="shared" si="88"/>
        <v>2</v>
      </c>
      <c r="R928" s="3">
        <f t="shared" si="89"/>
        <v>2</v>
      </c>
    </row>
    <row r="929" spans="1:18" x14ac:dyDescent="0.35">
      <c r="A929" s="3" t="str">
        <f>'B-Site_data'!A930</f>
        <v>GA3iWHZIW25gehvrfd2oOKmHA6eF6o</v>
      </c>
      <c r="B929" s="3" t="str">
        <f>'B-Site_data'!B930</f>
        <v>Baidoa_IDP</v>
      </c>
      <c r="C929" s="3" t="str">
        <f>'B-Site_data'!C930</f>
        <v>Baidoa</v>
      </c>
      <c r="D929" s="3" t="str">
        <f>'B-Site_data'!D930</f>
        <v>IDP</v>
      </c>
      <c r="E929" s="3">
        <f>'B-Site_data'!E930</f>
        <v>1</v>
      </c>
      <c r="F929" s="3">
        <f>'B-Site_data'!F930</f>
        <v>1</v>
      </c>
      <c r="G929" s="3">
        <f>'B-Site_data'!G930</f>
        <v>1</v>
      </c>
      <c r="H929" s="3">
        <f>'B-Site_data'!H930</f>
        <v>1</v>
      </c>
      <c r="I929" s="3">
        <f>'B-Site_data'!I930</f>
        <v>3</v>
      </c>
      <c r="J929" s="3">
        <f>'B-Site_data'!J930</f>
        <v>1</v>
      </c>
      <c r="K929" s="3">
        <f>'B-Site_data'!K930</f>
        <v>3</v>
      </c>
      <c r="L929" s="3">
        <f>'B-Site_data'!L930</f>
        <v>1</v>
      </c>
      <c r="M929" s="3">
        <f t="shared" si="84"/>
        <v>3</v>
      </c>
      <c r="N929" s="3">
        <f t="shared" si="85"/>
        <v>3</v>
      </c>
      <c r="O929" s="3">
        <f t="shared" si="86"/>
        <v>1</v>
      </c>
      <c r="P929" s="3">
        <f t="shared" si="87"/>
        <v>1</v>
      </c>
      <c r="Q929" s="295">
        <f t="shared" si="88"/>
        <v>2</v>
      </c>
      <c r="R929" s="3">
        <f t="shared" si="89"/>
        <v>2</v>
      </c>
    </row>
    <row r="930" spans="1:18" x14ac:dyDescent="0.35">
      <c r="A930" s="3" t="str">
        <f>'B-Site_data'!A931</f>
        <v>4FJYc0RzY0murZaaGWRWYFddmpHz9w</v>
      </c>
      <c r="B930" s="3" t="str">
        <f>'B-Site_data'!B931</f>
        <v>Baidoa_IDP</v>
      </c>
      <c r="C930" s="3" t="str">
        <f>'B-Site_data'!C931</f>
        <v>Baidoa</v>
      </c>
      <c r="D930" s="3" t="str">
        <f>'B-Site_data'!D931</f>
        <v>IDP</v>
      </c>
      <c r="E930" s="3">
        <f>'B-Site_data'!E931</f>
        <v>1</v>
      </c>
      <c r="F930" s="3">
        <f>'B-Site_data'!F931</f>
        <v>1</v>
      </c>
      <c r="G930" s="3">
        <f>'B-Site_data'!G931</f>
        <v>3</v>
      </c>
      <c r="H930" s="3">
        <f>'B-Site_data'!H931</f>
        <v>1</v>
      </c>
      <c r="I930" s="3">
        <f>'B-Site_data'!I931</f>
        <v>1</v>
      </c>
      <c r="J930" s="3">
        <f>'B-Site_data'!J931</f>
        <v>1</v>
      </c>
      <c r="K930" s="3">
        <f>'B-Site_data'!K931</f>
        <v>1</v>
      </c>
      <c r="L930" s="3">
        <f>'B-Site_data'!L931</f>
        <v>2</v>
      </c>
      <c r="M930" s="3">
        <f t="shared" si="84"/>
        <v>3</v>
      </c>
      <c r="N930" s="3">
        <f t="shared" si="85"/>
        <v>2</v>
      </c>
      <c r="O930" s="3">
        <f t="shared" si="86"/>
        <v>1</v>
      </c>
      <c r="P930" s="3">
        <f t="shared" si="87"/>
        <v>1</v>
      </c>
      <c r="Q930" s="295">
        <f t="shared" si="88"/>
        <v>2</v>
      </c>
      <c r="R930" s="3">
        <f t="shared" si="89"/>
        <v>2</v>
      </c>
    </row>
    <row r="931" spans="1:18" x14ac:dyDescent="0.35">
      <c r="A931" s="3" t="str">
        <f>'B-Site_data'!A932</f>
        <v>z2rF4wm92otwyhtj58jEVvWsSoU7PO</v>
      </c>
      <c r="B931" s="3" t="str">
        <f>'B-Site_data'!B932</f>
        <v>Baidoa_IDP</v>
      </c>
      <c r="C931" s="3" t="str">
        <f>'B-Site_data'!C932</f>
        <v>Baidoa</v>
      </c>
      <c r="D931" s="3" t="str">
        <f>'B-Site_data'!D932</f>
        <v>IDP</v>
      </c>
      <c r="E931" s="3">
        <f>'B-Site_data'!E932</f>
        <v>1</v>
      </c>
      <c r="F931" s="3">
        <f>'B-Site_data'!F932</f>
        <v>1</v>
      </c>
      <c r="G931" s="3">
        <f>'B-Site_data'!G932</f>
        <v>1</v>
      </c>
      <c r="H931" s="3">
        <f>'B-Site_data'!H932</f>
        <v>3</v>
      </c>
      <c r="I931" s="3">
        <f>'B-Site_data'!I932</f>
        <v>3</v>
      </c>
      <c r="J931" s="3">
        <f>'B-Site_data'!J932</f>
        <v>1</v>
      </c>
      <c r="K931" s="3">
        <f>'B-Site_data'!K932</f>
        <v>1</v>
      </c>
      <c r="L931" s="3">
        <f>'B-Site_data'!L932</f>
        <v>3</v>
      </c>
      <c r="M931" s="3">
        <f t="shared" si="84"/>
        <v>3</v>
      </c>
      <c r="N931" s="3">
        <f t="shared" si="85"/>
        <v>3</v>
      </c>
      <c r="O931" s="3">
        <f t="shared" si="86"/>
        <v>3</v>
      </c>
      <c r="P931" s="3">
        <f t="shared" si="87"/>
        <v>1</v>
      </c>
      <c r="Q931" s="295">
        <f t="shared" si="88"/>
        <v>3</v>
      </c>
      <c r="R931" s="3">
        <f t="shared" si="89"/>
        <v>3</v>
      </c>
    </row>
    <row r="932" spans="1:18" x14ac:dyDescent="0.35">
      <c r="A932" s="3" t="str">
        <f>'B-Site_data'!A933</f>
        <v>tzTxjT2nsOeZgKLAvNAN5Lg1GnQPoK</v>
      </c>
      <c r="B932" s="3" t="str">
        <f>'B-Site_data'!B933</f>
        <v>Baidoa_IDP</v>
      </c>
      <c r="C932" s="3" t="str">
        <f>'B-Site_data'!C933</f>
        <v>Baidoa</v>
      </c>
      <c r="D932" s="3" t="str">
        <f>'B-Site_data'!D933</f>
        <v>IDP</v>
      </c>
      <c r="E932" s="3">
        <f>'B-Site_data'!E933</f>
        <v>1</v>
      </c>
      <c r="F932" s="3">
        <f>'B-Site_data'!F933</f>
        <v>1</v>
      </c>
      <c r="G932" s="3">
        <f>'B-Site_data'!G933</f>
        <v>1</v>
      </c>
      <c r="H932" s="3">
        <f>'B-Site_data'!H933</f>
        <v>1</v>
      </c>
      <c r="I932" s="3">
        <f>'B-Site_data'!I933</f>
        <v>3</v>
      </c>
      <c r="J932" s="3">
        <f>'B-Site_data'!J933</f>
        <v>1</v>
      </c>
      <c r="K932" s="3">
        <f>'B-Site_data'!K933</f>
        <v>3</v>
      </c>
      <c r="L932" s="3">
        <f>'B-Site_data'!L933</f>
        <v>1</v>
      </c>
      <c r="M932" s="3">
        <f t="shared" si="84"/>
        <v>3</v>
      </c>
      <c r="N932" s="3">
        <f t="shared" si="85"/>
        <v>3</v>
      </c>
      <c r="O932" s="3">
        <f t="shared" si="86"/>
        <v>1</v>
      </c>
      <c r="P932" s="3">
        <f t="shared" si="87"/>
        <v>1</v>
      </c>
      <c r="Q932" s="295">
        <f t="shared" si="88"/>
        <v>2</v>
      </c>
      <c r="R932" s="3">
        <f t="shared" si="89"/>
        <v>2</v>
      </c>
    </row>
    <row r="933" spans="1:18" x14ac:dyDescent="0.35">
      <c r="A933" s="3" t="str">
        <f>'B-Site_data'!A934</f>
        <v>APSYzMJr23jkLx7svTw94i3H64k5HA</v>
      </c>
      <c r="B933" s="3" t="str">
        <f>'B-Site_data'!B934</f>
        <v>Baidoa_IDP</v>
      </c>
      <c r="C933" s="3" t="str">
        <f>'B-Site_data'!C934</f>
        <v>Baidoa</v>
      </c>
      <c r="D933" s="3" t="str">
        <f>'B-Site_data'!D934</f>
        <v>IDP</v>
      </c>
      <c r="E933" s="3">
        <f>'B-Site_data'!E934</f>
        <v>1</v>
      </c>
      <c r="F933" s="3">
        <f>'B-Site_data'!F934</f>
        <v>3</v>
      </c>
      <c r="G933" s="3">
        <f>'B-Site_data'!G934</f>
        <v>3</v>
      </c>
      <c r="H933" s="3">
        <f>'B-Site_data'!H934</f>
        <v>1</v>
      </c>
      <c r="I933" s="3">
        <f>'B-Site_data'!I934</f>
        <v>3</v>
      </c>
      <c r="J933" s="3">
        <f>'B-Site_data'!J934</f>
        <v>1</v>
      </c>
      <c r="K933" s="3">
        <f>'B-Site_data'!K934</f>
        <v>1</v>
      </c>
      <c r="L933" s="3">
        <f>'B-Site_data'!L934</f>
        <v>2</v>
      </c>
      <c r="M933" s="3">
        <f t="shared" si="84"/>
        <v>3</v>
      </c>
      <c r="N933" s="3">
        <f t="shared" si="85"/>
        <v>3</v>
      </c>
      <c r="O933" s="3">
        <f t="shared" si="86"/>
        <v>3</v>
      </c>
      <c r="P933" s="3">
        <f t="shared" si="87"/>
        <v>2</v>
      </c>
      <c r="Q933" s="295">
        <f t="shared" si="88"/>
        <v>3</v>
      </c>
      <c r="R933" s="3">
        <f t="shared" si="89"/>
        <v>3</v>
      </c>
    </row>
    <row r="934" spans="1:18" x14ac:dyDescent="0.35">
      <c r="A934" s="3" t="str">
        <f>'B-Site_data'!A935</f>
        <v>WB7NZm9aVSqbzhFBoSwKoeYRdkGwuz</v>
      </c>
      <c r="B934" s="3" t="str">
        <f>'B-Site_data'!B935</f>
        <v>Baidoa_IDP</v>
      </c>
      <c r="C934" s="3" t="str">
        <f>'B-Site_data'!C935</f>
        <v>Baidoa</v>
      </c>
      <c r="D934" s="3" t="str">
        <f>'B-Site_data'!D935</f>
        <v>IDP</v>
      </c>
      <c r="E934" s="3">
        <f>'B-Site_data'!E935</f>
        <v>1</v>
      </c>
      <c r="F934" s="3">
        <f>'B-Site_data'!F935</f>
        <v>1</v>
      </c>
      <c r="G934" s="3">
        <f>'B-Site_data'!G935</f>
        <v>3</v>
      </c>
      <c r="H934" s="3">
        <f>'B-Site_data'!H935</f>
        <v>3</v>
      </c>
      <c r="I934" s="3">
        <f>'B-Site_data'!I935</f>
        <v>3</v>
      </c>
      <c r="J934" s="3">
        <f>'B-Site_data'!J935</f>
        <v>1</v>
      </c>
      <c r="K934" s="3">
        <f>'B-Site_data'!K935</f>
        <v>3</v>
      </c>
      <c r="L934" s="3">
        <f>'B-Site_data'!L935</f>
        <v>2</v>
      </c>
      <c r="M934" s="3">
        <f t="shared" si="84"/>
        <v>3</v>
      </c>
      <c r="N934" s="3">
        <f t="shared" si="85"/>
        <v>3</v>
      </c>
      <c r="O934" s="3">
        <f t="shared" si="86"/>
        <v>3</v>
      </c>
      <c r="P934" s="3">
        <f t="shared" si="87"/>
        <v>3</v>
      </c>
      <c r="Q934" s="295">
        <f t="shared" si="88"/>
        <v>3</v>
      </c>
      <c r="R934" s="3">
        <f t="shared" si="89"/>
        <v>3</v>
      </c>
    </row>
    <row r="935" spans="1:18" x14ac:dyDescent="0.35">
      <c r="A935" s="3" t="str">
        <f>'B-Site_data'!A936</f>
        <v>r53JLcQE7jSHGoBjWzUAcVM9ftUiOy</v>
      </c>
      <c r="B935" s="3" t="str">
        <f>'B-Site_data'!B936</f>
        <v>Baidoa_IDP</v>
      </c>
      <c r="C935" s="3" t="str">
        <f>'B-Site_data'!C936</f>
        <v>Baidoa</v>
      </c>
      <c r="D935" s="3" t="str">
        <f>'B-Site_data'!D936</f>
        <v>IDP</v>
      </c>
      <c r="E935" s="3">
        <f>'B-Site_data'!E936</f>
        <v>1</v>
      </c>
      <c r="F935" s="3">
        <f>'B-Site_data'!F936</f>
        <v>3</v>
      </c>
      <c r="G935" s="3">
        <f>'B-Site_data'!G936</f>
        <v>1</v>
      </c>
      <c r="H935" s="3">
        <f>'B-Site_data'!H936</f>
        <v>1</v>
      </c>
      <c r="I935" s="3">
        <f>'B-Site_data'!I936</f>
        <v>3</v>
      </c>
      <c r="J935" s="3">
        <f>'B-Site_data'!J936</f>
        <v>1</v>
      </c>
      <c r="K935" s="3">
        <f>'B-Site_data'!K936</f>
        <v>1</v>
      </c>
      <c r="L935" s="3">
        <f>'B-Site_data'!L936</f>
        <v>2</v>
      </c>
      <c r="M935" s="3">
        <f t="shared" si="84"/>
        <v>3</v>
      </c>
      <c r="N935" s="3">
        <f t="shared" si="85"/>
        <v>3</v>
      </c>
      <c r="O935" s="3">
        <f t="shared" si="86"/>
        <v>2</v>
      </c>
      <c r="P935" s="3">
        <f t="shared" si="87"/>
        <v>1</v>
      </c>
      <c r="Q935" s="295">
        <f t="shared" si="88"/>
        <v>3</v>
      </c>
      <c r="R935" s="3">
        <f t="shared" si="89"/>
        <v>3</v>
      </c>
    </row>
    <row r="936" spans="1:18" x14ac:dyDescent="0.35">
      <c r="A936" s="3" t="str">
        <f>'B-Site_data'!A937</f>
        <v>CrelieigxVpayo1DHETUHQD2xUVrUi</v>
      </c>
      <c r="B936" s="3" t="str">
        <f>'B-Site_data'!B937</f>
        <v>Baidoa_IDP</v>
      </c>
      <c r="C936" s="3" t="str">
        <f>'B-Site_data'!C937</f>
        <v>Baidoa</v>
      </c>
      <c r="D936" s="3" t="str">
        <f>'B-Site_data'!D937</f>
        <v>IDP</v>
      </c>
      <c r="E936" s="3">
        <f>'B-Site_data'!E937</f>
        <v>1</v>
      </c>
      <c r="F936" s="3">
        <f>'B-Site_data'!F937</f>
        <v>3</v>
      </c>
      <c r="G936" s="3">
        <f>'B-Site_data'!G937</f>
        <v>1</v>
      </c>
      <c r="H936" s="3">
        <f>'B-Site_data'!H937</f>
        <v>3</v>
      </c>
      <c r="I936" s="3">
        <f>'B-Site_data'!I937</f>
        <v>1</v>
      </c>
      <c r="J936" s="3">
        <f>'B-Site_data'!J937</f>
        <v>1</v>
      </c>
      <c r="K936" s="3">
        <f>'B-Site_data'!K937</f>
        <v>3</v>
      </c>
      <c r="L936" s="3">
        <f>'B-Site_data'!L937</f>
        <v>2</v>
      </c>
      <c r="M936" s="3">
        <f t="shared" si="84"/>
        <v>3</v>
      </c>
      <c r="N936" s="3">
        <f t="shared" si="85"/>
        <v>3</v>
      </c>
      <c r="O936" s="3">
        <f t="shared" si="86"/>
        <v>3</v>
      </c>
      <c r="P936" s="3">
        <f t="shared" si="87"/>
        <v>2</v>
      </c>
      <c r="Q936" s="295">
        <f t="shared" si="88"/>
        <v>3</v>
      </c>
      <c r="R936" s="3">
        <f t="shared" si="89"/>
        <v>3</v>
      </c>
    </row>
    <row r="937" spans="1:18" x14ac:dyDescent="0.35">
      <c r="A937" s="3" t="str">
        <f>'B-Site_data'!A938</f>
        <v>1zzTrv1Ot0cQ9jKUcHvYkDMKU4NHT7</v>
      </c>
      <c r="B937" s="3" t="str">
        <f>'B-Site_data'!B938</f>
        <v>Baidoa_IDP</v>
      </c>
      <c r="C937" s="3" t="str">
        <f>'B-Site_data'!C938</f>
        <v>Baidoa</v>
      </c>
      <c r="D937" s="3" t="str">
        <f>'B-Site_data'!D938</f>
        <v>IDP</v>
      </c>
      <c r="E937" s="3">
        <f>'B-Site_data'!E938</f>
        <v>1</v>
      </c>
      <c r="F937" s="3">
        <f>'B-Site_data'!F938</f>
        <v>1</v>
      </c>
      <c r="G937" s="3">
        <f>'B-Site_data'!G938</f>
        <v>3</v>
      </c>
      <c r="H937" s="3">
        <f>'B-Site_data'!H938</f>
        <v>3</v>
      </c>
      <c r="I937" s="3">
        <f>'B-Site_data'!I938</f>
        <v>1</v>
      </c>
      <c r="J937" s="3">
        <f>'B-Site_data'!J938</f>
        <v>1</v>
      </c>
      <c r="K937" s="3">
        <f>'B-Site_data'!K938</f>
        <v>3</v>
      </c>
      <c r="L937" s="3">
        <f>'B-Site_data'!L938</f>
        <v>1</v>
      </c>
      <c r="M937" s="3">
        <f t="shared" si="84"/>
        <v>3</v>
      </c>
      <c r="N937" s="3">
        <f t="shared" si="85"/>
        <v>3</v>
      </c>
      <c r="O937" s="3">
        <f t="shared" si="86"/>
        <v>3</v>
      </c>
      <c r="P937" s="3">
        <f t="shared" si="87"/>
        <v>1</v>
      </c>
      <c r="Q937" s="295">
        <f t="shared" si="88"/>
        <v>3</v>
      </c>
      <c r="R937" s="3">
        <f t="shared" si="89"/>
        <v>3</v>
      </c>
    </row>
    <row r="938" spans="1:18" x14ac:dyDescent="0.35">
      <c r="A938" s="3" t="str">
        <f>'B-Site_data'!A939</f>
        <v>ExDiBOjBl0bpblRsNWBvfJlQZFfljo</v>
      </c>
      <c r="B938" s="3" t="str">
        <f>'B-Site_data'!B939</f>
        <v>Baidoa_IDP</v>
      </c>
      <c r="C938" s="3" t="str">
        <f>'B-Site_data'!C939</f>
        <v>Baidoa</v>
      </c>
      <c r="D938" s="3" t="str">
        <f>'B-Site_data'!D939</f>
        <v>IDP</v>
      </c>
      <c r="E938" s="3">
        <f>'B-Site_data'!E939</f>
        <v>1</v>
      </c>
      <c r="F938" s="3">
        <f>'B-Site_data'!F939</f>
        <v>3</v>
      </c>
      <c r="G938" s="3">
        <f>'B-Site_data'!G939</f>
        <v>3</v>
      </c>
      <c r="H938" s="3">
        <f>'B-Site_data'!H939</f>
        <v>1</v>
      </c>
      <c r="I938" s="3">
        <f>'B-Site_data'!I939</f>
        <v>3</v>
      </c>
      <c r="J938" s="3">
        <f>'B-Site_data'!J939</f>
        <v>1</v>
      </c>
      <c r="K938" s="3">
        <f>'B-Site_data'!K939</f>
        <v>3</v>
      </c>
      <c r="L938" s="3">
        <f>'B-Site_data'!L939</f>
        <v>3</v>
      </c>
      <c r="M938" s="3">
        <f t="shared" si="84"/>
        <v>3</v>
      </c>
      <c r="N938" s="3">
        <f t="shared" si="85"/>
        <v>3</v>
      </c>
      <c r="O938" s="3">
        <f t="shared" si="86"/>
        <v>3</v>
      </c>
      <c r="P938" s="3">
        <f t="shared" si="87"/>
        <v>3</v>
      </c>
      <c r="Q938" s="295">
        <f t="shared" si="88"/>
        <v>3</v>
      </c>
      <c r="R938" s="3">
        <f t="shared" si="89"/>
        <v>3</v>
      </c>
    </row>
    <row r="939" spans="1:18" x14ac:dyDescent="0.35">
      <c r="A939" s="3" t="str">
        <f>'B-Site_data'!A940</f>
        <v>xfZmicHxtk0oroYN67EnE4CK4L8QiV</v>
      </c>
      <c r="B939" s="3" t="str">
        <f>'B-Site_data'!B940</f>
        <v>Baidoa_IDP</v>
      </c>
      <c r="C939" s="3" t="str">
        <f>'B-Site_data'!C940</f>
        <v>Baidoa</v>
      </c>
      <c r="D939" s="3" t="str">
        <f>'B-Site_data'!D940</f>
        <v>IDP</v>
      </c>
      <c r="E939" s="3">
        <f>'B-Site_data'!E940</f>
        <v>1</v>
      </c>
      <c r="F939" s="3">
        <f>'B-Site_data'!F940</f>
        <v>1</v>
      </c>
      <c r="G939" s="3">
        <f>'B-Site_data'!G940</f>
        <v>1</v>
      </c>
      <c r="H939" s="3">
        <f>'B-Site_data'!H940</f>
        <v>3</v>
      </c>
      <c r="I939" s="3">
        <f>'B-Site_data'!I940</f>
        <v>3</v>
      </c>
      <c r="J939" s="3">
        <f>'B-Site_data'!J940</f>
        <v>1</v>
      </c>
      <c r="K939" s="3">
        <f>'B-Site_data'!K940</f>
        <v>1</v>
      </c>
      <c r="L939" s="3">
        <f>'B-Site_data'!L940</f>
        <v>2</v>
      </c>
      <c r="M939" s="3">
        <f t="shared" si="84"/>
        <v>3</v>
      </c>
      <c r="N939" s="3">
        <f t="shared" si="85"/>
        <v>3</v>
      </c>
      <c r="O939" s="3">
        <f t="shared" si="86"/>
        <v>2</v>
      </c>
      <c r="P939" s="3">
        <f t="shared" si="87"/>
        <v>1</v>
      </c>
      <c r="Q939" s="295">
        <f t="shared" si="88"/>
        <v>3</v>
      </c>
      <c r="R939" s="3">
        <f t="shared" si="89"/>
        <v>3</v>
      </c>
    </row>
    <row r="940" spans="1:18" x14ac:dyDescent="0.35">
      <c r="A940" s="3" t="str">
        <f>'B-Site_data'!A941</f>
        <v>lF5DwxoX2Aw0XuKUJNrhk8y48rv0DF</v>
      </c>
      <c r="B940" s="3" t="str">
        <f>'B-Site_data'!B941</f>
        <v>Baidoa_IDP</v>
      </c>
      <c r="C940" s="3" t="str">
        <f>'B-Site_data'!C941</f>
        <v>Baidoa</v>
      </c>
      <c r="D940" s="3" t="str">
        <f>'B-Site_data'!D941</f>
        <v>IDP</v>
      </c>
      <c r="E940" s="3">
        <f>'B-Site_data'!E941</f>
        <v>1</v>
      </c>
      <c r="F940" s="3">
        <f>'B-Site_data'!F941</f>
        <v>3</v>
      </c>
      <c r="G940" s="3">
        <f>'B-Site_data'!G941</f>
        <v>1</v>
      </c>
      <c r="H940" s="3">
        <f>'B-Site_data'!H941</f>
        <v>2</v>
      </c>
      <c r="I940" s="3">
        <f>'B-Site_data'!I941</f>
        <v>3</v>
      </c>
      <c r="J940" s="3">
        <f>'B-Site_data'!J941</f>
        <v>1</v>
      </c>
      <c r="K940" s="3">
        <f>'B-Site_data'!K941</f>
        <v>1</v>
      </c>
      <c r="L940" s="3">
        <f>'B-Site_data'!L941</f>
        <v>2</v>
      </c>
      <c r="M940" s="3">
        <f t="shared" si="84"/>
        <v>3</v>
      </c>
      <c r="N940" s="3">
        <f t="shared" si="85"/>
        <v>3</v>
      </c>
      <c r="O940" s="3">
        <f t="shared" si="86"/>
        <v>2</v>
      </c>
      <c r="P940" s="3">
        <f t="shared" si="87"/>
        <v>2</v>
      </c>
      <c r="Q940" s="295">
        <f t="shared" si="88"/>
        <v>3</v>
      </c>
      <c r="R940" s="3">
        <f t="shared" si="89"/>
        <v>3</v>
      </c>
    </row>
    <row r="941" spans="1:18" x14ac:dyDescent="0.35">
      <c r="A941" s="3" t="str">
        <f>'B-Site_data'!A942</f>
        <v>hWOD8kSAM5YGP6WdedSB5bcKEORO0d</v>
      </c>
      <c r="B941" s="3" t="str">
        <f>'B-Site_data'!B942</f>
        <v>Baidoa_IDP</v>
      </c>
      <c r="C941" s="3" t="str">
        <f>'B-Site_data'!C942</f>
        <v>Baidoa</v>
      </c>
      <c r="D941" s="3" t="str">
        <f>'B-Site_data'!D942</f>
        <v>IDP</v>
      </c>
      <c r="E941" s="3">
        <f>'B-Site_data'!E942</f>
        <v>1</v>
      </c>
      <c r="F941" s="3">
        <f>'B-Site_data'!F942</f>
        <v>3</v>
      </c>
      <c r="G941" s="3">
        <f>'B-Site_data'!G942</f>
        <v>3</v>
      </c>
      <c r="H941" s="3">
        <f>'B-Site_data'!H942</f>
        <v>1</v>
      </c>
      <c r="I941" s="3">
        <f>'B-Site_data'!I942</f>
        <v>1</v>
      </c>
      <c r="J941" s="3">
        <f>'B-Site_data'!J942</f>
        <v>1</v>
      </c>
      <c r="K941" s="3">
        <f>'B-Site_data'!K942</f>
        <v>1</v>
      </c>
      <c r="L941" s="3">
        <f>'B-Site_data'!L942</f>
        <v>2</v>
      </c>
      <c r="M941" s="3">
        <f t="shared" si="84"/>
        <v>3</v>
      </c>
      <c r="N941" s="3">
        <f t="shared" si="85"/>
        <v>3</v>
      </c>
      <c r="O941" s="3">
        <f t="shared" si="86"/>
        <v>2</v>
      </c>
      <c r="P941" s="3">
        <f t="shared" si="87"/>
        <v>1</v>
      </c>
      <c r="Q941" s="295">
        <f t="shared" si="88"/>
        <v>3</v>
      </c>
      <c r="R941" s="3">
        <f t="shared" si="89"/>
        <v>3</v>
      </c>
    </row>
    <row r="942" spans="1:18" x14ac:dyDescent="0.35">
      <c r="A942" s="3" t="str">
        <f>'B-Site_data'!A943</f>
        <v>3gLX0KZkCXg3Cyqtty61EJTVQLodLr</v>
      </c>
      <c r="B942" s="3" t="str">
        <f>'B-Site_data'!B943</f>
        <v>Baidoa_IDP</v>
      </c>
      <c r="C942" s="3" t="str">
        <f>'B-Site_data'!C943</f>
        <v>Baidoa</v>
      </c>
      <c r="D942" s="3" t="str">
        <f>'B-Site_data'!D943</f>
        <v>IDP</v>
      </c>
      <c r="E942" s="3">
        <f>'B-Site_data'!E943</f>
        <v>1</v>
      </c>
      <c r="F942" s="3">
        <f>'B-Site_data'!F943</f>
        <v>1</v>
      </c>
      <c r="G942" s="3">
        <f>'B-Site_data'!G943</f>
        <v>3</v>
      </c>
      <c r="H942" s="3">
        <f>'B-Site_data'!H943</f>
        <v>3</v>
      </c>
      <c r="I942" s="3">
        <f>'B-Site_data'!I943</f>
        <v>1</v>
      </c>
      <c r="J942" s="3">
        <f>'B-Site_data'!J943</f>
        <v>1</v>
      </c>
      <c r="K942" s="3">
        <f>'B-Site_data'!K943</f>
        <v>1</v>
      </c>
      <c r="L942" s="3">
        <f>'B-Site_data'!L943</f>
        <v>2</v>
      </c>
      <c r="M942" s="3">
        <f t="shared" si="84"/>
        <v>3</v>
      </c>
      <c r="N942" s="3">
        <f t="shared" si="85"/>
        <v>3</v>
      </c>
      <c r="O942" s="3">
        <f t="shared" si="86"/>
        <v>2</v>
      </c>
      <c r="P942" s="3">
        <f t="shared" si="87"/>
        <v>1</v>
      </c>
      <c r="Q942" s="295">
        <f t="shared" si="88"/>
        <v>3</v>
      </c>
      <c r="R942" s="3">
        <f t="shared" si="89"/>
        <v>3</v>
      </c>
    </row>
    <row r="943" spans="1:18" x14ac:dyDescent="0.35">
      <c r="A943" s="3" t="str">
        <f>'B-Site_data'!A944</f>
        <v>ZrcAWsNBwBxWmILlXk4yGG6GtoiJiv</v>
      </c>
      <c r="B943" s="3" t="str">
        <f>'B-Site_data'!B944</f>
        <v>Baidoa_IDP</v>
      </c>
      <c r="C943" s="3" t="str">
        <f>'B-Site_data'!C944</f>
        <v>Baidoa</v>
      </c>
      <c r="D943" s="3" t="str">
        <f>'B-Site_data'!D944</f>
        <v>IDP</v>
      </c>
      <c r="E943" s="3">
        <f>'B-Site_data'!E944</f>
        <v>1</v>
      </c>
      <c r="F943" s="3">
        <f>'B-Site_data'!F944</f>
        <v>1</v>
      </c>
      <c r="G943" s="3">
        <f>'B-Site_data'!G944</f>
        <v>3</v>
      </c>
      <c r="H943" s="3">
        <f>'B-Site_data'!H944</f>
        <v>1</v>
      </c>
      <c r="I943" s="3">
        <f>'B-Site_data'!I944</f>
        <v>3</v>
      </c>
      <c r="J943" s="3">
        <f>'B-Site_data'!J944</f>
        <v>1</v>
      </c>
      <c r="K943" s="3">
        <f>'B-Site_data'!K944</f>
        <v>1</v>
      </c>
      <c r="L943" s="3">
        <f>'B-Site_data'!L944</f>
        <v>1</v>
      </c>
      <c r="M943" s="3">
        <f t="shared" si="84"/>
        <v>3</v>
      </c>
      <c r="N943" s="3">
        <f t="shared" si="85"/>
        <v>3</v>
      </c>
      <c r="O943" s="3">
        <f t="shared" si="86"/>
        <v>1</v>
      </c>
      <c r="P943" s="3">
        <f t="shared" si="87"/>
        <v>1</v>
      </c>
      <c r="Q943" s="295">
        <f t="shared" si="88"/>
        <v>2</v>
      </c>
      <c r="R943" s="3">
        <f t="shared" si="89"/>
        <v>2</v>
      </c>
    </row>
    <row r="944" spans="1:18" x14ac:dyDescent="0.35">
      <c r="A944" s="3" t="str">
        <f>'B-Site_data'!A945</f>
        <v>TXdqc9OTwtF4SroE6HHy1if1aNIddO</v>
      </c>
      <c r="B944" s="3" t="str">
        <f>'B-Site_data'!B945</f>
        <v>Baidoa_IDP</v>
      </c>
      <c r="C944" s="3" t="str">
        <f>'B-Site_data'!C945</f>
        <v>Baidoa</v>
      </c>
      <c r="D944" s="3" t="str">
        <f>'B-Site_data'!D945</f>
        <v>IDP</v>
      </c>
      <c r="E944" s="3">
        <f>'B-Site_data'!E945</f>
        <v>1</v>
      </c>
      <c r="F944" s="3">
        <f>'B-Site_data'!F945</f>
        <v>3</v>
      </c>
      <c r="G944" s="3">
        <f>'B-Site_data'!G945</f>
        <v>1</v>
      </c>
      <c r="H944" s="3">
        <f>'B-Site_data'!H945</f>
        <v>3</v>
      </c>
      <c r="I944" s="3">
        <f>'B-Site_data'!I945</f>
        <v>3</v>
      </c>
      <c r="J944" s="3">
        <f>'B-Site_data'!J945</f>
        <v>1</v>
      </c>
      <c r="K944" s="3">
        <f>'B-Site_data'!K945</f>
        <v>1</v>
      </c>
      <c r="L944" s="3">
        <f>'B-Site_data'!L945</f>
        <v>2</v>
      </c>
      <c r="M944" s="3">
        <f t="shared" si="84"/>
        <v>3</v>
      </c>
      <c r="N944" s="3">
        <f t="shared" si="85"/>
        <v>3</v>
      </c>
      <c r="O944" s="3">
        <f t="shared" si="86"/>
        <v>3</v>
      </c>
      <c r="P944" s="3">
        <f t="shared" si="87"/>
        <v>2</v>
      </c>
      <c r="Q944" s="295">
        <f t="shared" si="88"/>
        <v>3</v>
      </c>
      <c r="R944" s="3">
        <f t="shared" si="89"/>
        <v>3</v>
      </c>
    </row>
    <row r="945" spans="1:18" x14ac:dyDescent="0.35">
      <c r="A945" s="3" t="str">
        <f>'B-Site_data'!A946</f>
        <v>RhQ57mRuzU2tWJ6j0NyAbhVSmi5luQ</v>
      </c>
      <c r="B945" s="3" t="str">
        <f>'B-Site_data'!B946</f>
        <v>Baidoa_IDP</v>
      </c>
      <c r="C945" s="3" t="str">
        <f>'B-Site_data'!C946</f>
        <v>Baidoa</v>
      </c>
      <c r="D945" s="3" t="str">
        <f>'B-Site_data'!D946</f>
        <v>IDP</v>
      </c>
      <c r="E945" s="3">
        <f>'B-Site_data'!E946</f>
        <v>1</v>
      </c>
      <c r="F945" s="3">
        <f>'B-Site_data'!F946</f>
        <v>1</v>
      </c>
      <c r="G945" s="3">
        <f>'B-Site_data'!G946</f>
        <v>3</v>
      </c>
      <c r="H945" s="3">
        <f>'B-Site_data'!H946</f>
        <v>3</v>
      </c>
      <c r="I945" s="3">
        <f>'B-Site_data'!I946</f>
        <v>1</v>
      </c>
      <c r="J945" s="3">
        <f>'B-Site_data'!J946</f>
        <v>1</v>
      </c>
      <c r="K945" s="3">
        <f>'B-Site_data'!K946</f>
        <v>3</v>
      </c>
      <c r="L945" s="3">
        <f>'B-Site_data'!L946</f>
        <v>2</v>
      </c>
      <c r="M945" s="3">
        <f t="shared" si="84"/>
        <v>3</v>
      </c>
      <c r="N945" s="3">
        <f t="shared" si="85"/>
        <v>3</v>
      </c>
      <c r="O945" s="3">
        <f t="shared" si="86"/>
        <v>3</v>
      </c>
      <c r="P945" s="3">
        <f t="shared" si="87"/>
        <v>2</v>
      </c>
      <c r="Q945" s="295">
        <f t="shared" si="88"/>
        <v>3</v>
      </c>
      <c r="R945" s="3">
        <f t="shared" si="89"/>
        <v>3</v>
      </c>
    </row>
    <row r="946" spans="1:18" x14ac:dyDescent="0.35">
      <c r="A946" s="3" t="str">
        <f>'B-Site_data'!A947</f>
        <v>MkaMFA9Geh5BJ6M5W3B34wmH9Tc2nL</v>
      </c>
      <c r="B946" s="3" t="str">
        <f>'B-Site_data'!B947</f>
        <v>Baidoa_IDP</v>
      </c>
      <c r="C946" s="3" t="str">
        <f>'B-Site_data'!C947</f>
        <v>Baidoa</v>
      </c>
      <c r="D946" s="3" t="str">
        <f>'B-Site_data'!D947</f>
        <v>IDP</v>
      </c>
      <c r="E946" s="3">
        <f>'B-Site_data'!E947</f>
        <v>1</v>
      </c>
      <c r="F946" s="3">
        <f>'B-Site_data'!F947</f>
        <v>1</v>
      </c>
      <c r="G946" s="3">
        <f>'B-Site_data'!G947</f>
        <v>1</v>
      </c>
      <c r="H946" s="3">
        <f>'B-Site_data'!H947</f>
        <v>1</v>
      </c>
      <c r="I946" s="3">
        <f>'B-Site_data'!I947</f>
        <v>1</v>
      </c>
      <c r="J946" s="3">
        <f>'B-Site_data'!J947</f>
        <v>1</v>
      </c>
      <c r="K946" s="3">
        <f>'B-Site_data'!K947</f>
        <v>1</v>
      </c>
      <c r="L946" s="3">
        <f>'B-Site_data'!L947</f>
        <v>2</v>
      </c>
      <c r="M946" s="3">
        <f t="shared" si="84"/>
        <v>2</v>
      </c>
      <c r="N946" s="3">
        <f t="shared" si="85"/>
        <v>1</v>
      </c>
      <c r="O946" s="3">
        <f t="shared" si="86"/>
        <v>1</v>
      </c>
      <c r="P946" s="3">
        <f t="shared" si="87"/>
        <v>1</v>
      </c>
      <c r="Q946" s="295">
        <f t="shared" si="88"/>
        <v>2</v>
      </c>
      <c r="R946" s="3">
        <f t="shared" si="89"/>
        <v>2</v>
      </c>
    </row>
    <row r="947" spans="1:18" x14ac:dyDescent="0.35">
      <c r="A947" s="3" t="str">
        <f>'B-Site_data'!A948</f>
        <v>YG9d78AAcMlbeZv4sg788HtxrO4YKa</v>
      </c>
      <c r="B947" s="3" t="str">
        <f>'B-Site_data'!B948</f>
        <v>Baidoa_IDP</v>
      </c>
      <c r="C947" s="3" t="str">
        <f>'B-Site_data'!C948</f>
        <v>Baidoa</v>
      </c>
      <c r="D947" s="3" t="str">
        <f>'B-Site_data'!D948</f>
        <v>IDP</v>
      </c>
      <c r="E947" s="3">
        <f>'B-Site_data'!E948</f>
        <v>1</v>
      </c>
      <c r="F947" s="3">
        <f>'B-Site_data'!F948</f>
        <v>1</v>
      </c>
      <c r="G947" s="3">
        <f>'B-Site_data'!G948</f>
        <v>1</v>
      </c>
      <c r="H947" s="3">
        <f>'B-Site_data'!H948</f>
        <v>3</v>
      </c>
      <c r="I947" s="3">
        <f>'B-Site_data'!I948</f>
        <v>3</v>
      </c>
      <c r="J947" s="3">
        <f>'B-Site_data'!J948</f>
        <v>1</v>
      </c>
      <c r="K947" s="3">
        <f>'B-Site_data'!K948</f>
        <v>1</v>
      </c>
      <c r="L947" s="3">
        <f>'B-Site_data'!L948</f>
        <v>2</v>
      </c>
      <c r="M947" s="3">
        <f t="shared" si="84"/>
        <v>3</v>
      </c>
      <c r="N947" s="3">
        <f t="shared" si="85"/>
        <v>3</v>
      </c>
      <c r="O947" s="3">
        <f t="shared" si="86"/>
        <v>2</v>
      </c>
      <c r="P947" s="3">
        <f t="shared" si="87"/>
        <v>1</v>
      </c>
      <c r="Q947" s="295">
        <f t="shared" si="88"/>
        <v>3</v>
      </c>
      <c r="R947" s="3">
        <f t="shared" si="89"/>
        <v>3</v>
      </c>
    </row>
    <row r="948" spans="1:18" x14ac:dyDescent="0.35">
      <c r="A948" s="3" t="str">
        <f>'B-Site_data'!A949</f>
        <v>E2ITwDkKTO9mQvUp3g9NbHYYGtjhfh</v>
      </c>
      <c r="B948" s="3" t="str">
        <f>'B-Site_data'!B949</f>
        <v>Baidoa_IDP</v>
      </c>
      <c r="C948" s="3" t="str">
        <f>'B-Site_data'!C949</f>
        <v>Baidoa</v>
      </c>
      <c r="D948" s="3" t="str">
        <f>'B-Site_data'!D949</f>
        <v>IDP</v>
      </c>
      <c r="E948" s="3">
        <f>'B-Site_data'!E949</f>
        <v>1</v>
      </c>
      <c r="F948" s="3">
        <f>'B-Site_data'!F949</f>
        <v>1</v>
      </c>
      <c r="G948" s="3">
        <f>'B-Site_data'!G949</f>
        <v>3</v>
      </c>
      <c r="H948" s="3">
        <f>'B-Site_data'!H949</f>
        <v>3</v>
      </c>
      <c r="I948" s="3">
        <f>'B-Site_data'!I949</f>
        <v>3</v>
      </c>
      <c r="J948" s="3">
        <f>'B-Site_data'!J949</f>
        <v>1</v>
      </c>
      <c r="K948" s="3">
        <f>'B-Site_data'!K949</f>
        <v>1</v>
      </c>
      <c r="L948" s="3">
        <f>'B-Site_data'!L949</f>
        <v>2</v>
      </c>
      <c r="M948" s="3">
        <f t="shared" si="84"/>
        <v>3</v>
      </c>
      <c r="N948" s="3">
        <f t="shared" si="85"/>
        <v>3</v>
      </c>
      <c r="O948" s="3">
        <f t="shared" si="86"/>
        <v>3</v>
      </c>
      <c r="P948" s="3">
        <f t="shared" si="87"/>
        <v>2</v>
      </c>
      <c r="Q948" s="295">
        <f t="shared" si="88"/>
        <v>3</v>
      </c>
      <c r="R948" s="3">
        <f t="shared" si="89"/>
        <v>3</v>
      </c>
    </row>
    <row r="949" spans="1:18" x14ac:dyDescent="0.35">
      <c r="A949" s="3" t="str">
        <f>'B-Site_data'!A950</f>
        <v>RtUtWnazYzLIw6Svj1w6y3DzxTERvm</v>
      </c>
      <c r="B949" s="3" t="str">
        <f>'B-Site_data'!B950</f>
        <v>Baidoa_IDP</v>
      </c>
      <c r="C949" s="3" t="str">
        <f>'B-Site_data'!C950</f>
        <v>Baidoa</v>
      </c>
      <c r="D949" s="3" t="str">
        <f>'B-Site_data'!D950</f>
        <v>IDP</v>
      </c>
      <c r="E949" s="3">
        <f>'B-Site_data'!E950</f>
        <v>1</v>
      </c>
      <c r="F949" s="3">
        <f>'B-Site_data'!F950</f>
        <v>1</v>
      </c>
      <c r="G949" s="3">
        <f>'B-Site_data'!G950</f>
        <v>1</v>
      </c>
      <c r="H949" s="3">
        <f>'B-Site_data'!H950</f>
        <v>3</v>
      </c>
      <c r="I949" s="3">
        <f>'B-Site_data'!I950</f>
        <v>1</v>
      </c>
      <c r="J949" s="3">
        <f>'B-Site_data'!J950</f>
        <v>1</v>
      </c>
      <c r="K949" s="3">
        <f>'B-Site_data'!K950</f>
        <v>3</v>
      </c>
      <c r="L949" s="3">
        <f>'B-Site_data'!L950</f>
        <v>1</v>
      </c>
      <c r="M949" s="3">
        <f t="shared" si="84"/>
        <v>3</v>
      </c>
      <c r="N949" s="3">
        <f t="shared" si="85"/>
        <v>3</v>
      </c>
      <c r="O949" s="3">
        <f t="shared" si="86"/>
        <v>1</v>
      </c>
      <c r="P949" s="3">
        <f t="shared" si="87"/>
        <v>1</v>
      </c>
      <c r="Q949" s="295">
        <f t="shared" si="88"/>
        <v>2</v>
      </c>
      <c r="R949" s="3">
        <f t="shared" si="89"/>
        <v>2</v>
      </c>
    </row>
    <row r="950" spans="1:18" x14ac:dyDescent="0.35">
      <c r="A950" s="3" t="str">
        <f>'B-Site_data'!A951</f>
        <v>jQI3YwB3J1IS703ic42tzZNQe9ubEg</v>
      </c>
      <c r="B950" s="3" t="str">
        <f>'B-Site_data'!B951</f>
        <v>Baidoa_IDP</v>
      </c>
      <c r="C950" s="3" t="str">
        <f>'B-Site_data'!C951</f>
        <v>Baidoa</v>
      </c>
      <c r="D950" s="3" t="str">
        <f>'B-Site_data'!D951</f>
        <v>IDP</v>
      </c>
      <c r="E950" s="3">
        <f>'B-Site_data'!E951</f>
        <v>1</v>
      </c>
      <c r="F950" s="3">
        <f>'B-Site_data'!F951</f>
        <v>3</v>
      </c>
      <c r="G950" s="3">
        <f>'B-Site_data'!G951</f>
        <v>1</v>
      </c>
      <c r="H950" s="3">
        <f>'B-Site_data'!H951</f>
        <v>3</v>
      </c>
      <c r="I950" s="3">
        <f>'B-Site_data'!I951</f>
        <v>3</v>
      </c>
      <c r="J950" s="3">
        <f>'B-Site_data'!J951</f>
        <v>1</v>
      </c>
      <c r="K950" s="3">
        <f>'B-Site_data'!K951</f>
        <v>3</v>
      </c>
      <c r="L950" s="3">
        <f>'B-Site_data'!L951</f>
        <v>1</v>
      </c>
      <c r="M950" s="3">
        <f t="shared" si="84"/>
        <v>3</v>
      </c>
      <c r="N950" s="3">
        <f t="shared" si="85"/>
        <v>3</v>
      </c>
      <c r="O950" s="3">
        <f t="shared" si="86"/>
        <v>3</v>
      </c>
      <c r="P950" s="3">
        <f t="shared" si="87"/>
        <v>3</v>
      </c>
      <c r="Q950" s="295">
        <f t="shared" si="88"/>
        <v>3</v>
      </c>
      <c r="R950" s="3">
        <f t="shared" si="89"/>
        <v>3</v>
      </c>
    </row>
    <row r="951" spans="1:18" x14ac:dyDescent="0.35">
      <c r="A951" s="3" t="str">
        <f>'B-Site_data'!A952</f>
        <v>XKVj1WusqJj26Ptdxif0KfL2jeSC9r</v>
      </c>
      <c r="B951" s="3" t="str">
        <f>'B-Site_data'!B952</f>
        <v>Baidoa_IDP</v>
      </c>
      <c r="C951" s="3" t="str">
        <f>'B-Site_data'!C952</f>
        <v>Baidoa</v>
      </c>
      <c r="D951" s="3" t="str">
        <f>'B-Site_data'!D952</f>
        <v>IDP</v>
      </c>
      <c r="E951" s="3">
        <f>'B-Site_data'!E952</f>
        <v>1</v>
      </c>
      <c r="F951" s="3">
        <f>'B-Site_data'!F952</f>
        <v>3</v>
      </c>
      <c r="G951" s="3">
        <f>'B-Site_data'!G952</f>
        <v>1</v>
      </c>
      <c r="H951" s="3">
        <f>'B-Site_data'!H952</f>
        <v>3</v>
      </c>
      <c r="I951" s="3">
        <f>'B-Site_data'!I952</f>
        <v>3</v>
      </c>
      <c r="J951" s="3">
        <f>'B-Site_data'!J952</f>
        <v>1</v>
      </c>
      <c r="K951" s="3">
        <f>'B-Site_data'!K952</f>
        <v>3</v>
      </c>
      <c r="L951" s="3">
        <f>'B-Site_data'!L952</f>
        <v>3</v>
      </c>
      <c r="M951" s="3">
        <f t="shared" si="84"/>
        <v>3</v>
      </c>
      <c r="N951" s="3">
        <f t="shared" si="85"/>
        <v>3</v>
      </c>
      <c r="O951" s="3">
        <f t="shared" si="86"/>
        <v>3</v>
      </c>
      <c r="P951" s="3">
        <f t="shared" si="87"/>
        <v>3</v>
      </c>
      <c r="Q951" s="295">
        <f t="shared" si="88"/>
        <v>3</v>
      </c>
      <c r="R951" s="3">
        <f t="shared" si="89"/>
        <v>3</v>
      </c>
    </row>
    <row r="952" spans="1:18" x14ac:dyDescent="0.35">
      <c r="A952" s="3" t="str">
        <f>'B-Site_data'!A953</f>
        <v>tAV6gqi3VBMCiYrMZ4cnn9JBfYIDp2</v>
      </c>
      <c r="B952" s="3" t="str">
        <f>'B-Site_data'!B953</f>
        <v>Baidoa_IDP</v>
      </c>
      <c r="C952" s="3" t="str">
        <f>'B-Site_data'!C953</f>
        <v>Baidoa</v>
      </c>
      <c r="D952" s="3" t="str">
        <f>'B-Site_data'!D953</f>
        <v>IDP</v>
      </c>
      <c r="E952" s="3">
        <f>'B-Site_data'!E953</f>
        <v>1</v>
      </c>
      <c r="F952" s="3">
        <f>'B-Site_data'!F953</f>
        <v>1</v>
      </c>
      <c r="G952" s="3">
        <f>'B-Site_data'!G953</f>
        <v>3</v>
      </c>
      <c r="H952" s="3">
        <f>'B-Site_data'!H953</f>
        <v>3</v>
      </c>
      <c r="I952" s="3">
        <f>'B-Site_data'!I953</f>
        <v>1</v>
      </c>
      <c r="J952" s="3">
        <f>'B-Site_data'!J953</f>
        <v>1</v>
      </c>
      <c r="K952" s="3">
        <f>'B-Site_data'!K953</f>
        <v>3</v>
      </c>
      <c r="L952" s="3">
        <f>'B-Site_data'!L953</f>
        <v>1</v>
      </c>
      <c r="M952" s="3">
        <f t="shared" si="84"/>
        <v>3</v>
      </c>
      <c r="N952" s="3">
        <f t="shared" si="85"/>
        <v>3</v>
      </c>
      <c r="O952" s="3">
        <f t="shared" si="86"/>
        <v>3</v>
      </c>
      <c r="P952" s="3">
        <f t="shared" si="87"/>
        <v>1</v>
      </c>
      <c r="Q952" s="295">
        <f t="shared" si="88"/>
        <v>3</v>
      </c>
      <c r="R952" s="3">
        <f t="shared" si="89"/>
        <v>3</v>
      </c>
    </row>
    <row r="953" spans="1:18" x14ac:dyDescent="0.35">
      <c r="A953" s="3" t="str">
        <f>'B-Site_data'!A954</f>
        <v>v0mgKgqnUJSLkDsnsD8RoJSQcCCDEe</v>
      </c>
      <c r="B953" s="3" t="str">
        <f>'B-Site_data'!B954</f>
        <v>Baidoa_IDP</v>
      </c>
      <c r="C953" s="3" t="str">
        <f>'B-Site_data'!C954</f>
        <v>Baidoa</v>
      </c>
      <c r="D953" s="3" t="str">
        <f>'B-Site_data'!D954</f>
        <v>IDP</v>
      </c>
      <c r="E953" s="3">
        <f>'B-Site_data'!E954</f>
        <v>1</v>
      </c>
      <c r="F953" s="3">
        <f>'B-Site_data'!F954</f>
        <v>1</v>
      </c>
      <c r="G953" s="3">
        <f>'B-Site_data'!G954</f>
        <v>1</v>
      </c>
      <c r="H953" s="3">
        <f>'B-Site_data'!H954</f>
        <v>1</v>
      </c>
      <c r="I953" s="3">
        <f>'B-Site_data'!I954</f>
        <v>3</v>
      </c>
      <c r="J953" s="3">
        <f>'B-Site_data'!J954</f>
        <v>1</v>
      </c>
      <c r="K953" s="3">
        <f>'B-Site_data'!K954</f>
        <v>3</v>
      </c>
      <c r="L953" s="3">
        <f>'B-Site_data'!L954</f>
        <v>1</v>
      </c>
      <c r="M953" s="3">
        <f t="shared" si="84"/>
        <v>3</v>
      </c>
      <c r="N953" s="3">
        <f t="shared" si="85"/>
        <v>3</v>
      </c>
      <c r="O953" s="3">
        <f t="shared" si="86"/>
        <v>1</v>
      </c>
      <c r="P953" s="3">
        <f t="shared" si="87"/>
        <v>1</v>
      </c>
      <c r="Q953" s="295">
        <f t="shared" si="88"/>
        <v>2</v>
      </c>
      <c r="R953" s="3">
        <f t="shared" si="89"/>
        <v>2</v>
      </c>
    </row>
    <row r="954" spans="1:18" x14ac:dyDescent="0.35">
      <c r="A954" s="3" t="str">
        <f>'B-Site_data'!A955</f>
        <v>89sTFhv1pwe4JWvLkdXcvglCwHmgUC</v>
      </c>
      <c r="B954" s="3" t="str">
        <f>'B-Site_data'!B955</f>
        <v>Baidoa_IDP</v>
      </c>
      <c r="C954" s="3" t="str">
        <f>'B-Site_data'!C955</f>
        <v>Baidoa</v>
      </c>
      <c r="D954" s="3" t="str">
        <f>'B-Site_data'!D955</f>
        <v>IDP</v>
      </c>
      <c r="E954" s="3">
        <f>'B-Site_data'!E955</f>
        <v>1</v>
      </c>
      <c r="F954" s="3">
        <f>'B-Site_data'!F955</f>
        <v>1</v>
      </c>
      <c r="G954" s="3">
        <f>'B-Site_data'!G955</f>
        <v>3</v>
      </c>
      <c r="H954" s="3">
        <f>'B-Site_data'!H955</f>
        <v>3</v>
      </c>
      <c r="I954" s="3">
        <f>'B-Site_data'!I955</f>
        <v>3</v>
      </c>
      <c r="J954" s="3">
        <f>'B-Site_data'!J955</f>
        <v>1</v>
      </c>
      <c r="K954" s="3">
        <f>'B-Site_data'!K955</f>
        <v>1</v>
      </c>
      <c r="L954" s="3">
        <f>'B-Site_data'!L955</f>
        <v>2</v>
      </c>
      <c r="M954" s="3">
        <f t="shared" si="84"/>
        <v>3</v>
      </c>
      <c r="N954" s="3">
        <f t="shared" si="85"/>
        <v>3</v>
      </c>
      <c r="O954" s="3">
        <f t="shared" si="86"/>
        <v>3</v>
      </c>
      <c r="P954" s="3">
        <f t="shared" si="87"/>
        <v>2</v>
      </c>
      <c r="Q954" s="295">
        <f t="shared" si="88"/>
        <v>3</v>
      </c>
      <c r="R954" s="3">
        <f t="shared" si="89"/>
        <v>3</v>
      </c>
    </row>
    <row r="955" spans="1:18" x14ac:dyDescent="0.35">
      <c r="A955" s="3" t="str">
        <f>'B-Site_data'!A956</f>
        <v>N2LE0MrmSg8jrYScTkH2jbT3v1R2M2</v>
      </c>
      <c r="B955" s="3" t="str">
        <f>'B-Site_data'!B956</f>
        <v>Baidoa_IDP</v>
      </c>
      <c r="C955" s="3" t="str">
        <f>'B-Site_data'!C956</f>
        <v>Baidoa</v>
      </c>
      <c r="D955" s="3" t="str">
        <f>'B-Site_data'!D956</f>
        <v>IDP</v>
      </c>
      <c r="E955" s="3">
        <f>'B-Site_data'!E956</f>
        <v>1</v>
      </c>
      <c r="F955" s="3">
        <f>'B-Site_data'!F956</f>
        <v>1</v>
      </c>
      <c r="G955" s="3">
        <f>'B-Site_data'!G956</f>
        <v>3</v>
      </c>
      <c r="H955" s="3">
        <f>'B-Site_data'!H956</f>
        <v>3</v>
      </c>
      <c r="I955" s="3">
        <f>'B-Site_data'!I956</f>
        <v>3</v>
      </c>
      <c r="J955" s="3">
        <f>'B-Site_data'!J956</f>
        <v>1</v>
      </c>
      <c r="K955" s="3">
        <f>'B-Site_data'!K956</f>
        <v>1</v>
      </c>
      <c r="L955" s="3">
        <f>'B-Site_data'!L956</f>
        <v>2</v>
      </c>
      <c r="M955" s="3">
        <f t="shared" si="84"/>
        <v>3</v>
      </c>
      <c r="N955" s="3">
        <f t="shared" si="85"/>
        <v>3</v>
      </c>
      <c r="O955" s="3">
        <f t="shared" si="86"/>
        <v>3</v>
      </c>
      <c r="P955" s="3">
        <f t="shared" si="87"/>
        <v>2</v>
      </c>
      <c r="Q955" s="295">
        <f t="shared" si="88"/>
        <v>3</v>
      </c>
      <c r="R955" s="3">
        <f t="shared" si="89"/>
        <v>3</v>
      </c>
    </row>
    <row r="956" spans="1:18" x14ac:dyDescent="0.35">
      <c r="A956" s="3" t="str">
        <f>'B-Site_data'!A957</f>
        <v>n1XyLhneY7qNXYBFeW1zDTf0cjP9FZ</v>
      </c>
      <c r="B956" s="3" t="str">
        <f>'B-Site_data'!B957</f>
        <v>Baidoa_IDP</v>
      </c>
      <c r="C956" s="3" t="str">
        <f>'B-Site_data'!C957</f>
        <v>Baidoa</v>
      </c>
      <c r="D956" s="3" t="str">
        <f>'B-Site_data'!D957</f>
        <v>IDP</v>
      </c>
      <c r="E956" s="3">
        <f>'B-Site_data'!E957</f>
        <v>1</v>
      </c>
      <c r="F956" s="3">
        <f>'B-Site_data'!F957</f>
        <v>3</v>
      </c>
      <c r="G956" s="3">
        <f>'B-Site_data'!G957</f>
        <v>3</v>
      </c>
      <c r="H956" s="3">
        <f>'B-Site_data'!H957</f>
        <v>3</v>
      </c>
      <c r="I956" s="3">
        <f>'B-Site_data'!I957</f>
        <v>3</v>
      </c>
      <c r="J956" s="3">
        <f>'B-Site_data'!J957</f>
        <v>1</v>
      </c>
      <c r="K956" s="3">
        <f>'B-Site_data'!K957</f>
        <v>3</v>
      </c>
      <c r="L956" s="3">
        <f>'B-Site_data'!L957</f>
        <v>2</v>
      </c>
      <c r="M956" s="3">
        <f t="shared" si="84"/>
        <v>3</v>
      </c>
      <c r="N956" s="3">
        <f t="shared" si="85"/>
        <v>3</v>
      </c>
      <c r="O956" s="3">
        <f t="shared" si="86"/>
        <v>3</v>
      </c>
      <c r="P956" s="3">
        <f t="shared" si="87"/>
        <v>3</v>
      </c>
      <c r="Q956" s="295">
        <f t="shared" si="88"/>
        <v>3</v>
      </c>
      <c r="R956" s="3">
        <f t="shared" si="89"/>
        <v>3</v>
      </c>
    </row>
    <row r="957" spans="1:18" x14ac:dyDescent="0.35">
      <c r="A957" s="3" t="str">
        <f>'B-Site_data'!A958</f>
        <v>1CYSS3ILYGTYC5IDAmpWDNFtbxz9RK</v>
      </c>
      <c r="B957" s="3" t="str">
        <f>'B-Site_data'!B958</f>
        <v>Baidoa_IDP</v>
      </c>
      <c r="C957" s="3" t="str">
        <f>'B-Site_data'!C958</f>
        <v>Baidoa</v>
      </c>
      <c r="D957" s="3" t="str">
        <f>'B-Site_data'!D958</f>
        <v>IDP</v>
      </c>
      <c r="E957" s="3">
        <f>'B-Site_data'!E958</f>
        <v>1</v>
      </c>
      <c r="F957" s="3">
        <f>'B-Site_data'!F958</f>
        <v>1</v>
      </c>
      <c r="G957" s="3">
        <f>'B-Site_data'!G958</f>
        <v>3</v>
      </c>
      <c r="H957" s="3">
        <f>'B-Site_data'!H958</f>
        <v>3</v>
      </c>
      <c r="I957" s="3">
        <f>'B-Site_data'!I958</f>
        <v>3</v>
      </c>
      <c r="J957" s="3">
        <f>'B-Site_data'!J958</f>
        <v>1</v>
      </c>
      <c r="K957" s="3">
        <f>'B-Site_data'!K958</f>
        <v>1</v>
      </c>
      <c r="L957" s="3">
        <f>'B-Site_data'!L958</f>
        <v>1</v>
      </c>
      <c r="M957" s="3">
        <f t="shared" si="84"/>
        <v>3</v>
      </c>
      <c r="N957" s="3">
        <f t="shared" si="85"/>
        <v>3</v>
      </c>
      <c r="O957" s="3">
        <f t="shared" si="86"/>
        <v>3</v>
      </c>
      <c r="P957" s="3">
        <f t="shared" si="87"/>
        <v>1</v>
      </c>
      <c r="Q957" s="295">
        <f t="shared" si="88"/>
        <v>3</v>
      </c>
      <c r="R957" s="3">
        <f t="shared" si="89"/>
        <v>3</v>
      </c>
    </row>
    <row r="958" spans="1:18" x14ac:dyDescent="0.35">
      <c r="A958" s="3" t="str">
        <f>'B-Site_data'!A959</f>
        <v>hc9Y0Aqkaf8oQd0MlHAHeUIsJKTNLs</v>
      </c>
      <c r="B958" s="3" t="str">
        <f>'B-Site_data'!B959</f>
        <v>Baidoa_IDP</v>
      </c>
      <c r="C958" s="3" t="str">
        <f>'B-Site_data'!C959</f>
        <v>Baidoa</v>
      </c>
      <c r="D958" s="3" t="str">
        <f>'B-Site_data'!D959</f>
        <v>IDP</v>
      </c>
      <c r="E958" s="3">
        <f>'B-Site_data'!E959</f>
        <v>3</v>
      </c>
      <c r="F958" s="3">
        <f>'B-Site_data'!F959</f>
        <v>1</v>
      </c>
      <c r="G958" s="3">
        <f>'B-Site_data'!G959</f>
        <v>3</v>
      </c>
      <c r="H958" s="3">
        <f>'B-Site_data'!H959</f>
        <v>1</v>
      </c>
      <c r="I958" s="3">
        <f>'B-Site_data'!I959</f>
        <v>3</v>
      </c>
      <c r="J958" s="3">
        <f>'B-Site_data'!J959</f>
        <v>1</v>
      </c>
      <c r="K958" s="3">
        <f>'B-Site_data'!K959</f>
        <v>3</v>
      </c>
      <c r="L958" s="3">
        <f>'B-Site_data'!L959</f>
        <v>1</v>
      </c>
      <c r="M958" s="3">
        <f t="shared" si="84"/>
        <v>3</v>
      </c>
      <c r="N958" s="3">
        <f t="shared" si="85"/>
        <v>3</v>
      </c>
      <c r="O958" s="3">
        <f t="shared" si="86"/>
        <v>3</v>
      </c>
      <c r="P958" s="3">
        <f t="shared" si="87"/>
        <v>1</v>
      </c>
      <c r="Q958" s="295">
        <f t="shared" si="88"/>
        <v>3</v>
      </c>
      <c r="R958" s="3">
        <f t="shared" si="89"/>
        <v>3</v>
      </c>
    </row>
    <row r="959" spans="1:18" x14ac:dyDescent="0.35">
      <c r="A959" s="3" t="str">
        <f>'B-Site_data'!A960</f>
        <v>hz4MXdAFYfeSxb52c1H8Co5u9MhSz7</v>
      </c>
      <c r="B959" s="3" t="str">
        <f>'B-Site_data'!B960</f>
        <v>Baidoa_IDP</v>
      </c>
      <c r="C959" s="3" t="str">
        <f>'B-Site_data'!C960</f>
        <v>Baidoa</v>
      </c>
      <c r="D959" s="3" t="str">
        <f>'B-Site_data'!D960</f>
        <v>IDP</v>
      </c>
      <c r="E959" s="3">
        <f>'B-Site_data'!E960</f>
        <v>1</v>
      </c>
      <c r="F959" s="3">
        <f>'B-Site_data'!F960</f>
        <v>1</v>
      </c>
      <c r="G959" s="3">
        <f>'B-Site_data'!G960</f>
        <v>3</v>
      </c>
      <c r="H959" s="3">
        <f>'B-Site_data'!H960</f>
        <v>3</v>
      </c>
      <c r="I959" s="3">
        <f>'B-Site_data'!I960</f>
        <v>1</v>
      </c>
      <c r="J959" s="3">
        <f>'B-Site_data'!J960</f>
        <v>1</v>
      </c>
      <c r="K959" s="3">
        <f>'B-Site_data'!K960</f>
        <v>3</v>
      </c>
      <c r="L959" s="3">
        <f>'B-Site_data'!L960</f>
        <v>1</v>
      </c>
      <c r="M959" s="3">
        <f t="shared" si="84"/>
        <v>3</v>
      </c>
      <c r="N959" s="3">
        <f t="shared" si="85"/>
        <v>3</v>
      </c>
      <c r="O959" s="3">
        <f t="shared" si="86"/>
        <v>3</v>
      </c>
      <c r="P959" s="3">
        <f t="shared" si="87"/>
        <v>1</v>
      </c>
      <c r="Q959" s="295">
        <f t="shared" si="88"/>
        <v>3</v>
      </c>
      <c r="R959" s="3">
        <f t="shared" si="89"/>
        <v>3</v>
      </c>
    </row>
    <row r="960" spans="1:18" x14ac:dyDescent="0.35">
      <c r="A960" s="3" t="str">
        <f>'B-Site_data'!A961</f>
        <v>XPqcWWcAHAVHVslDsOG8cHHjgYzHbD</v>
      </c>
      <c r="B960" s="3" t="str">
        <f>'B-Site_data'!B961</f>
        <v>Baidoa_IDP</v>
      </c>
      <c r="C960" s="3" t="str">
        <f>'B-Site_data'!C961</f>
        <v>Baidoa</v>
      </c>
      <c r="D960" s="3" t="str">
        <f>'B-Site_data'!D961</f>
        <v>IDP</v>
      </c>
      <c r="E960" s="3">
        <f>'B-Site_data'!E961</f>
        <v>1</v>
      </c>
      <c r="F960" s="3">
        <f>'B-Site_data'!F961</f>
        <v>1</v>
      </c>
      <c r="G960" s="3">
        <f>'B-Site_data'!G961</f>
        <v>3</v>
      </c>
      <c r="H960" s="3">
        <f>'B-Site_data'!H961</f>
        <v>3</v>
      </c>
      <c r="I960" s="3">
        <f>'B-Site_data'!I961</f>
        <v>3</v>
      </c>
      <c r="J960" s="3">
        <f>'B-Site_data'!J961</f>
        <v>1</v>
      </c>
      <c r="K960" s="3">
        <f>'B-Site_data'!K961</f>
        <v>3</v>
      </c>
      <c r="L960" s="3">
        <f>'B-Site_data'!L961</f>
        <v>2</v>
      </c>
      <c r="M960" s="3">
        <f t="shared" si="84"/>
        <v>3</v>
      </c>
      <c r="N960" s="3">
        <f t="shared" si="85"/>
        <v>3</v>
      </c>
      <c r="O960" s="3">
        <f t="shared" si="86"/>
        <v>3</v>
      </c>
      <c r="P960" s="3">
        <f t="shared" si="87"/>
        <v>3</v>
      </c>
      <c r="Q960" s="295">
        <f t="shared" si="88"/>
        <v>3</v>
      </c>
      <c r="R960" s="3">
        <f t="shared" si="89"/>
        <v>3</v>
      </c>
    </row>
    <row r="961" spans="1:18" x14ac:dyDescent="0.35">
      <c r="A961" s="3" t="str">
        <f>'B-Site_data'!A962</f>
        <v>tKlSgAErsNIF4c1Bc0ctMsQd0xfog3</v>
      </c>
      <c r="B961" s="3" t="str">
        <f>'B-Site_data'!B962</f>
        <v>Baidoa_IDP</v>
      </c>
      <c r="C961" s="3" t="str">
        <f>'B-Site_data'!C962</f>
        <v>Baidoa</v>
      </c>
      <c r="D961" s="3" t="str">
        <f>'B-Site_data'!D962</f>
        <v>IDP</v>
      </c>
      <c r="E961" s="3">
        <f>'B-Site_data'!E962</f>
        <v>1</v>
      </c>
      <c r="F961" s="3">
        <f>'B-Site_data'!F962</f>
        <v>3</v>
      </c>
      <c r="G961" s="3">
        <f>'B-Site_data'!G962</f>
        <v>3</v>
      </c>
      <c r="H961" s="3">
        <f>'B-Site_data'!H962</f>
        <v>3</v>
      </c>
      <c r="I961" s="3">
        <f>'B-Site_data'!I962</f>
        <v>3</v>
      </c>
      <c r="J961" s="3">
        <f>'B-Site_data'!J962</f>
        <v>1</v>
      </c>
      <c r="K961" s="3">
        <f>'B-Site_data'!K962</f>
        <v>1</v>
      </c>
      <c r="L961" s="3">
        <f>'B-Site_data'!L962</f>
        <v>2</v>
      </c>
      <c r="M961" s="3">
        <f t="shared" si="84"/>
        <v>3</v>
      </c>
      <c r="N961" s="3">
        <f t="shared" si="85"/>
        <v>3</v>
      </c>
      <c r="O961" s="3">
        <f t="shared" si="86"/>
        <v>3</v>
      </c>
      <c r="P961" s="3">
        <f t="shared" si="87"/>
        <v>3</v>
      </c>
      <c r="Q961" s="295">
        <f t="shared" si="88"/>
        <v>3</v>
      </c>
      <c r="R961" s="3">
        <f t="shared" si="89"/>
        <v>3</v>
      </c>
    </row>
    <row r="962" spans="1:18" x14ac:dyDescent="0.35">
      <c r="A962" s="3" t="str">
        <f>'B-Site_data'!A963</f>
        <v>iqk7eU06dsLuKkFiw0RfFASDEEwGYz</v>
      </c>
      <c r="B962" s="3" t="str">
        <f>'B-Site_data'!B963</f>
        <v>Baidoa_IDP</v>
      </c>
      <c r="C962" s="3" t="str">
        <f>'B-Site_data'!C963</f>
        <v>Baidoa</v>
      </c>
      <c r="D962" s="3" t="str">
        <f>'B-Site_data'!D963</f>
        <v>IDP</v>
      </c>
      <c r="E962" s="3">
        <f>'B-Site_data'!E963</f>
        <v>1</v>
      </c>
      <c r="F962" s="3">
        <f>'B-Site_data'!F963</f>
        <v>1</v>
      </c>
      <c r="G962" s="3">
        <f>'B-Site_data'!G963</f>
        <v>3</v>
      </c>
      <c r="H962" s="3">
        <f>'B-Site_data'!H963</f>
        <v>1</v>
      </c>
      <c r="I962" s="3">
        <f>'B-Site_data'!I963</f>
        <v>1</v>
      </c>
      <c r="J962" s="3">
        <f>'B-Site_data'!J963</f>
        <v>1</v>
      </c>
      <c r="K962" s="3">
        <f>'B-Site_data'!K963</f>
        <v>3</v>
      </c>
      <c r="L962" s="3">
        <f>'B-Site_data'!L963</f>
        <v>1</v>
      </c>
      <c r="M962" s="3">
        <f t="shared" si="84"/>
        <v>3</v>
      </c>
      <c r="N962" s="3">
        <f t="shared" si="85"/>
        <v>3</v>
      </c>
      <c r="O962" s="3">
        <f t="shared" si="86"/>
        <v>1</v>
      </c>
      <c r="P962" s="3">
        <f t="shared" si="87"/>
        <v>1</v>
      </c>
      <c r="Q962" s="295">
        <f t="shared" si="88"/>
        <v>2</v>
      </c>
      <c r="R962" s="3">
        <f t="shared" si="89"/>
        <v>2</v>
      </c>
    </row>
    <row r="963" spans="1:18" x14ac:dyDescent="0.35">
      <c r="A963" s="3" t="str">
        <f>'B-Site_data'!A964</f>
        <v>zVCkSbvII4NUCf7bLSDHVJJhUTVvtS</v>
      </c>
      <c r="B963" s="3" t="str">
        <f>'B-Site_data'!B964</f>
        <v>Baidoa_IDP</v>
      </c>
      <c r="C963" s="3" t="str">
        <f>'B-Site_data'!C964</f>
        <v>Baidoa</v>
      </c>
      <c r="D963" s="3" t="str">
        <f>'B-Site_data'!D964</f>
        <v>IDP</v>
      </c>
      <c r="E963" s="3">
        <f>'B-Site_data'!E964</f>
        <v>1</v>
      </c>
      <c r="F963" s="3">
        <f>'B-Site_data'!F964</f>
        <v>1</v>
      </c>
      <c r="G963" s="3">
        <f>'B-Site_data'!G964</f>
        <v>1</v>
      </c>
      <c r="H963" s="3">
        <f>'B-Site_data'!H964</f>
        <v>3</v>
      </c>
      <c r="I963" s="3">
        <f>'B-Site_data'!I964</f>
        <v>1</v>
      </c>
      <c r="J963" s="3">
        <f>'B-Site_data'!J964</f>
        <v>1</v>
      </c>
      <c r="K963" s="3">
        <f>'B-Site_data'!K964</f>
        <v>3</v>
      </c>
      <c r="L963" s="3">
        <f>'B-Site_data'!L964</f>
        <v>2</v>
      </c>
      <c r="M963" s="3">
        <f t="shared" ref="M963:M1026" si="90">LARGE(F963:L963,1)</f>
        <v>3</v>
      </c>
      <c r="N963" s="3">
        <f t="shared" ref="N963:N1026" si="91">LARGE(F963:L963,2)</f>
        <v>3</v>
      </c>
      <c r="O963" s="3">
        <f t="shared" ref="O963:O1026" si="92">LARGE(F963:L963,3)</f>
        <v>2</v>
      </c>
      <c r="P963" s="3">
        <f t="shared" ref="P963:P1026" si="93">LARGE(F963:L963,4)</f>
        <v>1</v>
      </c>
      <c r="Q963" s="295">
        <f t="shared" ref="Q963:Q1026" si="94">ROUNDUP(AVERAGE(M963:P963),0)</f>
        <v>3</v>
      </c>
      <c r="R963" s="3">
        <f t="shared" ref="R963:R1026" si="95">Q963</f>
        <v>3</v>
      </c>
    </row>
    <row r="964" spans="1:18" x14ac:dyDescent="0.35">
      <c r="A964" s="3" t="str">
        <f>'B-Site_data'!A965</f>
        <v>U07Pzzd7phqwZRTwIwWsFAJoLGWQj2</v>
      </c>
      <c r="B964" s="3" t="str">
        <f>'B-Site_data'!B965</f>
        <v>Baidoa_IDP</v>
      </c>
      <c r="C964" s="3" t="str">
        <f>'B-Site_data'!C965</f>
        <v>Baidoa</v>
      </c>
      <c r="D964" s="3" t="str">
        <f>'B-Site_data'!D965</f>
        <v>IDP</v>
      </c>
      <c r="E964" s="3">
        <f>'B-Site_data'!E965</f>
        <v>1</v>
      </c>
      <c r="F964" s="3">
        <f>'B-Site_data'!F965</f>
        <v>3</v>
      </c>
      <c r="G964" s="3">
        <f>'B-Site_data'!G965</f>
        <v>1</v>
      </c>
      <c r="H964" s="3">
        <f>'B-Site_data'!H965</f>
        <v>3</v>
      </c>
      <c r="I964" s="3">
        <f>'B-Site_data'!I965</f>
        <v>3</v>
      </c>
      <c r="J964" s="3">
        <f>'B-Site_data'!J965</f>
        <v>1</v>
      </c>
      <c r="K964" s="3">
        <f>'B-Site_data'!K965</f>
        <v>1</v>
      </c>
      <c r="L964" s="3">
        <f>'B-Site_data'!L965</f>
        <v>3</v>
      </c>
      <c r="M964" s="3">
        <f t="shared" si="90"/>
        <v>3</v>
      </c>
      <c r="N964" s="3">
        <f t="shared" si="91"/>
        <v>3</v>
      </c>
      <c r="O964" s="3">
        <f t="shared" si="92"/>
        <v>3</v>
      </c>
      <c r="P964" s="3">
        <f t="shared" si="93"/>
        <v>3</v>
      </c>
      <c r="Q964" s="295">
        <f t="shared" si="94"/>
        <v>3</v>
      </c>
      <c r="R964" s="3">
        <f t="shared" si="95"/>
        <v>3</v>
      </c>
    </row>
    <row r="965" spans="1:18" x14ac:dyDescent="0.35">
      <c r="A965" s="3" t="str">
        <f>'B-Site_data'!A966</f>
        <v>0U2nwzWFmZAfUWFvaFWHFpOZNSMjQB</v>
      </c>
      <c r="B965" s="3" t="str">
        <f>'B-Site_data'!B966</f>
        <v>Baidoa_IDP</v>
      </c>
      <c r="C965" s="3" t="str">
        <f>'B-Site_data'!C966</f>
        <v>Baidoa</v>
      </c>
      <c r="D965" s="3" t="str">
        <f>'B-Site_data'!D966</f>
        <v>IDP</v>
      </c>
      <c r="E965" s="3">
        <f>'B-Site_data'!E966</f>
        <v>1</v>
      </c>
      <c r="F965" s="3">
        <f>'B-Site_data'!F966</f>
        <v>1</v>
      </c>
      <c r="G965" s="3">
        <f>'B-Site_data'!G966</f>
        <v>1</v>
      </c>
      <c r="H965" s="3">
        <f>'B-Site_data'!H966</f>
        <v>1</v>
      </c>
      <c r="I965" s="3">
        <f>'B-Site_data'!I966</f>
        <v>3</v>
      </c>
      <c r="J965" s="3">
        <f>'B-Site_data'!J966</f>
        <v>1</v>
      </c>
      <c r="K965" s="3">
        <f>'B-Site_data'!K966</f>
        <v>3</v>
      </c>
      <c r="L965" s="3">
        <f>'B-Site_data'!L966</f>
        <v>1</v>
      </c>
      <c r="M965" s="3">
        <f t="shared" si="90"/>
        <v>3</v>
      </c>
      <c r="N965" s="3">
        <f t="shared" si="91"/>
        <v>3</v>
      </c>
      <c r="O965" s="3">
        <f t="shared" si="92"/>
        <v>1</v>
      </c>
      <c r="P965" s="3">
        <f t="shared" si="93"/>
        <v>1</v>
      </c>
      <c r="Q965" s="295">
        <f t="shared" si="94"/>
        <v>2</v>
      </c>
      <c r="R965" s="3">
        <f t="shared" si="95"/>
        <v>2</v>
      </c>
    </row>
    <row r="966" spans="1:18" x14ac:dyDescent="0.35">
      <c r="A966" s="3" t="str">
        <f>'B-Site_data'!A967</f>
        <v>y4g4IbaMoefmDrWFT4l4hiv0PPvAa9</v>
      </c>
      <c r="B966" s="3" t="str">
        <f>'B-Site_data'!B967</f>
        <v>Baidoa_IDP</v>
      </c>
      <c r="C966" s="3" t="str">
        <f>'B-Site_data'!C967</f>
        <v>Baidoa</v>
      </c>
      <c r="D966" s="3" t="str">
        <f>'B-Site_data'!D967</f>
        <v>IDP</v>
      </c>
      <c r="E966" s="3">
        <f>'B-Site_data'!E967</f>
        <v>1</v>
      </c>
      <c r="F966" s="3">
        <f>'B-Site_data'!F967</f>
        <v>3</v>
      </c>
      <c r="G966" s="3">
        <f>'B-Site_data'!G967</f>
        <v>3</v>
      </c>
      <c r="H966" s="3">
        <f>'B-Site_data'!H967</f>
        <v>1</v>
      </c>
      <c r="I966" s="3">
        <f>'B-Site_data'!I967</f>
        <v>3</v>
      </c>
      <c r="J966" s="3">
        <f>'B-Site_data'!J967</f>
        <v>1</v>
      </c>
      <c r="K966" s="3">
        <f>'B-Site_data'!K967</f>
        <v>3</v>
      </c>
      <c r="L966" s="3">
        <f>'B-Site_data'!L967</f>
        <v>1</v>
      </c>
      <c r="M966" s="3">
        <f t="shared" si="90"/>
        <v>3</v>
      </c>
      <c r="N966" s="3">
        <f t="shared" si="91"/>
        <v>3</v>
      </c>
      <c r="O966" s="3">
        <f t="shared" si="92"/>
        <v>3</v>
      </c>
      <c r="P966" s="3">
        <f t="shared" si="93"/>
        <v>3</v>
      </c>
      <c r="Q966" s="295">
        <f t="shared" si="94"/>
        <v>3</v>
      </c>
      <c r="R966" s="3">
        <f t="shared" si="95"/>
        <v>3</v>
      </c>
    </row>
    <row r="967" spans="1:18" x14ac:dyDescent="0.35">
      <c r="A967" s="3" t="str">
        <f>'B-Site_data'!A968</f>
        <v>MnhxdzEUmDIlSo1esbH6vcrFblDUBa</v>
      </c>
      <c r="B967" s="3" t="str">
        <f>'B-Site_data'!B968</f>
        <v>Baidoa_IDP</v>
      </c>
      <c r="C967" s="3" t="str">
        <f>'B-Site_data'!C968</f>
        <v>Baidoa</v>
      </c>
      <c r="D967" s="3" t="str">
        <f>'B-Site_data'!D968</f>
        <v>IDP</v>
      </c>
      <c r="E967" s="3">
        <f>'B-Site_data'!E968</f>
        <v>1</v>
      </c>
      <c r="F967" s="3">
        <f>'B-Site_data'!F968</f>
        <v>1</v>
      </c>
      <c r="G967" s="3">
        <f>'B-Site_data'!G968</f>
        <v>1</v>
      </c>
      <c r="H967" s="3">
        <f>'B-Site_data'!H968</f>
        <v>3</v>
      </c>
      <c r="I967" s="3">
        <f>'B-Site_data'!I968</f>
        <v>3</v>
      </c>
      <c r="J967" s="3">
        <f>'B-Site_data'!J968</f>
        <v>1</v>
      </c>
      <c r="K967" s="3">
        <f>'B-Site_data'!K968</f>
        <v>1</v>
      </c>
      <c r="L967" s="3">
        <f>'B-Site_data'!L968</f>
        <v>2</v>
      </c>
      <c r="M967" s="3">
        <f t="shared" si="90"/>
        <v>3</v>
      </c>
      <c r="N967" s="3">
        <f t="shared" si="91"/>
        <v>3</v>
      </c>
      <c r="O967" s="3">
        <f t="shared" si="92"/>
        <v>2</v>
      </c>
      <c r="P967" s="3">
        <f t="shared" si="93"/>
        <v>1</v>
      </c>
      <c r="Q967" s="295">
        <f t="shared" si="94"/>
        <v>3</v>
      </c>
      <c r="R967" s="3">
        <f t="shared" si="95"/>
        <v>3</v>
      </c>
    </row>
    <row r="968" spans="1:18" x14ac:dyDescent="0.35">
      <c r="A968" s="3" t="str">
        <f>'B-Site_data'!A969</f>
        <v>gtsE3gP1Jzq2H23cNLvkYZmR53tXVO</v>
      </c>
      <c r="B968" s="3" t="str">
        <f>'B-Site_data'!B969</f>
        <v>Baidoa_IDP</v>
      </c>
      <c r="C968" s="3" t="str">
        <f>'B-Site_data'!C969</f>
        <v>Baidoa</v>
      </c>
      <c r="D968" s="3" t="str">
        <f>'B-Site_data'!D969</f>
        <v>IDP</v>
      </c>
      <c r="E968" s="3">
        <f>'B-Site_data'!E969</f>
        <v>1</v>
      </c>
      <c r="F968" s="3">
        <f>'B-Site_data'!F969</f>
        <v>1</v>
      </c>
      <c r="G968" s="3">
        <f>'B-Site_data'!G969</f>
        <v>1</v>
      </c>
      <c r="H968" s="3">
        <f>'B-Site_data'!H969</f>
        <v>1</v>
      </c>
      <c r="I968" s="3">
        <f>'B-Site_data'!I969</f>
        <v>3</v>
      </c>
      <c r="J968" s="3">
        <f>'B-Site_data'!J969</f>
        <v>1</v>
      </c>
      <c r="K968" s="3">
        <f>'B-Site_data'!K969</f>
        <v>3</v>
      </c>
      <c r="L968" s="3">
        <f>'B-Site_data'!L969</f>
        <v>1</v>
      </c>
      <c r="M968" s="3">
        <f t="shared" si="90"/>
        <v>3</v>
      </c>
      <c r="N968" s="3">
        <f t="shared" si="91"/>
        <v>3</v>
      </c>
      <c r="O968" s="3">
        <f t="shared" si="92"/>
        <v>1</v>
      </c>
      <c r="P968" s="3">
        <f t="shared" si="93"/>
        <v>1</v>
      </c>
      <c r="Q968" s="295">
        <f t="shared" si="94"/>
        <v>2</v>
      </c>
      <c r="R968" s="3">
        <f t="shared" si="95"/>
        <v>2</v>
      </c>
    </row>
    <row r="969" spans="1:18" x14ac:dyDescent="0.35">
      <c r="A969" s="3" t="str">
        <f>'B-Site_data'!A970</f>
        <v>4hnhVQ5akiGEWx9rbGVrHQbZL5K4mB</v>
      </c>
      <c r="B969" s="3" t="str">
        <f>'B-Site_data'!B970</f>
        <v>Baidoa_IDP</v>
      </c>
      <c r="C969" s="3" t="str">
        <f>'B-Site_data'!C970</f>
        <v>Baidoa</v>
      </c>
      <c r="D969" s="3" t="str">
        <f>'B-Site_data'!D970</f>
        <v>IDP</v>
      </c>
      <c r="E969" s="3">
        <f>'B-Site_data'!E970</f>
        <v>1</v>
      </c>
      <c r="F969" s="3">
        <f>'B-Site_data'!F970</f>
        <v>1</v>
      </c>
      <c r="G969" s="3">
        <f>'B-Site_data'!G970</f>
        <v>3</v>
      </c>
      <c r="H969" s="3">
        <f>'B-Site_data'!H970</f>
        <v>3</v>
      </c>
      <c r="I969" s="3">
        <f>'B-Site_data'!I970</f>
        <v>1</v>
      </c>
      <c r="J969" s="3">
        <f>'B-Site_data'!J970</f>
        <v>1</v>
      </c>
      <c r="K969" s="3">
        <f>'B-Site_data'!K970</f>
        <v>1</v>
      </c>
      <c r="L969" s="3">
        <f>'B-Site_data'!L970</f>
        <v>2</v>
      </c>
      <c r="M969" s="3">
        <f t="shared" si="90"/>
        <v>3</v>
      </c>
      <c r="N969" s="3">
        <f t="shared" si="91"/>
        <v>3</v>
      </c>
      <c r="O969" s="3">
        <f t="shared" si="92"/>
        <v>2</v>
      </c>
      <c r="P969" s="3">
        <f t="shared" si="93"/>
        <v>1</v>
      </c>
      <c r="Q969" s="295">
        <f t="shared" si="94"/>
        <v>3</v>
      </c>
      <c r="R969" s="3">
        <f t="shared" si="95"/>
        <v>3</v>
      </c>
    </row>
    <row r="970" spans="1:18" x14ac:dyDescent="0.35">
      <c r="A970" s="3" t="str">
        <f>'B-Site_data'!A971</f>
        <v>eIQekrooKMeaJdpTn5je8f0HjMFPFJ</v>
      </c>
      <c r="B970" s="3" t="str">
        <f>'B-Site_data'!B971</f>
        <v>Baidoa_IDP</v>
      </c>
      <c r="C970" s="3" t="str">
        <f>'B-Site_data'!C971</f>
        <v>Baidoa</v>
      </c>
      <c r="D970" s="3" t="str">
        <f>'B-Site_data'!D971</f>
        <v>IDP</v>
      </c>
      <c r="E970" s="3">
        <f>'B-Site_data'!E971</f>
        <v>1</v>
      </c>
      <c r="F970" s="3">
        <f>'B-Site_data'!F971</f>
        <v>1</v>
      </c>
      <c r="G970" s="3">
        <f>'B-Site_data'!G971</f>
        <v>3</v>
      </c>
      <c r="H970" s="3">
        <f>'B-Site_data'!H971</f>
        <v>3</v>
      </c>
      <c r="I970" s="3">
        <f>'B-Site_data'!I971</f>
        <v>3</v>
      </c>
      <c r="J970" s="3">
        <f>'B-Site_data'!J971</f>
        <v>1</v>
      </c>
      <c r="K970" s="3">
        <f>'B-Site_data'!K971</f>
        <v>1</v>
      </c>
      <c r="L970" s="3">
        <f>'B-Site_data'!L971</f>
        <v>2</v>
      </c>
      <c r="M970" s="3">
        <f t="shared" si="90"/>
        <v>3</v>
      </c>
      <c r="N970" s="3">
        <f t="shared" si="91"/>
        <v>3</v>
      </c>
      <c r="O970" s="3">
        <f t="shared" si="92"/>
        <v>3</v>
      </c>
      <c r="P970" s="3">
        <f t="shared" si="93"/>
        <v>2</v>
      </c>
      <c r="Q970" s="295">
        <f t="shared" si="94"/>
        <v>3</v>
      </c>
      <c r="R970" s="3">
        <f t="shared" si="95"/>
        <v>3</v>
      </c>
    </row>
    <row r="971" spans="1:18" x14ac:dyDescent="0.35">
      <c r="A971" s="3" t="str">
        <f>'B-Site_data'!A972</f>
        <v>GprXybp5Sw8llhrGoyqck6nY0Qhjyw</v>
      </c>
      <c r="B971" s="3" t="str">
        <f>'B-Site_data'!B972</f>
        <v>Baidoa_IDP</v>
      </c>
      <c r="C971" s="3" t="str">
        <f>'B-Site_data'!C972</f>
        <v>Baidoa</v>
      </c>
      <c r="D971" s="3" t="str">
        <f>'B-Site_data'!D972</f>
        <v>IDP</v>
      </c>
      <c r="E971" s="3">
        <f>'B-Site_data'!E972</f>
        <v>1</v>
      </c>
      <c r="F971" s="3">
        <f>'B-Site_data'!F972</f>
        <v>1</v>
      </c>
      <c r="G971" s="3">
        <f>'B-Site_data'!G972</f>
        <v>3</v>
      </c>
      <c r="H971" s="3">
        <f>'B-Site_data'!H972</f>
        <v>3</v>
      </c>
      <c r="I971" s="3">
        <f>'B-Site_data'!I972</f>
        <v>1</v>
      </c>
      <c r="J971" s="3">
        <f>'B-Site_data'!J972</f>
        <v>1</v>
      </c>
      <c r="K971" s="3">
        <f>'B-Site_data'!K972</f>
        <v>1</v>
      </c>
      <c r="L971" s="3">
        <f>'B-Site_data'!L972</f>
        <v>5</v>
      </c>
      <c r="M971" s="3">
        <f t="shared" si="90"/>
        <v>5</v>
      </c>
      <c r="N971" s="3">
        <f t="shared" si="91"/>
        <v>3</v>
      </c>
      <c r="O971" s="3">
        <f t="shared" si="92"/>
        <v>3</v>
      </c>
      <c r="P971" s="3">
        <f t="shared" si="93"/>
        <v>1</v>
      </c>
      <c r="Q971" s="295">
        <f t="shared" si="94"/>
        <v>3</v>
      </c>
      <c r="R971" s="3">
        <f t="shared" si="95"/>
        <v>3</v>
      </c>
    </row>
    <row r="972" spans="1:18" x14ac:dyDescent="0.35">
      <c r="A972" s="3" t="str">
        <f>'B-Site_data'!A973</f>
        <v>PkoerJgU57uhi0DJ6SflTHYEXe3VAa</v>
      </c>
      <c r="B972" s="3" t="str">
        <f>'B-Site_data'!B973</f>
        <v>Baidoa_IDP</v>
      </c>
      <c r="C972" s="3" t="str">
        <f>'B-Site_data'!C973</f>
        <v>Baidoa</v>
      </c>
      <c r="D972" s="3" t="str">
        <f>'B-Site_data'!D973</f>
        <v>IDP</v>
      </c>
      <c r="E972" s="3">
        <f>'B-Site_data'!E973</f>
        <v>1</v>
      </c>
      <c r="F972" s="3">
        <f>'B-Site_data'!F973</f>
        <v>3</v>
      </c>
      <c r="G972" s="3">
        <f>'B-Site_data'!G973</f>
        <v>1</v>
      </c>
      <c r="H972" s="3">
        <f>'B-Site_data'!H973</f>
        <v>3</v>
      </c>
      <c r="I972" s="3">
        <f>'B-Site_data'!I973</f>
        <v>3</v>
      </c>
      <c r="J972" s="3">
        <f>'B-Site_data'!J973</f>
        <v>1</v>
      </c>
      <c r="K972" s="3">
        <f>'B-Site_data'!K973</f>
        <v>1</v>
      </c>
      <c r="L972" s="3">
        <f>'B-Site_data'!L973</f>
        <v>3</v>
      </c>
      <c r="M972" s="3">
        <f t="shared" si="90"/>
        <v>3</v>
      </c>
      <c r="N972" s="3">
        <f t="shared" si="91"/>
        <v>3</v>
      </c>
      <c r="O972" s="3">
        <f t="shared" si="92"/>
        <v>3</v>
      </c>
      <c r="P972" s="3">
        <f t="shared" si="93"/>
        <v>3</v>
      </c>
      <c r="Q972" s="295">
        <f t="shared" si="94"/>
        <v>3</v>
      </c>
      <c r="R972" s="3">
        <f t="shared" si="95"/>
        <v>3</v>
      </c>
    </row>
    <row r="973" spans="1:18" x14ac:dyDescent="0.35">
      <c r="A973" s="3" t="str">
        <f>'B-Site_data'!A974</f>
        <v>D5LsK1WOyC9GBUq9MPjQiok9yoPyXC</v>
      </c>
      <c r="B973" s="3" t="str">
        <f>'B-Site_data'!B974</f>
        <v>Baidoa_IDP</v>
      </c>
      <c r="C973" s="3" t="str">
        <f>'B-Site_data'!C974</f>
        <v>Baidoa</v>
      </c>
      <c r="D973" s="3" t="str">
        <f>'B-Site_data'!D974</f>
        <v>IDP</v>
      </c>
      <c r="E973" s="3">
        <f>'B-Site_data'!E974</f>
        <v>1</v>
      </c>
      <c r="F973" s="3">
        <f>'B-Site_data'!F974</f>
        <v>1</v>
      </c>
      <c r="G973" s="3">
        <f>'B-Site_data'!G974</f>
        <v>1</v>
      </c>
      <c r="H973" s="3">
        <f>'B-Site_data'!H974</f>
        <v>3</v>
      </c>
      <c r="I973" s="3">
        <f>'B-Site_data'!I974</f>
        <v>3</v>
      </c>
      <c r="J973" s="3">
        <f>'B-Site_data'!J974</f>
        <v>1</v>
      </c>
      <c r="K973" s="3">
        <f>'B-Site_data'!K974</f>
        <v>1</v>
      </c>
      <c r="L973" s="3">
        <f>'B-Site_data'!L974</f>
        <v>1</v>
      </c>
      <c r="M973" s="3">
        <f t="shared" si="90"/>
        <v>3</v>
      </c>
      <c r="N973" s="3">
        <f t="shared" si="91"/>
        <v>3</v>
      </c>
      <c r="O973" s="3">
        <f t="shared" si="92"/>
        <v>1</v>
      </c>
      <c r="P973" s="3">
        <f t="shared" si="93"/>
        <v>1</v>
      </c>
      <c r="Q973" s="295">
        <f t="shared" si="94"/>
        <v>2</v>
      </c>
      <c r="R973" s="3">
        <f t="shared" si="95"/>
        <v>2</v>
      </c>
    </row>
    <row r="974" spans="1:18" x14ac:dyDescent="0.35">
      <c r="A974" s="3" t="str">
        <f>'B-Site_data'!A975</f>
        <v>JyjvmYJhQg6RSqovgY3d2VDCrtxaTt</v>
      </c>
      <c r="B974" s="3" t="str">
        <f>'B-Site_data'!B975</f>
        <v>Baidoa_IDP</v>
      </c>
      <c r="C974" s="3" t="str">
        <f>'B-Site_data'!C975</f>
        <v>Baidoa</v>
      </c>
      <c r="D974" s="3" t="str">
        <f>'B-Site_data'!D975</f>
        <v>IDP</v>
      </c>
      <c r="E974" s="3">
        <f>'B-Site_data'!E975</f>
        <v>1</v>
      </c>
      <c r="F974" s="3">
        <f>'B-Site_data'!F975</f>
        <v>1</v>
      </c>
      <c r="G974" s="3">
        <f>'B-Site_data'!G975</f>
        <v>1</v>
      </c>
      <c r="H974" s="3">
        <f>'B-Site_data'!H975</f>
        <v>1</v>
      </c>
      <c r="I974" s="3">
        <f>'B-Site_data'!I975</f>
        <v>3</v>
      </c>
      <c r="J974" s="3">
        <f>'B-Site_data'!J975</f>
        <v>1</v>
      </c>
      <c r="K974" s="3">
        <f>'B-Site_data'!K975</f>
        <v>3</v>
      </c>
      <c r="L974" s="3">
        <f>'B-Site_data'!L975</f>
        <v>1</v>
      </c>
      <c r="M974" s="3">
        <f t="shared" si="90"/>
        <v>3</v>
      </c>
      <c r="N974" s="3">
        <f t="shared" si="91"/>
        <v>3</v>
      </c>
      <c r="O974" s="3">
        <f t="shared" si="92"/>
        <v>1</v>
      </c>
      <c r="P974" s="3">
        <f t="shared" si="93"/>
        <v>1</v>
      </c>
      <c r="Q974" s="295">
        <f t="shared" si="94"/>
        <v>2</v>
      </c>
      <c r="R974" s="3">
        <f t="shared" si="95"/>
        <v>2</v>
      </c>
    </row>
    <row r="975" spans="1:18" x14ac:dyDescent="0.35">
      <c r="A975" s="3" t="str">
        <f>'B-Site_data'!A976</f>
        <v>cl1oOzransczU6RHxEAu1NWbvBdApK</v>
      </c>
      <c r="B975" s="3" t="str">
        <f>'B-Site_data'!B976</f>
        <v>Baidoa_IDP</v>
      </c>
      <c r="C975" s="3" t="str">
        <f>'B-Site_data'!C976</f>
        <v>Baidoa</v>
      </c>
      <c r="D975" s="3" t="str">
        <f>'B-Site_data'!D976</f>
        <v>IDP</v>
      </c>
      <c r="E975" s="3">
        <f>'B-Site_data'!E976</f>
        <v>1</v>
      </c>
      <c r="F975" s="3">
        <f>'B-Site_data'!F976</f>
        <v>1</v>
      </c>
      <c r="G975" s="3">
        <f>'B-Site_data'!G976</f>
        <v>3</v>
      </c>
      <c r="H975" s="3">
        <f>'B-Site_data'!H976</f>
        <v>3</v>
      </c>
      <c r="I975" s="3">
        <f>'B-Site_data'!I976</f>
        <v>3</v>
      </c>
      <c r="J975" s="3">
        <f>'B-Site_data'!J976</f>
        <v>1</v>
      </c>
      <c r="K975" s="3">
        <f>'B-Site_data'!K976</f>
        <v>1</v>
      </c>
      <c r="L975" s="3">
        <f>'B-Site_data'!L976</f>
        <v>2</v>
      </c>
      <c r="M975" s="3">
        <f t="shared" si="90"/>
        <v>3</v>
      </c>
      <c r="N975" s="3">
        <f t="shared" si="91"/>
        <v>3</v>
      </c>
      <c r="O975" s="3">
        <f t="shared" si="92"/>
        <v>3</v>
      </c>
      <c r="P975" s="3">
        <f t="shared" si="93"/>
        <v>2</v>
      </c>
      <c r="Q975" s="295">
        <f t="shared" si="94"/>
        <v>3</v>
      </c>
      <c r="R975" s="3">
        <f t="shared" si="95"/>
        <v>3</v>
      </c>
    </row>
    <row r="976" spans="1:18" x14ac:dyDescent="0.35">
      <c r="A976" s="3" t="str">
        <f>'B-Site_data'!A977</f>
        <v>GfrsBcWc7MPuBZWL12PzF1fSAFo0yf</v>
      </c>
      <c r="B976" s="3" t="str">
        <f>'B-Site_data'!B977</f>
        <v>Baidoa_IDP</v>
      </c>
      <c r="C976" s="3" t="str">
        <f>'B-Site_data'!C977</f>
        <v>Baidoa</v>
      </c>
      <c r="D976" s="3" t="str">
        <f>'B-Site_data'!D977</f>
        <v>IDP</v>
      </c>
      <c r="E976" s="3">
        <f>'B-Site_data'!E977</f>
        <v>1</v>
      </c>
      <c r="F976" s="3">
        <f>'B-Site_data'!F977</f>
        <v>3</v>
      </c>
      <c r="G976" s="3">
        <f>'B-Site_data'!G977</f>
        <v>1</v>
      </c>
      <c r="H976" s="3">
        <f>'B-Site_data'!H977</f>
        <v>3</v>
      </c>
      <c r="I976" s="3">
        <f>'B-Site_data'!I977</f>
        <v>1</v>
      </c>
      <c r="J976" s="3">
        <f>'B-Site_data'!J977</f>
        <v>1</v>
      </c>
      <c r="K976" s="3">
        <f>'B-Site_data'!K977</f>
        <v>1</v>
      </c>
      <c r="L976" s="3">
        <f>'B-Site_data'!L977</f>
        <v>2</v>
      </c>
      <c r="M976" s="3">
        <f t="shared" si="90"/>
        <v>3</v>
      </c>
      <c r="N976" s="3">
        <f t="shared" si="91"/>
        <v>3</v>
      </c>
      <c r="O976" s="3">
        <f t="shared" si="92"/>
        <v>2</v>
      </c>
      <c r="P976" s="3">
        <f t="shared" si="93"/>
        <v>1</v>
      </c>
      <c r="Q976" s="295">
        <f t="shared" si="94"/>
        <v>3</v>
      </c>
      <c r="R976" s="3">
        <f t="shared" si="95"/>
        <v>3</v>
      </c>
    </row>
    <row r="977" spans="1:18" x14ac:dyDescent="0.35">
      <c r="A977" s="3" t="str">
        <f>'B-Site_data'!A978</f>
        <v>mtsW9kaDlELVPgkhWyswwoJdslFdc3</v>
      </c>
      <c r="B977" s="3" t="str">
        <f>'B-Site_data'!B978</f>
        <v>Baidoa_IDP</v>
      </c>
      <c r="C977" s="3" t="str">
        <f>'B-Site_data'!C978</f>
        <v>Baidoa</v>
      </c>
      <c r="D977" s="3" t="str">
        <f>'B-Site_data'!D978</f>
        <v>IDP</v>
      </c>
      <c r="E977" s="3">
        <f>'B-Site_data'!E978</f>
        <v>1</v>
      </c>
      <c r="F977" s="3">
        <f>'B-Site_data'!F978</f>
        <v>1</v>
      </c>
      <c r="G977" s="3">
        <f>'B-Site_data'!G978</f>
        <v>3</v>
      </c>
      <c r="H977" s="3">
        <f>'B-Site_data'!H978</f>
        <v>3</v>
      </c>
      <c r="I977" s="3">
        <f>'B-Site_data'!I978</f>
        <v>3</v>
      </c>
      <c r="J977" s="3">
        <f>'B-Site_data'!J978</f>
        <v>1</v>
      </c>
      <c r="K977" s="3">
        <f>'B-Site_data'!K978</f>
        <v>1</v>
      </c>
      <c r="L977" s="3">
        <f>'B-Site_data'!L978</f>
        <v>2</v>
      </c>
      <c r="M977" s="3">
        <f t="shared" si="90"/>
        <v>3</v>
      </c>
      <c r="N977" s="3">
        <f t="shared" si="91"/>
        <v>3</v>
      </c>
      <c r="O977" s="3">
        <f t="shared" si="92"/>
        <v>3</v>
      </c>
      <c r="P977" s="3">
        <f t="shared" si="93"/>
        <v>2</v>
      </c>
      <c r="Q977" s="295">
        <f t="shared" si="94"/>
        <v>3</v>
      </c>
      <c r="R977" s="3">
        <f t="shared" si="95"/>
        <v>3</v>
      </c>
    </row>
    <row r="978" spans="1:18" x14ac:dyDescent="0.35">
      <c r="A978" s="3" t="str">
        <f>'B-Site_data'!A979</f>
        <v>UWIHpYUGGa4tyhXgYcLuVUoT9wlbq7</v>
      </c>
      <c r="B978" s="3" t="str">
        <f>'B-Site_data'!B979</f>
        <v>Baidoa_IDP</v>
      </c>
      <c r="C978" s="3" t="str">
        <f>'B-Site_data'!C979</f>
        <v>Baidoa</v>
      </c>
      <c r="D978" s="3" t="str">
        <f>'B-Site_data'!D979</f>
        <v>IDP</v>
      </c>
      <c r="E978" s="3">
        <f>'B-Site_data'!E979</f>
        <v>1</v>
      </c>
      <c r="F978" s="3">
        <f>'B-Site_data'!F979</f>
        <v>1</v>
      </c>
      <c r="G978" s="3">
        <f>'B-Site_data'!G979</f>
        <v>3</v>
      </c>
      <c r="H978" s="3">
        <f>'B-Site_data'!H979</f>
        <v>3</v>
      </c>
      <c r="I978" s="3">
        <f>'B-Site_data'!I979</f>
        <v>1</v>
      </c>
      <c r="J978" s="3">
        <f>'B-Site_data'!J979</f>
        <v>1</v>
      </c>
      <c r="K978" s="3">
        <f>'B-Site_data'!K979</f>
        <v>1</v>
      </c>
      <c r="L978" s="3">
        <f>'B-Site_data'!L979</f>
        <v>2</v>
      </c>
      <c r="M978" s="3">
        <f t="shared" si="90"/>
        <v>3</v>
      </c>
      <c r="N978" s="3">
        <f t="shared" si="91"/>
        <v>3</v>
      </c>
      <c r="O978" s="3">
        <f t="shared" si="92"/>
        <v>2</v>
      </c>
      <c r="P978" s="3">
        <f t="shared" si="93"/>
        <v>1</v>
      </c>
      <c r="Q978" s="295">
        <f t="shared" si="94"/>
        <v>3</v>
      </c>
      <c r="R978" s="3">
        <f t="shared" si="95"/>
        <v>3</v>
      </c>
    </row>
    <row r="979" spans="1:18" x14ac:dyDescent="0.35">
      <c r="A979" s="3" t="str">
        <f>'B-Site_data'!A980</f>
        <v>OxuTYCY1JN65dw3fjNleuoNNjPZy50</v>
      </c>
      <c r="B979" s="3" t="str">
        <f>'B-Site_data'!B980</f>
        <v>Baidoa_IDP</v>
      </c>
      <c r="C979" s="3" t="str">
        <f>'B-Site_data'!C980</f>
        <v>Baidoa</v>
      </c>
      <c r="D979" s="3" t="str">
        <f>'B-Site_data'!D980</f>
        <v>IDP</v>
      </c>
      <c r="E979" s="3">
        <f>'B-Site_data'!E980</f>
        <v>1</v>
      </c>
      <c r="F979" s="3">
        <f>'B-Site_data'!F980</f>
        <v>1</v>
      </c>
      <c r="G979" s="3">
        <f>'B-Site_data'!G980</f>
        <v>1</v>
      </c>
      <c r="H979" s="3">
        <f>'B-Site_data'!H980</f>
        <v>3</v>
      </c>
      <c r="I979" s="3">
        <f>'B-Site_data'!I980</f>
        <v>3</v>
      </c>
      <c r="J979" s="3">
        <f>'B-Site_data'!J980</f>
        <v>1</v>
      </c>
      <c r="K979" s="3">
        <f>'B-Site_data'!K980</f>
        <v>1</v>
      </c>
      <c r="L979" s="3">
        <f>'B-Site_data'!L980</f>
        <v>2</v>
      </c>
      <c r="M979" s="3">
        <f t="shared" si="90"/>
        <v>3</v>
      </c>
      <c r="N979" s="3">
        <f t="shared" si="91"/>
        <v>3</v>
      </c>
      <c r="O979" s="3">
        <f t="shared" si="92"/>
        <v>2</v>
      </c>
      <c r="P979" s="3">
        <f t="shared" si="93"/>
        <v>1</v>
      </c>
      <c r="Q979" s="295">
        <f t="shared" si="94"/>
        <v>3</v>
      </c>
      <c r="R979" s="3">
        <f t="shared" si="95"/>
        <v>3</v>
      </c>
    </row>
    <row r="980" spans="1:18" x14ac:dyDescent="0.35">
      <c r="A980" s="3" t="str">
        <f>'B-Site_data'!A981</f>
        <v>68QXkZIVZ3QyOFylG5rEkSFlDQYV6M</v>
      </c>
      <c r="B980" s="3" t="str">
        <f>'B-Site_data'!B981</f>
        <v>Baidoa_IDP</v>
      </c>
      <c r="C980" s="3" t="str">
        <f>'B-Site_data'!C981</f>
        <v>Baidoa</v>
      </c>
      <c r="D980" s="3" t="str">
        <f>'B-Site_data'!D981</f>
        <v>IDP</v>
      </c>
      <c r="E980" s="3">
        <f>'B-Site_data'!E981</f>
        <v>1</v>
      </c>
      <c r="F980" s="3">
        <f>'B-Site_data'!F981</f>
        <v>1</v>
      </c>
      <c r="G980" s="3">
        <f>'B-Site_data'!G981</f>
        <v>3</v>
      </c>
      <c r="H980" s="3">
        <f>'B-Site_data'!H981</f>
        <v>3</v>
      </c>
      <c r="I980" s="3">
        <f>'B-Site_data'!I981</f>
        <v>1</v>
      </c>
      <c r="J980" s="3">
        <f>'B-Site_data'!J981</f>
        <v>1</v>
      </c>
      <c r="K980" s="3">
        <f>'B-Site_data'!K981</f>
        <v>1</v>
      </c>
      <c r="L980" s="3">
        <f>'B-Site_data'!L981</f>
        <v>1</v>
      </c>
      <c r="M980" s="3">
        <f t="shared" si="90"/>
        <v>3</v>
      </c>
      <c r="N980" s="3">
        <f t="shared" si="91"/>
        <v>3</v>
      </c>
      <c r="O980" s="3">
        <f t="shared" si="92"/>
        <v>1</v>
      </c>
      <c r="P980" s="3">
        <f t="shared" si="93"/>
        <v>1</v>
      </c>
      <c r="Q980" s="295">
        <f t="shared" si="94"/>
        <v>2</v>
      </c>
      <c r="R980" s="3">
        <f t="shared" si="95"/>
        <v>2</v>
      </c>
    </row>
    <row r="981" spans="1:18" x14ac:dyDescent="0.35">
      <c r="A981" s="3" t="str">
        <f>'B-Site_data'!A982</f>
        <v>f5ey5INPGDhU9KsnrArqMuwSaLog8F</v>
      </c>
      <c r="B981" s="3" t="str">
        <f>'B-Site_data'!B982</f>
        <v>Baidoa_IDP</v>
      </c>
      <c r="C981" s="3" t="str">
        <f>'B-Site_data'!C982</f>
        <v>Baidoa</v>
      </c>
      <c r="D981" s="3" t="str">
        <f>'B-Site_data'!D982</f>
        <v>IDP</v>
      </c>
      <c r="E981" s="3">
        <f>'B-Site_data'!E982</f>
        <v>1</v>
      </c>
      <c r="F981" s="3">
        <f>'B-Site_data'!F982</f>
        <v>1</v>
      </c>
      <c r="G981" s="3">
        <f>'B-Site_data'!G982</f>
        <v>1</v>
      </c>
      <c r="H981" s="3">
        <f>'B-Site_data'!H982</f>
        <v>3</v>
      </c>
      <c r="I981" s="3">
        <f>'B-Site_data'!I982</f>
        <v>3</v>
      </c>
      <c r="J981" s="3">
        <f>'B-Site_data'!J982</f>
        <v>1</v>
      </c>
      <c r="K981" s="3">
        <f>'B-Site_data'!K982</f>
        <v>1</v>
      </c>
      <c r="L981" s="3">
        <f>'B-Site_data'!L982</f>
        <v>1</v>
      </c>
      <c r="M981" s="3">
        <f t="shared" si="90"/>
        <v>3</v>
      </c>
      <c r="N981" s="3">
        <f t="shared" si="91"/>
        <v>3</v>
      </c>
      <c r="O981" s="3">
        <f t="shared" si="92"/>
        <v>1</v>
      </c>
      <c r="P981" s="3">
        <f t="shared" si="93"/>
        <v>1</v>
      </c>
      <c r="Q981" s="295">
        <f t="shared" si="94"/>
        <v>2</v>
      </c>
      <c r="R981" s="3">
        <f t="shared" si="95"/>
        <v>2</v>
      </c>
    </row>
    <row r="982" spans="1:18" x14ac:dyDescent="0.35">
      <c r="A982" s="3" t="str">
        <f>'B-Site_data'!A983</f>
        <v>QEz4Mr2m9pcrYTV6FbGJgPH68Rxg1l</v>
      </c>
      <c r="B982" s="3" t="str">
        <f>'B-Site_data'!B983</f>
        <v>Baidoa_IDP</v>
      </c>
      <c r="C982" s="3" t="str">
        <f>'B-Site_data'!C983</f>
        <v>Baidoa</v>
      </c>
      <c r="D982" s="3" t="str">
        <f>'B-Site_data'!D983</f>
        <v>IDP</v>
      </c>
      <c r="E982" s="3">
        <f>'B-Site_data'!E983</f>
        <v>1</v>
      </c>
      <c r="F982" s="3">
        <f>'B-Site_data'!F983</f>
        <v>1</v>
      </c>
      <c r="G982" s="3">
        <f>'B-Site_data'!G983</f>
        <v>3</v>
      </c>
      <c r="H982" s="3">
        <f>'B-Site_data'!H983</f>
        <v>3</v>
      </c>
      <c r="I982" s="3">
        <f>'B-Site_data'!I983</f>
        <v>1</v>
      </c>
      <c r="J982" s="3">
        <f>'B-Site_data'!J983</f>
        <v>1</v>
      </c>
      <c r="K982" s="3">
        <f>'B-Site_data'!K983</f>
        <v>1</v>
      </c>
      <c r="L982" s="3">
        <f>'B-Site_data'!L983</f>
        <v>2</v>
      </c>
      <c r="M982" s="3">
        <f t="shared" si="90"/>
        <v>3</v>
      </c>
      <c r="N982" s="3">
        <f t="shared" si="91"/>
        <v>3</v>
      </c>
      <c r="O982" s="3">
        <f t="shared" si="92"/>
        <v>2</v>
      </c>
      <c r="P982" s="3">
        <f t="shared" si="93"/>
        <v>1</v>
      </c>
      <c r="Q982" s="295">
        <f t="shared" si="94"/>
        <v>3</v>
      </c>
      <c r="R982" s="3">
        <f t="shared" si="95"/>
        <v>3</v>
      </c>
    </row>
    <row r="983" spans="1:18" x14ac:dyDescent="0.35">
      <c r="A983" s="3" t="str">
        <f>'B-Site_data'!A984</f>
        <v>UGHaqBBfzIIMhYekLe6mm1r85oFWQW</v>
      </c>
      <c r="B983" s="3" t="str">
        <f>'B-Site_data'!B984</f>
        <v>Baidoa_IDP</v>
      </c>
      <c r="C983" s="3" t="str">
        <f>'B-Site_data'!C984</f>
        <v>Baidoa</v>
      </c>
      <c r="D983" s="3" t="str">
        <f>'B-Site_data'!D984</f>
        <v>IDP</v>
      </c>
      <c r="E983" s="3">
        <f>'B-Site_data'!E984</f>
        <v>1</v>
      </c>
      <c r="F983" s="3">
        <f>'B-Site_data'!F984</f>
        <v>3</v>
      </c>
      <c r="G983" s="3">
        <f>'B-Site_data'!G984</f>
        <v>3</v>
      </c>
      <c r="H983" s="3">
        <f>'B-Site_data'!H984</f>
        <v>1</v>
      </c>
      <c r="I983" s="3">
        <f>'B-Site_data'!I984</f>
        <v>3</v>
      </c>
      <c r="J983" s="3">
        <f>'B-Site_data'!J984</f>
        <v>1</v>
      </c>
      <c r="K983" s="3">
        <f>'B-Site_data'!K984</f>
        <v>3</v>
      </c>
      <c r="L983" s="3">
        <f>'B-Site_data'!L984</f>
        <v>2</v>
      </c>
      <c r="M983" s="3">
        <f t="shared" si="90"/>
        <v>3</v>
      </c>
      <c r="N983" s="3">
        <f t="shared" si="91"/>
        <v>3</v>
      </c>
      <c r="O983" s="3">
        <f t="shared" si="92"/>
        <v>3</v>
      </c>
      <c r="P983" s="3">
        <f t="shared" si="93"/>
        <v>3</v>
      </c>
      <c r="Q983" s="295">
        <f t="shared" si="94"/>
        <v>3</v>
      </c>
      <c r="R983" s="3">
        <f t="shared" si="95"/>
        <v>3</v>
      </c>
    </row>
    <row r="984" spans="1:18" x14ac:dyDescent="0.35">
      <c r="A984" s="3" t="str">
        <f>'B-Site_data'!A985</f>
        <v>s5HkriyeDAtkWKd4f84VXrVLvzyQ8O</v>
      </c>
      <c r="B984" s="3" t="str">
        <f>'B-Site_data'!B985</f>
        <v>Baidoa_IDP</v>
      </c>
      <c r="C984" s="3" t="str">
        <f>'B-Site_data'!C985</f>
        <v>Baidoa</v>
      </c>
      <c r="D984" s="3" t="str">
        <f>'B-Site_data'!D985</f>
        <v>IDP</v>
      </c>
      <c r="E984" s="3">
        <f>'B-Site_data'!E985</f>
        <v>1</v>
      </c>
      <c r="F984" s="3">
        <f>'B-Site_data'!F985</f>
        <v>1</v>
      </c>
      <c r="G984" s="3">
        <f>'B-Site_data'!G985</f>
        <v>1</v>
      </c>
      <c r="H984" s="3">
        <f>'B-Site_data'!H985</f>
        <v>3</v>
      </c>
      <c r="I984" s="3">
        <f>'B-Site_data'!I985</f>
        <v>1</v>
      </c>
      <c r="J984" s="3">
        <f>'B-Site_data'!J985</f>
        <v>1</v>
      </c>
      <c r="K984" s="3">
        <f>'B-Site_data'!K985</f>
        <v>1</v>
      </c>
      <c r="L984" s="3">
        <f>'B-Site_data'!L985</f>
        <v>2</v>
      </c>
      <c r="M984" s="3">
        <f t="shared" si="90"/>
        <v>3</v>
      </c>
      <c r="N984" s="3">
        <f t="shared" si="91"/>
        <v>2</v>
      </c>
      <c r="O984" s="3">
        <f t="shared" si="92"/>
        <v>1</v>
      </c>
      <c r="P984" s="3">
        <f t="shared" si="93"/>
        <v>1</v>
      </c>
      <c r="Q984" s="295">
        <f t="shared" si="94"/>
        <v>2</v>
      </c>
      <c r="R984" s="3">
        <f t="shared" si="95"/>
        <v>2</v>
      </c>
    </row>
    <row r="985" spans="1:18" x14ac:dyDescent="0.35">
      <c r="A985" s="3" t="str">
        <f>'B-Site_data'!A986</f>
        <v>KB6FIERbIYoFRqVWjUmPAvcSllqRTy</v>
      </c>
      <c r="B985" s="3" t="str">
        <f>'B-Site_data'!B986</f>
        <v>Baidoa_IDP</v>
      </c>
      <c r="C985" s="3" t="str">
        <f>'B-Site_data'!C986</f>
        <v>Baidoa</v>
      </c>
      <c r="D985" s="3" t="str">
        <f>'B-Site_data'!D986</f>
        <v>IDP</v>
      </c>
      <c r="E985" s="3">
        <f>'B-Site_data'!E986</f>
        <v>1</v>
      </c>
      <c r="F985" s="3">
        <f>'B-Site_data'!F986</f>
        <v>1</v>
      </c>
      <c r="G985" s="3">
        <f>'B-Site_data'!G986</f>
        <v>1</v>
      </c>
      <c r="H985" s="3">
        <f>'B-Site_data'!H986</f>
        <v>2</v>
      </c>
      <c r="I985" s="3">
        <f>'B-Site_data'!I986</f>
        <v>3</v>
      </c>
      <c r="J985" s="3">
        <f>'B-Site_data'!J986</f>
        <v>1</v>
      </c>
      <c r="K985" s="3">
        <f>'B-Site_data'!K986</f>
        <v>3</v>
      </c>
      <c r="L985" s="3">
        <f>'B-Site_data'!L986</f>
        <v>2</v>
      </c>
      <c r="M985" s="3">
        <f t="shared" si="90"/>
        <v>3</v>
      </c>
      <c r="N985" s="3">
        <f t="shared" si="91"/>
        <v>3</v>
      </c>
      <c r="O985" s="3">
        <f t="shared" si="92"/>
        <v>2</v>
      </c>
      <c r="P985" s="3">
        <f t="shared" si="93"/>
        <v>2</v>
      </c>
      <c r="Q985" s="295">
        <f t="shared" si="94"/>
        <v>3</v>
      </c>
      <c r="R985" s="3">
        <f t="shared" si="95"/>
        <v>3</v>
      </c>
    </row>
    <row r="986" spans="1:18" x14ac:dyDescent="0.35">
      <c r="A986" s="3" t="str">
        <f>'B-Site_data'!A987</f>
        <v>CUTuT21iz32O6lbsuaH3OSzmniWhkN</v>
      </c>
      <c r="B986" s="3" t="str">
        <f>'B-Site_data'!B987</f>
        <v>Baidoa_IDP</v>
      </c>
      <c r="C986" s="3" t="str">
        <f>'B-Site_data'!C987</f>
        <v>Baidoa</v>
      </c>
      <c r="D986" s="3" t="str">
        <f>'B-Site_data'!D987</f>
        <v>IDP</v>
      </c>
      <c r="E986" s="3">
        <f>'B-Site_data'!E987</f>
        <v>1</v>
      </c>
      <c r="F986" s="3">
        <f>'B-Site_data'!F987</f>
        <v>3</v>
      </c>
      <c r="G986" s="3">
        <f>'B-Site_data'!G987</f>
        <v>1</v>
      </c>
      <c r="H986" s="3">
        <f>'B-Site_data'!H987</f>
        <v>3</v>
      </c>
      <c r="I986" s="3">
        <f>'B-Site_data'!I987</f>
        <v>3</v>
      </c>
      <c r="J986" s="3">
        <f>'B-Site_data'!J987</f>
        <v>1</v>
      </c>
      <c r="K986" s="3">
        <f>'B-Site_data'!K987</f>
        <v>1</v>
      </c>
      <c r="L986" s="3">
        <f>'B-Site_data'!L987</f>
        <v>3</v>
      </c>
      <c r="M986" s="3">
        <f t="shared" si="90"/>
        <v>3</v>
      </c>
      <c r="N986" s="3">
        <f t="shared" si="91"/>
        <v>3</v>
      </c>
      <c r="O986" s="3">
        <f t="shared" si="92"/>
        <v>3</v>
      </c>
      <c r="P986" s="3">
        <f t="shared" si="93"/>
        <v>3</v>
      </c>
      <c r="Q986" s="295">
        <f t="shared" si="94"/>
        <v>3</v>
      </c>
      <c r="R986" s="3">
        <f t="shared" si="95"/>
        <v>3</v>
      </c>
    </row>
    <row r="987" spans="1:18" x14ac:dyDescent="0.35">
      <c r="A987" s="3" t="str">
        <f>'B-Site_data'!A988</f>
        <v>0eaGykVgGP3rJT30xL2uCvDEkzLdEJ</v>
      </c>
      <c r="B987" s="3" t="str">
        <f>'B-Site_data'!B988</f>
        <v>Baidoa_IDP</v>
      </c>
      <c r="C987" s="3" t="str">
        <f>'B-Site_data'!C988</f>
        <v>Baidoa</v>
      </c>
      <c r="D987" s="3" t="str">
        <f>'B-Site_data'!D988</f>
        <v>IDP</v>
      </c>
      <c r="E987" s="3">
        <f>'B-Site_data'!E988</f>
        <v>1</v>
      </c>
      <c r="F987" s="3">
        <f>'B-Site_data'!F988</f>
        <v>1</v>
      </c>
      <c r="G987" s="3">
        <f>'B-Site_data'!G988</f>
        <v>1</v>
      </c>
      <c r="H987" s="3">
        <f>'B-Site_data'!H988</f>
        <v>3</v>
      </c>
      <c r="I987" s="3">
        <f>'B-Site_data'!I988</f>
        <v>1</v>
      </c>
      <c r="J987" s="3">
        <f>'B-Site_data'!J988</f>
        <v>1</v>
      </c>
      <c r="K987" s="3">
        <f>'B-Site_data'!K988</f>
        <v>3</v>
      </c>
      <c r="L987" s="3">
        <f>'B-Site_data'!L988</f>
        <v>4</v>
      </c>
      <c r="M987" s="3">
        <f t="shared" si="90"/>
        <v>4</v>
      </c>
      <c r="N987" s="3">
        <f t="shared" si="91"/>
        <v>3</v>
      </c>
      <c r="O987" s="3">
        <f t="shared" si="92"/>
        <v>3</v>
      </c>
      <c r="P987" s="3">
        <f t="shared" si="93"/>
        <v>1</v>
      </c>
      <c r="Q987" s="295">
        <f t="shared" si="94"/>
        <v>3</v>
      </c>
      <c r="R987" s="3">
        <f t="shared" si="95"/>
        <v>3</v>
      </c>
    </row>
    <row r="988" spans="1:18" x14ac:dyDescent="0.35">
      <c r="A988" s="3" t="str">
        <f>'B-Site_data'!A989</f>
        <v>zBbYSGpSzLJLbf3aN69gfetnstMFhY</v>
      </c>
      <c r="B988" s="3" t="str">
        <f>'B-Site_data'!B989</f>
        <v>Baidoa_IDP</v>
      </c>
      <c r="C988" s="3" t="str">
        <f>'B-Site_data'!C989</f>
        <v>Baidoa</v>
      </c>
      <c r="D988" s="3" t="str">
        <f>'B-Site_data'!D989</f>
        <v>IDP</v>
      </c>
      <c r="E988" s="3">
        <f>'B-Site_data'!E989</f>
        <v>1</v>
      </c>
      <c r="F988" s="3">
        <f>'B-Site_data'!F989</f>
        <v>1</v>
      </c>
      <c r="G988" s="3">
        <f>'B-Site_data'!G989</f>
        <v>1</v>
      </c>
      <c r="H988" s="3">
        <f>'B-Site_data'!H989</f>
        <v>2</v>
      </c>
      <c r="I988" s="3">
        <f>'B-Site_data'!I989</f>
        <v>3</v>
      </c>
      <c r="J988" s="3">
        <f>'B-Site_data'!J989</f>
        <v>1</v>
      </c>
      <c r="K988" s="3">
        <f>'B-Site_data'!K989</f>
        <v>1</v>
      </c>
      <c r="L988" s="3">
        <f>'B-Site_data'!L989</f>
        <v>2</v>
      </c>
      <c r="M988" s="3">
        <f t="shared" si="90"/>
        <v>3</v>
      </c>
      <c r="N988" s="3">
        <f t="shared" si="91"/>
        <v>2</v>
      </c>
      <c r="O988" s="3">
        <f t="shared" si="92"/>
        <v>2</v>
      </c>
      <c r="P988" s="3">
        <f t="shared" si="93"/>
        <v>1</v>
      </c>
      <c r="Q988" s="295">
        <f t="shared" si="94"/>
        <v>2</v>
      </c>
      <c r="R988" s="3">
        <f t="shared" si="95"/>
        <v>2</v>
      </c>
    </row>
    <row r="989" spans="1:18" x14ac:dyDescent="0.35">
      <c r="A989" s="3" t="str">
        <f>'B-Site_data'!A990</f>
        <v>BZv4McoLknUx6UyjpDWSjjVvTOf6lP</v>
      </c>
      <c r="B989" s="3" t="str">
        <f>'B-Site_data'!B990</f>
        <v>Baidoa_IDP</v>
      </c>
      <c r="C989" s="3" t="str">
        <f>'B-Site_data'!C990</f>
        <v>Baidoa</v>
      </c>
      <c r="D989" s="3" t="str">
        <f>'B-Site_data'!D990</f>
        <v>IDP</v>
      </c>
      <c r="E989" s="3">
        <f>'B-Site_data'!E990</f>
        <v>1</v>
      </c>
      <c r="F989" s="3">
        <f>'B-Site_data'!F990</f>
        <v>1</v>
      </c>
      <c r="G989" s="3">
        <f>'B-Site_data'!G990</f>
        <v>3</v>
      </c>
      <c r="H989" s="3">
        <f>'B-Site_data'!H990</f>
        <v>3</v>
      </c>
      <c r="I989" s="3">
        <f>'B-Site_data'!I990</f>
        <v>3</v>
      </c>
      <c r="J989" s="3">
        <f>'B-Site_data'!J990</f>
        <v>1</v>
      </c>
      <c r="K989" s="3">
        <f>'B-Site_data'!K990</f>
        <v>1</v>
      </c>
      <c r="L989" s="3">
        <f>'B-Site_data'!L990</f>
        <v>3</v>
      </c>
      <c r="M989" s="3">
        <f t="shared" si="90"/>
        <v>3</v>
      </c>
      <c r="N989" s="3">
        <f t="shared" si="91"/>
        <v>3</v>
      </c>
      <c r="O989" s="3">
        <f t="shared" si="92"/>
        <v>3</v>
      </c>
      <c r="P989" s="3">
        <f t="shared" si="93"/>
        <v>3</v>
      </c>
      <c r="Q989" s="295">
        <f t="shared" si="94"/>
        <v>3</v>
      </c>
      <c r="R989" s="3">
        <f t="shared" si="95"/>
        <v>3</v>
      </c>
    </row>
    <row r="990" spans="1:18" x14ac:dyDescent="0.35">
      <c r="A990" s="3" t="str">
        <f>'B-Site_data'!A991</f>
        <v>9AFwwhkuHqhIDuyBveHZw1zmOv8NCW</v>
      </c>
      <c r="B990" s="3" t="str">
        <f>'B-Site_data'!B991</f>
        <v>Baidoa_IDP</v>
      </c>
      <c r="C990" s="3" t="str">
        <f>'B-Site_data'!C991</f>
        <v>Baidoa</v>
      </c>
      <c r="D990" s="3" t="str">
        <f>'B-Site_data'!D991</f>
        <v>IDP</v>
      </c>
      <c r="E990" s="3">
        <f>'B-Site_data'!E991</f>
        <v>1</v>
      </c>
      <c r="F990" s="3">
        <f>'B-Site_data'!F991</f>
        <v>3</v>
      </c>
      <c r="G990" s="3">
        <f>'B-Site_data'!G991</f>
        <v>3</v>
      </c>
      <c r="H990" s="3">
        <f>'B-Site_data'!H991</f>
        <v>3</v>
      </c>
      <c r="I990" s="3">
        <f>'B-Site_data'!I991</f>
        <v>3</v>
      </c>
      <c r="J990" s="3">
        <f>'B-Site_data'!J991</f>
        <v>1</v>
      </c>
      <c r="K990" s="3">
        <f>'B-Site_data'!K991</f>
        <v>1</v>
      </c>
      <c r="L990" s="3">
        <f>'B-Site_data'!L991</f>
        <v>2</v>
      </c>
      <c r="M990" s="3">
        <f t="shared" si="90"/>
        <v>3</v>
      </c>
      <c r="N990" s="3">
        <f t="shared" si="91"/>
        <v>3</v>
      </c>
      <c r="O990" s="3">
        <f t="shared" si="92"/>
        <v>3</v>
      </c>
      <c r="P990" s="3">
        <f t="shared" si="93"/>
        <v>3</v>
      </c>
      <c r="Q990" s="295">
        <f t="shared" si="94"/>
        <v>3</v>
      </c>
      <c r="R990" s="3">
        <f t="shared" si="95"/>
        <v>3</v>
      </c>
    </row>
    <row r="991" spans="1:18" x14ac:dyDescent="0.35">
      <c r="A991" s="3" t="str">
        <f>'B-Site_data'!A992</f>
        <v>wGGNGkTVbj5pMtMaRKlSLLdBNPhvbX</v>
      </c>
      <c r="B991" s="3" t="str">
        <f>'B-Site_data'!B992</f>
        <v>Baidoa_IDP</v>
      </c>
      <c r="C991" s="3" t="str">
        <f>'B-Site_data'!C992</f>
        <v>Baidoa</v>
      </c>
      <c r="D991" s="3" t="str">
        <f>'B-Site_data'!D992</f>
        <v>IDP</v>
      </c>
      <c r="E991" s="3">
        <f>'B-Site_data'!E992</f>
        <v>1</v>
      </c>
      <c r="F991" s="3">
        <f>'B-Site_data'!F992</f>
        <v>1</v>
      </c>
      <c r="G991" s="3">
        <f>'B-Site_data'!G992</f>
        <v>3</v>
      </c>
      <c r="H991" s="3">
        <f>'B-Site_data'!H992</f>
        <v>3</v>
      </c>
      <c r="I991" s="3">
        <f>'B-Site_data'!I992</f>
        <v>3</v>
      </c>
      <c r="J991" s="3">
        <f>'B-Site_data'!J992</f>
        <v>1</v>
      </c>
      <c r="K991" s="3">
        <f>'B-Site_data'!K992</f>
        <v>1</v>
      </c>
      <c r="L991" s="3">
        <f>'B-Site_data'!L992</f>
        <v>2</v>
      </c>
      <c r="M991" s="3">
        <f t="shared" si="90"/>
        <v>3</v>
      </c>
      <c r="N991" s="3">
        <f t="shared" si="91"/>
        <v>3</v>
      </c>
      <c r="O991" s="3">
        <f t="shared" si="92"/>
        <v>3</v>
      </c>
      <c r="P991" s="3">
        <f t="shared" si="93"/>
        <v>2</v>
      </c>
      <c r="Q991" s="295">
        <f t="shared" si="94"/>
        <v>3</v>
      </c>
      <c r="R991" s="3">
        <f t="shared" si="95"/>
        <v>3</v>
      </c>
    </row>
    <row r="992" spans="1:18" x14ac:dyDescent="0.35">
      <c r="A992" s="3" t="str">
        <f>'B-Site_data'!A993</f>
        <v>QpENz8aO9ZMxtmKQlH1b8IAmBzA5LD</v>
      </c>
      <c r="B992" s="3" t="str">
        <f>'B-Site_data'!B993</f>
        <v>Baidoa_IDP</v>
      </c>
      <c r="C992" s="3" t="str">
        <f>'B-Site_data'!C993</f>
        <v>Baidoa</v>
      </c>
      <c r="D992" s="3" t="str">
        <f>'B-Site_data'!D993</f>
        <v>IDP</v>
      </c>
      <c r="E992" s="3">
        <f>'B-Site_data'!E993</f>
        <v>1</v>
      </c>
      <c r="F992" s="3">
        <f>'B-Site_data'!F993</f>
        <v>1</v>
      </c>
      <c r="G992" s="3">
        <f>'B-Site_data'!G993</f>
        <v>3</v>
      </c>
      <c r="H992" s="3">
        <f>'B-Site_data'!H993</f>
        <v>3</v>
      </c>
      <c r="I992" s="3">
        <f>'B-Site_data'!I993</f>
        <v>3</v>
      </c>
      <c r="J992" s="3">
        <f>'B-Site_data'!J993</f>
        <v>1</v>
      </c>
      <c r="K992" s="3">
        <f>'B-Site_data'!K993</f>
        <v>1</v>
      </c>
      <c r="L992" s="3">
        <f>'B-Site_data'!L993</f>
        <v>2</v>
      </c>
      <c r="M992" s="3">
        <f t="shared" si="90"/>
        <v>3</v>
      </c>
      <c r="N992" s="3">
        <f t="shared" si="91"/>
        <v>3</v>
      </c>
      <c r="O992" s="3">
        <f t="shared" si="92"/>
        <v>3</v>
      </c>
      <c r="P992" s="3">
        <f t="shared" si="93"/>
        <v>2</v>
      </c>
      <c r="Q992" s="295">
        <f t="shared" si="94"/>
        <v>3</v>
      </c>
      <c r="R992" s="3">
        <f t="shared" si="95"/>
        <v>3</v>
      </c>
    </row>
    <row r="993" spans="1:18" x14ac:dyDescent="0.35">
      <c r="A993" s="3" t="str">
        <f>'B-Site_data'!A994</f>
        <v>DhqMtmhVQpKhip2wmkQfGOW4fKWsq2</v>
      </c>
      <c r="B993" s="3" t="str">
        <f>'B-Site_data'!B994</f>
        <v>Baidoa_IDP</v>
      </c>
      <c r="C993" s="3" t="str">
        <f>'B-Site_data'!C994</f>
        <v>Baidoa</v>
      </c>
      <c r="D993" s="3" t="str">
        <f>'B-Site_data'!D994</f>
        <v>IDP</v>
      </c>
      <c r="E993" s="3">
        <f>'B-Site_data'!E994</f>
        <v>1</v>
      </c>
      <c r="F993" s="3">
        <f>'B-Site_data'!F994</f>
        <v>1</v>
      </c>
      <c r="G993" s="3">
        <f>'B-Site_data'!G994</f>
        <v>3</v>
      </c>
      <c r="H993" s="3">
        <f>'B-Site_data'!H994</f>
        <v>3</v>
      </c>
      <c r="I993" s="3">
        <f>'B-Site_data'!I994</f>
        <v>3</v>
      </c>
      <c r="J993" s="3">
        <f>'B-Site_data'!J994</f>
        <v>1</v>
      </c>
      <c r="K993" s="3">
        <f>'B-Site_data'!K994</f>
        <v>1</v>
      </c>
      <c r="L993" s="3">
        <f>'B-Site_data'!L994</f>
        <v>2</v>
      </c>
      <c r="M993" s="3">
        <f t="shared" si="90"/>
        <v>3</v>
      </c>
      <c r="N993" s="3">
        <f t="shared" si="91"/>
        <v>3</v>
      </c>
      <c r="O993" s="3">
        <f t="shared" si="92"/>
        <v>3</v>
      </c>
      <c r="P993" s="3">
        <f t="shared" si="93"/>
        <v>2</v>
      </c>
      <c r="Q993" s="295">
        <f t="shared" si="94"/>
        <v>3</v>
      </c>
      <c r="R993" s="3">
        <f t="shared" si="95"/>
        <v>3</v>
      </c>
    </row>
    <row r="994" spans="1:18" x14ac:dyDescent="0.35">
      <c r="A994" s="3" t="str">
        <f>'B-Site_data'!A995</f>
        <v>qrH68xRDADYKWN7qvPq6FSm8hHkRSF</v>
      </c>
      <c r="B994" s="3" t="str">
        <f>'B-Site_data'!B995</f>
        <v>Baidoa_IDP</v>
      </c>
      <c r="C994" s="3" t="str">
        <f>'B-Site_data'!C995</f>
        <v>Baidoa</v>
      </c>
      <c r="D994" s="3" t="str">
        <f>'B-Site_data'!D995</f>
        <v>IDP</v>
      </c>
      <c r="E994" s="3">
        <f>'B-Site_data'!E995</f>
        <v>1</v>
      </c>
      <c r="F994" s="3">
        <f>'B-Site_data'!F995</f>
        <v>1</v>
      </c>
      <c r="G994" s="3">
        <f>'B-Site_data'!G995</f>
        <v>3</v>
      </c>
      <c r="H994" s="3">
        <f>'B-Site_data'!H995</f>
        <v>3</v>
      </c>
      <c r="I994" s="3">
        <f>'B-Site_data'!I995</f>
        <v>3</v>
      </c>
      <c r="J994" s="3">
        <f>'B-Site_data'!J995</f>
        <v>1</v>
      </c>
      <c r="K994" s="3">
        <f>'B-Site_data'!K995</f>
        <v>1</v>
      </c>
      <c r="L994" s="3">
        <f>'B-Site_data'!L995</f>
        <v>2</v>
      </c>
      <c r="M994" s="3">
        <f t="shared" si="90"/>
        <v>3</v>
      </c>
      <c r="N994" s="3">
        <f t="shared" si="91"/>
        <v>3</v>
      </c>
      <c r="O994" s="3">
        <f t="shared" si="92"/>
        <v>3</v>
      </c>
      <c r="P994" s="3">
        <f t="shared" si="93"/>
        <v>2</v>
      </c>
      <c r="Q994" s="295">
        <f t="shared" si="94"/>
        <v>3</v>
      </c>
      <c r="R994" s="3">
        <f t="shared" si="95"/>
        <v>3</v>
      </c>
    </row>
    <row r="995" spans="1:18" x14ac:dyDescent="0.35">
      <c r="A995" s="3" t="str">
        <f>'B-Site_data'!A996</f>
        <v>lqoRUBBdjcbGJb1xXO8M186Kz1v6kC</v>
      </c>
      <c r="B995" s="3" t="str">
        <f>'B-Site_data'!B996</f>
        <v>Baidoa_IDP</v>
      </c>
      <c r="C995" s="3" t="str">
        <f>'B-Site_data'!C996</f>
        <v>Baidoa</v>
      </c>
      <c r="D995" s="3" t="str">
        <f>'B-Site_data'!D996</f>
        <v>IDP</v>
      </c>
      <c r="E995" s="3">
        <f>'B-Site_data'!E996</f>
        <v>1</v>
      </c>
      <c r="F995" s="3">
        <f>'B-Site_data'!F996</f>
        <v>3</v>
      </c>
      <c r="G995" s="3">
        <f>'B-Site_data'!G996</f>
        <v>3</v>
      </c>
      <c r="H995" s="3">
        <f>'B-Site_data'!H996</f>
        <v>3</v>
      </c>
      <c r="I995" s="3">
        <f>'B-Site_data'!I996</f>
        <v>3</v>
      </c>
      <c r="J995" s="3">
        <f>'B-Site_data'!J996</f>
        <v>1</v>
      </c>
      <c r="K995" s="3">
        <f>'B-Site_data'!K996</f>
        <v>1</v>
      </c>
      <c r="L995" s="3">
        <f>'B-Site_data'!L996</f>
        <v>3</v>
      </c>
      <c r="M995" s="3">
        <f t="shared" si="90"/>
        <v>3</v>
      </c>
      <c r="N995" s="3">
        <f t="shared" si="91"/>
        <v>3</v>
      </c>
      <c r="O995" s="3">
        <f t="shared" si="92"/>
        <v>3</v>
      </c>
      <c r="P995" s="3">
        <f t="shared" si="93"/>
        <v>3</v>
      </c>
      <c r="Q995" s="295">
        <f t="shared" si="94"/>
        <v>3</v>
      </c>
      <c r="R995" s="3">
        <f t="shared" si="95"/>
        <v>3</v>
      </c>
    </row>
    <row r="996" spans="1:18" x14ac:dyDescent="0.35">
      <c r="A996" s="3" t="str">
        <f>'B-Site_data'!A997</f>
        <v>gamNOsVPHnc1ZGGOHw28UorWkb5Ct5</v>
      </c>
      <c r="B996" s="3" t="str">
        <f>'B-Site_data'!B997</f>
        <v>Baidoa_IDP</v>
      </c>
      <c r="C996" s="3" t="str">
        <f>'B-Site_data'!C997</f>
        <v>Baidoa</v>
      </c>
      <c r="D996" s="3" t="str">
        <f>'B-Site_data'!D997</f>
        <v>IDP</v>
      </c>
      <c r="E996" s="3">
        <f>'B-Site_data'!E997</f>
        <v>1</v>
      </c>
      <c r="F996" s="3">
        <f>'B-Site_data'!F997</f>
        <v>1</v>
      </c>
      <c r="G996" s="3">
        <f>'B-Site_data'!G997</f>
        <v>3</v>
      </c>
      <c r="H996" s="3">
        <f>'B-Site_data'!H997</f>
        <v>3</v>
      </c>
      <c r="I996" s="3">
        <f>'B-Site_data'!I997</f>
        <v>3</v>
      </c>
      <c r="J996" s="3">
        <f>'B-Site_data'!J997</f>
        <v>1</v>
      </c>
      <c r="K996" s="3">
        <f>'B-Site_data'!K997</f>
        <v>1</v>
      </c>
      <c r="L996" s="3">
        <f>'B-Site_data'!L997</f>
        <v>2</v>
      </c>
      <c r="M996" s="3">
        <f t="shared" si="90"/>
        <v>3</v>
      </c>
      <c r="N996" s="3">
        <f t="shared" si="91"/>
        <v>3</v>
      </c>
      <c r="O996" s="3">
        <f t="shared" si="92"/>
        <v>3</v>
      </c>
      <c r="P996" s="3">
        <f t="shared" si="93"/>
        <v>2</v>
      </c>
      <c r="Q996" s="295">
        <f t="shared" si="94"/>
        <v>3</v>
      </c>
      <c r="R996" s="3">
        <f t="shared" si="95"/>
        <v>3</v>
      </c>
    </row>
    <row r="997" spans="1:18" x14ac:dyDescent="0.35">
      <c r="A997" s="3" t="str">
        <f>'B-Site_data'!A998</f>
        <v>b8wHLxJathtrbpows4O3c8Zzw5zb4q</v>
      </c>
      <c r="B997" s="3" t="str">
        <f>'B-Site_data'!B998</f>
        <v>Baidoa_IDP</v>
      </c>
      <c r="C997" s="3" t="str">
        <f>'B-Site_data'!C998</f>
        <v>Baidoa</v>
      </c>
      <c r="D997" s="3" t="str">
        <f>'B-Site_data'!D998</f>
        <v>IDP</v>
      </c>
      <c r="E997" s="3">
        <f>'B-Site_data'!E998</f>
        <v>1</v>
      </c>
      <c r="F997" s="3">
        <f>'B-Site_data'!F998</f>
        <v>3</v>
      </c>
      <c r="G997" s="3">
        <f>'B-Site_data'!G998</f>
        <v>1</v>
      </c>
      <c r="H997" s="3">
        <f>'B-Site_data'!H998</f>
        <v>3</v>
      </c>
      <c r="I997" s="3">
        <f>'B-Site_data'!I998</f>
        <v>3</v>
      </c>
      <c r="J997" s="3">
        <f>'B-Site_data'!J998</f>
        <v>1</v>
      </c>
      <c r="K997" s="3">
        <f>'B-Site_data'!K998</f>
        <v>1</v>
      </c>
      <c r="L997" s="3">
        <f>'B-Site_data'!L998</f>
        <v>2</v>
      </c>
      <c r="M997" s="3">
        <f t="shared" si="90"/>
        <v>3</v>
      </c>
      <c r="N997" s="3">
        <f t="shared" si="91"/>
        <v>3</v>
      </c>
      <c r="O997" s="3">
        <f t="shared" si="92"/>
        <v>3</v>
      </c>
      <c r="P997" s="3">
        <f t="shared" si="93"/>
        <v>2</v>
      </c>
      <c r="Q997" s="295">
        <f t="shared" si="94"/>
        <v>3</v>
      </c>
      <c r="R997" s="3">
        <f t="shared" si="95"/>
        <v>3</v>
      </c>
    </row>
    <row r="998" spans="1:18" x14ac:dyDescent="0.35">
      <c r="A998" s="3" t="str">
        <f>'B-Site_data'!A999</f>
        <v>U2p8vhsyLwUr3IB4lmni2udNqJWGM3</v>
      </c>
      <c r="B998" s="3" t="str">
        <f>'B-Site_data'!B999</f>
        <v>Baidoa_IDP</v>
      </c>
      <c r="C998" s="3" t="str">
        <f>'B-Site_data'!C999</f>
        <v>Baidoa</v>
      </c>
      <c r="D998" s="3" t="str">
        <f>'B-Site_data'!D999</f>
        <v>IDP</v>
      </c>
      <c r="E998" s="3">
        <f>'B-Site_data'!E999</f>
        <v>1</v>
      </c>
      <c r="F998" s="3">
        <f>'B-Site_data'!F999</f>
        <v>1</v>
      </c>
      <c r="G998" s="3">
        <f>'B-Site_data'!G999</f>
        <v>3</v>
      </c>
      <c r="H998" s="3">
        <f>'B-Site_data'!H999</f>
        <v>2</v>
      </c>
      <c r="I998" s="3">
        <f>'B-Site_data'!I999</f>
        <v>3</v>
      </c>
      <c r="J998" s="3">
        <f>'B-Site_data'!J999</f>
        <v>3</v>
      </c>
      <c r="K998" s="3">
        <f>'B-Site_data'!K999</f>
        <v>1</v>
      </c>
      <c r="L998" s="3">
        <f>'B-Site_data'!L999</f>
        <v>2</v>
      </c>
      <c r="M998" s="3">
        <f t="shared" si="90"/>
        <v>3</v>
      </c>
      <c r="N998" s="3">
        <f t="shared" si="91"/>
        <v>3</v>
      </c>
      <c r="O998" s="3">
        <f t="shared" si="92"/>
        <v>3</v>
      </c>
      <c r="P998" s="3">
        <f t="shared" si="93"/>
        <v>2</v>
      </c>
      <c r="Q998" s="295">
        <f t="shared" si="94"/>
        <v>3</v>
      </c>
      <c r="R998" s="3">
        <f t="shared" si="95"/>
        <v>3</v>
      </c>
    </row>
    <row r="999" spans="1:18" x14ac:dyDescent="0.35">
      <c r="A999" s="3" t="str">
        <f>'B-Site_data'!A1000</f>
        <v>85Ge9JlnNDmr5hxNns3UkVOHY75Im0</v>
      </c>
      <c r="B999" s="3" t="str">
        <f>'B-Site_data'!B1000</f>
        <v>Baidoa_IDP</v>
      </c>
      <c r="C999" s="3" t="str">
        <f>'B-Site_data'!C1000</f>
        <v>Baidoa</v>
      </c>
      <c r="D999" s="3" t="str">
        <f>'B-Site_data'!D1000</f>
        <v>IDP</v>
      </c>
      <c r="E999" s="3">
        <f>'B-Site_data'!E1000</f>
        <v>1</v>
      </c>
      <c r="F999" s="3">
        <f>'B-Site_data'!F1000</f>
        <v>3</v>
      </c>
      <c r="G999" s="3">
        <f>'B-Site_data'!G1000</f>
        <v>1</v>
      </c>
      <c r="H999" s="3">
        <f>'B-Site_data'!H1000</f>
        <v>3</v>
      </c>
      <c r="I999" s="3">
        <f>'B-Site_data'!I1000</f>
        <v>3</v>
      </c>
      <c r="J999" s="3">
        <f>'B-Site_data'!J1000</f>
        <v>1</v>
      </c>
      <c r="K999" s="3">
        <f>'B-Site_data'!K1000</f>
        <v>1</v>
      </c>
      <c r="L999" s="3">
        <f>'B-Site_data'!L1000</f>
        <v>2</v>
      </c>
      <c r="M999" s="3">
        <f t="shared" si="90"/>
        <v>3</v>
      </c>
      <c r="N999" s="3">
        <f t="shared" si="91"/>
        <v>3</v>
      </c>
      <c r="O999" s="3">
        <f t="shared" si="92"/>
        <v>3</v>
      </c>
      <c r="P999" s="3">
        <f t="shared" si="93"/>
        <v>2</v>
      </c>
      <c r="Q999" s="295">
        <f t="shared" si="94"/>
        <v>3</v>
      </c>
      <c r="R999" s="3">
        <f t="shared" si="95"/>
        <v>3</v>
      </c>
    </row>
    <row r="1000" spans="1:18" x14ac:dyDescent="0.35">
      <c r="A1000" s="3" t="str">
        <f>'B-Site_data'!A1001</f>
        <v>a2Fv2YtuFJwPGKCHPiwuLOjKSBfraP</v>
      </c>
      <c r="B1000" s="3" t="str">
        <f>'B-Site_data'!B1001</f>
        <v>Baidoa_IDP</v>
      </c>
      <c r="C1000" s="3" t="str">
        <f>'B-Site_data'!C1001</f>
        <v>Baidoa</v>
      </c>
      <c r="D1000" s="3" t="str">
        <f>'B-Site_data'!D1001</f>
        <v>IDP</v>
      </c>
      <c r="E1000" s="3">
        <f>'B-Site_data'!E1001</f>
        <v>1</v>
      </c>
      <c r="F1000" s="3">
        <f>'B-Site_data'!F1001</f>
        <v>1</v>
      </c>
      <c r="G1000" s="3">
        <f>'B-Site_data'!G1001</f>
        <v>3</v>
      </c>
      <c r="H1000" s="3">
        <f>'B-Site_data'!H1001</f>
        <v>1</v>
      </c>
      <c r="I1000" s="3">
        <f>'B-Site_data'!I1001</f>
        <v>3</v>
      </c>
      <c r="J1000" s="3">
        <f>'B-Site_data'!J1001</f>
        <v>3</v>
      </c>
      <c r="K1000" s="3">
        <f>'B-Site_data'!K1001</f>
        <v>1</v>
      </c>
      <c r="L1000" s="3">
        <f>'B-Site_data'!L1001</f>
        <v>2</v>
      </c>
      <c r="M1000" s="3">
        <f t="shared" si="90"/>
        <v>3</v>
      </c>
      <c r="N1000" s="3">
        <f t="shared" si="91"/>
        <v>3</v>
      </c>
      <c r="O1000" s="3">
        <f t="shared" si="92"/>
        <v>3</v>
      </c>
      <c r="P1000" s="3">
        <f t="shared" si="93"/>
        <v>2</v>
      </c>
      <c r="Q1000" s="295">
        <f t="shared" si="94"/>
        <v>3</v>
      </c>
      <c r="R1000" s="3">
        <f t="shared" si="95"/>
        <v>3</v>
      </c>
    </row>
    <row r="1001" spans="1:18" x14ac:dyDescent="0.35">
      <c r="A1001" s="3" t="str">
        <f>'B-Site_data'!A1002</f>
        <v>WRSKgUc6qFZDbJWLcCm3dmPKltlOQ2</v>
      </c>
      <c r="B1001" s="3" t="str">
        <f>'B-Site_data'!B1002</f>
        <v>Baidoa_IDP</v>
      </c>
      <c r="C1001" s="3" t="str">
        <f>'B-Site_data'!C1002</f>
        <v>Baidoa</v>
      </c>
      <c r="D1001" s="3" t="str">
        <f>'B-Site_data'!D1002</f>
        <v>IDP</v>
      </c>
      <c r="E1001" s="3">
        <f>'B-Site_data'!E1002</f>
        <v>1</v>
      </c>
      <c r="F1001" s="3">
        <f>'B-Site_data'!F1002</f>
        <v>3</v>
      </c>
      <c r="G1001" s="3">
        <f>'B-Site_data'!G1002</f>
        <v>3</v>
      </c>
      <c r="H1001" s="3">
        <f>'B-Site_data'!H1002</f>
        <v>1</v>
      </c>
      <c r="I1001" s="3">
        <f>'B-Site_data'!I1002</f>
        <v>1</v>
      </c>
      <c r="J1001" s="3">
        <f>'B-Site_data'!J1002</f>
        <v>1</v>
      </c>
      <c r="K1001" s="3">
        <f>'B-Site_data'!K1002</f>
        <v>1</v>
      </c>
      <c r="L1001" s="3">
        <f>'B-Site_data'!L1002</f>
        <v>2</v>
      </c>
      <c r="M1001" s="3">
        <f t="shared" si="90"/>
        <v>3</v>
      </c>
      <c r="N1001" s="3">
        <f t="shared" si="91"/>
        <v>3</v>
      </c>
      <c r="O1001" s="3">
        <f t="shared" si="92"/>
        <v>2</v>
      </c>
      <c r="P1001" s="3">
        <f t="shared" si="93"/>
        <v>1</v>
      </c>
      <c r="Q1001" s="295">
        <f t="shared" si="94"/>
        <v>3</v>
      </c>
      <c r="R1001" s="3">
        <f t="shared" si="95"/>
        <v>3</v>
      </c>
    </row>
    <row r="1002" spans="1:18" x14ac:dyDescent="0.35">
      <c r="A1002" s="3" t="str">
        <f>'B-Site_data'!A1003</f>
        <v>7ESVtz81DbwgqwUEOwfwHfuTRdDZQt</v>
      </c>
      <c r="B1002" s="3" t="str">
        <f>'B-Site_data'!B1003</f>
        <v>Baidoa_IDP</v>
      </c>
      <c r="C1002" s="3" t="str">
        <f>'B-Site_data'!C1003</f>
        <v>Baidoa</v>
      </c>
      <c r="D1002" s="3" t="str">
        <f>'B-Site_data'!D1003</f>
        <v>IDP</v>
      </c>
      <c r="E1002" s="3">
        <f>'B-Site_data'!E1003</f>
        <v>1</v>
      </c>
      <c r="F1002" s="3">
        <f>'B-Site_data'!F1003</f>
        <v>1</v>
      </c>
      <c r="G1002" s="3">
        <f>'B-Site_data'!G1003</f>
        <v>3</v>
      </c>
      <c r="H1002" s="3">
        <f>'B-Site_data'!H1003</f>
        <v>3</v>
      </c>
      <c r="I1002" s="3">
        <f>'B-Site_data'!I1003</f>
        <v>3</v>
      </c>
      <c r="J1002" s="3">
        <f>'B-Site_data'!J1003</f>
        <v>1</v>
      </c>
      <c r="K1002" s="3">
        <f>'B-Site_data'!K1003</f>
        <v>1</v>
      </c>
      <c r="L1002" s="3">
        <f>'B-Site_data'!L1003</f>
        <v>1</v>
      </c>
      <c r="M1002" s="3">
        <f t="shared" si="90"/>
        <v>3</v>
      </c>
      <c r="N1002" s="3">
        <f t="shared" si="91"/>
        <v>3</v>
      </c>
      <c r="O1002" s="3">
        <f t="shared" si="92"/>
        <v>3</v>
      </c>
      <c r="P1002" s="3">
        <f t="shared" si="93"/>
        <v>1</v>
      </c>
      <c r="Q1002" s="295">
        <f t="shared" si="94"/>
        <v>3</v>
      </c>
      <c r="R1002" s="3">
        <f t="shared" si="95"/>
        <v>3</v>
      </c>
    </row>
    <row r="1003" spans="1:18" x14ac:dyDescent="0.35">
      <c r="A1003" s="3" t="str">
        <f>'B-Site_data'!A1004</f>
        <v>0dYGjH2mQfLVqZCgtgMJXSr6KvfQNp</v>
      </c>
      <c r="B1003" s="3" t="str">
        <f>'B-Site_data'!B1004</f>
        <v>Baidoa_IDP</v>
      </c>
      <c r="C1003" s="3" t="str">
        <f>'B-Site_data'!C1004</f>
        <v>Baidoa</v>
      </c>
      <c r="D1003" s="3" t="str">
        <f>'B-Site_data'!D1004</f>
        <v>IDP</v>
      </c>
      <c r="E1003" s="3">
        <f>'B-Site_data'!E1004</f>
        <v>1</v>
      </c>
      <c r="F1003" s="3">
        <f>'B-Site_data'!F1004</f>
        <v>3</v>
      </c>
      <c r="G1003" s="3">
        <f>'B-Site_data'!G1004</f>
        <v>1</v>
      </c>
      <c r="H1003" s="3">
        <f>'B-Site_data'!H1004</f>
        <v>3</v>
      </c>
      <c r="I1003" s="3">
        <f>'B-Site_data'!I1004</f>
        <v>3</v>
      </c>
      <c r="J1003" s="3">
        <f>'B-Site_data'!J1004</f>
        <v>1</v>
      </c>
      <c r="K1003" s="3">
        <f>'B-Site_data'!K1004</f>
        <v>1</v>
      </c>
      <c r="L1003" s="3">
        <f>'B-Site_data'!L1004</f>
        <v>2</v>
      </c>
      <c r="M1003" s="3">
        <f t="shared" si="90"/>
        <v>3</v>
      </c>
      <c r="N1003" s="3">
        <f t="shared" si="91"/>
        <v>3</v>
      </c>
      <c r="O1003" s="3">
        <f t="shared" si="92"/>
        <v>3</v>
      </c>
      <c r="P1003" s="3">
        <f t="shared" si="93"/>
        <v>2</v>
      </c>
      <c r="Q1003" s="295">
        <f t="shared" si="94"/>
        <v>3</v>
      </c>
      <c r="R1003" s="3">
        <f t="shared" si="95"/>
        <v>3</v>
      </c>
    </row>
    <row r="1004" spans="1:18" x14ac:dyDescent="0.35">
      <c r="A1004" s="3" t="str">
        <f>'B-Site_data'!A1005</f>
        <v>TgLip6w9JjFbgV9uuhvkE761GPamqj</v>
      </c>
      <c r="B1004" s="3" t="str">
        <f>'B-Site_data'!B1005</f>
        <v>Baidoa_IDP</v>
      </c>
      <c r="C1004" s="3" t="str">
        <f>'B-Site_data'!C1005</f>
        <v>Baidoa</v>
      </c>
      <c r="D1004" s="3" t="str">
        <f>'B-Site_data'!D1005</f>
        <v>IDP</v>
      </c>
      <c r="E1004" s="3">
        <f>'B-Site_data'!E1005</f>
        <v>1</v>
      </c>
      <c r="F1004" s="3">
        <f>'B-Site_data'!F1005</f>
        <v>1</v>
      </c>
      <c r="G1004" s="3">
        <f>'B-Site_data'!G1005</f>
        <v>3</v>
      </c>
      <c r="H1004" s="3">
        <f>'B-Site_data'!H1005</f>
        <v>3</v>
      </c>
      <c r="I1004" s="3">
        <f>'B-Site_data'!I1005</f>
        <v>1</v>
      </c>
      <c r="J1004" s="3">
        <f>'B-Site_data'!J1005</f>
        <v>1</v>
      </c>
      <c r="K1004" s="3">
        <f>'B-Site_data'!K1005</f>
        <v>1</v>
      </c>
      <c r="L1004" s="3">
        <f>'B-Site_data'!L1005</f>
        <v>2</v>
      </c>
      <c r="M1004" s="3">
        <f t="shared" si="90"/>
        <v>3</v>
      </c>
      <c r="N1004" s="3">
        <f t="shared" si="91"/>
        <v>3</v>
      </c>
      <c r="O1004" s="3">
        <f t="shared" si="92"/>
        <v>2</v>
      </c>
      <c r="P1004" s="3">
        <f t="shared" si="93"/>
        <v>1</v>
      </c>
      <c r="Q1004" s="295">
        <f t="shared" si="94"/>
        <v>3</v>
      </c>
      <c r="R1004" s="3">
        <f t="shared" si="95"/>
        <v>3</v>
      </c>
    </row>
    <row r="1005" spans="1:18" x14ac:dyDescent="0.35">
      <c r="A1005" s="3" t="str">
        <f>'B-Site_data'!A1006</f>
        <v>oRUJrICfXe86GkOMTkVHS3RixDGvbf</v>
      </c>
      <c r="B1005" s="3" t="str">
        <f>'B-Site_data'!B1006</f>
        <v>Baidoa_IDP</v>
      </c>
      <c r="C1005" s="3" t="str">
        <f>'B-Site_data'!C1006</f>
        <v>Baidoa</v>
      </c>
      <c r="D1005" s="3" t="str">
        <f>'B-Site_data'!D1006</f>
        <v>IDP</v>
      </c>
      <c r="E1005" s="3">
        <f>'B-Site_data'!E1006</f>
        <v>1</v>
      </c>
      <c r="F1005" s="3">
        <f>'B-Site_data'!F1006</f>
        <v>1</v>
      </c>
      <c r="G1005" s="3">
        <f>'B-Site_data'!G1006</f>
        <v>3</v>
      </c>
      <c r="H1005" s="3">
        <f>'B-Site_data'!H1006</f>
        <v>3</v>
      </c>
      <c r="I1005" s="3">
        <f>'B-Site_data'!I1006</f>
        <v>3</v>
      </c>
      <c r="J1005" s="3">
        <f>'B-Site_data'!J1006</f>
        <v>1</v>
      </c>
      <c r="K1005" s="3">
        <f>'B-Site_data'!K1006</f>
        <v>1</v>
      </c>
      <c r="L1005" s="3">
        <f>'B-Site_data'!L1006</f>
        <v>2</v>
      </c>
      <c r="M1005" s="3">
        <f t="shared" si="90"/>
        <v>3</v>
      </c>
      <c r="N1005" s="3">
        <f t="shared" si="91"/>
        <v>3</v>
      </c>
      <c r="O1005" s="3">
        <f t="shared" si="92"/>
        <v>3</v>
      </c>
      <c r="P1005" s="3">
        <f t="shared" si="93"/>
        <v>2</v>
      </c>
      <c r="Q1005" s="295">
        <f t="shared" si="94"/>
        <v>3</v>
      </c>
      <c r="R1005" s="3">
        <f t="shared" si="95"/>
        <v>3</v>
      </c>
    </row>
    <row r="1006" spans="1:18" x14ac:dyDescent="0.35">
      <c r="A1006" s="3" t="str">
        <f>'B-Site_data'!A1007</f>
        <v>bW5Y2VB243NZre8NU0zd8ISkjvPkq9</v>
      </c>
      <c r="B1006" s="3" t="str">
        <f>'B-Site_data'!B1007</f>
        <v>Baidoa_IDP</v>
      </c>
      <c r="C1006" s="3" t="str">
        <f>'B-Site_data'!C1007</f>
        <v>Baidoa</v>
      </c>
      <c r="D1006" s="3" t="str">
        <f>'B-Site_data'!D1007</f>
        <v>IDP</v>
      </c>
      <c r="E1006" s="3">
        <f>'B-Site_data'!E1007</f>
        <v>1</v>
      </c>
      <c r="F1006" s="3">
        <f>'B-Site_data'!F1007</f>
        <v>1</v>
      </c>
      <c r="G1006" s="3">
        <f>'B-Site_data'!G1007</f>
        <v>1</v>
      </c>
      <c r="H1006" s="3">
        <f>'B-Site_data'!H1007</f>
        <v>1</v>
      </c>
      <c r="I1006" s="3">
        <f>'B-Site_data'!I1007</f>
        <v>3</v>
      </c>
      <c r="J1006" s="3">
        <f>'B-Site_data'!J1007</f>
        <v>1</v>
      </c>
      <c r="K1006" s="3">
        <f>'B-Site_data'!K1007</f>
        <v>3</v>
      </c>
      <c r="L1006" s="3">
        <f>'B-Site_data'!L1007</f>
        <v>2</v>
      </c>
      <c r="M1006" s="3">
        <f t="shared" si="90"/>
        <v>3</v>
      </c>
      <c r="N1006" s="3">
        <f t="shared" si="91"/>
        <v>3</v>
      </c>
      <c r="O1006" s="3">
        <f t="shared" si="92"/>
        <v>2</v>
      </c>
      <c r="P1006" s="3">
        <f t="shared" si="93"/>
        <v>1</v>
      </c>
      <c r="Q1006" s="295">
        <f t="shared" si="94"/>
        <v>3</v>
      </c>
      <c r="R1006" s="3">
        <f t="shared" si="95"/>
        <v>3</v>
      </c>
    </row>
    <row r="1007" spans="1:18" x14ac:dyDescent="0.35">
      <c r="A1007" s="3" t="str">
        <f>'B-Site_data'!A1008</f>
        <v>oWR8DrvTfDEOndjA47Dyy3p4yXBEFI</v>
      </c>
      <c r="B1007" s="3" t="str">
        <f>'B-Site_data'!B1008</f>
        <v>Baidoa_IDP</v>
      </c>
      <c r="C1007" s="3" t="str">
        <f>'B-Site_data'!C1008</f>
        <v>Baidoa</v>
      </c>
      <c r="D1007" s="3" t="str">
        <f>'B-Site_data'!D1008</f>
        <v>IDP</v>
      </c>
      <c r="E1007" s="3">
        <f>'B-Site_data'!E1008</f>
        <v>1</v>
      </c>
      <c r="F1007" s="3">
        <f>'B-Site_data'!F1008</f>
        <v>1</v>
      </c>
      <c r="G1007" s="3">
        <f>'B-Site_data'!G1008</f>
        <v>3</v>
      </c>
      <c r="H1007" s="3">
        <f>'B-Site_data'!H1008</f>
        <v>3</v>
      </c>
      <c r="I1007" s="3">
        <f>'B-Site_data'!I1008</f>
        <v>1</v>
      </c>
      <c r="J1007" s="3">
        <f>'B-Site_data'!J1008</f>
        <v>1</v>
      </c>
      <c r="K1007" s="3">
        <f>'B-Site_data'!K1008</f>
        <v>3</v>
      </c>
      <c r="L1007" s="3">
        <f>'B-Site_data'!L1008</f>
        <v>2</v>
      </c>
      <c r="M1007" s="3">
        <f t="shared" si="90"/>
        <v>3</v>
      </c>
      <c r="N1007" s="3">
        <f t="shared" si="91"/>
        <v>3</v>
      </c>
      <c r="O1007" s="3">
        <f t="shared" si="92"/>
        <v>3</v>
      </c>
      <c r="P1007" s="3">
        <f t="shared" si="93"/>
        <v>2</v>
      </c>
      <c r="Q1007" s="295">
        <f t="shared" si="94"/>
        <v>3</v>
      </c>
      <c r="R1007" s="3">
        <f t="shared" si="95"/>
        <v>3</v>
      </c>
    </row>
    <row r="1008" spans="1:18" x14ac:dyDescent="0.35">
      <c r="A1008" s="3" t="str">
        <f>'B-Site_data'!A1009</f>
        <v>cmB5q58YEizf8rErFXq5ps56txpPCG</v>
      </c>
      <c r="B1008" s="3" t="str">
        <f>'B-Site_data'!B1009</f>
        <v>Baidoa_IDP</v>
      </c>
      <c r="C1008" s="3" t="str">
        <f>'B-Site_data'!C1009</f>
        <v>Baidoa</v>
      </c>
      <c r="D1008" s="3" t="str">
        <f>'B-Site_data'!D1009</f>
        <v>IDP</v>
      </c>
      <c r="E1008" s="3">
        <f>'B-Site_data'!E1009</f>
        <v>1</v>
      </c>
      <c r="F1008" s="3">
        <f>'B-Site_data'!F1009</f>
        <v>1</v>
      </c>
      <c r="G1008" s="3">
        <f>'B-Site_data'!G1009</f>
        <v>1</v>
      </c>
      <c r="H1008" s="3">
        <f>'B-Site_data'!H1009</f>
        <v>3</v>
      </c>
      <c r="I1008" s="3">
        <f>'B-Site_data'!I1009</f>
        <v>3</v>
      </c>
      <c r="J1008" s="3">
        <f>'B-Site_data'!J1009</f>
        <v>1</v>
      </c>
      <c r="K1008" s="3">
        <f>'B-Site_data'!K1009</f>
        <v>1</v>
      </c>
      <c r="L1008" s="3">
        <f>'B-Site_data'!L1009</f>
        <v>2</v>
      </c>
      <c r="M1008" s="3">
        <f t="shared" si="90"/>
        <v>3</v>
      </c>
      <c r="N1008" s="3">
        <f t="shared" si="91"/>
        <v>3</v>
      </c>
      <c r="O1008" s="3">
        <f t="shared" si="92"/>
        <v>2</v>
      </c>
      <c r="P1008" s="3">
        <f t="shared" si="93"/>
        <v>1</v>
      </c>
      <c r="Q1008" s="295">
        <f t="shared" si="94"/>
        <v>3</v>
      </c>
      <c r="R1008" s="3">
        <f t="shared" si="95"/>
        <v>3</v>
      </c>
    </row>
    <row r="1009" spans="1:18" x14ac:dyDescent="0.35">
      <c r="A1009" s="3" t="str">
        <f>'B-Site_data'!A1010</f>
        <v>DiFDxEKLefsGMNsBbO85MtOWTsXN48</v>
      </c>
      <c r="B1009" s="3" t="str">
        <f>'B-Site_data'!B1010</f>
        <v>Baidoa_IDP</v>
      </c>
      <c r="C1009" s="3" t="str">
        <f>'B-Site_data'!C1010</f>
        <v>Baidoa</v>
      </c>
      <c r="D1009" s="3" t="str">
        <f>'B-Site_data'!D1010</f>
        <v>IDP</v>
      </c>
      <c r="E1009" s="3">
        <f>'B-Site_data'!E1010</f>
        <v>1</v>
      </c>
      <c r="F1009" s="3">
        <f>'B-Site_data'!F1010</f>
        <v>1</v>
      </c>
      <c r="G1009" s="3">
        <f>'B-Site_data'!G1010</f>
        <v>1</v>
      </c>
      <c r="H1009" s="3">
        <f>'B-Site_data'!H1010</f>
        <v>3</v>
      </c>
      <c r="I1009" s="3">
        <f>'B-Site_data'!I1010</f>
        <v>3</v>
      </c>
      <c r="J1009" s="3">
        <f>'B-Site_data'!J1010</f>
        <v>1</v>
      </c>
      <c r="K1009" s="3">
        <f>'B-Site_data'!K1010</f>
        <v>1</v>
      </c>
      <c r="L1009" s="3">
        <f>'B-Site_data'!L1010</f>
        <v>2</v>
      </c>
      <c r="M1009" s="3">
        <f t="shared" si="90"/>
        <v>3</v>
      </c>
      <c r="N1009" s="3">
        <f t="shared" si="91"/>
        <v>3</v>
      </c>
      <c r="O1009" s="3">
        <f t="shared" si="92"/>
        <v>2</v>
      </c>
      <c r="P1009" s="3">
        <f t="shared" si="93"/>
        <v>1</v>
      </c>
      <c r="Q1009" s="295">
        <f t="shared" si="94"/>
        <v>3</v>
      </c>
      <c r="R1009" s="3">
        <f t="shared" si="95"/>
        <v>3</v>
      </c>
    </row>
    <row r="1010" spans="1:18" x14ac:dyDescent="0.35">
      <c r="A1010" s="3" t="str">
        <f>'B-Site_data'!A1011</f>
        <v>Z2rzNXdGnLiyS9k6Cc6rfoFV5SFepN</v>
      </c>
      <c r="B1010" s="3" t="str">
        <f>'B-Site_data'!B1011</f>
        <v>Baidoa_IDP</v>
      </c>
      <c r="C1010" s="3" t="str">
        <f>'B-Site_data'!C1011</f>
        <v>Baidoa</v>
      </c>
      <c r="D1010" s="3" t="str">
        <f>'B-Site_data'!D1011</f>
        <v>IDP</v>
      </c>
      <c r="E1010" s="3">
        <f>'B-Site_data'!E1011</f>
        <v>1</v>
      </c>
      <c r="F1010" s="3">
        <f>'B-Site_data'!F1011</f>
        <v>1</v>
      </c>
      <c r="G1010" s="3">
        <f>'B-Site_data'!G1011</f>
        <v>3</v>
      </c>
      <c r="H1010" s="3">
        <f>'B-Site_data'!H1011</f>
        <v>1</v>
      </c>
      <c r="I1010" s="3">
        <f>'B-Site_data'!I1011</f>
        <v>3</v>
      </c>
      <c r="J1010" s="3">
        <f>'B-Site_data'!J1011</f>
        <v>1</v>
      </c>
      <c r="K1010" s="3">
        <f>'B-Site_data'!K1011</f>
        <v>1</v>
      </c>
      <c r="L1010" s="3">
        <f>'B-Site_data'!L1011</f>
        <v>2</v>
      </c>
      <c r="M1010" s="3">
        <f t="shared" si="90"/>
        <v>3</v>
      </c>
      <c r="N1010" s="3">
        <f t="shared" si="91"/>
        <v>3</v>
      </c>
      <c r="O1010" s="3">
        <f t="shared" si="92"/>
        <v>2</v>
      </c>
      <c r="P1010" s="3">
        <f t="shared" si="93"/>
        <v>1</v>
      </c>
      <c r="Q1010" s="295">
        <f t="shared" si="94"/>
        <v>3</v>
      </c>
      <c r="R1010" s="3">
        <f t="shared" si="95"/>
        <v>3</v>
      </c>
    </row>
    <row r="1011" spans="1:18" x14ac:dyDescent="0.35">
      <c r="A1011" s="3" t="str">
        <f>'B-Site_data'!A1012</f>
        <v>J7eu9Qq2S5YrubkeXMuSdxdDX9imr2</v>
      </c>
      <c r="B1011" s="3" t="str">
        <f>'B-Site_data'!B1012</f>
        <v>Baidoa_IDP</v>
      </c>
      <c r="C1011" s="3" t="str">
        <f>'B-Site_data'!C1012</f>
        <v>Baidoa</v>
      </c>
      <c r="D1011" s="3" t="str">
        <f>'B-Site_data'!D1012</f>
        <v>IDP</v>
      </c>
      <c r="E1011" s="3">
        <f>'B-Site_data'!E1012</f>
        <v>1</v>
      </c>
      <c r="F1011" s="3">
        <f>'B-Site_data'!F1012</f>
        <v>1</v>
      </c>
      <c r="G1011" s="3">
        <f>'B-Site_data'!G1012</f>
        <v>3</v>
      </c>
      <c r="H1011" s="3">
        <f>'B-Site_data'!H1012</f>
        <v>3</v>
      </c>
      <c r="I1011" s="3">
        <f>'B-Site_data'!I1012</f>
        <v>3</v>
      </c>
      <c r="J1011" s="3">
        <f>'B-Site_data'!J1012</f>
        <v>1</v>
      </c>
      <c r="K1011" s="3">
        <f>'B-Site_data'!K1012</f>
        <v>1</v>
      </c>
      <c r="L1011" s="3">
        <f>'B-Site_data'!L1012</f>
        <v>3</v>
      </c>
      <c r="M1011" s="3">
        <f t="shared" si="90"/>
        <v>3</v>
      </c>
      <c r="N1011" s="3">
        <f t="shared" si="91"/>
        <v>3</v>
      </c>
      <c r="O1011" s="3">
        <f t="shared" si="92"/>
        <v>3</v>
      </c>
      <c r="P1011" s="3">
        <f t="shared" si="93"/>
        <v>3</v>
      </c>
      <c r="Q1011" s="295">
        <f t="shared" si="94"/>
        <v>3</v>
      </c>
      <c r="R1011" s="3">
        <f t="shared" si="95"/>
        <v>3</v>
      </c>
    </row>
    <row r="1012" spans="1:18" x14ac:dyDescent="0.35">
      <c r="A1012" s="3" t="str">
        <f>'B-Site_data'!A1013</f>
        <v>8YegayH4xCUVUuJidetbQxKcXkxJD8</v>
      </c>
      <c r="B1012" s="3" t="str">
        <f>'B-Site_data'!B1013</f>
        <v>Baidoa_IDP</v>
      </c>
      <c r="C1012" s="3" t="str">
        <f>'B-Site_data'!C1013</f>
        <v>Baidoa</v>
      </c>
      <c r="D1012" s="3" t="str">
        <f>'B-Site_data'!D1013</f>
        <v>IDP</v>
      </c>
      <c r="E1012" s="3">
        <f>'B-Site_data'!E1013</f>
        <v>1</v>
      </c>
      <c r="F1012" s="3">
        <f>'B-Site_data'!F1013</f>
        <v>1</v>
      </c>
      <c r="G1012" s="3">
        <f>'B-Site_data'!G1013</f>
        <v>3</v>
      </c>
      <c r="H1012" s="3">
        <f>'B-Site_data'!H1013</f>
        <v>3</v>
      </c>
      <c r="I1012" s="3">
        <f>'B-Site_data'!I1013</f>
        <v>1</v>
      </c>
      <c r="J1012" s="3">
        <f>'B-Site_data'!J1013</f>
        <v>1</v>
      </c>
      <c r="K1012" s="3">
        <f>'B-Site_data'!K1013</f>
        <v>1</v>
      </c>
      <c r="L1012" s="3">
        <f>'B-Site_data'!L1013</f>
        <v>2</v>
      </c>
      <c r="M1012" s="3">
        <f t="shared" si="90"/>
        <v>3</v>
      </c>
      <c r="N1012" s="3">
        <f t="shared" si="91"/>
        <v>3</v>
      </c>
      <c r="O1012" s="3">
        <f t="shared" si="92"/>
        <v>2</v>
      </c>
      <c r="P1012" s="3">
        <f t="shared" si="93"/>
        <v>1</v>
      </c>
      <c r="Q1012" s="295">
        <f t="shared" si="94"/>
        <v>3</v>
      </c>
      <c r="R1012" s="3">
        <f t="shared" si="95"/>
        <v>3</v>
      </c>
    </row>
    <row r="1013" spans="1:18" x14ac:dyDescent="0.35">
      <c r="A1013" s="3" t="str">
        <f>'B-Site_data'!A1014</f>
        <v>655WJukOM28es0y4bZMTVkLLXRelbT</v>
      </c>
      <c r="B1013" s="3" t="str">
        <f>'B-Site_data'!B1014</f>
        <v>Baidoa_IDP</v>
      </c>
      <c r="C1013" s="3" t="str">
        <f>'B-Site_data'!C1014</f>
        <v>Baidoa</v>
      </c>
      <c r="D1013" s="3" t="str">
        <f>'B-Site_data'!D1014</f>
        <v>IDP</v>
      </c>
      <c r="E1013" s="3">
        <f>'B-Site_data'!E1014</f>
        <v>1</v>
      </c>
      <c r="F1013" s="3">
        <f>'B-Site_data'!F1014</f>
        <v>1</v>
      </c>
      <c r="G1013" s="3">
        <f>'B-Site_data'!G1014</f>
        <v>3</v>
      </c>
      <c r="H1013" s="3">
        <f>'B-Site_data'!H1014</f>
        <v>3</v>
      </c>
      <c r="I1013" s="3">
        <f>'B-Site_data'!I1014</f>
        <v>3</v>
      </c>
      <c r="J1013" s="3">
        <f>'B-Site_data'!J1014</f>
        <v>1</v>
      </c>
      <c r="K1013" s="3">
        <f>'B-Site_data'!K1014</f>
        <v>1</v>
      </c>
      <c r="L1013" s="3">
        <f>'B-Site_data'!L1014</f>
        <v>2</v>
      </c>
      <c r="M1013" s="3">
        <f t="shared" si="90"/>
        <v>3</v>
      </c>
      <c r="N1013" s="3">
        <f t="shared" si="91"/>
        <v>3</v>
      </c>
      <c r="O1013" s="3">
        <f t="shared" si="92"/>
        <v>3</v>
      </c>
      <c r="P1013" s="3">
        <f t="shared" si="93"/>
        <v>2</v>
      </c>
      <c r="Q1013" s="295">
        <f t="shared" si="94"/>
        <v>3</v>
      </c>
      <c r="R1013" s="3">
        <f t="shared" si="95"/>
        <v>3</v>
      </c>
    </row>
    <row r="1014" spans="1:18" x14ac:dyDescent="0.35">
      <c r="A1014" s="3" t="str">
        <f>'B-Site_data'!A1015</f>
        <v>z6gXiBBLnNnUKGNdqWdgiAeMLv05AX</v>
      </c>
      <c r="B1014" s="3" t="str">
        <f>'B-Site_data'!B1015</f>
        <v>Baidoa_IDP</v>
      </c>
      <c r="C1014" s="3" t="str">
        <f>'B-Site_data'!C1015</f>
        <v>Baidoa</v>
      </c>
      <c r="D1014" s="3" t="str">
        <f>'B-Site_data'!D1015</f>
        <v>IDP</v>
      </c>
      <c r="E1014" s="3">
        <f>'B-Site_data'!E1015</f>
        <v>1</v>
      </c>
      <c r="F1014" s="3">
        <f>'B-Site_data'!F1015</f>
        <v>1</v>
      </c>
      <c r="G1014" s="3">
        <f>'B-Site_data'!G1015</f>
        <v>3</v>
      </c>
      <c r="H1014" s="3">
        <f>'B-Site_data'!H1015</f>
        <v>2</v>
      </c>
      <c r="I1014" s="3">
        <f>'B-Site_data'!I1015</f>
        <v>3</v>
      </c>
      <c r="J1014" s="3">
        <f>'B-Site_data'!J1015</f>
        <v>3</v>
      </c>
      <c r="K1014" s="3">
        <f>'B-Site_data'!K1015</f>
        <v>1</v>
      </c>
      <c r="L1014" s="3">
        <f>'B-Site_data'!L1015</f>
        <v>1</v>
      </c>
      <c r="M1014" s="3">
        <f t="shared" si="90"/>
        <v>3</v>
      </c>
      <c r="N1014" s="3">
        <f t="shared" si="91"/>
        <v>3</v>
      </c>
      <c r="O1014" s="3">
        <f t="shared" si="92"/>
        <v>3</v>
      </c>
      <c r="P1014" s="3">
        <f t="shared" si="93"/>
        <v>2</v>
      </c>
      <c r="Q1014" s="295">
        <f t="shared" si="94"/>
        <v>3</v>
      </c>
      <c r="R1014" s="3">
        <f t="shared" si="95"/>
        <v>3</v>
      </c>
    </row>
    <row r="1015" spans="1:18" x14ac:dyDescent="0.35">
      <c r="A1015" s="3" t="str">
        <f>'B-Site_data'!A1016</f>
        <v>749N7Hy0cCIJTaisJ4cgKJ8uB1Jedu</v>
      </c>
      <c r="B1015" s="3" t="str">
        <f>'B-Site_data'!B1016</f>
        <v>Baidoa_IDP</v>
      </c>
      <c r="C1015" s="3" t="str">
        <f>'B-Site_data'!C1016</f>
        <v>Baidoa</v>
      </c>
      <c r="D1015" s="3" t="str">
        <f>'B-Site_data'!D1016</f>
        <v>IDP</v>
      </c>
      <c r="E1015" s="3">
        <f>'B-Site_data'!E1016</f>
        <v>1</v>
      </c>
      <c r="F1015" s="3">
        <f>'B-Site_data'!F1016</f>
        <v>1</v>
      </c>
      <c r="G1015" s="3">
        <f>'B-Site_data'!G1016</f>
        <v>3</v>
      </c>
      <c r="H1015" s="3">
        <f>'B-Site_data'!H1016</f>
        <v>3</v>
      </c>
      <c r="I1015" s="3">
        <f>'B-Site_data'!I1016</f>
        <v>3</v>
      </c>
      <c r="J1015" s="3">
        <f>'B-Site_data'!J1016</f>
        <v>1</v>
      </c>
      <c r="K1015" s="3">
        <f>'B-Site_data'!K1016</f>
        <v>1</v>
      </c>
      <c r="L1015" s="3">
        <f>'B-Site_data'!L1016</f>
        <v>1</v>
      </c>
      <c r="M1015" s="3">
        <f t="shared" si="90"/>
        <v>3</v>
      </c>
      <c r="N1015" s="3">
        <f t="shared" si="91"/>
        <v>3</v>
      </c>
      <c r="O1015" s="3">
        <f t="shared" si="92"/>
        <v>3</v>
      </c>
      <c r="P1015" s="3">
        <f t="shared" si="93"/>
        <v>1</v>
      </c>
      <c r="Q1015" s="295">
        <f t="shared" si="94"/>
        <v>3</v>
      </c>
      <c r="R1015" s="3">
        <f t="shared" si="95"/>
        <v>3</v>
      </c>
    </row>
    <row r="1016" spans="1:18" x14ac:dyDescent="0.35">
      <c r="A1016" s="3" t="str">
        <f>'B-Site_data'!A1017</f>
        <v>ruawb0iybRX0aCK42dGVAnKXwi22wR</v>
      </c>
      <c r="B1016" s="3" t="str">
        <f>'B-Site_data'!B1017</f>
        <v>Baidoa_IDP</v>
      </c>
      <c r="C1016" s="3" t="str">
        <f>'B-Site_data'!C1017</f>
        <v>Baidoa</v>
      </c>
      <c r="D1016" s="3" t="str">
        <f>'B-Site_data'!D1017</f>
        <v>IDP</v>
      </c>
      <c r="E1016" s="3">
        <f>'B-Site_data'!E1017</f>
        <v>1</v>
      </c>
      <c r="F1016" s="3">
        <f>'B-Site_data'!F1017</f>
        <v>3</v>
      </c>
      <c r="G1016" s="3">
        <f>'B-Site_data'!G1017</f>
        <v>1</v>
      </c>
      <c r="H1016" s="3">
        <f>'B-Site_data'!H1017</f>
        <v>3</v>
      </c>
      <c r="I1016" s="3">
        <f>'B-Site_data'!I1017</f>
        <v>3</v>
      </c>
      <c r="J1016" s="3">
        <f>'B-Site_data'!J1017</f>
        <v>1</v>
      </c>
      <c r="K1016" s="3">
        <f>'B-Site_data'!K1017</f>
        <v>1</v>
      </c>
      <c r="L1016" s="3">
        <f>'B-Site_data'!L1017</f>
        <v>2</v>
      </c>
      <c r="M1016" s="3">
        <f t="shared" si="90"/>
        <v>3</v>
      </c>
      <c r="N1016" s="3">
        <f t="shared" si="91"/>
        <v>3</v>
      </c>
      <c r="O1016" s="3">
        <f t="shared" si="92"/>
        <v>3</v>
      </c>
      <c r="P1016" s="3">
        <f t="shared" si="93"/>
        <v>2</v>
      </c>
      <c r="Q1016" s="295">
        <f t="shared" si="94"/>
        <v>3</v>
      </c>
      <c r="R1016" s="3">
        <f t="shared" si="95"/>
        <v>3</v>
      </c>
    </row>
    <row r="1017" spans="1:18" x14ac:dyDescent="0.35">
      <c r="A1017" s="3" t="str">
        <f>'B-Site_data'!A1018</f>
        <v>RDRMSiHbrUJA1umLCCPdsVdJBxjcDw</v>
      </c>
      <c r="B1017" s="3" t="str">
        <f>'B-Site_data'!B1018</f>
        <v>Baidoa_IDP</v>
      </c>
      <c r="C1017" s="3" t="str">
        <f>'B-Site_data'!C1018</f>
        <v>Baidoa</v>
      </c>
      <c r="D1017" s="3" t="str">
        <f>'B-Site_data'!D1018</f>
        <v>IDP</v>
      </c>
      <c r="E1017" s="3">
        <f>'B-Site_data'!E1018</f>
        <v>1</v>
      </c>
      <c r="F1017" s="3">
        <f>'B-Site_data'!F1018</f>
        <v>1</v>
      </c>
      <c r="G1017" s="3">
        <f>'B-Site_data'!G1018</f>
        <v>1</v>
      </c>
      <c r="H1017" s="3">
        <f>'B-Site_data'!H1018</f>
        <v>1</v>
      </c>
      <c r="I1017" s="3">
        <f>'B-Site_data'!I1018</f>
        <v>1</v>
      </c>
      <c r="J1017" s="3">
        <f>'B-Site_data'!J1018</f>
        <v>1</v>
      </c>
      <c r="K1017" s="3">
        <f>'B-Site_data'!K1018</f>
        <v>1</v>
      </c>
      <c r="L1017" s="3">
        <f>'B-Site_data'!L1018</f>
        <v>2</v>
      </c>
      <c r="M1017" s="3">
        <f t="shared" si="90"/>
        <v>2</v>
      </c>
      <c r="N1017" s="3">
        <f t="shared" si="91"/>
        <v>1</v>
      </c>
      <c r="O1017" s="3">
        <f t="shared" si="92"/>
        <v>1</v>
      </c>
      <c r="P1017" s="3">
        <f t="shared" si="93"/>
        <v>1</v>
      </c>
      <c r="Q1017" s="295">
        <f t="shared" si="94"/>
        <v>2</v>
      </c>
      <c r="R1017" s="3">
        <f t="shared" si="95"/>
        <v>2</v>
      </c>
    </row>
    <row r="1018" spans="1:18" x14ac:dyDescent="0.35">
      <c r="A1018" s="3" t="str">
        <f>'B-Site_data'!A1019</f>
        <v>fu8jgZpy4vMedbLHItvVZttzvBwXpj</v>
      </c>
      <c r="B1018" s="3" t="str">
        <f>'B-Site_data'!B1019</f>
        <v>Baidoa_IDP</v>
      </c>
      <c r="C1018" s="3" t="str">
        <f>'B-Site_data'!C1019</f>
        <v>Baidoa</v>
      </c>
      <c r="D1018" s="3" t="str">
        <f>'B-Site_data'!D1019</f>
        <v>IDP</v>
      </c>
      <c r="E1018" s="3">
        <f>'B-Site_data'!E1019</f>
        <v>1</v>
      </c>
      <c r="F1018" s="3">
        <f>'B-Site_data'!F1019</f>
        <v>3</v>
      </c>
      <c r="G1018" s="3">
        <f>'B-Site_data'!G1019</f>
        <v>3</v>
      </c>
      <c r="H1018" s="3">
        <f>'B-Site_data'!H1019</f>
        <v>1</v>
      </c>
      <c r="I1018" s="3">
        <f>'B-Site_data'!I1019</f>
        <v>1</v>
      </c>
      <c r="J1018" s="3">
        <f>'B-Site_data'!J1019</f>
        <v>1</v>
      </c>
      <c r="K1018" s="3">
        <f>'B-Site_data'!K1019</f>
        <v>3</v>
      </c>
      <c r="L1018" s="3">
        <f>'B-Site_data'!L1019</f>
        <v>2</v>
      </c>
      <c r="M1018" s="3">
        <f t="shared" si="90"/>
        <v>3</v>
      </c>
      <c r="N1018" s="3">
        <f t="shared" si="91"/>
        <v>3</v>
      </c>
      <c r="O1018" s="3">
        <f t="shared" si="92"/>
        <v>3</v>
      </c>
      <c r="P1018" s="3">
        <f t="shared" si="93"/>
        <v>2</v>
      </c>
      <c r="Q1018" s="295">
        <f t="shared" si="94"/>
        <v>3</v>
      </c>
      <c r="R1018" s="3">
        <f t="shared" si="95"/>
        <v>3</v>
      </c>
    </row>
    <row r="1019" spans="1:18" x14ac:dyDescent="0.35">
      <c r="A1019" s="3" t="str">
        <f>'B-Site_data'!A1020</f>
        <v>DjRLOuu4MBMoN6elzNza9Scywr5TmD</v>
      </c>
      <c r="B1019" s="3" t="str">
        <f>'B-Site_data'!B1020</f>
        <v>Baidoa_IDP</v>
      </c>
      <c r="C1019" s="3" t="str">
        <f>'B-Site_data'!C1020</f>
        <v>Baidoa</v>
      </c>
      <c r="D1019" s="3" t="str">
        <f>'B-Site_data'!D1020</f>
        <v>IDP</v>
      </c>
      <c r="E1019" s="3">
        <f>'B-Site_data'!E1020</f>
        <v>1</v>
      </c>
      <c r="F1019" s="3">
        <f>'B-Site_data'!F1020</f>
        <v>3</v>
      </c>
      <c r="G1019" s="3">
        <f>'B-Site_data'!G1020</f>
        <v>1</v>
      </c>
      <c r="H1019" s="3">
        <f>'B-Site_data'!H1020</f>
        <v>3</v>
      </c>
      <c r="I1019" s="3">
        <f>'B-Site_data'!I1020</f>
        <v>3</v>
      </c>
      <c r="J1019" s="3">
        <f>'B-Site_data'!J1020</f>
        <v>1</v>
      </c>
      <c r="K1019" s="3">
        <f>'B-Site_data'!K1020</f>
        <v>1</v>
      </c>
      <c r="L1019" s="3">
        <f>'B-Site_data'!L1020</f>
        <v>2</v>
      </c>
      <c r="M1019" s="3">
        <f t="shared" si="90"/>
        <v>3</v>
      </c>
      <c r="N1019" s="3">
        <f t="shared" si="91"/>
        <v>3</v>
      </c>
      <c r="O1019" s="3">
        <f t="shared" si="92"/>
        <v>3</v>
      </c>
      <c r="P1019" s="3">
        <f t="shared" si="93"/>
        <v>2</v>
      </c>
      <c r="Q1019" s="295">
        <f t="shared" si="94"/>
        <v>3</v>
      </c>
      <c r="R1019" s="3">
        <f t="shared" si="95"/>
        <v>3</v>
      </c>
    </row>
    <row r="1020" spans="1:18" x14ac:dyDescent="0.35">
      <c r="A1020" s="3" t="str">
        <f>'B-Site_data'!A1021</f>
        <v>XGTtPl4viOziheoRXWy20q6oqw3qxq</v>
      </c>
      <c r="B1020" s="3" t="str">
        <f>'B-Site_data'!B1021</f>
        <v>Baidoa_IDP</v>
      </c>
      <c r="C1020" s="3" t="str">
        <f>'B-Site_data'!C1021</f>
        <v>Baidoa</v>
      </c>
      <c r="D1020" s="3" t="str">
        <f>'B-Site_data'!D1021</f>
        <v>IDP</v>
      </c>
      <c r="E1020" s="3">
        <f>'B-Site_data'!E1021</f>
        <v>1</v>
      </c>
      <c r="F1020" s="3">
        <f>'B-Site_data'!F1021</f>
        <v>3</v>
      </c>
      <c r="G1020" s="3">
        <f>'B-Site_data'!G1021</f>
        <v>3</v>
      </c>
      <c r="H1020" s="3">
        <f>'B-Site_data'!H1021</f>
        <v>1</v>
      </c>
      <c r="I1020" s="3">
        <f>'B-Site_data'!I1021</f>
        <v>1</v>
      </c>
      <c r="J1020" s="3">
        <f>'B-Site_data'!J1021</f>
        <v>1</v>
      </c>
      <c r="K1020" s="3">
        <f>'B-Site_data'!K1021</f>
        <v>1</v>
      </c>
      <c r="L1020" s="3">
        <f>'B-Site_data'!L1021</f>
        <v>2</v>
      </c>
      <c r="M1020" s="3">
        <f t="shared" si="90"/>
        <v>3</v>
      </c>
      <c r="N1020" s="3">
        <f t="shared" si="91"/>
        <v>3</v>
      </c>
      <c r="O1020" s="3">
        <f t="shared" si="92"/>
        <v>2</v>
      </c>
      <c r="P1020" s="3">
        <f t="shared" si="93"/>
        <v>1</v>
      </c>
      <c r="Q1020" s="295">
        <f t="shared" si="94"/>
        <v>3</v>
      </c>
      <c r="R1020" s="3">
        <f t="shared" si="95"/>
        <v>3</v>
      </c>
    </row>
    <row r="1021" spans="1:18" x14ac:dyDescent="0.35">
      <c r="A1021" s="3" t="str">
        <f>'B-Site_data'!A1022</f>
        <v>WN2u0vNs3QH1ulK8TUS1VlI15tbm5w</v>
      </c>
      <c r="B1021" s="3" t="str">
        <f>'B-Site_data'!B1022</f>
        <v>Baidoa_IDP</v>
      </c>
      <c r="C1021" s="3" t="str">
        <f>'B-Site_data'!C1022</f>
        <v>Baidoa</v>
      </c>
      <c r="D1021" s="3" t="str">
        <f>'B-Site_data'!D1022</f>
        <v>IDP</v>
      </c>
      <c r="E1021" s="3">
        <f>'B-Site_data'!E1022</f>
        <v>1</v>
      </c>
      <c r="F1021" s="3">
        <f>'B-Site_data'!F1022</f>
        <v>1</v>
      </c>
      <c r="G1021" s="3">
        <f>'B-Site_data'!G1022</f>
        <v>3</v>
      </c>
      <c r="H1021" s="3">
        <f>'B-Site_data'!H1022</f>
        <v>3</v>
      </c>
      <c r="I1021" s="3">
        <f>'B-Site_data'!I1022</f>
        <v>1</v>
      </c>
      <c r="J1021" s="3">
        <f>'B-Site_data'!J1022</f>
        <v>1</v>
      </c>
      <c r="K1021" s="3">
        <f>'B-Site_data'!K1022</f>
        <v>1</v>
      </c>
      <c r="L1021" s="3">
        <f>'B-Site_data'!L1022</f>
        <v>2</v>
      </c>
      <c r="M1021" s="3">
        <f t="shared" si="90"/>
        <v>3</v>
      </c>
      <c r="N1021" s="3">
        <f t="shared" si="91"/>
        <v>3</v>
      </c>
      <c r="O1021" s="3">
        <f t="shared" si="92"/>
        <v>2</v>
      </c>
      <c r="P1021" s="3">
        <f t="shared" si="93"/>
        <v>1</v>
      </c>
      <c r="Q1021" s="295">
        <f t="shared" si="94"/>
        <v>3</v>
      </c>
      <c r="R1021" s="3">
        <f t="shared" si="95"/>
        <v>3</v>
      </c>
    </row>
    <row r="1022" spans="1:18" x14ac:dyDescent="0.35">
      <c r="A1022" s="3" t="str">
        <f>'B-Site_data'!A1023</f>
        <v>NX17MmDX9ncvowMDfZwmqy3NSmIKLc</v>
      </c>
      <c r="B1022" s="3" t="str">
        <f>'B-Site_data'!B1023</f>
        <v>Baidoa_IDP</v>
      </c>
      <c r="C1022" s="3" t="str">
        <f>'B-Site_data'!C1023</f>
        <v>Baidoa</v>
      </c>
      <c r="D1022" s="3" t="str">
        <f>'B-Site_data'!D1023</f>
        <v>IDP</v>
      </c>
      <c r="E1022" s="3">
        <f>'B-Site_data'!E1023</f>
        <v>1</v>
      </c>
      <c r="F1022" s="3">
        <f>'B-Site_data'!F1023</f>
        <v>1</v>
      </c>
      <c r="G1022" s="3">
        <f>'B-Site_data'!G1023</f>
        <v>3</v>
      </c>
      <c r="H1022" s="3">
        <f>'B-Site_data'!H1023</f>
        <v>3</v>
      </c>
      <c r="I1022" s="3">
        <f>'B-Site_data'!I1023</f>
        <v>3</v>
      </c>
      <c r="J1022" s="3">
        <f>'B-Site_data'!J1023</f>
        <v>1</v>
      </c>
      <c r="K1022" s="3">
        <f>'B-Site_data'!K1023</f>
        <v>1</v>
      </c>
      <c r="L1022" s="3">
        <f>'B-Site_data'!L1023</f>
        <v>3</v>
      </c>
      <c r="M1022" s="3">
        <f t="shared" si="90"/>
        <v>3</v>
      </c>
      <c r="N1022" s="3">
        <f t="shared" si="91"/>
        <v>3</v>
      </c>
      <c r="O1022" s="3">
        <f t="shared" si="92"/>
        <v>3</v>
      </c>
      <c r="P1022" s="3">
        <f t="shared" si="93"/>
        <v>3</v>
      </c>
      <c r="Q1022" s="295">
        <f t="shared" si="94"/>
        <v>3</v>
      </c>
      <c r="R1022" s="3">
        <f t="shared" si="95"/>
        <v>3</v>
      </c>
    </row>
    <row r="1023" spans="1:18" x14ac:dyDescent="0.35">
      <c r="A1023" s="3" t="str">
        <f>'B-Site_data'!A1024</f>
        <v>laBW19nosqaOXSDTt6IV2Hgd881ayB</v>
      </c>
      <c r="B1023" s="3" t="str">
        <f>'B-Site_data'!B1024</f>
        <v>Baidoa_IDP</v>
      </c>
      <c r="C1023" s="3" t="str">
        <f>'B-Site_data'!C1024</f>
        <v>Baidoa</v>
      </c>
      <c r="D1023" s="3" t="str">
        <f>'B-Site_data'!D1024</f>
        <v>IDP</v>
      </c>
      <c r="E1023" s="3">
        <f>'B-Site_data'!E1024</f>
        <v>1</v>
      </c>
      <c r="F1023" s="3">
        <f>'B-Site_data'!F1024</f>
        <v>1</v>
      </c>
      <c r="G1023" s="3">
        <f>'B-Site_data'!G1024</f>
        <v>1</v>
      </c>
      <c r="H1023" s="3">
        <f>'B-Site_data'!H1024</f>
        <v>3</v>
      </c>
      <c r="I1023" s="3">
        <f>'B-Site_data'!I1024</f>
        <v>3</v>
      </c>
      <c r="J1023" s="3">
        <f>'B-Site_data'!J1024</f>
        <v>1</v>
      </c>
      <c r="K1023" s="3">
        <f>'B-Site_data'!K1024</f>
        <v>1</v>
      </c>
      <c r="L1023" s="3">
        <f>'B-Site_data'!L1024</f>
        <v>2</v>
      </c>
      <c r="M1023" s="3">
        <f t="shared" si="90"/>
        <v>3</v>
      </c>
      <c r="N1023" s="3">
        <f t="shared" si="91"/>
        <v>3</v>
      </c>
      <c r="O1023" s="3">
        <f t="shared" si="92"/>
        <v>2</v>
      </c>
      <c r="P1023" s="3">
        <f t="shared" si="93"/>
        <v>1</v>
      </c>
      <c r="Q1023" s="295">
        <f t="shared" si="94"/>
        <v>3</v>
      </c>
      <c r="R1023" s="3">
        <f t="shared" si="95"/>
        <v>3</v>
      </c>
    </row>
    <row r="1024" spans="1:18" x14ac:dyDescent="0.35">
      <c r="A1024" s="3" t="str">
        <f>'B-Site_data'!A1025</f>
        <v>L1E3WV73XMyfasxx5rYy1ZZQDgRKyZ</v>
      </c>
      <c r="B1024" s="3" t="str">
        <f>'B-Site_data'!B1025</f>
        <v>Baidoa_IDP</v>
      </c>
      <c r="C1024" s="3" t="str">
        <f>'B-Site_data'!C1025</f>
        <v>Baidoa</v>
      </c>
      <c r="D1024" s="3" t="str">
        <f>'B-Site_data'!D1025</f>
        <v>IDP</v>
      </c>
      <c r="E1024" s="3">
        <f>'B-Site_data'!E1025</f>
        <v>1</v>
      </c>
      <c r="F1024" s="3">
        <f>'B-Site_data'!F1025</f>
        <v>1</v>
      </c>
      <c r="G1024" s="3">
        <f>'B-Site_data'!G1025</f>
        <v>3</v>
      </c>
      <c r="H1024" s="3">
        <f>'B-Site_data'!H1025</f>
        <v>3</v>
      </c>
      <c r="I1024" s="3">
        <f>'B-Site_data'!I1025</f>
        <v>3</v>
      </c>
      <c r="J1024" s="3">
        <f>'B-Site_data'!J1025</f>
        <v>1</v>
      </c>
      <c r="K1024" s="3">
        <f>'B-Site_data'!K1025</f>
        <v>1</v>
      </c>
      <c r="L1024" s="3">
        <f>'B-Site_data'!L1025</f>
        <v>2</v>
      </c>
      <c r="M1024" s="3">
        <f t="shared" si="90"/>
        <v>3</v>
      </c>
      <c r="N1024" s="3">
        <f t="shared" si="91"/>
        <v>3</v>
      </c>
      <c r="O1024" s="3">
        <f t="shared" si="92"/>
        <v>3</v>
      </c>
      <c r="P1024" s="3">
        <f t="shared" si="93"/>
        <v>2</v>
      </c>
      <c r="Q1024" s="295">
        <f t="shared" si="94"/>
        <v>3</v>
      </c>
      <c r="R1024" s="3">
        <f t="shared" si="95"/>
        <v>3</v>
      </c>
    </row>
    <row r="1025" spans="1:18" x14ac:dyDescent="0.35">
      <c r="A1025" s="3" t="str">
        <f>'B-Site_data'!A1026</f>
        <v>wo07iroKWYrZxrVtMrTXl10jjm2CZ1</v>
      </c>
      <c r="B1025" s="3" t="str">
        <f>'B-Site_data'!B1026</f>
        <v>Baidoa_IDP</v>
      </c>
      <c r="C1025" s="3" t="str">
        <f>'B-Site_data'!C1026</f>
        <v>Baidoa</v>
      </c>
      <c r="D1025" s="3" t="str">
        <f>'B-Site_data'!D1026</f>
        <v>IDP</v>
      </c>
      <c r="E1025" s="3">
        <f>'B-Site_data'!E1026</f>
        <v>1</v>
      </c>
      <c r="F1025" s="3">
        <f>'B-Site_data'!F1026</f>
        <v>1</v>
      </c>
      <c r="G1025" s="3">
        <f>'B-Site_data'!G1026</f>
        <v>3</v>
      </c>
      <c r="H1025" s="3">
        <f>'B-Site_data'!H1026</f>
        <v>3</v>
      </c>
      <c r="I1025" s="3">
        <f>'B-Site_data'!I1026</f>
        <v>3</v>
      </c>
      <c r="J1025" s="3">
        <f>'B-Site_data'!J1026</f>
        <v>1</v>
      </c>
      <c r="K1025" s="3">
        <f>'B-Site_data'!K1026</f>
        <v>1</v>
      </c>
      <c r="L1025" s="3">
        <f>'B-Site_data'!L1026</f>
        <v>2</v>
      </c>
      <c r="M1025" s="3">
        <f t="shared" si="90"/>
        <v>3</v>
      </c>
      <c r="N1025" s="3">
        <f t="shared" si="91"/>
        <v>3</v>
      </c>
      <c r="O1025" s="3">
        <f t="shared" si="92"/>
        <v>3</v>
      </c>
      <c r="P1025" s="3">
        <f t="shared" si="93"/>
        <v>2</v>
      </c>
      <c r="Q1025" s="295">
        <f t="shared" si="94"/>
        <v>3</v>
      </c>
      <c r="R1025" s="3">
        <f t="shared" si="95"/>
        <v>3</v>
      </c>
    </row>
    <row r="1026" spans="1:18" x14ac:dyDescent="0.35">
      <c r="A1026" s="3" t="str">
        <f>'B-Site_data'!A1027</f>
        <v>8eu13qIpjXT9A2k17lA3gT85gEYAGR</v>
      </c>
      <c r="B1026" s="3" t="str">
        <f>'B-Site_data'!B1027</f>
        <v>Baidoa_IDP</v>
      </c>
      <c r="C1026" s="3" t="str">
        <f>'B-Site_data'!C1027</f>
        <v>Baidoa</v>
      </c>
      <c r="D1026" s="3" t="str">
        <f>'B-Site_data'!D1027</f>
        <v>IDP</v>
      </c>
      <c r="E1026" s="3">
        <f>'B-Site_data'!E1027</f>
        <v>1</v>
      </c>
      <c r="F1026" s="3">
        <f>'B-Site_data'!F1027</f>
        <v>3</v>
      </c>
      <c r="G1026" s="3">
        <f>'B-Site_data'!G1027</f>
        <v>1</v>
      </c>
      <c r="H1026" s="3">
        <f>'B-Site_data'!H1027</f>
        <v>3</v>
      </c>
      <c r="I1026" s="3">
        <f>'B-Site_data'!I1027</f>
        <v>3</v>
      </c>
      <c r="J1026" s="3">
        <f>'B-Site_data'!J1027</f>
        <v>1</v>
      </c>
      <c r="K1026" s="3">
        <f>'B-Site_data'!K1027</f>
        <v>3</v>
      </c>
      <c r="L1026" s="3">
        <f>'B-Site_data'!L1027</f>
        <v>2</v>
      </c>
      <c r="M1026" s="3">
        <f t="shared" si="90"/>
        <v>3</v>
      </c>
      <c r="N1026" s="3">
        <f t="shared" si="91"/>
        <v>3</v>
      </c>
      <c r="O1026" s="3">
        <f t="shared" si="92"/>
        <v>3</v>
      </c>
      <c r="P1026" s="3">
        <f t="shared" si="93"/>
        <v>3</v>
      </c>
      <c r="Q1026" s="295">
        <f t="shared" si="94"/>
        <v>3</v>
      </c>
      <c r="R1026" s="3">
        <f t="shared" si="95"/>
        <v>3</v>
      </c>
    </row>
    <row r="1027" spans="1:18" x14ac:dyDescent="0.35">
      <c r="A1027" s="3" t="str">
        <f>'B-Site_data'!A1028</f>
        <v>ZmFapEIvWl4cSjfksLagBbbgaSFSbr</v>
      </c>
      <c r="B1027" s="3" t="str">
        <f>'B-Site_data'!B1028</f>
        <v>Baidoa_IDP</v>
      </c>
      <c r="C1027" s="3" t="str">
        <f>'B-Site_data'!C1028</f>
        <v>Baidoa</v>
      </c>
      <c r="D1027" s="3" t="str">
        <f>'B-Site_data'!D1028</f>
        <v>IDP</v>
      </c>
      <c r="E1027" s="3">
        <f>'B-Site_data'!E1028</f>
        <v>1</v>
      </c>
      <c r="F1027" s="3">
        <f>'B-Site_data'!F1028</f>
        <v>3</v>
      </c>
      <c r="G1027" s="3">
        <f>'B-Site_data'!G1028</f>
        <v>3</v>
      </c>
      <c r="H1027" s="3">
        <f>'B-Site_data'!H1028</f>
        <v>3</v>
      </c>
      <c r="I1027" s="3">
        <f>'B-Site_data'!I1028</f>
        <v>3</v>
      </c>
      <c r="J1027" s="3">
        <f>'B-Site_data'!J1028</f>
        <v>1</v>
      </c>
      <c r="K1027" s="3">
        <f>'B-Site_data'!K1028</f>
        <v>1</v>
      </c>
      <c r="L1027" s="3">
        <f>'B-Site_data'!L1028</f>
        <v>2</v>
      </c>
      <c r="M1027" s="3">
        <f t="shared" ref="M1027:M1090" si="96">LARGE(F1027:L1027,1)</f>
        <v>3</v>
      </c>
      <c r="N1027" s="3">
        <f t="shared" ref="N1027:N1090" si="97">LARGE(F1027:L1027,2)</f>
        <v>3</v>
      </c>
      <c r="O1027" s="3">
        <f t="shared" ref="O1027:O1090" si="98">LARGE(F1027:L1027,3)</f>
        <v>3</v>
      </c>
      <c r="P1027" s="3">
        <f t="shared" ref="P1027:P1090" si="99">LARGE(F1027:L1027,4)</f>
        <v>3</v>
      </c>
      <c r="Q1027" s="295">
        <f t="shared" ref="Q1027:Q1090" si="100">ROUNDUP(AVERAGE(M1027:P1027),0)</f>
        <v>3</v>
      </c>
      <c r="R1027" s="3">
        <f t="shared" ref="R1027:R1090" si="101">Q1027</f>
        <v>3</v>
      </c>
    </row>
    <row r="1028" spans="1:18" x14ac:dyDescent="0.35">
      <c r="A1028" s="3" t="str">
        <f>'B-Site_data'!A1029</f>
        <v>39VB5J2FUhk6jnWyiUBHDo5wdX170w</v>
      </c>
      <c r="B1028" s="3" t="str">
        <f>'B-Site_data'!B1029</f>
        <v>Baidoa_IDP</v>
      </c>
      <c r="C1028" s="3" t="str">
        <f>'B-Site_data'!C1029</f>
        <v>Baidoa</v>
      </c>
      <c r="D1028" s="3" t="str">
        <f>'B-Site_data'!D1029</f>
        <v>IDP</v>
      </c>
      <c r="E1028" s="3">
        <f>'B-Site_data'!E1029</f>
        <v>1</v>
      </c>
      <c r="F1028" s="3">
        <f>'B-Site_data'!F1029</f>
        <v>3</v>
      </c>
      <c r="G1028" s="3">
        <f>'B-Site_data'!G1029</f>
        <v>1</v>
      </c>
      <c r="H1028" s="3">
        <f>'B-Site_data'!H1029</f>
        <v>1</v>
      </c>
      <c r="I1028" s="3">
        <f>'B-Site_data'!I1029</f>
        <v>1</v>
      </c>
      <c r="J1028" s="3">
        <f>'B-Site_data'!J1029</f>
        <v>3</v>
      </c>
      <c r="K1028" s="3">
        <f>'B-Site_data'!K1029</f>
        <v>1</v>
      </c>
      <c r="L1028" s="3">
        <f>'B-Site_data'!L1029</f>
        <v>2</v>
      </c>
      <c r="M1028" s="3">
        <f t="shared" si="96"/>
        <v>3</v>
      </c>
      <c r="N1028" s="3">
        <f t="shared" si="97"/>
        <v>3</v>
      </c>
      <c r="O1028" s="3">
        <f t="shared" si="98"/>
        <v>2</v>
      </c>
      <c r="P1028" s="3">
        <f t="shared" si="99"/>
        <v>1</v>
      </c>
      <c r="Q1028" s="295">
        <f t="shared" si="100"/>
        <v>3</v>
      </c>
      <c r="R1028" s="3">
        <f t="shared" si="101"/>
        <v>3</v>
      </c>
    </row>
    <row r="1029" spans="1:18" x14ac:dyDescent="0.35">
      <c r="A1029" s="3" t="str">
        <f>'B-Site_data'!A1030</f>
        <v>WPENEJw4TJHTJbahOXUXZ4o0ezhaT6</v>
      </c>
      <c r="B1029" s="3" t="str">
        <f>'B-Site_data'!B1030</f>
        <v>Baidoa_IDP</v>
      </c>
      <c r="C1029" s="3" t="str">
        <f>'B-Site_data'!C1030</f>
        <v>Baidoa</v>
      </c>
      <c r="D1029" s="3" t="str">
        <f>'B-Site_data'!D1030</f>
        <v>IDP</v>
      </c>
      <c r="E1029" s="3">
        <f>'B-Site_data'!E1030</f>
        <v>1</v>
      </c>
      <c r="F1029" s="3">
        <f>'B-Site_data'!F1030</f>
        <v>3</v>
      </c>
      <c r="G1029" s="3">
        <f>'B-Site_data'!G1030</f>
        <v>3</v>
      </c>
      <c r="H1029" s="3">
        <f>'B-Site_data'!H1030</f>
        <v>3</v>
      </c>
      <c r="I1029" s="3">
        <f>'B-Site_data'!I1030</f>
        <v>3</v>
      </c>
      <c r="J1029" s="3">
        <f>'B-Site_data'!J1030</f>
        <v>1</v>
      </c>
      <c r="K1029" s="3">
        <f>'B-Site_data'!K1030</f>
        <v>1</v>
      </c>
      <c r="L1029" s="3">
        <f>'B-Site_data'!L1030</f>
        <v>2</v>
      </c>
      <c r="M1029" s="3">
        <f t="shared" si="96"/>
        <v>3</v>
      </c>
      <c r="N1029" s="3">
        <f t="shared" si="97"/>
        <v>3</v>
      </c>
      <c r="O1029" s="3">
        <f t="shared" si="98"/>
        <v>3</v>
      </c>
      <c r="P1029" s="3">
        <f t="shared" si="99"/>
        <v>3</v>
      </c>
      <c r="Q1029" s="295">
        <f t="shared" si="100"/>
        <v>3</v>
      </c>
      <c r="R1029" s="3">
        <f t="shared" si="101"/>
        <v>3</v>
      </c>
    </row>
    <row r="1030" spans="1:18" x14ac:dyDescent="0.35">
      <c r="A1030" s="3" t="str">
        <f>'B-Site_data'!A1031</f>
        <v>Y5qTOsCPvSNNXrEKomulnljqdP4wnM</v>
      </c>
      <c r="B1030" s="3" t="str">
        <f>'B-Site_data'!B1031</f>
        <v>Baidoa_IDP</v>
      </c>
      <c r="C1030" s="3" t="str">
        <f>'B-Site_data'!C1031</f>
        <v>Baidoa</v>
      </c>
      <c r="D1030" s="3" t="str">
        <f>'B-Site_data'!D1031</f>
        <v>IDP</v>
      </c>
      <c r="E1030" s="3">
        <f>'B-Site_data'!E1031</f>
        <v>1</v>
      </c>
      <c r="F1030" s="3">
        <f>'B-Site_data'!F1031</f>
        <v>1</v>
      </c>
      <c r="G1030" s="3">
        <f>'B-Site_data'!G1031</f>
        <v>3</v>
      </c>
      <c r="H1030" s="3">
        <f>'B-Site_data'!H1031</f>
        <v>3</v>
      </c>
      <c r="I1030" s="3">
        <f>'B-Site_data'!I1031</f>
        <v>1</v>
      </c>
      <c r="J1030" s="3">
        <f>'B-Site_data'!J1031</f>
        <v>1</v>
      </c>
      <c r="K1030" s="3">
        <f>'B-Site_data'!K1031</f>
        <v>1</v>
      </c>
      <c r="L1030" s="3">
        <f>'B-Site_data'!L1031</f>
        <v>2</v>
      </c>
      <c r="M1030" s="3">
        <f t="shared" si="96"/>
        <v>3</v>
      </c>
      <c r="N1030" s="3">
        <f t="shared" si="97"/>
        <v>3</v>
      </c>
      <c r="O1030" s="3">
        <f t="shared" si="98"/>
        <v>2</v>
      </c>
      <c r="P1030" s="3">
        <f t="shared" si="99"/>
        <v>1</v>
      </c>
      <c r="Q1030" s="295">
        <f t="shared" si="100"/>
        <v>3</v>
      </c>
      <c r="R1030" s="3">
        <f t="shared" si="101"/>
        <v>3</v>
      </c>
    </row>
    <row r="1031" spans="1:18" x14ac:dyDescent="0.35">
      <c r="A1031" s="3" t="str">
        <f>'B-Site_data'!A1032</f>
        <v>6DsCcsjx96aHSiENHEGueFucfjxXJu</v>
      </c>
      <c r="B1031" s="3" t="str">
        <f>'B-Site_data'!B1032</f>
        <v>Baidoa_IDP</v>
      </c>
      <c r="C1031" s="3" t="str">
        <f>'B-Site_data'!C1032</f>
        <v>Baidoa</v>
      </c>
      <c r="D1031" s="3" t="str">
        <f>'B-Site_data'!D1032</f>
        <v>IDP</v>
      </c>
      <c r="E1031" s="3">
        <f>'B-Site_data'!E1032</f>
        <v>1</v>
      </c>
      <c r="F1031" s="3">
        <f>'B-Site_data'!F1032</f>
        <v>1</v>
      </c>
      <c r="G1031" s="3">
        <f>'B-Site_data'!G1032</f>
        <v>3</v>
      </c>
      <c r="H1031" s="3">
        <f>'B-Site_data'!H1032</f>
        <v>3</v>
      </c>
      <c r="I1031" s="3">
        <f>'B-Site_data'!I1032</f>
        <v>3</v>
      </c>
      <c r="J1031" s="3">
        <f>'B-Site_data'!J1032</f>
        <v>1</v>
      </c>
      <c r="K1031" s="3">
        <f>'B-Site_data'!K1032</f>
        <v>1</v>
      </c>
      <c r="L1031" s="3">
        <f>'B-Site_data'!L1032</f>
        <v>1</v>
      </c>
      <c r="M1031" s="3">
        <f t="shared" si="96"/>
        <v>3</v>
      </c>
      <c r="N1031" s="3">
        <f t="shared" si="97"/>
        <v>3</v>
      </c>
      <c r="O1031" s="3">
        <f t="shared" si="98"/>
        <v>3</v>
      </c>
      <c r="P1031" s="3">
        <f t="shared" si="99"/>
        <v>1</v>
      </c>
      <c r="Q1031" s="295">
        <f t="shared" si="100"/>
        <v>3</v>
      </c>
      <c r="R1031" s="3">
        <f t="shared" si="101"/>
        <v>3</v>
      </c>
    </row>
    <row r="1032" spans="1:18" x14ac:dyDescent="0.35">
      <c r="A1032" s="3" t="str">
        <f>'B-Site_data'!A1033</f>
        <v>XtaXofWSr0VINi1danoPXrJK6ucN9y</v>
      </c>
      <c r="B1032" s="3" t="str">
        <f>'B-Site_data'!B1033</f>
        <v>Baidoa_IDP</v>
      </c>
      <c r="C1032" s="3" t="str">
        <f>'B-Site_data'!C1033</f>
        <v>Baidoa</v>
      </c>
      <c r="D1032" s="3" t="str">
        <f>'B-Site_data'!D1033</f>
        <v>IDP</v>
      </c>
      <c r="E1032" s="3">
        <f>'B-Site_data'!E1033</f>
        <v>1</v>
      </c>
      <c r="F1032" s="3">
        <f>'B-Site_data'!F1033</f>
        <v>1</v>
      </c>
      <c r="G1032" s="3">
        <f>'B-Site_data'!G1033</f>
        <v>1</v>
      </c>
      <c r="H1032" s="3">
        <f>'B-Site_data'!H1033</f>
        <v>3</v>
      </c>
      <c r="I1032" s="3">
        <f>'B-Site_data'!I1033</f>
        <v>3</v>
      </c>
      <c r="J1032" s="3">
        <f>'B-Site_data'!J1033</f>
        <v>1</v>
      </c>
      <c r="K1032" s="3">
        <f>'B-Site_data'!K1033</f>
        <v>1</v>
      </c>
      <c r="L1032" s="3">
        <f>'B-Site_data'!L1033</f>
        <v>2</v>
      </c>
      <c r="M1032" s="3">
        <f t="shared" si="96"/>
        <v>3</v>
      </c>
      <c r="N1032" s="3">
        <f t="shared" si="97"/>
        <v>3</v>
      </c>
      <c r="O1032" s="3">
        <f t="shared" si="98"/>
        <v>2</v>
      </c>
      <c r="P1032" s="3">
        <f t="shared" si="99"/>
        <v>1</v>
      </c>
      <c r="Q1032" s="295">
        <f t="shared" si="100"/>
        <v>3</v>
      </c>
      <c r="R1032" s="3">
        <f t="shared" si="101"/>
        <v>3</v>
      </c>
    </row>
    <row r="1033" spans="1:18" x14ac:dyDescent="0.35">
      <c r="A1033" s="3" t="str">
        <f>'B-Site_data'!A1034</f>
        <v>jsjvvoyLyHMT98Xh6NmiVrUb47lU72</v>
      </c>
      <c r="B1033" s="3" t="str">
        <f>'B-Site_data'!B1034</f>
        <v>Baidoa_IDP</v>
      </c>
      <c r="C1033" s="3" t="str">
        <f>'B-Site_data'!C1034</f>
        <v>Baidoa</v>
      </c>
      <c r="D1033" s="3" t="str">
        <f>'B-Site_data'!D1034</f>
        <v>IDP</v>
      </c>
      <c r="E1033" s="3">
        <f>'B-Site_data'!E1034</f>
        <v>1</v>
      </c>
      <c r="F1033" s="3">
        <f>'B-Site_data'!F1034</f>
        <v>1</v>
      </c>
      <c r="G1033" s="3">
        <f>'B-Site_data'!G1034</f>
        <v>3</v>
      </c>
      <c r="H1033" s="3">
        <f>'B-Site_data'!H1034</f>
        <v>3</v>
      </c>
      <c r="I1033" s="3">
        <f>'B-Site_data'!I1034</f>
        <v>1</v>
      </c>
      <c r="J1033" s="3">
        <f>'B-Site_data'!J1034</f>
        <v>1</v>
      </c>
      <c r="K1033" s="3">
        <f>'B-Site_data'!K1034</f>
        <v>1</v>
      </c>
      <c r="L1033" s="3">
        <f>'B-Site_data'!L1034</f>
        <v>2</v>
      </c>
      <c r="M1033" s="3">
        <f t="shared" si="96"/>
        <v>3</v>
      </c>
      <c r="N1033" s="3">
        <f t="shared" si="97"/>
        <v>3</v>
      </c>
      <c r="O1033" s="3">
        <f t="shared" si="98"/>
        <v>2</v>
      </c>
      <c r="P1033" s="3">
        <f t="shared" si="99"/>
        <v>1</v>
      </c>
      <c r="Q1033" s="295">
        <f t="shared" si="100"/>
        <v>3</v>
      </c>
      <c r="R1033" s="3">
        <f t="shared" si="101"/>
        <v>3</v>
      </c>
    </row>
    <row r="1034" spans="1:18" x14ac:dyDescent="0.35">
      <c r="A1034" s="3" t="str">
        <f>'B-Site_data'!A1035</f>
        <v>f2ric3I1pyvIy9ZNy9v55hEQnRXsDJ</v>
      </c>
      <c r="B1034" s="3" t="str">
        <f>'B-Site_data'!B1035</f>
        <v>Baidoa_IDP</v>
      </c>
      <c r="C1034" s="3" t="str">
        <f>'B-Site_data'!C1035</f>
        <v>Baidoa</v>
      </c>
      <c r="D1034" s="3" t="str">
        <f>'B-Site_data'!D1035</f>
        <v>IDP</v>
      </c>
      <c r="E1034" s="3">
        <f>'B-Site_data'!E1035</f>
        <v>1</v>
      </c>
      <c r="F1034" s="3">
        <f>'B-Site_data'!F1035</f>
        <v>1</v>
      </c>
      <c r="G1034" s="3">
        <f>'B-Site_data'!G1035</f>
        <v>3</v>
      </c>
      <c r="H1034" s="3">
        <f>'B-Site_data'!H1035</f>
        <v>1</v>
      </c>
      <c r="I1034" s="3">
        <f>'B-Site_data'!I1035</f>
        <v>3</v>
      </c>
      <c r="J1034" s="3">
        <f>'B-Site_data'!J1035</f>
        <v>1</v>
      </c>
      <c r="K1034" s="3">
        <f>'B-Site_data'!K1035</f>
        <v>3</v>
      </c>
      <c r="L1034" s="3">
        <f>'B-Site_data'!L1035</f>
        <v>2</v>
      </c>
      <c r="M1034" s="3">
        <f t="shared" si="96"/>
        <v>3</v>
      </c>
      <c r="N1034" s="3">
        <f t="shared" si="97"/>
        <v>3</v>
      </c>
      <c r="O1034" s="3">
        <f t="shared" si="98"/>
        <v>3</v>
      </c>
      <c r="P1034" s="3">
        <f t="shared" si="99"/>
        <v>2</v>
      </c>
      <c r="Q1034" s="295">
        <f t="shared" si="100"/>
        <v>3</v>
      </c>
      <c r="R1034" s="3">
        <f t="shared" si="101"/>
        <v>3</v>
      </c>
    </row>
    <row r="1035" spans="1:18" x14ac:dyDescent="0.35">
      <c r="A1035" s="3" t="str">
        <f>'B-Site_data'!A1036</f>
        <v>mb1EVCJ8Imt2mlj2JZQmI1mx5F4bGS</v>
      </c>
      <c r="B1035" s="3" t="str">
        <f>'B-Site_data'!B1036</f>
        <v>Baidoa_IDP</v>
      </c>
      <c r="C1035" s="3" t="str">
        <f>'B-Site_data'!C1036</f>
        <v>Baidoa</v>
      </c>
      <c r="D1035" s="3" t="str">
        <f>'B-Site_data'!D1036</f>
        <v>IDP</v>
      </c>
      <c r="E1035" s="3">
        <f>'B-Site_data'!E1036</f>
        <v>1</v>
      </c>
      <c r="F1035" s="3">
        <f>'B-Site_data'!F1036</f>
        <v>1</v>
      </c>
      <c r="G1035" s="3">
        <f>'B-Site_data'!G1036</f>
        <v>3</v>
      </c>
      <c r="H1035" s="3">
        <f>'B-Site_data'!H1036</f>
        <v>3</v>
      </c>
      <c r="I1035" s="3">
        <f>'B-Site_data'!I1036</f>
        <v>3</v>
      </c>
      <c r="J1035" s="3">
        <f>'B-Site_data'!J1036</f>
        <v>1</v>
      </c>
      <c r="K1035" s="3">
        <f>'B-Site_data'!K1036</f>
        <v>1</v>
      </c>
      <c r="L1035" s="3">
        <f>'B-Site_data'!L1036</f>
        <v>2</v>
      </c>
      <c r="M1035" s="3">
        <f t="shared" si="96"/>
        <v>3</v>
      </c>
      <c r="N1035" s="3">
        <f t="shared" si="97"/>
        <v>3</v>
      </c>
      <c r="O1035" s="3">
        <f t="shared" si="98"/>
        <v>3</v>
      </c>
      <c r="P1035" s="3">
        <f t="shared" si="99"/>
        <v>2</v>
      </c>
      <c r="Q1035" s="295">
        <f t="shared" si="100"/>
        <v>3</v>
      </c>
      <c r="R1035" s="3">
        <f t="shared" si="101"/>
        <v>3</v>
      </c>
    </row>
    <row r="1036" spans="1:18" x14ac:dyDescent="0.35">
      <c r="A1036" s="3" t="str">
        <f>'B-Site_data'!A1037</f>
        <v>jJIeiiVVPTCKfFgvchooxgZPx4I4Kj</v>
      </c>
      <c r="B1036" s="3" t="str">
        <f>'B-Site_data'!B1037</f>
        <v>Baidoa_IDP</v>
      </c>
      <c r="C1036" s="3" t="str">
        <f>'B-Site_data'!C1037</f>
        <v>Baidoa</v>
      </c>
      <c r="D1036" s="3" t="str">
        <f>'B-Site_data'!D1037</f>
        <v>IDP</v>
      </c>
      <c r="E1036" s="3">
        <f>'B-Site_data'!E1037</f>
        <v>1</v>
      </c>
      <c r="F1036" s="3">
        <f>'B-Site_data'!F1037</f>
        <v>1</v>
      </c>
      <c r="G1036" s="3">
        <f>'B-Site_data'!G1037</f>
        <v>3</v>
      </c>
      <c r="H1036" s="3">
        <f>'B-Site_data'!H1037</f>
        <v>3</v>
      </c>
      <c r="I1036" s="3">
        <f>'B-Site_data'!I1037</f>
        <v>1</v>
      </c>
      <c r="J1036" s="3">
        <f>'B-Site_data'!J1037</f>
        <v>1</v>
      </c>
      <c r="K1036" s="3">
        <f>'B-Site_data'!K1037</f>
        <v>1</v>
      </c>
      <c r="L1036" s="3">
        <f>'B-Site_data'!L1037</f>
        <v>3</v>
      </c>
      <c r="M1036" s="3">
        <f t="shared" si="96"/>
        <v>3</v>
      </c>
      <c r="N1036" s="3">
        <f t="shared" si="97"/>
        <v>3</v>
      </c>
      <c r="O1036" s="3">
        <f t="shared" si="98"/>
        <v>3</v>
      </c>
      <c r="P1036" s="3">
        <f t="shared" si="99"/>
        <v>1</v>
      </c>
      <c r="Q1036" s="295">
        <f t="shared" si="100"/>
        <v>3</v>
      </c>
      <c r="R1036" s="3">
        <f t="shared" si="101"/>
        <v>3</v>
      </c>
    </row>
    <row r="1037" spans="1:18" x14ac:dyDescent="0.35">
      <c r="A1037" s="3" t="str">
        <f>'B-Site_data'!A1038</f>
        <v>vvwdnI9LCXP8HowhdqA7UtiYKcJCFZ</v>
      </c>
      <c r="B1037" s="3" t="str">
        <f>'B-Site_data'!B1038</f>
        <v>Baidoa_IDP</v>
      </c>
      <c r="C1037" s="3" t="str">
        <f>'B-Site_data'!C1038</f>
        <v>Baidoa</v>
      </c>
      <c r="D1037" s="3" t="str">
        <f>'B-Site_data'!D1038</f>
        <v>IDP</v>
      </c>
      <c r="E1037" s="3">
        <f>'B-Site_data'!E1038</f>
        <v>1</v>
      </c>
      <c r="F1037" s="3">
        <f>'B-Site_data'!F1038</f>
        <v>3</v>
      </c>
      <c r="G1037" s="3">
        <f>'B-Site_data'!G1038</f>
        <v>1</v>
      </c>
      <c r="H1037" s="3">
        <f>'B-Site_data'!H1038</f>
        <v>3</v>
      </c>
      <c r="I1037" s="3">
        <f>'B-Site_data'!I1038</f>
        <v>3</v>
      </c>
      <c r="J1037" s="3">
        <f>'B-Site_data'!J1038</f>
        <v>1</v>
      </c>
      <c r="K1037" s="3">
        <f>'B-Site_data'!K1038</f>
        <v>1</v>
      </c>
      <c r="L1037" s="3">
        <f>'B-Site_data'!L1038</f>
        <v>3</v>
      </c>
      <c r="M1037" s="3">
        <f t="shared" si="96"/>
        <v>3</v>
      </c>
      <c r="N1037" s="3">
        <f t="shared" si="97"/>
        <v>3</v>
      </c>
      <c r="O1037" s="3">
        <f t="shared" si="98"/>
        <v>3</v>
      </c>
      <c r="P1037" s="3">
        <f t="shared" si="99"/>
        <v>3</v>
      </c>
      <c r="Q1037" s="295">
        <f t="shared" si="100"/>
        <v>3</v>
      </c>
      <c r="R1037" s="3">
        <f t="shared" si="101"/>
        <v>3</v>
      </c>
    </row>
    <row r="1038" spans="1:18" x14ac:dyDescent="0.35">
      <c r="A1038" s="3" t="str">
        <f>'B-Site_data'!A1039</f>
        <v>ISeQoxTmyhW1ZuBCbTuJrPCcmMpNSM</v>
      </c>
      <c r="B1038" s="3" t="str">
        <f>'B-Site_data'!B1039</f>
        <v>Baidoa_IDP</v>
      </c>
      <c r="C1038" s="3" t="str">
        <f>'B-Site_data'!C1039</f>
        <v>Baidoa</v>
      </c>
      <c r="D1038" s="3" t="str">
        <f>'B-Site_data'!D1039</f>
        <v>IDP</v>
      </c>
      <c r="E1038" s="3">
        <f>'B-Site_data'!E1039</f>
        <v>1</v>
      </c>
      <c r="F1038" s="3">
        <f>'B-Site_data'!F1039</f>
        <v>3</v>
      </c>
      <c r="G1038" s="3">
        <f>'B-Site_data'!G1039</f>
        <v>1</v>
      </c>
      <c r="H1038" s="3">
        <f>'B-Site_data'!H1039</f>
        <v>3</v>
      </c>
      <c r="I1038" s="3">
        <f>'B-Site_data'!I1039</f>
        <v>3</v>
      </c>
      <c r="J1038" s="3">
        <f>'B-Site_data'!J1039</f>
        <v>1</v>
      </c>
      <c r="K1038" s="3">
        <f>'B-Site_data'!K1039</f>
        <v>1</v>
      </c>
      <c r="L1038" s="3">
        <f>'B-Site_data'!L1039</f>
        <v>3</v>
      </c>
      <c r="M1038" s="3">
        <f t="shared" si="96"/>
        <v>3</v>
      </c>
      <c r="N1038" s="3">
        <f t="shared" si="97"/>
        <v>3</v>
      </c>
      <c r="O1038" s="3">
        <f t="shared" si="98"/>
        <v>3</v>
      </c>
      <c r="P1038" s="3">
        <f t="shared" si="99"/>
        <v>3</v>
      </c>
      <c r="Q1038" s="295">
        <f t="shared" si="100"/>
        <v>3</v>
      </c>
      <c r="R1038" s="3">
        <f t="shared" si="101"/>
        <v>3</v>
      </c>
    </row>
    <row r="1039" spans="1:18" x14ac:dyDescent="0.35">
      <c r="A1039" s="3" t="str">
        <f>'B-Site_data'!A1040</f>
        <v>aG0dgv9n7lU8lFphSqRQVbFj3s31gK</v>
      </c>
      <c r="B1039" s="3" t="str">
        <f>'B-Site_data'!B1040</f>
        <v>Baidoa_IDP</v>
      </c>
      <c r="C1039" s="3" t="str">
        <f>'B-Site_data'!C1040</f>
        <v>Baidoa</v>
      </c>
      <c r="D1039" s="3" t="str">
        <f>'B-Site_data'!D1040</f>
        <v>IDP</v>
      </c>
      <c r="E1039" s="3">
        <f>'B-Site_data'!E1040</f>
        <v>1</v>
      </c>
      <c r="F1039" s="3">
        <f>'B-Site_data'!F1040</f>
        <v>1</v>
      </c>
      <c r="G1039" s="3">
        <f>'B-Site_data'!G1040</f>
        <v>1</v>
      </c>
      <c r="H1039" s="3">
        <f>'B-Site_data'!H1040</f>
        <v>3</v>
      </c>
      <c r="I1039" s="3">
        <f>'B-Site_data'!I1040</f>
        <v>1</v>
      </c>
      <c r="J1039" s="3">
        <f>'B-Site_data'!J1040</f>
        <v>1</v>
      </c>
      <c r="K1039" s="3">
        <f>'B-Site_data'!K1040</f>
        <v>3</v>
      </c>
      <c r="L1039" s="3">
        <f>'B-Site_data'!L1040</f>
        <v>2</v>
      </c>
      <c r="M1039" s="3">
        <f t="shared" si="96"/>
        <v>3</v>
      </c>
      <c r="N1039" s="3">
        <f t="shared" si="97"/>
        <v>3</v>
      </c>
      <c r="O1039" s="3">
        <f t="shared" si="98"/>
        <v>2</v>
      </c>
      <c r="P1039" s="3">
        <f t="shared" si="99"/>
        <v>1</v>
      </c>
      <c r="Q1039" s="295">
        <f t="shared" si="100"/>
        <v>3</v>
      </c>
      <c r="R1039" s="3">
        <f t="shared" si="101"/>
        <v>3</v>
      </c>
    </row>
    <row r="1040" spans="1:18" x14ac:dyDescent="0.35">
      <c r="A1040" s="3" t="str">
        <f>'B-Site_data'!A1041</f>
        <v>uwDU0dHishCmEvPmzdLky9mvaHB9io</v>
      </c>
      <c r="B1040" s="3" t="str">
        <f>'B-Site_data'!B1041</f>
        <v>Baidoa_IDP</v>
      </c>
      <c r="C1040" s="3" t="str">
        <f>'B-Site_data'!C1041</f>
        <v>Baidoa</v>
      </c>
      <c r="D1040" s="3" t="str">
        <f>'B-Site_data'!D1041</f>
        <v>IDP</v>
      </c>
      <c r="E1040" s="3">
        <f>'B-Site_data'!E1041</f>
        <v>1</v>
      </c>
      <c r="F1040" s="3">
        <f>'B-Site_data'!F1041</f>
        <v>1</v>
      </c>
      <c r="G1040" s="3">
        <f>'B-Site_data'!G1041</f>
        <v>1</v>
      </c>
      <c r="H1040" s="3">
        <f>'B-Site_data'!H1041</f>
        <v>3</v>
      </c>
      <c r="I1040" s="3">
        <f>'B-Site_data'!I1041</f>
        <v>3</v>
      </c>
      <c r="J1040" s="3">
        <f>'B-Site_data'!J1041</f>
        <v>1</v>
      </c>
      <c r="K1040" s="3">
        <f>'B-Site_data'!K1041</f>
        <v>1</v>
      </c>
      <c r="L1040" s="3">
        <f>'B-Site_data'!L1041</f>
        <v>2</v>
      </c>
      <c r="M1040" s="3">
        <f t="shared" si="96"/>
        <v>3</v>
      </c>
      <c r="N1040" s="3">
        <f t="shared" si="97"/>
        <v>3</v>
      </c>
      <c r="O1040" s="3">
        <f t="shared" si="98"/>
        <v>2</v>
      </c>
      <c r="P1040" s="3">
        <f t="shared" si="99"/>
        <v>1</v>
      </c>
      <c r="Q1040" s="295">
        <f t="shared" si="100"/>
        <v>3</v>
      </c>
      <c r="R1040" s="3">
        <f t="shared" si="101"/>
        <v>3</v>
      </c>
    </row>
    <row r="1041" spans="1:18" x14ac:dyDescent="0.35">
      <c r="A1041" s="3" t="str">
        <f>'B-Site_data'!A1042</f>
        <v>EJLyTH5wctypF9GjIeVe7pjwaqynpa</v>
      </c>
      <c r="B1041" s="3" t="str">
        <f>'B-Site_data'!B1042</f>
        <v>Baidoa_IDP</v>
      </c>
      <c r="C1041" s="3" t="str">
        <f>'B-Site_data'!C1042</f>
        <v>Baidoa</v>
      </c>
      <c r="D1041" s="3" t="str">
        <f>'B-Site_data'!D1042</f>
        <v>IDP</v>
      </c>
      <c r="E1041" s="3">
        <f>'B-Site_data'!E1042</f>
        <v>1</v>
      </c>
      <c r="F1041" s="3">
        <f>'B-Site_data'!F1042</f>
        <v>1</v>
      </c>
      <c r="G1041" s="3">
        <f>'B-Site_data'!G1042</f>
        <v>1</v>
      </c>
      <c r="H1041" s="3">
        <f>'B-Site_data'!H1042</f>
        <v>3</v>
      </c>
      <c r="I1041" s="3">
        <f>'B-Site_data'!I1042</f>
        <v>1</v>
      </c>
      <c r="J1041" s="3">
        <f>'B-Site_data'!J1042</f>
        <v>1</v>
      </c>
      <c r="K1041" s="3">
        <f>'B-Site_data'!K1042</f>
        <v>1</v>
      </c>
      <c r="L1041" s="3">
        <f>'B-Site_data'!L1042</f>
        <v>2</v>
      </c>
      <c r="M1041" s="3">
        <f t="shared" si="96"/>
        <v>3</v>
      </c>
      <c r="N1041" s="3">
        <f t="shared" si="97"/>
        <v>2</v>
      </c>
      <c r="O1041" s="3">
        <f t="shared" si="98"/>
        <v>1</v>
      </c>
      <c r="P1041" s="3">
        <f t="shared" si="99"/>
        <v>1</v>
      </c>
      <c r="Q1041" s="295">
        <f t="shared" si="100"/>
        <v>2</v>
      </c>
      <c r="R1041" s="3">
        <f t="shared" si="101"/>
        <v>2</v>
      </c>
    </row>
    <row r="1042" spans="1:18" x14ac:dyDescent="0.35">
      <c r="A1042" s="3" t="str">
        <f>'B-Site_data'!A1043</f>
        <v>mQiRv7zrdDhuM9kgbrwjpggFrTw5OQ</v>
      </c>
      <c r="B1042" s="3" t="str">
        <f>'B-Site_data'!B1043</f>
        <v>Baidoa_IDP</v>
      </c>
      <c r="C1042" s="3" t="str">
        <f>'B-Site_data'!C1043</f>
        <v>Baidoa</v>
      </c>
      <c r="D1042" s="3" t="str">
        <f>'B-Site_data'!D1043</f>
        <v>IDP</v>
      </c>
      <c r="E1042" s="3">
        <f>'B-Site_data'!E1043</f>
        <v>1</v>
      </c>
      <c r="F1042" s="3">
        <f>'B-Site_data'!F1043</f>
        <v>3</v>
      </c>
      <c r="G1042" s="3">
        <f>'B-Site_data'!G1043</f>
        <v>1</v>
      </c>
      <c r="H1042" s="3">
        <f>'B-Site_data'!H1043</f>
        <v>3</v>
      </c>
      <c r="I1042" s="3">
        <f>'B-Site_data'!I1043</f>
        <v>3</v>
      </c>
      <c r="J1042" s="3">
        <f>'B-Site_data'!J1043</f>
        <v>1</v>
      </c>
      <c r="K1042" s="3">
        <f>'B-Site_data'!K1043</f>
        <v>1</v>
      </c>
      <c r="L1042" s="3">
        <f>'B-Site_data'!L1043</f>
        <v>2</v>
      </c>
      <c r="M1042" s="3">
        <f t="shared" si="96"/>
        <v>3</v>
      </c>
      <c r="N1042" s="3">
        <f t="shared" si="97"/>
        <v>3</v>
      </c>
      <c r="O1042" s="3">
        <f t="shared" si="98"/>
        <v>3</v>
      </c>
      <c r="P1042" s="3">
        <f t="shared" si="99"/>
        <v>2</v>
      </c>
      <c r="Q1042" s="295">
        <f t="shared" si="100"/>
        <v>3</v>
      </c>
      <c r="R1042" s="3">
        <f t="shared" si="101"/>
        <v>3</v>
      </c>
    </row>
    <row r="1043" spans="1:18" x14ac:dyDescent="0.35">
      <c r="A1043" s="3" t="str">
        <f>'B-Site_data'!A1044</f>
        <v>BCcPcYy5Vlqq157CiA3nbPQ7pRaWv2</v>
      </c>
      <c r="B1043" s="3" t="str">
        <f>'B-Site_data'!B1044</f>
        <v>Baidoa_IDP</v>
      </c>
      <c r="C1043" s="3" t="str">
        <f>'B-Site_data'!C1044</f>
        <v>Baidoa</v>
      </c>
      <c r="D1043" s="3" t="str">
        <f>'B-Site_data'!D1044</f>
        <v>IDP</v>
      </c>
      <c r="E1043" s="3">
        <f>'B-Site_data'!E1044</f>
        <v>1</v>
      </c>
      <c r="F1043" s="3">
        <f>'B-Site_data'!F1044</f>
        <v>1</v>
      </c>
      <c r="G1043" s="3">
        <f>'B-Site_data'!G1044</f>
        <v>3</v>
      </c>
      <c r="H1043" s="3">
        <f>'B-Site_data'!H1044</f>
        <v>3</v>
      </c>
      <c r="I1043" s="3">
        <f>'B-Site_data'!I1044</f>
        <v>3</v>
      </c>
      <c r="J1043" s="3">
        <f>'B-Site_data'!J1044</f>
        <v>1</v>
      </c>
      <c r="K1043" s="3">
        <f>'B-Site_data'!K1044</f>
        <v>1</v>
      </c>
      <c r="L1043" s="3">
        <f>'B-Site_data'!L1044</f>
        <v>2</v>
      </c>
      <c r="M1043" s="3">
        <f t="shared" si="96"/>
        <v>3</v>
      </c>
      <c r="N1043" s="3">
        <f t="shared" si="97"/>
        <v>3</v>
      </c>
      <c r="O1043" s="3">
        <f t="shared" si="98"/>
        <v>3</v>
      </c>
      <c r="P1043" s="3">
        <f t="shared" si="99"/>
        <v>2</v>
      </c>
      <c r="Q1043" s="295">
        <f t="shared" si="100"/>
        <v>3</v>
      </c>
      <c r="R1043" s="3">
        <f t="shared" si="101"/>
        <v>3</v>
      </c>
    </row>
    <row r="1044" spans="1:18" x14ac:dyDescent="0.35">
      <c r="A1044" s="3" t="str">
        <f>'B-Site_data'!A1045</f>
        <v>fIf7FF1jqaQmKvYMN1kLyIdlq8yyl4</v>
      </c>
      <c r="B1044" s="3" t="str">
        <f>'B-Site_data'!B1045</f>
        <v>Baidoa_IDP</v>
      </c>
      <c r="C1044" s="3" t="str">
        <f>'B-Site_data'!C1045</f>
        <v>Baidoa</v>
      </c>
      <c r="D1044" s="3" t="str">
        <f>'B-Site_data'!D1045</f>
        <v>IDP</v>
      </c>
      <c r="E1044" s="3">
        <f>'B-Site_data'!E1045</f>
        <v>1</v>
      </c>
      <c r="F1044" s="3">
        <f>'B-Site_data'!F1045</f>
        <v>1</v>
      </c>
      <c r="G1044" s="3">
        <f>'B-Site_data'!G1045</f>
        <v>3</v>
      </c>
      <c r="H1044" s="3">
        <f>'B-Site_data'!H1045</f>
        <v>3</v>
      </c>
      <c r="I1044" s="3">
        <f>'B-Site_data'!I1045</f>
        <v>3</v>
      </c>
      <c r="J1044" s="3">
        <f>'B-Site_data'!J1045</f>
        <v>1</v>
      </c>
      <c r="K1044" s="3">
        <f>'B-Site_data'!K1045</f>
        <v>1</v>
      </c>
      <c r="L1044" s="3">
        <f>'B-Site_data'!L1045</f>
        <v>2</v>
      </c>
      <c r="M1044" s="3">
        <f t="shared" si="96"/>
        <v>3</v>
      </c>
      <c r="N1044" s="3">
        <f t="shared" si="97"/>
        <v>3</v>
      </c>
      <c r="O1044" s="3">
        <f t="shared" si="98"/>
        <v>3</v>
      </c>
      <c r="P1044" s="3">
        <f t="shared" si="99"/>
        <v>2</v>
      </c>
      <c r="Q1044" s="295">
        <f t="shared" si="100"/>
        <v>3</v>
      </c>
      <c r="R1044" s="3">
        <f t="shared" si="101"/>
        <v>3</v>
      </c>
    </row>
    <row r="1045" spans="1:18" x14ac:dyDescent="0.35">
      <c r="A1045" s="3" t="str">
        <f>'B-Site_data'!A1046</f>
        <v>zTpiUA4XqQeeub0NshPPff6axD2bdj</v>
      </c>
      <c r="B1045" s="3" t="str">
        <f>'B-Site_data'!B1046</f>
        <v>Baidoa_IDP</v>
      </c>
      <c r="C1045" s="3" t="str">
        <f>'B-Site_data'!C1046</f>
        <v>Baidoa</v>
      </c>
      <c r="D1045" s="3" t="str">
        <f>'B-Site_data'!D1046</f>
        <v>IDP</v>
      </c>
      <c r="E1045" s="3">
        <f>'B-Site_data'!E1046</f>
        <v>1</v>
      </c>
      <c r="F1045" s="3">
        <f>'B-Site_data'!F1046</f>
        <v>3</v>
      </c>
      <c r="G1045" s="3">
        <f>'B-Site_data'!G1046</f>
        <v>1</v>
      </c>
      <c r="H1045" s="3">
        <f>'B-Site_data'!H1046</f>
        <v>3</v>
      </c>
      <c r="I1045" s="3">
        <f>'B-Site_data'!I1046</f>
        <v>3</v>
      </c>
      <c r="J1045" s="3">
        <f>'B-Site_data'!J1046</f>
        <v>1</v>
      </c>
      <c r="K1045" s="3">
        <f>'B-Site_data'!K1046</f>
        <v>1</v>
      </c>
      <c r="L1045" s="3">
        <f>'B-Site_data'!L1046</f>
        <v>2</v>
      </c>
      <c r="M1045" s="3">
        <f t="shared" si="96"/>
        <v>3</v>
      </c>
      <c r="N1045" s="3">
        <f t="shared" si="97"/>
        <v>3</v>
      </c>
      <c r="O1045" s="3">
        <f t="shared" si="98"/>
        <v>3</v>
      </c>
      <c r="P1045" s="3">
        <f t="shared" si="99"/>
        <v>2</v>
      </c>
      <c r="Q1045" s="295">
        <f t="shared" si="100"/>
        <v>3</v>
      </c>
      <c r="R1045" s="3">
        <f t="shared" si="101"/>
        <v>3</v>
      </c>
    </row>
    <row r="1046" spans="1:18" x14ac:dyDescent="0.35">
      <c r="A1046" s="3" t="str">
        <f>'B-Site_data'!A1047</f>
        <v>QZsK2WxOEIGC2OOc0XNapD05Te5UI9</v>
      </c>
      <c r="B1046" s="3" t="str">
        <f>'B-Site_data'!B1047</f>
        <v>Baidoa_IDP</v>
      </c>
      <c r="C1046" s="3" t="str">
        <f>'B-Site_data'!C1047</f>
        <v>Baidoa</v>
      </c>
      <c r="D1046" s="3" t="str">
        <f>'B-Site_data'!D1047</f>
        <v>IDP</v>
      </c>
      <c r="E1046" s="3">
        <f>'B-Site_data'!E1047</f>
        <v>1</v>
      </c>
      <c r="F1046" s="3">
        <f>'B-Site_data'!F1047</f>
        <v>1</v>
      </c>
      <c r="G1046" s="3">
        <f>'B-Site_data'!G1047</f>
        <v>1</v>
      </c>
      <c r="H1046" s="3">
        <f>'B-Site_data'!H1047</f>
        <v>3</v>
      </c>
      <c r="I1046" s="3">
        <f>'B-Site_data'!I1047</f>
        <v>3</v>
      </c>
      <c r="J1046" s="3">
        <f>'B-Site_data'!J1047</f>
        <v>1</v>
      </c>
      <c r="K1046" s="3">
        <f>'B-Site_data'!K1047</f>
        <v>1</v>
      </c>
      <c r="L1046" s="3">
        <f>'B-Site_data'!L1047</f>
        <v>2</v>
      </c>
      <c r="M1046" s="3">
        <f t="shared" si="96"/>
        <v>3</v>
      </c>
      <c r="N1046" s="3">
        <f t="shared" si="97"/>
        <v>3</v>
      </c>
      <c r="O1046" s="3">
        <f t="shared" si="98"/>
        <v>2</v>
      </c>
      <c r="P1046" s="3">
        <f t="shared" si="99"/>
        <v>1</v>
      </c>
      <c r="Q1046" s="295">
        <f t="shared" si="100"/>
        <v>3</v>
      </c>
      <c r="R1046" s="3">
        <f t="shared" si="101"/>
        <v>3</v>
      </c>
    </row>
    <row r="1047" spans="1:18" x14ac:dyDescent="0.35">
      <c r="A1047" s="3" t="str">
        <f>'B-Site_data'!A1048</f>
        <v>CZ8fFkjcScoT2TThDS2bFM3Z2V8ynh</v>
      </c>
      <c r="B1047" s="3" t="str">
        <f>'B-Site_data'!B1048</f>
        <v>Baidoa_IDP</v>
      </c>
      <c r="C1047" s="3" t="str">
        <f>'B-Site_data'!C1048</f>
        <v>Baidoa</v>
      </c>
      <c r="D1047" s="3" t="str">
        <f>'B-Site_data'!D1048</f>
        <v>IDP</v>
      </c>
      <c r="E1047" s="3">
        <f>'B-Site_data'!E1048</f>
        <v>1</v>
      </c>
      <c r="F1047" s="3">
        <f>'B-Site_data'!F1048</f>
        <v>3</v>
      </c>
      <c r="G1047" s="3">
        <f>'B-Site_data'!G1048</f>
        <v>3</v>
      </c>
      <c r="H1047" s="3">
        <f>'B-Site_data'!H1048</f>
        <v>3</v>
      </c>
      <c r="I1047" s="3">
        <f>'B-Site_data'!I1048</f>
        <v>3</v>
      </c>
      <c r="J1047" s="3">
        <f>'B-Site_data'!J1048</f>
        <v>1</v>
      </c>
      <c r="K1047" s="3">
        <f>'B-Site_data'!K1048</f>
        <v>1</v>
      </c>
      <c r="L1047" s="3">
        <f>'B-Site_data'!L1048</f>
        <v>2</v>
      </c>
      <c r="M1047" s="3">
        <f t="shared" si="96"/>
        <v>3</v>
      </c>
      <c r="N1047" s="3">
        <f t="shared" si="97"/>
        <v>3</v>
      </c>
      <c r="O1047" s="3">
        <f t="shared" si="98"/>
        <v>3</v>
      </c>
      <c r="P1047" s="3">
        <f t="shared" si="99"/>
        <v>3</v>
      </c>
      <c r="Q1047" s="295">
        <f t="shared" si="100"/>
        <v>3</v>
      </c>
      <c r="R1047" s="3">
        <f t="shared" si="101"/>
        <v>3</v>
      </c>
    </row>
    <row r="1048" spans="1:18" x14ac:dyDescent="0.35">
      <c r="A1048" s="3" t="str">
        <f>'B-Site_data'!A1049</f>
        <v>Bste2SJoIKrGk5WqCpnNiQfOAFdKYZ</v>
      </c>
      <c r="B1048" s="3" t="str">
        <f>'B-Site_data'!B1049</f>
        <v>Baidoa_IDP</v>
      </c>
      <c r="C1048" s="3" t="str">
        <f>'B-Site_data'!C1049</f>
        <v>Baidoa</v>
      </c>
      <c r="D1048" s="3" t="str">
        <f>'B-Site_data'!D1049</f>
        <v>IDP</v>
      </c>
      <c r="E1048" s="3">
        <f>'B-Site_data'!E1049</f>
        <v>1</v>
      </c>
      <c r="F1048" s="3">
        <f>'B-Site_data'!F1049</f>
        <v>1</v>
      </c>
      <c r="G1048" s="3">
        <f>'B-Site_data'!G1049</f>
        <v>3</v>
      </c>
      <c r="H1048" s="3">
        <f>'B-Site_data'!H1049</f>
        <v>3</v>
      </c>
      <c r="I1048" s="3">
        <f>'B-Site_data'!I1049</f>
        <v>1</v>
      </c>
      <c r="J1048" s="3">
        <f>'B-Site_data'!J1049</f>
        <v>1</v>
      </c>
      <c r="K1048" s="3">
        <f>'B-Site_data'!K1049</f>
        <v>1</v>
      </c>
      <c r="L1048" s="3">
        <f>'B-Site_data'!L1049</f>
        <v>2</v>
      </c>
      <c r="M1048" s="3">
        <f t="shared" si="96"/>
        <v>3</v>
      </c>
      <c r="N1048" s="3">
        <f t="shared" si="97"/>
        <v>3</v>
      </c>
      <c r="O1048" s="3">
        <f t="shared" si="98"/>
        <v>2</v>
      </c>
      <c r="P1048" s="3">
        <f t="shared" si="99"/>
        <v>1</v>
      </c>
      <c r="Q1048" s="295">
        <f t="shared" si="100"/>
        <v>3</v>
      </c>
      <c r="R1048" s="3">
        <f t="shared" si="101"/>
        <v>3</v>
      </c>
    </row>
    <row r="1049" spans="1:18" x14ac:dyDescent="0.35">
      <c r="A1049" s="3" t="str">
        <f>'B-Site_data'!A1050</f>
        <v>C1zevIhwNoIx6atM5IXHZJ7ws8zJQn</v>
      </c>
      <c r="B1049" s="3" t="str">
        <f>'B-Site_data'!B1050</f>
        <v>Baidoa_IDP</v>
      </c>
      <c r="C1049" s="3" t="str">
        <f>'B-Site_data'!C1050</f>
        <v>Baidoa</v>
      </c>
      <c r="D1049" s="3" t="str">
        <f>'B-Site_data'!D1050</f>
        <v>IDP</v>
      </c>
      <c r="E1049" s="3">
        <f>'B-Site_data'!E1050</f>
        <v>1</v>
      </c>
      <c r="F1049" s="3">
        <f>'B-Site_data'!F1050</f>
        <v>1</v>
      </c>
      <c r="G1049" s="3">
        <f>'B-Site_data'!G1050</f>
        <v>3</v>
      </c>
      <c r="H1049" s="3">
        <f>'B-Site_data'!H1050</f>
        <v>1</v>
      </c>
      <c r="I1049" s="3">
        <f>'B-Site_data'!I1050</f>
        <v>1</v>
      </c>
      <c r="J1049" s="3">
        <f>'B-Site_data'!J1050</f>
        <v>1</v>
      </c>
      <c r="K1049" s="3">
        <f>'B-Site_data'!K1050</f>
        <v>1</v>
      </c>
      <c r="L1049" s="3">
        <f>'B-Site_data'!L1050</f>
        <v>3</v>
      </c>
      <c r="M1049" s="3">
        <f t="shared" si="96"/>
        <v>3</v>
      </c>
      <c r="N1049" s="3">
        <f t="shared" si="97"/>
        <v>3</v>
      </c>
      <c r="O1049" s="3">
        <f t="shared" si="98"/>
        <v>1</v>
      </c>
      <c r="P1049" s="3">
        <f t="shared" si="99"/>
        <v>1</v>
      </c>
      <c r="Q1049" s="295">
        <f t="shared" si="100"/>
        <v>2</v>
      </c>
      <c r="R1049" s="3">
        <f t="shared" si="101"/>
        <v>2</v>
      </c>
    </row>
    <row r="1050" spans="1:18" x14ac:dyDescent="0.35">
      <c r="A1050" s="3" t="str">
        <f>'B-Site_data'!A1051</f>
        <v>8ZjAyhWRx9NL5PMsLq6nXaEJqp6tMX</v>
      </c>
      <c r="B1050" s="3" t="str">
        <f>'B-Site_data'!B1051</f>
        <v>Baidoa_IDP</v>
      </c>
      <c r="C1050" s="3" t="str">
        <f>'B-Site_data'!C1051</f>
        <v>Baidoa</v>
      </c>
      <c r="D1050" s="3" t="str">
        <f>'B-Site_data'!D1051</f>
        <v>IDP</v>
      </c>
      <c r="E1050" s="3">
        <f>'B-Site_data'!E1051</f>
        <v>1</v>
      </c>
      <c r="F1050" s="3">
        <f>'B-Site_data'!F1051</f>
        <v>3</v>
      </c>
      <c r="G1050" s="3">
        <f>'B-Site_data'!G1051</f>
        <v>3</v>
      </c>
      <c r="H1050" s="3">
        <f>'B-Site_data'!H1051</f>
        <v>3</v>
      </c>
      <c r="I1050" s="3">
        <f>'B-Site_data'!I1051</f>
        <v>3</v>
      </c>
      <c r="J1050" s="3">
        <f>'B-Site_data'!J1051</f>
        <v>1</v>
      </c>
      <c r="K1050" s="3">
        <f>'B-Site_data'!K1051</f>
        <v>1</v>
      </c>
      <c r="L1050" s="3">
        <f>'B-Site_data'!L1051</f>
        <v>2</v>
      </c>
      <c r="M1050" s="3">
        <f t="shared" si="96"/>
        <v>3</v>
      </c>
      <c r="N1050" s="3">
        <f t="shared" si="97"/>
        <v>3</v>
      </c>
      <c r="O1050" s="3">
        <f t="shared" si="98"/>
        <v>3</v>
      </c>
      <c r="P1050" s="3">
        <f t="shared" si="99"/>
        <v>3</v>
      </c>
      <c r="Q1050" s="295">
        <f t="shared" si="100"/>
        <v>3</v>
      </c>
      <c r="R1050" s="3">
        <f t="shared" si="101"/>
        <v>3</v>
      </c>
    </row>
    <row r="1051" spans="1:18" x14ac:dyDescent="0.35">
      <c r="A1051" s="3" t="str">
        <f>'B-Site_data'!A1052</f>
        <v>0uzdxDVIg3ADX6U48KgLjVlGuaLmiv</v>
      </c>
      <c r="B1051" s="3" t="str">
        <f>'B-Site_data'!B1052</f>
        <v>Baidoa_IDP</v>
      </c>
      <c r="C1051" s="3" t="str">
        <f>'B-Site_data'!C1052</f>
        <v>Baidoa</v>
      </c>
      <c r="D1051" s="3" t="str">
        <f>'B-Site_data'!D1052</f>
        <v>IDP</v>
      </c>
      <c r="E1051" s="3">
        <f>'B-Site_data'!E1052</f>
        <v>1</v>
      </c>
      <c r="F1051" s="3">
        <f>'B-Site_data'!F1052</f>
        <v>1</v>
      </c>
      <c r="G1051" s="3">
        <f>'B-Site_data'!G1052</f>
        <v>1</v>
      </c>
      <c r="H1051" s="3">
        <f>'B-Site_data'!H1052</f>
        <v>3</v>
      </c>
      <c r="I1051" s="3">
        <f>'B-Site_data'!I1052</f>
        <v>3</v>
      </c>
      <c r="J1051" s="3">
        <f>'B-Site_data'!J1052</f>
        <v>1</v>
      </c>
      <c r="K1051" s="3">
        <f>'B-Site_data'!K1052</f>
        <v>1</v>
      </c>
      <c r="L1051" s="3">
        <f>'B-Site_data'!L1052</f>
        <v>1</v>
      </c>
      <c r="M1051" s="3">
        <f t="shared" si="96"/>
        <v>3</v>
      </c>
      <c r="N1051" s="3">
        <f t="shared" si="97"/>
        <v>3</v>
      </c>
      <c r="O1051" s="3">
        <f t="shared" si="98"/>
        <v>1</v>
      </c>
      <c r="P1051" s="3">
        <f t="shared" si="99"/>
        <v>1</v>
      </c>
      <c r="Q1051" s="295">
        <f t="shared" si="100"/>
        <v>2</v>
      </c>
      <c r="R1051" s="3">
        <f t="shared" si="101"/>
        <v>2</v>
      </c>
    </row>
    <row r="1052" spans="1:18" x14ac:dyDescent="0.35">
      <c r="A1052" s="3" t="str">
        <f>'B-Site_data'!A1053</f>
        <v>QT8mEgKCOdBHjEFl7NDaLRFWSbtrVj</v>
      </c>
      <c r="B1052" s="3" t="str">
        <f>'B-Site_data'!B1053</f>
        <v>Baidoa_IDP</v>
      </c>
      <c r="C1052" s="3" t="str">
        <f>'B-Site_data'!C1053</f>
        <v>Baidoa</v>
      </c>
      <c r="D1052" s="3" t="str">
        <f>'B-Site_data'!D1053</f>
        <v>IDP</v>
      </c>
      <c r="E1052" s="3">
        <f>'B-Site_data'!E1053</f>
        <v>1</v>
      </c>
      <c r="F1052" s="3">
        <f>'B-Site_data'!F1053</f>
        <v>3</v>
      </c>
      <c r="G1052" s="3">
        <f>'B-Site_data'!G1053</f>
        <v>1</v>
      </c>
      <c r="H1052" s="3">
        <f>'B-Site_data'!H1053</f>
        <v>3</v>
      </c>
      <c r="I1052" s="3">
        <f>'B-Site_data'!I1053</f>
        <v>3</v>
      </c>
      <c r="J1052" s="3">
        <f>'B-Site_data'!J1053</f>
        <v>1</v>
      </c>
      <c r="K1052" s="3">
        <f>'B-Site_data'!K1053</f>
        <v>1</v>
      </c>
      <c r="L1052" s="3">
        <f>'B-Site_data'!L1053</f>
        <v>2</v>
      </c>
      <c r="M1052" s="3">
        <f t="shared" si="96"/>
        <v>3</v>
      </c>
      <c r="N1052" s="3">
        <f t="shared" si="97"/>
        <v>3</v>
      </c>
      <c r="O1052" s="3">
        <f t="shared" si="98"/>
        <v>3</v>
      </c>
      <c r="P1052" s="3">
        <f t="shared" si="99"/>
        <v>2</v>
      </c>
      <c r="Q1052" s="295">
        <f t="shared" si="100"/>
        <v>3</v>
      </c>
      <c r="R1052" s="3">
        <f t="shared" si="101"/>
        <v>3</v>
      </c>
    </row>
    <row r="1053" spans="1:18" x14ac:dyDescent="0.35">
      <c r="A1053" s="3" t="str">
        <f>'B-Site_data'!A1054</f>
        <v>9YEHWVRbxAAguQI6YsOsNQs9xle1nj</v>
      </c>
      <c r="B1053" s="3" t="str">
        <f>'B-Site_data'!B1054</f>
        <v>Baidoa_IDP</v>
      </c>
      <c r="C1053" s="3" t="str">
        <f>'B-Site_data'!C1054</f>
        <v>Baidoa</v>
      </c>
      <c r="D1053" s="3" t="str">
        <f>'B-Site_data'!D1054</f>
        <v>IDP</v>
      </c>
      <c r="E1053" s="3">
        <f>'B-Site_data'!E1054</f>
        <v>1</v>
      </c>
      <c r="F1053" s="3">
        <f>'B-Site_data'!F1054</f>
        <v>3</v>
      </c>
      <c r="G1053" s="3">
        <f>'B-Site_data'!G1054</f>
        <v>3</v>
      </c>
      <c r="H1053" s="3">
        <f>'B-Site_data'!H1054</f>
        <v>1</v>
      </c>
      <c r="I1053" s="3">
        <f>'B-Site_data'!I1054</f>
        <v>1</v>
      </c>
      <c r="J1053" s="3">
        <f>'B-Site_data'!J1054</f>
        <v>1</v>
      </c>
      <c r="K1053" s="3">
        <f>'B-Site_data'!K1054</f>
        <v>1</v>
      </c>
      <c r="L1053" s="3">
        <f>'B-Site_data'!L1054</f>
        <v>2</v>
      </c>
      <c r="M1053" s="3">
        <f t="shared" si="96"/>
        <v>3</v>
      </c>
      <c r="N1053" s="3">
        <f t="shared" si="97"/>
        <v>3</v>
      </c>
      <c r="O1053" s="3">
        <f t="shared" si="98"/>
        <v>2</v>
      </c>
      <c r="P1053" s="3">
        <f t="shared" si="99"/>
        <v>1</v>
      </c>
      <c r="Q1053" s="295">
        <f t="shared" si="100"/>
        <v>3</v>
      </c>
      <c r="R1053" s="3">
        <f t="shared" si="101"/>
        <v>3</v>
      </c>
    </row>
    <row r="1054" spans="1:18" x14ac:dyDescent="0.35">
      <c r="A1054" s="3" t="str">
        <f>'B-Site_data'!A1055</f>
        <v>Jej4OWQPIwE0k91lN7SJwJKrLApzd2</v>
      </c>
      <c r="B1054" s="3" t="str">
        <f>'B-Site_data'!B1055</f>
        <v>Baidoa_IDP</v>
      </c>
      <c r="C1054" s="3" t="str">
        <f>'B-Site_data'!C1055</f>
        <v>Baidoa</v>
      </c>
      <c r="D1054" s="3" t="str">
        <f>'B-Site_data'!D1055</f>
        <v>IDP</v>
      </c>
      <c r="E1054" s="3">
        <f>'B-Site_data'!E1055</f>
        <v>1</v>
      </c>
      <c r="F1054" s="3">
        <f>'B-Site_data'!F1055</f>
        <v>1</v>
      </c>
      <c r="G1054" s="3">
        <f>'B-Site_data'!G1055</f>
        <v>1</v>
      </c>
      <c r="H1054" s="3">
        <f>'B-Site_data'!H1055</f>
        <v>3</v>
      </c>
      <c r="I1054" s="3">
        <f>'B-Site_data'!I1055</f>
        <v>3</v>
      </c>
      <c r="J1054" s="3">
        <f>'B-Site_data'!J1055</f>
        <v>1</v>
      </c>
      <c r="K1054" s="3">
        <f>'B-Site_data'!K1055</f>
        <v>1</v>
      </c>
      <c r="L1054" s="3">
        <f>'B-Site_data'!L1055</f>
        <v>3</v>
      </c>
      <c r="M1054" s="3">
        <f t="shared" si="96"/>
        <v>3</v>
      </c>
      <c r="N1054" s="3">
        <f t="shared" si="97"/>
        <v>3</v>
      </c>
      <c r="O1054" s="3">
        <f t="shared" si="98"/>
        <v>3</v>
      </c>
      <c r="P1054" s="3">
        <f t="shared" si="99"/>
        <v>1</v>
      </c>
      <c r="Q1054" s="295">
        <f t="shared" si="100"/>
        <v>3</v>
      </c>
      <c r="R1054" s="3">
        <f t="shared" si="101"/>
        <v>3</v>
      </c>
    </row>
    <row r="1055" spans="1:18" x14ac:dyDescent="0.35">
      <c r="A1055" s="3" t="str">
        <f>'B-Site_data'!A1056</f>
        <v>AOs4eR53KpMXLLoQhPx6QqFxukyet6</v>
      </c>
      <c r="B1055" s="3" t="str">
        <f>'B-Site_data'!B1056</f>
        <v>Baidoa_IDP</v>
      </c>
      <c r="C1055" s="3" t="str">
        <f>'B-Site_data'!C1056</f>
        <v>Baidoa</v>
      </c>
      <c r="D1055" s="3" t="str">
        <f>'B-Site_data'!D1056</f>
        <v>IDP</v>
      </c>
      <c r="E1055" s="3">
        <f>'B-Site_data'!E1056</f>
        <v>1</v>
      </c>
      <c r="F1055" s="3">
        <f>'B-Site_data'!F1056</f>
        <v>1</v>
      </c>
      <c r="G1055" s="3">
        <f>'B-Site_data'!G1056</f>
        <v>3</v>
      </c>
      <c r="H1055" s="3">
        <f>'B-Site_data'!H1056</f>
        <v>3</v>
      </c>
      <c r="I1055" s="3">
        <f>'B-Site_data'!I1056</f>
        <v>3</v>
      </c>
      <c r="J1055" s="3">
        <f>'B-Site_data'!J1056</f>
        <v>1</v>
      </c>
      <c r="K1055" s="3">
        <f>'B-Site_data'!K1056</f>
        <v>1</v>
      </c>
      <c r="L1055" s="3">
        <f>'B-Site_data'!L1056</f>
        <v>1</v>
      </c>
      <c r="M1055" s="3">
        <f t="shared" si="96"/>
        <v>3</v>
      </c>
      <c r="N1055" s="3">
        <f t="shared" si="97"/>
        <v>3</v>
      </c>
      <c r="O1055" s="3">
        <f t="shared" si="98"/>
        <v>3</v>
      </c>
      <c r="P1055" s="3">
        <f t="shared" si="99"/>
        <v>1</v>
      </c>
      <c r="Q1055" s="295">
        <f t="shared" si="100"/>
        <v>3</v>
      </c>
      <c r="R1055" s="3">
        <f t="shared" si="101"/>
        <v>3</v>
      </c>
    </row>
    <row r="1056" spans="1:18" x14ac:dyDescent="0.35">
      <c r="A1056" s="3" t="str">
        <f>'B-Site_data'!A1057</f>
        <v>JOXjK0nfZ6KuhZb1ce5ARbWLyt1bkr</v>
      </c>
      <c r="B1056" s="3" t="str">
        <f>'B-Site_data'!B1057</f>
        <v>Baidoa_IDP</v>
      </c>
      <c r="C1056" s="3" t="str">
        <f>'B-Site_data'!C1057</f>
        <v>Baidoa</v>
      </c>
      <c r="D1056" s="3" t="str">
        <f>'B-Site_data'!D1057</f>
        <v>IDP</v>
      </c>
      <c r="E1056" s="3">
        <f>'B-Site_data'!E1057</f>
        <v>1</v>
      </c>
      <c r="F1056" s="3">
        <f>'B-Site_data'!F1057</f>
        <v>1</v>
      </c>
      <c r="G1056" s="3">
        <f>'B-Site_data'!G1057</f>
        <v>3</v>
      </c>
      <c r="H1056" s="3">
        <f>'B-Site_data'!H1057</f>
        <v>3</v>
      </c>
      <c r="I1056" s="3">
        <f>'B-Site_data'!I1057</f>
        <v>1</v>
      </c>
      <c r="J1056" s="3">
        <f>'B-Site_data'!J1057</f>
        <v>1</v>
      </c>
      <c r="K1056" s="3">
        <f>'B-Site_data'!K1057</f>
        <v>1</v>
      </c>
      <c r="L1056" s="3">
        <f>'B-Site_data'!L1057</f>
        <v>3</v>
      </c>
      <c r="M1056" s="3">
        <f t="shared" si="96"/>
        <v>3</v>
      </c>
      <c r="N1056" s="3">
        <f t="shared" si="97"/>
        <v>3</v>
      </c>
      <c r="O1056" s="3">
        <f t="shared" si="98"/>
        <v>3</v>
      </c>
      <c r="P1056" s="3">
        <f t="shared" si="99"/>
        <v>1</v>
      </c>
      <c r="Q1056" s="295">
        <f t="shared" si="100"/>
        <v>3</v>
      </c>
      <c r="R1056" s="3">
        <f t="shared" si="101"/>
        <v>3</v>
      </c>
    </row>
    <row r="1057" spans="1:18" x14ac:dyDescent="0.35">
      <c r="A1057" s="3" t="str">
        <f>'B-Site_data'!A1058</f>
        <v>itsC74HiY2A2Z7bkr58EeY3e0fRZvv</v>
      </c>
      <c r="B1057" s="3" t="str">
        <f>'B-Site_data'!B1058</f>
        <v>Baidoa_IDP</v>
      </c>
      <c r="C1057" s="3" t="str">
        <f>'B-Site_data'!C1058</f>
        <v>Baidoa</v>
      </c>
      <c r="D1057" s="3" t="str">
        <f>'B-Site_data'!D1058</f>
        <v>IDP</v>
      </c>
      <c r="E1057" s="3">
        <f>'B-Site_data'!E1058</f>
        <v>1</v>
      </c>
      <c r="F1057" s="3">
        <f>'B-Site_data'!F1058</f>
        <v>1</v>
      </c>
      <c r="G1057" s="3">
        <f>'B-Site_data'!G1058</f>
        <v>1</v>
      </c>
      <c r="H1057" s="3">
        <f>'B-Site_data'!H1058</f>
        <v>3</v>
      </c>
      <c r="I1057" s="3">
        <f>'B-Site_data'!I1058</f>
        <v>3</v>
      </c>
      <c r="J1057" s="3">
        <f>'B-Site_data'!J1058</f>
        <v>1</v>
      </c>
      <c r="K1057" s="3">
        <f>'B-Site_data'!K1058</f>
        <v>1</v>
      </c>
      <c r="L1057" s="3">
        <f>'B-Site_data'!L1058</f>
        <v>2</v>
      </c>
      <c r="M1057" s="3">
        <f t="shared" si="96"/>
        <v>3</v>
      </c>
      <c r="N1057" s="3">
        <f t="shared" si="97"/>
        <v>3</v>
      </c>
      <c r="O1057" s="3">
        <f t="shared" si="98"/>
        <v>2</v>
      </c>
      <c r="P1057" s="3">
        <f t="shared" si="99"/>
        <v>1</v>
      </c>
      <c r="Q1057" s="295">
        <f t="shared" si="100"/>
        <v>3</v>
      </c>
      <c r="R1057" s="3">
        <f t="shared" si="101"/>
        <v>3</v>
      </c>
    </row>
    <row r="1058" spans="1:18" x14ac:dyDescent="0.35">
      <c r="A1058" s="3" t="str">
        <f>'B-Site_data'!A1059</f>
        <v>QWN8xmBvT44U853kBOfvFl2tCrzjEF</v>
      </c>
      <c r="B1058" s="3" t="str">
        <f>'B-Site_data'!B1059</f>
        <v>Baidoa_IDP</v>
      </c>
      <c r="C1058" s="3" t="str">
        <f>'B-Site_data'!C1059</f>
        <v>Baidoa</v>
      </c>
      <c r="D1058" s="3" t="str">
        <f>'B-Site_data'!D1059</f>
        <v>IDP</v>
      </c>
      <c r="E1058" s="3">
        <f>'B-Site_data'!E1059</f>
        <v>1</v>
      </c>
      <c r="F1058" s="3">
        <f>'B-Site_data'!F1059</f>
        <v>1</v>
      </c>
      <c r="G1058" s="3">
        <f>'B-Site_data'!G1059</f>
        <v>1</v>
      </c>
      <c r="H1058" s="3">
        <f>'B-Site_data'!H1059</f>
        <v>2</v>
      </c>
      <c r="I1058" s="3">
        <f>'B-Site_data'!I1059</f>
        <v>3</v>
      </c>
      <c r="J1058" s="3">
        <f>'B-Site_data'!J1059</f>
        <v>1</v>
      </c>
      <c r="K1058" s="3">
        <f>'B-Site_data'!K1059</f>
        <v>1</v>
      </c>
      <c r="L1058" s="3">
        <f>'B-Site_data'!L1059</f>
        <v>2</v>
      </c>
      <c r="M1058" s="3">
        <f t="shared" si="96"/>
        <v>3</v>
      </c>
      <c r="N1058" s="3">
        <f t="shared" si="97"/>
        <v>2</v>
      </c>
      <c r="O1058" s="3">
        <f t="shared" si="98"/>
        <v>2</v>
      </c>
      <c r="P1058" s="3">
        <f t="shared" si="99"/>
        <v>1</v>
      </c>
      <c r="Q1058" s="295">
        <f t="shared" si="100"/>
        <v>2</v>
      </c>
      <c r="R1058" s="3">
        <f t="shared" si="101"/>
        <v>2</v>
      </c>
    </row>
    <row r="1059" spans="1:18" x14ac:dyDescent="0.35">
      <c r="A1059" s="3" t="str">
        <f>'B-Site_data'!A1060</f>
        <v>73hznAiebcworHSWAN4KZRWveyxIWi</v>
      </c>
      <c r="B1059" s="3" t="str">
        <f>'B-Site_data'!B1060</f>
        <v>Baidoa_IDP</v>
      </c>
      <c r="C1059" s="3" t="str">
        <f>'B-Site_data'!C1060</f>
        <v>Baidoa</v>
      </c>
      <c r="D1059" s="3" t="str">
        <f>'B-Site_data'!D1060</f>
        <v>IDP</v>
      </c>
      <c r="E1059" s="3">
        <f>'B-Site_data'!E1060</f>
        <v>1</v>
      </c>
      <c r="F1059" s="3">
        <f>'B-Site_data'!F1060</f>
        <v>1</v>
      </c>
      <c r="G1059" s="3">
        <f>'B-Site_data'!G1060</f>
        <v>1</v>
      </c>
      <c r="H1059" s="3">
        <f>'B-Site_data'!H1060</f>
        <v>3</v>
      </c>
      <c r="I1059" s="3">
        <f>'B-Site_data'!I1060</f>
        <v>3</v>
      </c>
      <c r="J1059" s="3">
        <f>'B-Site_data'!J1060</f>
        <v>1</v>
      </c>
      <c r="K1059" s="3">
        <f>'B-Site_data'!K1060</f>
        <v>1</v>
      </c>
      <c r="L1059" s="3">
        <f>'B-Site_data'!L1060</f>
        <v>1</v>
      </c>
      <c r="M1059" s="3">
        <f t="shared" si="96"/>
        <v>3</v>
      </c>
      <c r="N1059" s="3">
        <f t="shared" si="97"/>
        <v>3</v>
      </c>
      <c r="O1059" s="3">
        <f t="shared" si="98"/>
        <v>1</v>
      </c>
      <c r="P1059" s="3">
        <f t="shared" si="99"/>
        <v>1</v>
      </c>
      <c r="Q1059" s="295">
        <f t="shared" si="100"/>
        <v>2</v>
      </c>
      <c r="R1059" s="3">
        <f t="shared" si="101"/>
        <v>2</v>
      </c>
    </row>
    <row r="1060" spans="1:18" x14ac:dyDescent="0.35">
      <c r="A1060" s="3" t="str">
        <f>'B-Site_data'!A1061</f>
        <v>aKFnz5xn4ge2J8ZDLDotJw3ZGSexND</v>
      </c>
      <c r="B1060" s="3" t="str">
        <f>'B-Site_data'!B1061</f>
        <v>Baidoa_IDP</v>
      </c>
      <c r="C1060" s="3" t="str">
        <f>'B-Site_data'!C1061</f>
        <v>Baidoa</v>
      </c>
      <c r="D1060" s="3" t="str">
        <f>'B-Site_data'!D1061</f>
        <v>IDP</v>
      </c>
      <c r="E1060" s="3">
        <f>'B-Site_data'!E1061</f>
        <v>1</v>
      </c>
      <c r="F1060" s="3">
        <f>'B-Site_data'!F1061</f>
        <v>1</v>
      </c>
      <c r="G1060" s="3">
        <f>'B-Site_data'!G1061</f>
        <v>1</v>
      </c>
      <c r="H1060" s="3">
        <f>'B-Site_data'!H1061</f>
        <v>2</v>
      </c>
      <c r="I1060" s="3">
        <f>'B-Site_data'!I1061</f>
        <v>3</v>
      </c>
      <c r="J1060" s="3">
        <f>'B-Site_data'!J1061</f>
        <v>1</v>
      </c>
      <c r="K1060" s="3">
        <f>'B-Site_data'!K1061</f>
        <v>1</v>
      </c>
      <c r="L1060" s="3">
        <f>'B-Site_data'!L1061</f>
        <v>2</v>
      </c>
      <c r="M1060" s="3">
        <f t="shared" si="96"/>
        <v>3</v>
      </c>
      <c r="N1060" s="3">
        <f t="shared" si="97"/>
        <v>2</v>
      </c>
      <c r="O1060" s="3">
        <f t="shared" si="98"/>
        <v>2</v>
      </c>
      <c r="P1060" s="3">
        <f t="shared" si="99"/>
        <v>1</v>
      </c>
      <c r="Q1060" s="295">
        <f t="shared" si="100"/>
        <v>2</v>
      </c>
      <c r="R1060" s="3">
        <f t="shared" si="101"/>
        <v>2</v>
      </c>
    </row>
    <row r="1061" spans="1:18" x14ac:dyDescent="0.35">
      <c r="A1061" s="3" t="str">
        <f>'B-Site_data'!A1062</f>
        <v>XdWpde1VDbbSdH5l0SBfSjJqFHKZ53</v>
      </c>
      <c r="B1061" s="3" t="str">
        <f>'B-Site_data'!B1062</f>
        <v>Baidoa_IDP</v>
      </c>
      <c r="C1061" s="3" t="str">
        <f>'B-Site_data'!C1062</f>
        <v>Baidoa</v>
      </c>
      <c r="D1061" s="3" t="str">
        <f>'B-Site_data'!D1062</f>
        <v>IDP</v>
      </c>
      <c r="E1061" s="3">
        <f>'B-Site_data'!E1062</f>
        <v>1</v>
      </c>
      <c r="F1061" s="3">
        <f>'B-Site_data'!F1062</f>
        <v>1</v>
      </c>
      <c r="G1061" s="3">
        <f>'B-Site_data'!G1062</f>
        <v>1</v>
      </c>
      <c r="H1061" s="3">
        <f>'B-Site_data'!H1062</f>
        <v>3</v>
      </c>
      <c r="I1061" s="3">
        <f>'B-Site_data'!I1062</f>
        <v>3</v>
      </c>
      <c r="J1061" s="3">
        <f>'B-Site_data'!J1062</f>
        <v>1</v>
      </c>
      <c r="K1061" s="3">
        <f>'B-Site_data'!K1062</f>
        <v>1</v>
      </c>
      <c r="L1061" s="3">
        <f>'B-Site_data'!L1062</f>
        <v>2</v>
      </c>
      <c r="M1061" s="3">
        <f t="shared" si="96"/>
        <v>3</v>
      </c>
      <c r="N1061" s="3">
        <f t="shared" si="97"/>
        <v>3</v>
      </c>
      <c r="O1061" s="3">
        <f t="shared" si="98"/>
        <v>2</v>
      </c>
      <c r="P1061" s="3">
        <f t="shared" si="99"/>
        <v>1</v>
      </c>
      <c r="Q1061" s="295">
        <f t="shared" si="100"/>
        <v>3</v>
      </c>
      <c r="R1061" s="3">
        <f t="shared" si="101"/>
        <v>3</v>
      </c>
    </row>
    <row r="1062" spans="1:18" x14ac:dyDescent="0.35">
      <c r="A1062" s="3" t="str">
        <f>'B-Site_data'!A1063</f>
        <v>11tysdVLsbnhHsWmjiHXin76PjUKa5</v>
      </c>
      <c r="B1062" s="3" t="str">
        <f>'B-Site_data'!B1063</f>
        <v>Baidoa_IDP</v>
      </c>
      <c r="C1062" s="3" t="str">
        <f>'B-Site_data'!C1063</f>
        <v>Baidoa</v>
      </c>
      <c r="D1062" s="3" t="str">
        <f>'B-Site_data'!D1063</f>
        <v>IDP</v>
      </c>
      <c r="E1062" s="3">
        <f>'B-Site_data'!E1063</f>
        <v>1</v>
      </c>
      <c r="F1062" s="3">
        <f>'B-Site_data'!F1063</f>
        <v>1</v>
      </c>
      <c r="G1062" s="3">
        <f>'B-Site_data'!G1063</f>
        <v>3</v>
      </c>
      <c r="H1062" s="3">
        <f>'B-Site_data'!H1063</f>
        <v>3</v>
      </c>
      <c r="I1062" s="3">
        <f>'B-Site_data'!I1063</f>
        <v>3</v>
      </c>
      <c r="J1062" s="3">
        <f>'B-Site_data'!J1063</f>
        <v>1</v>
      </c>
      <c r="K1062" s="3">
        <f>'B-Site_data'!K1063</f>
        <v>1</v>
      </c>
      <c r="L1062" s="3">
        <f>'B-Site_data'!L1063</f>
        <v>2</v>
      </c>
      <c r="M1062" s="3">
        <f t="shared" si="96"/>
        <v>3</v>
      </c>
      <c r="N1062" s="3">
        <f t="shared" si="97"/>
        <v>3</v>
      </c>
      <c r="O1062" s="3">
        <f t="shared" si="98"/>
        <v>3</v>
      </c>
      <c r="P1062" s="3">
        <f t="shared" si="99"/>
        <v>2</v>
      </c>
      <c r="Q1062" s="295">
        <f t="shared" si="100"/>
        <v>3</v>
      </c>
      <c r="R1062" s="3">
        <f t="shared" si="101"/>
        <v>3</v>
      </c>
    </row>
    <row r="1063" spans="1:18" x14ac:dyDescent="0.35">
      <c r="A1063" s="3" t="str">
        <f>'B-Site_data'!A1064</f>
        <v>o3wSHx99ZWFw7wFolzG6SOet3xCWje</v>
      </c>
      <c r="B1063" s="3" t="str">
        <f>'B-Site_data'!B1064</f>
        <v>Baidoa_IDP</v>
      </c>
      <c r="C1063" s="3" t="str">
        <f>'B-Site_data'!C1064</f>
        <v>Baidoa</v>
      </c>
      <c r="D1063" s="3" t="str">
        <f>'B-Site_data'!D1064</f>
        <v>IDP</v>
      </c>
      <c r="E1063" s="3">
        <f>'B-Site_data'!E1064</f>
        <v>1</v>
      </c>
      <c r="F1063" s="3">
        <f>'B-Site_data'!F1064</f>
        <v>3</v>
      </c>
      <c r="G1063" s="3">
        <f>'B-Site_data'!G1064</f>
        <v>1</v>
      </c>
      <c r="H1063" s="3">
        <f>'B-Site_data'!H1064</f>
        <v>3</v>
      </c>
      <c r="I1063" s="3">
        <f>'B-Site_data'!I1064</f>
        <v>3</v>
      </c>
      <c r="J1063" s="3">
        <f>'B-Site_data'!J1064</f>
        <v>1</v>
      </c>
      <c r="K1063" s="3">
        <f>'B-Site_data'!K1064</f>
        <v>1</v>
      </c>
      <c r="L1063" s="3">
        <f>'B-Site_data'!L1064</f>
        <v>2</v>
      </c>
      <c r="M1063" s="3">
        <f t="shared" si="96"/>
        <v>3</v>
      </c>
      <c r="N1063" s="3">
        <f t="shared" si="97"/>
        <v>3</v>
      </c>
      <c r="O1063" s="3">
        <f t="shared" si="98"/>
        <v>3</v>
      </c>
      <c r="P1063" s="3">
        <f t="shared" si="99"/>
        <v>2</v>
      </c>
      <c r="Q1063" s="295">
        <f t="shared" si="100"/>
        <v>3</v>
      </c>
      <c r="R1063" s="3">
        <f t="shared" si="101"/>
        <v>3</v>
      </c>
    </row>
    <row r="1064" spans="1:18" x14ac:dyDescent="0.35">
      <c r="A1064" s="3" t="str">
        <f>'B-Site_data'!A1065</f>
        <v>kywPYC1z9ocays4KpCkbkBZRG5GEAh</v>
      </c>
      <c r="B1064" s="3" t="str">
        <f>'B-Site_data'!B1065</f>
        <v>Baidoa_IDP</v>
      </c>
      <c r="C1064" s="3" t="str">
        <f>'B-Site_data'!C1065</f>
        <v>Baidoa</v>
      </c>
      <c r="D1064" s="3" t="str">
        <f>'B-Site_data'!D1065</f>
        <v>IDP</v>
      </c>
      <c r="E1064" s="3">
        <f>'B-Site_data'!E1065</f>
        <v>1</v>
      </c>
      <c r="F1064" s="3">
        <f>'B-Site_data'!F1065</f>
        <v>1</v>
      </c>
      <c r="G1064" s="3">
        <f>'B-Site_data'!G1065</f>
        <v>1</v>
      </c>
      <c r="H1064" s="3">
        <f>'B-Site_data'!H1065</f>
        <v>3</v>
      </c>
      <c r="I1064" s="3">
        <f>'B-Site_data'!I1065</f>
        <v>3</v>
      </c>
      <c r="J1064" s="3">
        <f>'B-Site_data'!J1065</f>
        <v>1</v>
      </c>
      <c r="K1064" s="3">
        <f>'B-Site_data'!K1065</f>
        <v>3</v>
      </c>
      <c r="L1064" s="3">
        <f>'B-Site_data'!L1065</f>
        <v>1</v>
      </c>
      <c r="M1064" s="3">
        <f t="shared" si="96"/>
        <v>3</v>
      </c>
      <c r="N1064" s="3">
        <f t="shared" si="97"/>
        <v>3</v>
      </c>
      <c r="O1064" s="3">
        <f t="shared" si="98"/>
        <v>3</v>
      </c>
      <c r="P1064" s="3">
        <f t="shared" si="99"/>
        <v>1</v>
      </c>
      <c r="Q1064" s="295">
        <f t="shared" si="100"/>
        <v>3</v>
      </c>
      <c r="R1064" s="3">
        <f t="shared" si="101"/>
        <v>3</v>
      </c>
    </row>
    <row r="1065" spans="1:18" x14ac:dyDescent="0.35">
      <c r="A1065" s="3" t="str">
        <f>'B-Site_data'!A1066</f>
        <v>6I0e51tSdJDrIxhhXuC4CrDaUev9dG</v>
      </c>
      <c r="B1065" s="3" t="str">
        <f>'B-Site_data'!B1066</f>
        <v>Baidoa_IDP</v>
      </c>
      <c r="C1065" s="3" t="str">
        <f>'B-Site_data'!C1066</f>
        <v>Baidoa</v>
      </c>
      <c r="D1065" s="3" t="str">
        <f>'B-Site_data'!D1066</f>
        <v>IDP</v>
      </c>
      <c r="E1065" s="3">
        <f>'B-Site_data'!E1066</f>
        <v>1</v>
      </c>
      <c r="F1065" s="3">
        <f>'B-Site_data'!F1066</f>
        <v>1</v>
      </c>
      <c r="G1065" s="3">
        <f>'B-Site_data'!G1066</f>
        <v>3</v>
      </c>
      <c r="H1065" s="3">
        <f>'B-Site_data'!H1066</f>
        <v>3</v>
      </c>
      <c r="I1065" s="3">
        <f>'B-Site_data'!I1066</f>
        <v>3</v>
      </c>
      <c r="J1065" s="3">
        <f>'B-Site_data'!J1066</f>
        <v>3</v>
      </c>
      <c r="K1065" s="3">
        <f>'B-Site_data'!K1066</f>
        <v>1</v>
      </c>
      <c r="L1065" s="3">
        <f>'B-Site_data'!L1066</f>
        <v>2</v>
      </c>
      <c r="M1065" s="3">
        <f t="shared" si="96"/>
        <v>3</v>
      </c>
      <c r="N1065" s="3">
        <f t="shared" si="97"/>
        <v>3</v>
      </c>
      <c r="O1065" s="3">
        <f t="shared" si="98"/>
        <v>3</v>
      </c>
      <c r="P1065" s="3">
        <f t="shared" si="99"/>
        <v>3</v>
      </c>
      <c r="Q1065" s="295">
        <f t="shared" si="100"/>
        <v>3</v>
      </c>
      <c r="R1065" s="3">
        <f t="shared" si="101"/>
        <v>3</v>
      </c>
    </row>
    <row r="1066" spans="1:18" x14ac:dyDescent="0.35">
      <c r="A1066" s="3" t="str">
        <f>'B-Site_data'!A1067</f>
        <v>Z7Nl9z5slobPSE15YMFAvmwVE4F3pM</v>
      </c>
      <c r="B1066" s="3" t="str">
        <f>'B-Site_data'!B1067</f>
        <v>Baidoa_IDP</v>
      </c>
      <c r="C1066" s="3" t="str">
        <f>'B-Site_data'!C1067</f>
        <v>Baidoa</v>
      </c>
      <c r="D1066" s="3" t="str">
        <f>'B-Site_data'!D1067</f>
        <v>IDP</v>
      </c>
      <c r="E1066" s="3">
        <f>'B-Site_data'!E1067</f>
        <v>1</v>
      </c>
      <c r="F1066" s="3">
        <f>'B-Site_data'!F1067</f>
        <v>1</v>
      </c>
      <c r="G1066" s="3">
        <f>'B-Site_data'!G1067</f>
        <v>3</v>
      </c>
      <c r="H1066" s="3">
        <f>'B-Site_data'!H1067</f>
        <v>3</v>
      </c>
      <c r="I1066" s="3">
        <f>'B-Site_data'!I1067</f>
        <v>3</v>
      </c>
      <c r="J1066" s="3">
        <f>'B-Site_data'!J1067</f>
        <v>1</v>
      </c>
      <c r="K1066" s="3">
        <f>'B-Site_data'!K1067</f>
        <v>1</v>
      </c>
      <c r="L1066" s="3">
        <f>'B-Site_data'!L1067</f>
        <v>2</v>
      </c>
      <c r="M1066" s="3">
        <f t="shared" si="96"/>
        <v>3</v>
      </c>
      <c r="N1066" s="3">
        <f t="shared" si="97"/>
        <v>3</v>
      </c>
      <c r="O1066" s="3">
        <f t="shared" si="98"/>
        <v>3</v>
      </c>
      <c r="P1066" s="3">
        <f t="shared" si="99"/>
        <v>2</v>
      </c>
      <c r="Q1066" s="295">
        <f t="shared" si="100"/>
        <v>3</v>
      </c>
      <c r="R1066" s="3">
        <f t="shared" si="101"/>
        <v>3</v>
      </c>
    </row>
    <row r="1067" spans="1:18" x14ac:dyDescent="0.35">
      <c r="A1067" s="3" t="str">
        <f>'B-Site_data'!A1068</f>
        <v>Co0l4FRlV8OKbf2Q94BJ9Egl9EbGCa</v>
      </c>
      <c r="B1067" s="3" t="str">
        <f>'B-Site_data'!B1068</f>
        <v>Baidoa_IDP</v>
      </c>
      <c r="C1067" s="3" t="str">
        <f>'B-Site_data'!C1068</f>
        <v>Baidoa</v>
      </c>
      <c r="D1067" s="3" t="str">
        <f>'B-Site_data'!D1068</f>
        <v>IDP</v>
      </c>
      <c r="E1067" s="3">
        <f>'B-Site_data'!E1068</f>
        <v>1</v>
      </c>
      <c r="F1067" s="3">
        <f>'B-Site_data'!F1068</f>
        <v>3</v>
      </c>
      <c r="G1067" s="3">
        <f>'B-Site_data'!G1068</f>
        <v>1</v>
      </c>
      <c r="H1067" s="3">
        <f>'B-Site_data'!H1068</f>
        <v>3</v>
      </c>
      <c r="I1067" s="3">
        <f>'B-Site_data'!I1068</f>
        <v>3</v>
      </c>
      <c r="J1067" s="3">
        <f>'B-Site_data'!J1068</f>
        <v>1</v>
      </c>
      <c r="K1067" s="3">
        <f>'B-Site_data'!K1068</f>
        <v>1</v>
      </c>
      <c r="L1067" s="3">
        <f>'B-Site_data'!L1068</f>
        <v>2</v>
      </c>
      <c r="M1067" s="3">
        <f t="shared" si="96"/>
        <v>3</v>
      </c>
      <c r="N1067" s="3">
        <f t="shared" si="97"/>
        <v>3</v>
      </c>
      <c r="O1067" s="3">
        <f t="shared" si="98"/>
        <v>3</v>
      </c>
      <c r="P1067" s="3">
        <f t="shared" si="99"/>
        <v>2</v>
      </c>
      <c r="Q1067" s="295">
        <f t="shared" si="100"/>
        <v>3</v>
      </c>
      <c r="R1067" s="3">
        <f t="shared" si="101"/>
        <v>3</v>
      </c>
    </row>
    <row r="1068" spans="1:18" x14ac:dyDescent="0.35">
      <c r="A1068" s="3" t="str">
        <f>'B-Site_data'!A1069</f>
        <v>JwYpav7diVpjoDX3xDVBpbeKHtmQ4t</v>
      </c>
      <c r="B1068" s="3" t="str">
        <f>'B-Site_data'!B1069</f>
        <v>Baidoa_IDP</v>
      </c>
      <c r="C1068" s="3" t="str">
        <f>'B-Site_data'!C1069</f>
        <v>Baidoa</v>
      </c>
      <c r="D1068" s="3" t="str">
        <f>'B-Site_data'!D1069</f>
        <v>IDP</v>
      </c>
      <c r="E1068" s="3">
        <f>'B-Site_data'!E1069</f>
        <v>1</v>
      </c>
      <c r="F1068" s="3">
        <f>'B-Site_data'!F1069</f>
        <v>1</v>
      </c>
      <c r="G1068" s="3">
        <f>'B-Site_data'!G1069</f>
        <v>3</v>
      </c>
      <c r="H1068" s="3">
        <f>'B-Site_data'!H1069</f>
        <v>3</v>
      </c>
      <c r="I1068" s="3">
        <f>'B-Site_data'!I1069</f>
        <v>3</v>
      </c>
      <c r="J1068" s="3">
        <f>'B-Site_data'!J1069</f>
        <v>1</v>
      </c>
      <c r="K1068" s="3">
        <f>'B-Site_data'!K1069</f>
        <v>1</v>
      </c>
      <c r="L1068" s="3">
        <f>'B-Site_data'!L1069</f>
        <v>2</v>
      </c>
      <c r="M1068" s="3">
        <f t="shared" si="96"/>
        <v>3</v>
      </c>
      <c r="N1068" s="3">
        <f t="shared" si="97"/>
        <v>3</v>
      </c>
      <c r="O1068" s="3">
        <f t="shared" si="98"/>
        <v>3</v>
      </c>
      <c r="P1068" s="3">
        <f t="shared" si="99"/>
        <v>2</v>
      </c>
      <c r="Q1068" s="295">
        <f t="shared" si="100"/>
        <v>3</v>
      </c>
      <c r="R1068" s="3">
        <f t="shared" si="101"/>
        <v>3</v>
      </c>
    </row>
    <row r="1069" spans="1:18" x14ac:dyDescent="0.35">
      <c r="A1069" s="3" t="str">
        <f>'B-Site_data'!A1070</f>
        <v>AE8TuiMmkRSB6OCZr1ovGtRTn79NDb</v>
      </c>
      <c r="B1069" s="3" t="str">
        <f>'B-Site_data'!B1070</f>
        <v>Baidoa_IDP</v>
      </c>
      <c r="C1069" s="3" t="str">
        <f>'B-Site_data'!C1070</f>
        <v>Baidoa</v>
      </c>
      <c r="D1069" s="3" t="str">
        <f>'B-Site_data'!D1070</f>
        <v>IDP</v>
      </c>
      <c r="E1069" s="3">
        <f>'B-Site_data'!E1070</f>
        <v>1</v>
      </c>
      <c r="F1069" s="3">
        <f>'B-Site_data'!F1070</f>
        <v>1</v>
      </c>
      <c r="G1069" s="3">
        <f>'B-Site_data'!G1070</f>
        <v>1</v>
      </c>
      <c r="H1069" s="3">
        <f>'B-Site_data'!H1070</f>
        <v>2</v>
      </c>
      <c r="I1069" s="3">
        <f>'B-Site_data'!I1070</f>
        <v>1</v>
      </c>
      <c r="J1069" s="3">
        <f>'B-Site_data'!J1070</f>
        <v>1</v>
      </c>
      <c r="K1069" s="3">
        <f>'B-Site_data'!K1070</f>
        <v>3</v>
      </c>
      <c r="L1069" s="3">
        <f>'B-Site_data'!L1070</f>
        <v>2</v>
      </c>
      <c r="M1069" s="3">
        <f t="shared" si="96"/>
        <v>3</v>
      </c>
      <c r="N1069" s="3">
        <f t="shared" si="97"/>
        <v>2</v>
      </c>
      <c r="O1069" s="3">
        <f t="shared" si="98"/>
        <v>2</v>
      </c>
      <c r="P1069" s="3">
        <f t="shared" si="99"/>
        <v>1</v>
      </c>
      <c r="Q1069" s="295">
        <f t="shared" si="100"/>
        <v>2</v>
      </c>
      <c r="R1069" s="3">
        <f t="shared" si="101"/>
        <v>2</v>
      </c>
    </row>
    <row r="1070" spans="1:18" x14ac:dyDescent="0.35">
      <c r="A1070" s="3" t="str">
        <f>'B-Site_data'!A1071</f>
        <v>D956BWz3OarGyQ4grbDkyaLpomfQzz</v>
      </c>
      <c r="B1070" s="3" t="str">
        <f>'B-Site_data'!B1071</f>
        <v>Baidoa_IDP</v>
      </c>
      <c r="C1070" s="3" t="str">
        <f>'B-Site_data'!C1071</f>
        <v>Baidoa</v>
      </c>
      <c r="D1070" s="3" t="str">
        <f>'B-Site_data'!D1071</f>
        <v>IDP</v>
      </c>
      <c r="E1070" s="3">
        <f>'B-Site_data'!E1071</f>
        <v>1</v>
      </c>
      <c r="F1070" s="3">
        <f>'B-Site_data'!F1071</f>
        <v>1</v>
      </c>
      <c r="G1070" s="3">
        <f>'B-Site_data'!G1071</f>
        <v>3</v>
      </c>
      <c r="H1070" s="3">
        <f>'B-Site_data'!H1071</f>
        <v>3</v>
      </c>
      <c r="I1070" s="3">
        <f>'B-Site_data'!I1071</f>
        <v>1</v>
      </c>
      <c r="J1070" s="3">
        <f>'B-Site_data'!J1071</f>
        <v>1</v>
      </c>
      <c r="K1070" s="3">
        <f>'B-Site_data'!K1071</f>
        <v>1</v>
      </c>
      <c r="L1070" s="3">
        <f>'B-Site_data'!L1071</f>
        <v>2</v>
      </c>
      <c r="M1070" s="3">
        <f t="shared" si="96"/>
        <v>3</v>
      </c>
      <c r="N1070" s="3">
        <f t="shared" si="97"/>
        <v>3</v>
      </c>
      <c r="O1070" s="3">
        <f t="shared" si="98"/>
        <v>2</v>
      </c>
      <c r="P1070" s="3">
        <f t="shared" si="99"/>
        <v>1</v>
      </c>
      <c r="Q1070" s="295">
        <f t="shared" si="100"/>
        <v>3</v>
      </c>
      <c r="R1070" s="3">
        <f t="shared" si="101"/>
        <v>3</v>
      </c>
    </row>
    <row r="1071" spans="1:18" x14ac:dyDescent="0.35">
      <c r="A1071" s="3" t="str">
        <f>'B-Site_data'!A1072</f>
        <v>jjM0mStidw0V7ofHz84KoCq9FOcHt6</v>
      </c>
      <c r="B1071" s="3" t="str">
        <f>'B-Site_data'!B1072</f>
        <v>Baidoa_IDP</v>
      </c>
      <c r="C1071" s="3" t="str">
        <f>'B-Site_data'!C1072</f>
        <v>Baidoa</v>
      </c>
      <c r="D1071" s="3" t="str">
        <f>'B-Site_data'!D1072</f>
        <v>IDP</v>
      </c>
      <c r="E1071" s="3">
        <f>'B-Site_data'!E1072</f>
        <v>1</v>
      </c>
      <c r="F1071" s="3">
        <f>'B-Site_data'!F1072</f>
        <v>1</v>
      </c>
      <c r="G1071" s="3">
        <f>'B-Site_data'!G1072</f>
        <v>3</v>
      </c>
      <c r="H1071" s="3">
        <f>'B-Site_data'!H1072</f>
        <v>3</v>
      </c>
      <c r="I1071" s="3">
        <f>'B-Site_data'!I1072</f>
        <v>1</v>
      </c>
      <c r="J1071" s="3">
        <f>'B-Site_data'!J1072</f>
        <v>1</v>
      </c>
      <c r="K1071" s="3">
        <f>'B-Site_data'!K1072</f>
        <v>1</v>
      </c>
      <c r="L1071" s="3">
        <f>'B-Site_data'!L1072</f>
        <v>2</v>
      </c>
      <c r="M1071" s="3">
        <f t="shared" si="96"/>
        <v>3</v>
      </c>
      <c r="N1071" s="3">
        <f t="shared" si="97"/>
        <v>3</v>
      </c>
      <c r="O1071" s="3">
        <f t="shared" si="98"/>
        <v>2</v>
      </c>
      <c r="P1071" s="3">
        <f t="shared" si="99"/>
        <v>1</v>
      </c>
      <c r="Q1071" s="295">
        <f t="shared" si="100"/>
        <v>3</v>
      </c>
      <c r="R1071" s="3">
        <f t="shared" si="101"/>
        <v>3</v>
      </c>
    </row>
    <row r="1072" spans="1:18" x14ac:dyDescent="0.35">
      <c r="A1072" s="3" t="str">
        <f>'B-Site_data'!A1073</f>
        <v>EtyxvQfLhkbeXEyku8x4Wv99xfOgJD</v>
      </c>
      <c r="B1072" s="3" t="str">
        <f>'B-Site_data'!B1073</f>
        <v>Baidoa_IDP</v>
      </c>
      <c r="C1072" s="3" t="str">
        <f>'B-Site_data'!C1073</f>
        <v>Baidoa</v>
      </c>
      <c r="D1072" s="3" t="str">
        <f>'B-Site_data'!D1073</f>
        <v>IDP</v>
      </c>
      <c r="E1072" s="3">
        <f>'B-Site_data'!E1073</f>
        <v>1</v>
      </c>
      <c r="F1072" s="3">
        <f>'B-Site_data'!F1073</f>
        <v>3</v>
      </c>
      <c r="G1072" s="3">
        <f>'B-Site_data'!G1073</f>
        <v>3</v>
      </c>
      <c r="H1072" s="3">
        <f>'B-Site_data'!H1073</f>
        <v>3</v>
      </c>
      <c r="I1072" s="3">
        <f>'B-Site_data'!I1073</f>
        <v>3</v>
      </c>
      <c r="J1072" s="3">
        <f>'B-Site_data'!J1073</f>
        <v>1</v>
      </c>
      <c r="K1072" s="3">
        <f>'B-Site_data'!K1073</f>
        <v>1</v>
      </c>
      <c r="L1072" s="3">
        <f>'B-Site_data'!L1073</f>
        <v>2</v>
      </c>
      <c r="M1072" s="3">
        <f t="shared" si="96"/>
        <v>3</v>
      </c>
      <c r="N1072" s="3">
        <f t="shared" si="97"/>
        <v>3</v>
      </c>
      <c r="O1072" s="3">
        <f t="shared" si="98"/>
        <v>3</v>
      </c>
      <c r="P1072" s="3">
        <f t="shared" si="99"/>
        <v>3</v>
      </c>
      <c r="Q1072" s="295">
        <f t="shared" si="100"/>
        <v>3</v>
      </c>
      <c r="R1072" s="3">
        <f t="shared" si="101"/>
        <v>3</v>
      </c>
    </row>
    <row r="1073" spans="1:18" x14ac:dyDescent="0.35">
      <c r="A1073" s="3" t="str">
        <f>'B-Site_data'!A1074</f>
        <v>QmVvaeaOcVDy1oyR20ciXmuk6SyVHG</v>
      </c>
      <c r="B1073" s="3" t="str">
        <f>'B-Site_data'!B1074</f>
        <v>Baidoa_IDP</v>
      </c>
      <c r="C1073" s="3" t="str">
        <f>'B-Site_data'!C1074</f>
        <v>Baidoa</v>
      </c>
      <c r="D1073" s="3" t="str">
        <f>'B-Site_data'!D1074</f>
        <v>IDP</v>
      </c>
      <c r="E1073" s="3">
        <f>'B-Site_data'!E1074</f>
        <v>1</v>
      </c>
      <c r="F1073" s="3">
        <f>'B-Site_data'!F1074</f>
        <v>1</v>
      </c>
      <c r="G1073" s="3">
        <f>'B-Site_data'!G1074</f>
        <v>1</v>
      </c>
      <c r="H1073" s="3">
        <f>'B-Site_data'!H1074</f>
        <v>3</v>
      </c>
      <c r="I1073" s="3">
        <f>'B-Site_data'!I1074</f>
        <v>3</v>
      </c>
      <c r="J1073" s="3">
        <f>'B-Site_data'!J1074</f>
        <v>1</v>
      </c>
      <c r="K1073" s="3">
        <f>'B-Site_data'!K1074</f>
        <v>1</v>
      </c>
      <c r="L1073" s="3">
        <f>'B-Site_data'!L1074</f>
        <v>2</v>
      </c>
      <c r="M1073" s="3">
        <f t="shared" si="96"/>
        <v>3</v>
      </c>
      <c r="N1073" s="3">
        <f t="shared" si="97"/>
        <v>3</v>
      </c>
      <c r="O1073" s="3">
        <f t="shared" si="98"/>
        <v>2</v>
      </c>
      <c r="P1073" s="3">
        <f t="shared" si="99"/>
        <v>1</v>
      </c>
      <c r="Q1073" s="295">
        <f t="shared" si="100"/>
        <v>3</v>
      </c>
      <c r="R1073" s="3">
        <f t="shared" si="101"/>
        <v>3</v>
      </c>
    </row>
    <row r="1074" spans="1:18" x14ac:dyDescent="0.35">
      <c r="A1074" s="3" t="str">
        <f>'B-Site_data'!A1075</f>
        <v>gSszOGFrggyVMz1614E11I8a9WUq42</v>
      </c>
      <c r="B1074" s="3" t="str">
        <f>'B-Site_data'!B1075</f>
        <v>Baidoa_IDP</v>
      </c>
      <c r="C1074" s="3" t="str">
        <f>'B-Site_data'!C1075</f>
        <v>Baidoa</v>
      </c>
      <c r="D1074" s="3" t="str">
        <f>'B-Site_data'!D1075</f>
        <v>IDP</v>
      </c>
      <c r="E1074" s="3">
        <f>'B-Site_data'!E1075</f>
        <v>1</v>
      </c>
      <c r="F1074" s="3">
        <f>'B-Site_data'!F1075</f>
        <v>3</v>
      </c>
      <c r="G1074" s="3">
        <f>'B-Site_data'!G1075</f>
        <v>3</v>
      </c>
      <c r="H1074" s="3">
        <f>'B-Site_data'!H1075</f>
        <v>3</v>
      </c>
      <c r="I1074" s="3">
        <f>'B-Site_data'!I1075</f>
        <v>3</v>
      </c>
      <c r="J1074" s="3">
        <f>'B-Site_data'!J1075</f>
        <v>1</v>
      </c>
      <c r="K1074" s="3">
        <f>'B-Site_data'!K1075</f>
        <v>1</v>
      </c>
      <c r="L1074" s="3">
        <f>'B-Site_data'!L1075</f>
        <v>2</v>
      </c>
      <c r="M1074" s="3">
        <f t="shared" si="96"/>
        <v>3</v>
      </c>
      <c r="N1074" s="3">
        <f t="shared" si="97"/>
        <v>3</v>
      </c>
      <c r="O1074" s="3">
        <f t="shared" si="98"/>
        <v>3</v>
      </c>
      <c r="P1074" s="3">
        <f t="shared" si="99"/>
        <v>3</v>
      </c>
      <c r="Q1074" s="295">
        <f t="shared" si="100"/>
        <v>3</v>
      </c>
      <c r="R1074" s="3">
        <f t="shared" si="101"/>
        <v>3</v>
      </c>
    </row>
    <row r="1075" spans="1:18" x14ac:dyDescent="0.35">
      <c r="A1075" s="3" t="str">
        <f>'B-Site_data'!A1076</f>
        <v>SWlmRyvWM5g7PbDvpc2f2NGZiAy7rx</v>
      </c>
      <c r="B1075" s="3" t="str">
        <f>'B-Site_data'!B1076</f>
        <v>Baidoa_IDP</v>
      </c>
      <c r="C1075" s="3" t="str">
        <f>'B-Site_data'!C1076</f>
        <v>Baidoa</v>
      </c>
      <c r="D1075" s="3" t="str">
        <f>'B-Site_data'!D1076</f>
        <v>IDP</v>
      </c>
      <c r="E1075" s="3">
        <f>'B-Site_data'!E1076</f>
        <v>1</v>
      </c>
      <c r="F1075" s="3">
        <f>'B-Site_data'!F1076</f>
        <v>3</v>
      </c>
      <c r="G1075" s="3">
        <f>'B-Site_data'!G1076</f>
        <v>3</v>
      </c>
      <c r="H1075" s="3">
        <f>'B-Site_data'!H1076</f>
        <v>2</v>
      </c>
      <c r="I1075" s="3">
        <f>'B-Site_data'!I1076</f>
        <v>3</v>
      </c>
      <c r="J1075" s="3">
        <f>'B-Site_data'!J1076</f>
        <v>1</v>
      </c>
      <c r="K1075" s="3">
        <f>'B-Site_data'!K1076</f>
        <v>1</v>
      </c>
      <c r="L1075" s="3">
        <f>'B-Site_data'!L1076</f>
        <v>2</v>
      </c>
      <c r="M1075" s="3">
        <f t="shared" si="96"/>
        <v>3</v>
      </c>
      <c r="N1075" s="3">
        <f t="shared" si="97"/>
        <v>3</v>
      </c>
      <c r="O1075" s="3">
        <f t="shared" si="98"/>
        <v>3</v>
      </c>
      <c r="P1075" s="3">
        <f t="shared" si="99"/>
        <v>2</v>
      </c>
      <c r="Q1075" s="295">
        <f t="shared" si="100"/>
        <v>3</v>
      </c>
      <c r="R1075" s="3">
        <f t="shared" si="101"/>
        <v>3</v>
      </c>
    </row>
    <row r="1076" spans="1:18" x14ac:dyDescent="0.35">
      <c r="A1076" s="3" t="str">
        <f>'B-Site_data'!A1077</f>
        <v>P8Kr233nRKAJJ31ciK7N1vPinv19Fm</v>
      </c>
      <c r="B1076" s="3" t="str">
        <f>'B-Site_data'!B1077</f>
        <v>Baidoa_IDP</v>
      </c>
      <c r="C1076" s="3" t="str">
        <f>'B-Site_data'!C1077</f>
        <v>Baidoa</v>
      </c>
      <c r="D1076" s="3" t="str">
        <f>'B-Site_data'!D1077</f>
        <v>IDP</v>
      </c>
      <c r="E1076" s="3">
        <f>'B-Site_data'!E1077</f>
        <v>1</v>
      </c>
      <c r="F1076" s="3">
        <f>'B-Site_data'!F1077</f>
        <v>3</v>
      </c>
      <c r="G1076" s="3">
        <f>'B-Site_data'!G1077</f>
        <v>3</v>
      </c>
      <c r="H1076" s="3">
        <f>'B-Site_data'!H1077</f>
        <v>3</v>
      </c>
      <c r="I1076" s="3">
        <f>'B-Site_data'!I1077</f>
        <v>1</v>
      </c>
      <c r="J1076" s="3">
        <f>'B-Site_data'!J1077</f>
        <v>1</v>
      </c>
      <c r="K1076" s="3">
        <f>'B-Site_data'!K1077</f>
        <v>3</v>
      </c>
      <c r="L1076" s="3">
        <f>'B-Site_data'!L1077</f>
        <v>1</v>
      </c>
      <c r="M1076" s="3">
        <f t="shared" si="96"/>
        <v>3</v>
      </c>
      <c r="N1076" s="3">
        <f t="shared" si="97"/>
        <v>3</v>
      </c>
      <c r="O1076" s="3">
        <f t="shared" si="98"/>
        <v>3</v>
      </c>
      <c r="P1076" s="3">
        <f t="shared" si="99"/>
        <v>3</v>
      </c>
      <c r="Q1076" s="295">
        <f t="shared" si="100"/>
        <v>3</v>
      </c>
      <c r="R1076" s="3">
        <f t="shared" si="101"/>
        <v>3</v>
      </c>
    </row>
    <row r="1077" spans="1:18" x14ac:dyDescent="0.35">
      <c r="A1077" s="3" t="str">
        <f>'B-Site_data'!A1078</f>
        <v>eaQGta1fK9SuTh3c4PRyqK1WN3RbxA</v>
      </c>
      <c r="B1077" s="3" t="str">
        <f>'B-Site_data'!B1078</f>
        <v>Baidoa_IDP</v>
      </c>
      <c r="C1077" s="3" t="str">
        <f>'B-Site_data'!C1078</f>
        <v>Baidoa</v>
      </c>
      <c r="D1077" s="3" t="str">
        <f>'B-Site_data'!D1078</f>
        <v>IDP</v>
      </c>
      <c r="E1077" s="3">
        <f>'B-Site_data'!E1078</f>
        <v>1</v>
      </c>
      <c r="F1077" s="3">
        <f>'B-Site_data'!F1078</f>
        <v>3</v>
      </c>
      <c r="G1077" s="3">
        <f>'B-Site_data'!G1078</f>
        <v>3</v>
      </c>
      <c r="H1077" s="3">
        <f>'B-Site_data'!H1078</f>
        <v>3</v>
      </c>
      <c r="I1077" s="3">
        <f>'B-Site_data'!I1078</f>
        <v>3</v>
      </c>
      <c r="J1077" s="3">
        <f>'B-Site_data'!J1078</f>
        <v>1</v>
      </c>
      <c r="K1077" s="3">
        <f>'B-Site_data'!K1078</f>
        <v>1</v>
      </c>
      <c r="L1077" s="3">
        <f>'B-Site_data'!L1078</f>
        <v>2</v>
      </c>
      <c r="M1077" s="3">
        <f t="shared" si="96"/>
        <v>3</v>
      </c>
      <c r="N1077" s="3">
        <f t="shared" si="97"/>
        <v>3</v>
      </c>
      <c r="O1077" s="3">
        <f t="shared" si="98"/>
        <v>3</v>
      </c>
      <c r="P1077" s="3">
        <f t="shared" si="99"/>
        <v>3</v>
      </c>
      <c r="Q1077" s="295">
        <f t="shared" si="100"/>
        <v>3</v>
      </c>
      <c r="R1077" s="3">
        <f t="shared" si="101"/>
        <v>3</v>
      </c>
    </row>
    <row r="1078" spans="1:18" x14ac:dyDescent="0.35">
      <c r="A1078" s="3" t="str">
        <f>'B-Site_data'!A1079</f>
        <v>UyJP49dfL8lmUhw5umkPjKTZzZFXBF</v>
      </c>
      <c r="B1078" s="3" t="str">
        <f>'B-Site_data'!B1079</f>
        <v>Baidoa_IDP</v>
      </c>
      <c r="C1078" s="3" t="str">
        <f>'B-Site_data'!C1079</f>
        <v>Baidoa</v>
      </c>
      <c r="D1078" s="3" t="str">
        <f>'B-Site_data'!D1079</f>
        <v>IDP</v>
      </c>
      <c r="E1078" s="3">
        <f>'B-Site_data'!E1079</f>
        <v>1</v>
      </c>
      <c r="F1078" s="3">
        <f>'B-Site_data'!F1079</f>
        <v>1</v>
      </c>
      <c r="G1078" s="3">
        <f>'B-Site_data'!G1079</f>
        <v>1</v>
      </c>
      <c r="H1078" s="3">
        <f>'B-Site_data'!H1079</f>
        <v>3</v>
      </c>
      <c r="I1078" s="3">
        <f>'B-Site_data'!I1079</f>
        <v>3</v>
      </c>
      <c r="J1078" s="3">
        <f>'B-Site_data'!J1079</f>
        <v>1</v>
      </c>
      <c r="K1078" s="3">
        <f>'B-Site_data'!K1079</f>
        <v>1</v>
      </c>
      <c r="L1078" s="3">
        <f>'B-Site_data'!L1079</f>
        <v>2</v>
      </c>
      <c r="M1078" s="3">
        <f t="shared" si="96"/>
        <v>3</v>
      </c>
      <c r="N1078" s="3">
        <f t="shared" si="97"/>
        <v>3</v>
      </c>
      <c r="O1078" s="3">
        <f t="shared" si="98"/>
        <v>2</v>
      </c>
      <c r="P1078" s="3">
        <f t="shared" si="99"/>
        <v>1</v>
      </c>
      <c r="Q1078" s="295">
        <f t="shared" si="100"/>
        <v>3</v>
      </c>
      <c r="R1078" s="3">
        <f t="shared" si="101"/>
        <v>3</v>
      </c>
    </row>
    <row r="1079" spans="1:18" x14ac:dyDescent="0.35">
      <c r="A1079" s="3" t="str">
        <f>'B-Site_data'!A1080</f>
        <v>kCFIeYhMfzfxKhJl6Fko2JpmOXb8Nt</v>
      </c>
      <c r="B1079" s="3" t="str">
        <f>'B-Site_data'!B1080</f>
        <v>Baidoa_IDP</v>
      </c>
      <c r="C1079" s="3" t="str">
        <f>'B-Site_data'!C1080</f>
        <v>Baidoa</v>
      </c>
      <c r="D1079" s="3" t="str">
        <f>'B-Site_data'!D1080</f>
        <v>IDP</v>
      </c>
      <c r="E1079" s="3">
        <f>'B-Site_data'!E1080</f>
        <v>1</v>
      </c>
      <c r="F1079" s="3">
        <f>'B-Site_data'!F1080</f>
        <v>1</v>
      </c>
      <c r="G1079" s="3">
        <f>'B-Site_data'!G1080</f>
        <v>1</v>
      </c>
      <c r="H1079" s="3">
        <f>'B-Site_data'!H1080</f>
        <v>3</v>
      </c>
      <c r="I1079" s="3">
        <f>'B-Site_data'!I1080</f>
        <v>3</v>
      </c>
      <c r="J1079" s="3">
        <f>'B-Site_data'!J1080</f>
        <v>1</v>
      </c>
      <c r="K1079" s="3">
        <f>'B-Site_data'!K1080</f>
        <v>1</v>
      </c>
      <c r="L1079" s="3">
        <f>'B-Site_data'!L1080</f>
        <v>2</v>
      </c>
      <c r="M1079" s="3">
        <f t="shared" si="96"/>
        <v>3</v>
      </c>
      <c r="N1079" s="3">
        <f t="shared" si="97"/>
        <v>3</v>
      </c>
      <c r="O1079" s="3">
        <f t="shared" si="98"/>
        <v>2</v>
      </c>
      <c r="P1079" s="3">
        <f t="shared" si="99"/>
        <v>1</v>
      </c>
      <c r="Q1079" s="295">
        <f t="shared" si="100"/>
        <v>3</v>
      </c>
      <c r="R1079" s="3">
        <f t="shared" si="101"/>
        <v>3</v>
      </c>
    </row>
    <row r="1080" spans="1:18" x14ac:dyDescent="0.35">
      <c r="A1080" s="3" t="str">
        <f>'B-Site_data'!A1081</f>
        <v>n1R8ICE6WvfhjDnpgevrWEm8LegD2O</v>
      </c>
      <c r="B1080" s="3" t="str">
        <f>'B-Site_data'!B1081</f>
        <v>Baidoa_IDP</v>
      </c>
      <c r="C1080" s="3" t="str">
        <f>'B-Site_data'!C1081</f>
        <v>Baidoa</v>
      </c>
      <c r="D1080" s="3" t="str">
        <f>'B-Site_data'!D1081</f>
        <v>IDP</v>
      </c>
      <c r="E1080" s="3">
        <f>'B-Site_data'!E1081</f>
        <v>1</v>
      </c>
      <c r="F1080" s="3">
        <f>'B-Site_data'!F1081</f>
        <v>1</v>
      </c>
      <c r="G1080" s="3">
        <f>'B-Site_data'!G1081</f>
        <v>3</v>
      </c>
      <c r="H1080" s="3">
        <f>'B-Site_data'!H1081</f>
        <v>3</v>
      </c>
      <c r="I1080" s="3">
        <f>'B-Site_data'!I1081</f>
        <v>3</v>
      </c>
      <c r="J1080" s="3">
        <f>'B-Site_data'!J1081</f>
        <v>3</v>
      </c>
      <c r="K1080" s="3">
        <f>'B-Site_data'!K1081</f>
        <v>1</v>
      </c>
      <c r="L1080" s="3">
        <f>'B-Site_data'!L1081</f>
        <v>2</v>
      </c>
      <c r="M1080" s="3">
        <f t="shared" si="96"/>
        <v>3</v>
      </c>
      <c r="N1080" s="3">
        <f t="shared" si="97"/>
        <v>3</v>
      </c>
      <c r="O1080" s="3">
        <f t="shared" si="98"/>
        <v>3</v>
      </c>
      <c r="P1080" s="3">
        <f t="shared" si="99"/>
        <v>3</v>
      </c>
      <c r="Q1080" s="295">
        <f t="shared" si="100"/>
        <v>3</v>
      </c>
      <c r="R1080" s="3">
        <f t="shared" si="101"/>
        <v>3</v>
      </c>
    </row>
    <row r="1081" spans="1:18" x14ac:dyDescent="0.35">
      <c r="A1081" s="3" t="str">
        <f>'B-Site_data'!A1082</f>
        <v>9gn2NT8o7k1DJ2eFOFKi1CSK9M8jM1</v>
      </c>
      <c r="B1081" s="3" t="str">
        <f>'B-Site_data'!B1082</f>
        <v>Baidoa_IDP</v>
      </c>
      <c r="C1081" s="3" t="str">
        <f>'B-Site_data'!C1082</f>
        <v>Baidoa</v>
      </c>
      <c r="D1081" s="3" t="str">
        <f>'B-Site_data'!D1082</f>
        <v>IDP</v>
      </c>
      <c r="E1081" s="3">
        <f>'B-Site_data'!E1082</f>
        <v>1</v>
      </c>
      <c r="F1081" s="3">
        <f>'B-Site_data'!F1082</f>
        <v>1</v>
      </c>
      <c r="G1081" s="3">
        <f>'B-Site_data'!G1082</f>
        <v>3</v>
      </c>
      <c r="H1081" s="3">
        <f>'B-Site_data'!H1082</f>
        <v>3</v>
      </c>
      <c r="I1081" s="3">
        <f>'B-Site_data'!I1082</f>
        <v>3</v>
      </c>
      <c r="J1081" s="3">
        <f>'B-Site_data'!J1082</f>
        <v>1</v>
      </c>
      <c r="K1081" s="3">
        <f>'B-Site_data'!K1082</f>
        <v>3</v>
      </c>
      <c r="L1081" s="3">
        <f>'B-Site_data'!L1082</f>
        <v>2</v>
      </c>
      <c r="M1081" s="3">
        <f t="shared" si="96"/>
        <v>3</v>
      </c>
      <c r="N1081" s="3">
        <f t="shared" si="97"/>
        <v>3</v>
      </c>
      <c r="O1081" s="3">
        <f t="shared" si="98"/>
        <v>3</v>
      </c>
      <c r="P1081" s="3">
        <f t="shared" si="99"/>
        <v>3</v>
      </c>
      <c r="Q1081" s="295">
        <f t="shared" si="100"/>
        <v>3</v>
      </c>
      <c r="R1081" s="3">
        <f t="shared" si="101"/>
        <v>3</v>
      </c>
    </row>
    <row r="1082" spans="1:18" x14ac:dyDescent="0.35">
      <c r="A1082" s="3" t="str">
        <f>'B-Site_data'!A1083</f>
        <v>Gm6kgoNxwMgI4YhfKMLuD7vur2zgdo</v>
      </c>
      <c r="B1082" s="3" t="str">
        <f>'B-Site_data'!B1083</f>
        <v>Baidoa_IDP</v>
      </c>
      <c r="C1082" s="3" t="str">
        <f>'B-Site_data'!C1083</f>
        <v>Baidoa</v>
      </c>
      <c r="D1082" s="3" t="str">
        <f>'B-Site_data'!D1083</f>
        <v>IDP</v>
      </c>
      <c r="E1082" s="3">
        <f>'B-Site_data'!E1083</f>
        <v>1</v>
      </c>
      <c r="F1082" s="3">
        <f>'B-Site_data'!F1083</f>
        <v>1</v>
      </c>
      <c r="G1082" s="3">
        <f>'B-Site_data'!G1083</f>
        <v>3</v>
      </c>
      <c r="H1082" s="3">
        <f>'B-Site_data'!H1083</f>
        <v>3</v>
      </c>
      <c r="I1082" s="3">
        <f>'B-Site_data'!I1083</f>
        <v>3</v>
      </c>
      <c r="J1082" s="3">
        <f>'B-Site_data'!J1083</f>
        <v>1</v>
      </c>
      <c r="K1082" s="3">
        <f>'B-Site_data'!K1083</f>
        <v>1</v>
      </c>
      <c r="L1082" s="3">
        <f>'B-Site_data'!L1083</f>
        <v>2</v>
      </c>
      <c r="M1082" s="3">
        <f t="shared" si="96"/>
        <v>3</v>
      </c>
      <c r="N1082" s="3">
        <f t="shared" si="97"/>
        <v>3</v>
      </c>
      <c r="O1082" s="3">
        <f t="shared" si="98"/>
        <v>3</v>
      </c>
      <c r="P1082" s="3">
        <f t="shared" si="99"/>
        <v>2</v>
      </c>
      <c r="Q1082" s="295">
        <f t="shared" si="100"/>
        <v>3</v>
      </c>
      <c r="R1082" s="3">
        <f t="shared" si="101"/>
        <v>3</v>
      </c>
    </row>
    <row r="1083" spans="1:18" x14ac:dyDescent="0.35">
      <c r="A1083" s="3" t="str">
        <f>'B-Site_data'!A1084</f>
        <v>DA852YxsyY7uuPihfauLfSDPau8brz</v>
      </c>
      <c r="B1083" s="3" t="str">
        <f>'B-Site_data'!B1084</f>
        <v>Baidoa_IDP</v>
      </c>
      <c r="C1083" s="3" t="str">
        <f>'B-Site_data'!C1084</f>
        <v>Baidoa</v>
      </c>
      <c r="D1083" s="3" t="str">
        <f>'B-Site_data'!D1084</f>
        <v>IDP</v>
      </c>
      <c r="E1083" s="3">
        <f>'B-Site_data'!E1084</f>
        <v>1</v>
      </c>
      <c r="F1083" s="3">
        <f>'B-Site_data'!F1084</f>
        <v>3</v>
      </c>
      <c r="G1083" s="3">
        <f>'B-Site_data'!G1084</f>
        <v>1</v>
      </c>
      <c r="H1083" s="3">
        <f>'B-Site_data'!H1084</f>
        <v>3</v>
      </c>
      <c r="I1083" s="3">
        <f>'B-Site_data'!I1084</f>
        <v>3</v>
      </c>
      <c r="J1083" s="3">
        <f>'B-Site_data'!J1084</f>
        <v>1</v>
      </c>
      <c r="K1083" s="3">
        <f>'B-Site_data'!K1084</f>
        <v>1</v>
      </c>
      <c r="L1083" s="3">
        <f>'B-Site_data'!L1084</f>
        <v>2</v>
      </c>
      <c r="M1083" s="3">
        <f t="shared" si="96"/>
        <v>3</v>
      </c>
      <c r="N1083" s="3">
        <f t="shared" si="97"/>
        <v>3</v>
      </c>
      <c r="O1083" s="3">
        <f t="shared" si="98"/>
        <v>3</v>
      </c>
      <c r="P1083" s="3">
        <f t="shared" si="99"/>
        <v>2</v>
      </c>
      <c r="Q1083" s="295">
        <f t="shared" si="100"/>
        <v>3</v>
      </c>
      <c r="R1083" s="3">
        <f t="shared" si="101"/>
        <v>3</v>
      </c>
    </row>
    <row r="1084" spans="1:18" x14ac:dyDescent="0.35">
      <c r="A1084" s="3" t="str">
        <f>'B-Site_data'!A1085</f>
        <v>hmAiSkRORDmFx7fPVh8PUoYAj99gHf</v>
      </c>
      <c r="B1084" s="3" t="str">
        <f>'B-Site_data'!B1085</f>
        <v>Baidoa_IDP</v>
      </c>
      <c r="C1084" s="3" t="str">
        <f>'B-Site_data'!C1085</f>
        <v>Baidoa</v>
      </c>
      <c r="D1084" s="3" t="str">
        <f>'B-Site_data'!D1085</f>
        <v>IDP</v>
      </c>
      <c r="E1084" s="3">
        <f>'B-Site_data'!E1085</f>
        <v>1</v>
      </c>
      <c r="F1084" s="3">
        <f>'B-Site_data'!F1085</f>
        <v>1</v>
      </c>
      <c r="G1084" s="3">
        <f>'B-Site_data'!G1085</f>
        <v>1</v>
      </c>
      <c r="H1084" s="3">
        <f>'B-Site_data'!H1085</f>
        <v>3</v>
      </c>
      <c r="I1084" s="3">
        <f>'B-Site_data'!I1085</f>
        <v>3</v>
      </c>
      <c r="J1084" s="3">
        <f>'B-Site_data'!J1085</f>
        <v>1</v>
      </c>
      <c r="K1084" s="3">
        <f>'B-Site_data'!K1085</f>
        <v>1</v>
      </c>
      <c r="L1084" s="3">
        <f>'B-Site_data'!L1085</f>
        <v>2</v>
      </c>
      <c r="M1084" s="3">
        <f t="shared" si="96"/>
        <v>3</v>
      </c>
      <c r="N1084" s="3">
        <f t="shared" si="97"/>
        <v>3</v>
      </c>
      <c r="O1084" s="3">
        <f t="shared" si="98"/>
        <v>2</v>
      </c>
      <c r="P1084" s="3">
        <f t="shared" si="99"/>
        <v>1</v>
      </c>
      <c r="Q1084" s="295">
        <f t="shared" si="100"/>
        <v>3</v>
      </c>
      <c r="R1084" s="3">
        <f t="shared" si="101"/>
        <v>3</v>
      </c>
    </row>
    <row r="1085" spans="1:18" x14ac:dyDescent="0.35">
      <c r="A1085" s="3" t="str">
        <f>'B-Site_data'!A1086</f>
        <v>lcfq7ppCLEmaZWB4HhquzDmsNSqcXT</v>
      </c>
      <c r="B1085" s="3" t="str">
        <f>'B-Site_data'!B1086</f>
        <v>Baidoa_IDP</v>
      </c>
      <c r="C1085" s="3" t="str">
        <f>'B-Site_data'!C1086</f>
        <v>Baidoa</v>
      </c>
      <c r="D1085" s="3" t="str">
        <f>'B-Site_data'!D1086</f>
        <v>IDP</v>
      </c>
      <c r="E1085" s="3">
        <f>'B-Site_data'!E1086</f>
        <v>1</v>
      </c>
      <c r="F1085" s="3">
        <f>'B-Site_data'!F1086</f>
        <v>1</v>
      </c>
      <c r="G1085" s="3">
        <f>'B-Site_data'!G1086</f>
        <v>1</v>
      </c>
      <c r="H1085" s="3">
        <f>'B-Site_data'!H1086</f>
        <v>3</v>
      </c>
      <c r="I1085" s="3">
        <f>'B-Site_data'!I1086</f>
        <v>3</v>
      </c>
      <c r="J1085" s="3">
        <f>'B-Site_data'!J1086</f>
        <v>1</v>
      </c>
      <c r="K1085" s="3">
        <f>'B-Site_data'!K1086</f>
        <v>3</v>
      </c>
      <c r="L1085" s="3">
        <f>'B-Site_data'!L1086</f>
        <v>2</v>
      </c>
      <c r="M1085" s="3">
        <f t="shared" si="96"/>
        <v>3</v>
      </c>
      <c r="N1085" s="3">
        <f t="shared" si="97"/>
        <v>3</v>
      </c>
      <c r="O1085" s="3">
        <f t="shared" si="98"/>
        <v>3</v>
      </c>
      <c r="P1085" s="3">
        <f t="shared" si="99"/>
        <v>2</v>
      </c>
      <c r="Q1085" s="295">
        <f t="shared" si="100"/>
        <v>3</v>
      </c>
      <c r="R1085" s="3">
        <f t="shared" si="101"/>
        <v>3</v>
      </c>
    </row>
    <row r="1086" spans="1:18" x14ac:dyDescent="0.35">
      <c r="A1086" s="3" t="str">
        <f>'B-Site_data'!A1087</f>
        <v>BInvoQHrOW9AYLMVJal3YaEwBp9fud</v>
      </c>
      <c r="B1086" s="3" t="str">
        <f>'B-Site_data'!B1087</f>
        <v>Baidoa_IDP</v>
      </c>
      <c r="C1086" s="3" t="str">
        <f>'B-Site_data'!C1087</f>
        <v>Baidoa</v>
      </c>
      <c r="D1086" s="3" t="str">
        <f>'B-Site_data'!D1087</f>
        <v>IDP</v>
      </c>
      <c r="E1086" s="3">
        <f>'B-Site_data'!E1087</f>
        <v>1</v>
      </c>
      <c r="F1086" s="3">
        <f>'B-Site_data'!F1087</f>
        <v>1</v>
      </c>
      <c r="G1086" s="3">
        <f>'B-Site_data'!G1087</f>
        <v>1</v>
      </c>
      <c r="H1086" s="3">
        <f>'B-Site_data'!H1087</f>
        <v>1</v>
      </c>
      <c r="I1086" s="3">
        <f>'B-Site_data'!I1087</f>
        <v>1</v>
      </c>
      <c r="J1086" s="3">
        <f>'B-Site_data'!J1087</f>
        <v>1</v>
      </c>
      <c r="K1086" s="3">
        <f>'B-Site_data'!K1087</f>
        <v>3</v>
      </c>
      <c r="L1086" s="3">
        <f>'B-Site_data'!L1087</f>
        <v>2</v>
      </c>
      <c r="M1086" s="3">
        <f t="shared" si="96"/>
        <v>3</v>
      </c>
      <c r="N1086" s="3">
        <f t="shared" si="97"/>
        <v>2</v>
      </c>
      <c r="O1086" s="3">
        <f t="shared" si="98"/>
        <v>1</v>
      </c>
      <c r="P1086" s="3">
        <f t="shared" si="99"/>
        <v>1</v>
      </c>
      <c r="Q1086" s="295">
        <f t="shared" si="100"/>
        <v>2</v>
      </c>
      <c r="R1086" s="3">
        <f t="shared" si="101"/>
        <v>2</v>
      </c>
    </row>
    <row r="1087" spans="1:18" x14ac:dyDescent="0.35">
      <c r="A1087" s="3" t="str">
        <f>'B-Site_data'!A1088</f>
        <v>SMLpJ99yUuIqSCmxpQ5mUdeV0G6zQS</v>
      </c>
      <c r="B1087" s="3" t="str">
        <f>'B-Site_data'!B1088</f>
        <v>Baidoa_IDP</v>
      </c>
      <c r="C1087" s="3" t="str">
        <f>'B-Site_data'!C1088</f>
        <v>Baidoa</v>
      </c>
      <c r="D1087" s="3" t="str">
        <f>'B-Site_data'!D1088</f>
        <v>IDP</v>
      </c>
      <c r="E1087" s="3">
        <f>'B-Site_data'!E1088</f>
        <v>1</v>
      </c>
      <c r="F1087" s="3">
        <f>'B-Site_data'!F1088</f>
        <v>1</v>
      </c>
      <c r="G1087" s="3">
        <f>'B-Site_data'!G1088</f>
        <v>3</v>
      </c>
      <c r="H1087" s="3">
        <f>'B-Site_data'!H1088</f>
        <v>3</v>
      </c>
      <c r="I1087" s="3">
        <f>'B-Site_data'!I1088</f>
        <v>1</v>
      </c>
      <c r="J1087" s="3">
        <f>'B-Site_data'!J1088</f>
        <v>1</v>
      </c>
      <c r="K1087" s="3">
        <f>'B-Site_data'!K1088</f>
        <v>3</v>
      </c>
      <c r="L1087" s="3">
        <f>'B-Site_data'!L1088</f>
        <v>1</v>
      </c>
      <c r="M1087" s="3">
        <f t="shared" si="96"/>
        <v>3</v>
      </c>
      <c r="N1087" s="3">
        <f t="shared" si="97"/>
        <v>3</v>
      </c>
      <c r="O1087" s="3">
        <f t="shared" si="98"/>
        <v>3</v>
      </c>
      <c r="P1087" s="3">
        <f t="shared" si="99"/>
        <v>1</v>
      </c>
      <c r="Q1087" s="295">
        <f t="shared" si="100"/>
        <v>3</v>
      </c>
      <c r="R1087" s="3">
        <f t="shared" si="101"/>
        <v>3</v>
      </c>
    </row>
    <row r="1088" spans="1:18" x14ac:dyDescent="0.35">
      <c r="A1088" s="3" t="str">
        <f>'B-Site_data'!A1089</f>
        <v>r0YVCIPPMLyGPwcjuyq3jaNHGcYrYb</v>
      </c>
      <c r="B1088" s="3" t="str">
        <f>'B-Site_data'!B1089</f>
        <v>Baidoa_IDP</v>
      </c>
      <c r="C1088" s="3" t="str">
        <f>'B-Site_data'!C1089</f>
        <v>Baidoa</v>
      </c>
      <c r="D1088" s="3" t="str">
        <f>'B-Site_data'!D1089</f>
        <v>IDP</v>
      </c>
      <c r="E1088" s="3">
        <f>'B-Site_data'!E1089</f>
        <v>1</v>
      </c>
      <c r="F1088" s="3">
        <f>'B-Site_data'!F1089</f>
        <v>1</v>
      </c>
      <c r="G1088" s="3">
        <f>'B-Site_data'!G1089</f>
        <v>1</v>
      </c>
      <c r="H1088" s="3">
        <f>'B-Site_data'!H1089</f>
        <v>3</v>
      </c>
      <c r="I1088" s="3">
        <f>'B-Site_data'!I1089</f>
        <v>3</v>
      </c>
      <c r="J1088" s="3">
        <f>'B-Site_data'!J1089</f>
        <v>1</v>
      </c>
      <c r="K1088" s="3">
        <f>'B-Site_data'!K1089</f>
        <v>1</v>
      </c>
      <c r="L1088" s="3">
        <f>'B-Site_data'!L1089</f>
        <v>2</v>
      </c>
      <c r="M1088" s="3">
        <f t="shared" si="96"/>
        <v>3</v>
      </c>
      <c r="N1088" s="3">
        <f t="shared" si="97"/>
        <v>3</v>
      </c>
      <c r="O1088" s="3">
        <f t="shared" si="98"/>
        <v>2</v>
      </c>
      <c r="P1088" s="3">
        <f t="shared" si="99"/>
        <v>1</v>
      </c>
      <c r="Q1088" s="295">
        <f t="shared" si="100"/>
        <v>3</v>
      </c>
      <c r="R1088" s="3">
        <f t="shared" si="101"/>
        <v>3</v>
      </c>
    </row>
    <row r="1089" spans="1:18" x14ac:dyDescent="0.35">
      <c r="A1089" s="3" t="str">
        <f>'B-Site_data'!A1090</f>
        <v>L9p1m920LMBqdfG7jZyBrYfJEMrO2E</v>
      </c>
      <c r="B1089" s="3" t="str">
        <f>'B-Site_data'!B1090</f>
        <v>Baidoa_IDP</v>
      </c>
      <c r="C1089" s="3" t="str">
        <f>'B-Site_data'!C1090</f>
        <v>Baidoa</v>
      </c>
      <c r="D1089" s="3" t="str">
        <f>'B-Site_data'!D1090</f>
        <v>IDP</v>
      </c>
      <c r="E1089" s="3">
        <f>'B-Site_data'!E1090</f>
        <v>1</v>
      </c>
      <c r="F1089" s="3">
        <f>'B-Site_data'!F1090</f>
        <v>1</v>
      </c>
      <c r="G1089" s="3">
        <f>'B-Site_data'!G1090</f>
        <v>1</v>
      </c>
      <c r="H1089" s="3">
        <f>'B-Site_data'!H1090</f>
        <v>3</v>
      </c>
      <c r="I1089" s="3">
        <f>'B-Site_data'!I1090</f>
        <v>1</v>
      </c>
      <c r="J1089" s="3">
        <f>'B-Site_data'!J1090</f>
        <v>1</v>
      </c>
      <c r="K1089" s="3">
        <f>'B-Site_data'!K1090</f>
        <v>1</v>
      </c>
      <c r="L1089" s="3">
        <f>'B-Site_data'!L1090</f>
        <v>1</v>
      </c>
      <c r="M1089" s="3">
        <f t="shared" si="96"/>
        <v>3</v>
      </c>
      <c r="N1089" s="3">
        <f t="shared" si="97"/>
        <v>1</v>
      </c>
      <c r="O1089" s="3">
        <f t="shared" si="98"/>
        <v>1</v>
      </c>
      <c r="P1089" s="3">
        <f t="shared" si="99"/>
        <v>1</v>
      </c>
      <c r="Q1089" s="295">
        <f t="shared" si="100"/>
        <v>2</v>
      </c>
      <c r="R1089" s="3">
        <f t="shared" si="101"/>
        <v>2</v>
      </c>
    </row>
    <row r="1090" spans="1:18" x14ac:dyDescent="0.35">
      <c r="A1090" s="3" t="str">
        <f>'B-Site_data'!A1091</f>
        <v>KeBurB8dA8IVkQYBQmTdzZ7CHRFGr3</v>
      </c>
      <c r="B1090" s="3" t="str">
        <f>'B-Site_data'!B1091</f>
        <v>Baidoa_IDP</v>
      </c>
      <c r="C1090" s="3" t="str">
        <f>'B-Site_data'!C1091</f>
        <v>Baidoa</v>
      </c>
      <c r="D1090" s="3" t="str">
        <f>'B-Site_data'!D1091</f>
        <v>IDP</v>
      </c>
      <c r="E1090" s="3">
        <f>'B-Site_data'!E1091</f>
        <v>1</v>
      </c>
      <c r="F1090" s="3">
        <f>'B-Site_data'!F1091</f>
        <v>1</v>
      </c>
      <c r="G1090" s="3">
        <f>'B-Site_data'!G1091</f>
        <v>3</v>
      </c>
      <c r="H1090" s="3">
        <f>'B-Site_data'!H1091</f>
        <v>3</v>
      </c>
      <c r="I1090" s="3">
        <f>'B-Site_data'!I1091</f>
        <v>3</v>
      </c>
      <c r="J1090" s="3">
        <f>'B-Site_data'!J1091</f>
        <v>1</v>
      </c>
      <c r="K1090" s="3">
        <f>'B-Site_data'!K1091</f>
        <v>1</v>
      </c>
      <c r="L1090" s="3">
        <f>'B-Site_data'!L1091</f>
        <v>2</v>
      </c>
      <c r="M1090" s="3">
        <f t="shared" si="96"/>
        <v>3</v>
      </c>
      <c r="N1090" s="3">
        <f t="shared" si="97"/>
        <v>3</v>
      </c>
      <c r="O1090" s="3">
        <f t="shared" si="98"/>
        <v>3</v>
      </c>
      <c r="P1090" s="3">
        <f t="shared" si="99"/>
        <v>2</v>
      </c>
      <c r="Q1090" s="295">
        <f t="shared" si="100"/>
        <v>3</v>
      </c>
      <c r="R1090" s="3">
        <f t="shared" si="101"/>
        <v>3</v>
      </c>
    </row>
    <row r="1091" spans="1:18" x14ac:dyDescent="0.35">
      <c r="A1091" s="3" t="str">
        <f>'B-Site_data'!A1092</f>
        <v>3gjLDqxNXR1sNLPr73lcjUtLdoGJrv</v>
      </c>
      <c r="B1091" s="3" t="str">
        <f>'B-Site_data'!B1092</f>
        <v>Baidoa_IDP</v>
      </c>
      <c r="C1091" s="3" t="str">
        <f>'B-Site_data'!C1092</f>
        <v>Baidoa</v>
      </c>
      <c r="D1091" s="3" t="str">
        <f>'B-Site_data'!D1092</f>
        <v>IDP</v>
      </c>
      <c r="E1091" s="3">
        <f>'B-Site_data'!E1092</f>
        <v>1</v>
      </c>
      <c r="F1091" s="3">
        <f>'B-Site_data'!F1092</f>
        <v>1</v>
      </c>
      <c r="G1091" s="3">
        <f>'B-Site_data'!G1092</f>
        <v>1</v>
      </c>
      <c r="H1091" s="3">
        <f>'B-Site_data'!H1092</f>
        <v>3</v>
      </c>
      <c r="I1091" s="3">
        <f>'B-Site_data'!I1092</f>
        <v>3</v>
      </c>
      <c r="J1091" s="3">
        <f>'B-Site_data'!J1092</f>
        <v>1</v>
      </c>
      <c r="K1091" s="3">
        <f>'B-Site_data'!K1092</f>
        <v>1</v>
      </c>
      <c r="L1091" s="3">
        <f>'B-Site_data'!L1092</f>
        <v>2</v>
      </c>
      <c r="M1091" s="3">
        <f t="shared" ref="M1091:M1154" si="102">LARGE(F1091:L1091,1)</f>
        <v>3</v>
      </c>
      <c r="N1091" s="3">
        <f t="shared" ref="N1091:N1154" si="103">LARGE(F1091:L1091,2)</f>
        <v>3</v>
      </c>
      <c r="O1091" s="3">
        <f t="shared" ref="O1091:O1154" si="104">LARGE(F1091:L1091,3)</f>
        <v>2</v>
      </c>
      <c r="P1091" s="3">
        <f t="shared" ref="P1091:P1154" si="105">LARGE(F1091:L1091,4)</f>
        <v>1</v>
      </c>
      <c r="Q1091" s="295">
        <f t="shared" ref="Q1091:Q1154" si="106">ROUNDUP(AVERAGE(M1091:P1091),0)</f>
        <v>3</v>
      </c>
      <c r="R1091" s="3">
        <f t="shared" ref="R1091:R1154" si="107">Q1091</f>
        <v>3</v>
      </c>
    </row>
    <row r="1092" spans="1:18" x14ac:dyDescent="0.35">
      <c r="A1092" s="3" t="str">
        <f>'B-Site_data'!A1093</f>
        <v>NYtXi7WjCzNFsvU1zBMN64IRj46IHV</v>
      </c>
      <c r="B1092" s="3" t="str">
        <f>'B-Site_data'!B1093</f>
        <v>Baidoa_IDP</v>
      </c>
      <c r="C1092" s="3" t="str">
        <f>'B-Site_data'!C1093</f>
        <v>Baidoa</v>
      </c>
      <c r="D1092" s="3" t="str">
        <f>'B-Site_data'!D1093</f>
        <v>IDP</v>
      </c>
      <c r="E1092" s="3">
        <f>'B-Site_data'!E1093</f>
        <v>1</v>
      </c>
      <c r="F1092" s="3">
        <f>'B-Site_data'!F1093</f>
        <v>1</v>
      </c>
      <c r="G1092" s="3">
        <f>'B-Site_data'!G1093</f>
        <v>3</v>
      </c>
      <c r="H1092" s="3">
        <f>'B-Site_data'!H1093</f>
        <v>3</v>
      </c>
      <c r="I1092" s="3">
        <f>'B-Site_data'!I1093</f>
        <v>3</v>
      </c>
      <c r="J1092" s="3">
        <f>'B-Site_data'!J1093</f>
        <v>1</v>
      </c>
      <c r="K1092" s="3">
        <f>'B-Site_data'!K1093</f>
        <v>1</v>
      </c>
      <c r="L1092" s="3">
        <f>'B-Site_data'!L1093</f>
        <v>1</v>
      </c>
      <c r="M1092" s="3">
        <f t="shared" si="102"/>
        <v>3</v>
      </c>
      <c r="N1092" s="3">
        <f t="shared" si="103"/>
        <v>3</v>
      </c>
      <c r="O1092" s="3">
        <f t="shared" si="104"/>
        <v>3</v>
      </c>
      <c r="P1092" s="3">
        <f t="shared" si="105"/>
        <v>1</v>
      </c>
      <c r="Q1092" s="295">
        <f t="shared" si="106"/>
        <v>3</v>
      </c>
      <c r="R1092" s="3">
        <f t="shared" si="107"/>
        <v>3</v>
      </c>
    </row>
    <row r="1093" spans="1:18" x14ac:dyDescent="0.35">
      <c r="A1093" s="3" t="str">
        <f>'B-Site_data'!A1094</f>
        <v>iRuaOSQSLViAbxHo6KAo7K0lAttdZH</v>
      </c>
      <c r="B1093" s="3" t="str">
        <f>'B-Site_data'!B1094</f>
        <v>Baidoa_IDP</v>
      </c>
      <c r="C1093" s="3" t="str">
        <f>'B-Site_data'!C1094</f>
        <v>Baidoa</v>
      </c>
      <c r="D1093" s="3" t="str">
        <f>'B-Site_data'!D1094</f>
        <v>IDP</v>
      </c>
      <c r="E1093" s="3">
        <f>'B-Site_data'!E1094</f>
        <v>1</v>
      </c>
      <c r="F1093" s="3">
        <f>'B-Site_data'!F1094</f>
        <v>1</v>
      </c>
      <c r="G1093" s="3">
        <f>'B-Site_data'!G1094</f>
        <v>1</v>
      </c>
      <c r="H1093" s="3">
        <f>'B-Site_data'!H1094</f>
        <v>3</v>
      </c>
      <c r="I1093" s="3">
        <f>'B-Site_data'!I1094</f>
        <v>3</v>
      </c>
      <c r="J1093" s="3">
        <f>'B-Site_data'!J1094</f>
        <v>1</v>
      </c>
      <c r="K1093" s="3">
        <f>'B-Site_data'!K1094</f>
        <v>1</v>
      </c>
      <c r="L1093" s="3">
        <f>'B-Site_data'!L1094</f>
        <v>2</v>
      </c>
      <c r="M1093" s="3">
        <f t="shared" si="102"/>
        <v>3</v>
      </c>
      <c r="N1093" s="3">
        <f t="shared" si="103"/>
        <v>3</v>
      </c>
      <c r="O1093" s="3">
        <f t="shared" si="104"/>
        <v>2</v>
      </c>
      <c r="P1093" s="3">
        <f t="shared" si="105"/>
        <v>1</v>
      </c>
      <c r="Q1093" s="295">
        <f t="shared" si="106"/>
        <v>3</v>
      </c>
      <c r="R1093" s="3">
        <f t="shared" si="107"/>
        <v>3</v>
      </c>
    </row>
    <row r="1094" spans="1:18" x14ac:dyDescent="0.35">
      <c r="A1094" s="3" t="str">
        <f>'B-Site_data'!A1095</f>
        <v>qgmGiDoNwyysp0BUCWSogrN772WZJY</v>
      </c>
      <c r="B1094" s="3" t="str">
        <f>'B-Site_data'!B1095</f>
        <v>Baidoa_IDP</v>
      </c>
      <c r="C1094" s="3" t="str">
        <f>'B-Site_data'!C1095</f>
        <v>Baidoa</v>
      </c>
      <c r="D1094" s="3" t="str">
        <f>'B-Site_data'!D1095</f>
        <v>IDP</v>
      </c>
      <c r="E1094" s="3">
        <f>'B-Site_data'!E1095</f>
        <v>1</v>
      </c>
      <c r="F1094" s="3">
        <f>'B-Site_data'!F1095</f>
        <v>3</v>
      </c>
      <c r="G1094" s="3">
        <f>'B-Site_data'!G1095</f>
        <v>3</v>
      </c>
      <c r="H1094" s="3">
        <f>'B-Site_data'!H1095</f>
        <v>3</v>
      </c>
      <c r="I1094" s="3">
        <f>'B-Site_data'!I1095</f>
        <v>3</v>
      </c>
      <c r="J1094" s="3">
        <f>'B-Site_data'!J1095</f>
        <v>1</v>
      </c>
      <c r="K1094" s="3">
        <f>'B-Site_data'!K1095</f>
        <v>1</v>
      </c>
      <c r="L1094" s="3">
        <f>'B-Site_data'!L1095</f>
        <v>2</v>
      </c>
      <c r="M1094" s="3">
        <f t="shared" si="102"/>
        <v>3</v>
      </c>
      <c r="N1094" s="3">
        <f t="shared" si="103"/>
        <v>3</v>
      </c>
      <c r="O1094" s="3">
        <f t="shared" si="104"/>
        <v>3</v>
      </c>
      <c r="P1094" s="3">
        <f t="shared" si="105"/>
        <v>3</v>
      </c>
      <c r="Q1094" s="295">
        <f t="shared" si="106"/>
        <v>3</v>
      </c>
      <c r="R1094" s="3">
        <f t="shared" si="107"/>
        <v>3</v>
      </c>
    </row>
    <row r="1095" spans="1:18" x14ac:dyDescent="0.35">
      <c r="A1095" s="3" t="str">
        <f>'B-Site_data'!A1096</f>
        <v>AO3jYXvUj1TxQrRKgE2VsZD8gbAOy8</v>
      </c>
      <c r="B1095" s="3" t="str">
        <f>'B-Site_data'!B1096</f>
        <v>Baidoa_IDP</v>
      </c>
      <c r="C1095" s="3" t="str">
        <f>'B-Site_data'!C1096</f>
        <v>Baidoa</v>
      </c>
      <c r="D1095" s="3" t="str">
        <f>'B-Site_data'!D1096</f>
        <v>IDP</v>
      </c>
      <c r="E1095" s="3">
        <f>'B-Site_data'!E1096</f>
        <v>1</v>
      </c>
      <c r="F1095" s="3">
        <f>'B-Site_data'!F1096</f>
        <v>1</v>
      </c>
      <c r="G1095" s="3">
        <f>'B-Site_data'!G1096</f>
        <v>3</v>
      </c>
      <c r="H1095" s="3">
        <f>'B-Site_data'!H1096</f>
        <v>3</v>
      </c>
      <c r="I1095" s="3">
        <f>'B-Site_data'!I1096</f>
        <v>3</v>
      </c>
      <c r="J1095" s="3">
        <f>'B-Site_data'!J1096</f>
        <v>1</v>
      </c>
      <c r="K1095" s="3">
        <f>'B-Site_data'!K1096</f>
        <v>1</v>
      </c>
      <c r="L1095" s="3">
        <f>'B-Site_data'!L1096</f>
        <v>2</v>
      </c>
      <c r="M1095" s="3">
        <f t="shared" si="102"/>
        <v>3</v>
      </c>
      <c r="N1095" s="3">
        <f t="shared" si="103"/>
        <v>3</v>
      </c>
      <c r="O1095" s="3">
        <f t="shared" si="104"/>
        <v>3</v>
      </c>
      <c r="P1095" s="3">
        <f t="shared" si="105"/>
        <v>2</v>
      </c>
      <c r="Q1095" s="295">
        <f t="shared" si="106"/>
        <v>3</v>
      </c>
      <c r="R1095" s="3">
        <f t="shared" si="107"/>
        <v>3</v>
      </c>
    </row>
    <row r="1096" spans="1:18" x14ac:dyDescent="0.35">
      <c r="A1096" s="3" t="str">
        <f>'B-Site_data'!A1097</f>
        <v>qURrQQIgsplSfHeNUmjbFgnqJKy6jK</v>
      </c>
      <c r="B1096" s="3" t="str">
        <f>'B-Site_data'!B1097</f>
        <v>Baidoa_IDP</v>
      </c>
      <c r="C1096" s="3" t="str">
        <f>'B-Site_data'!C1097</f>
        <v>Baidoa</v>
      </c>
      <c r="D1096" s="3" t="str">
        <f>'B-Site_data'!D1097</f>
        <v>IDP</v>
      </c>
      <c r="E1096" s="3">
        <f>'B-Site_data'!E1097</f>
        <v>1</v>
      </c>
      <c r="F1096" s="3">
        <f>'B-Site_data'!F1097</f>
        <v>1</v>
      </c>
      <c r="G1096" s="3">
        <f>'B-Site_data'!G1097</f>
        <v>1</v>
      </c>
      <c r="H1096" s="3">
        <f>'B-Site_data'!H1097</f>
        <v>3</v>
      </c>
      <c r="I1096" s="3">
        <f>'B-Site_data'!I1097</f>
        <v>3</v>
      </c>
      <c r="J1096" s="3">
        <f>'B-Site_data'!J1097</f>
        <v>1</v>
      </c>
      <c r="K1096" s="3">
        <f>'B-Site_data'!K1097</f>
        <v>1</v>
      </c>
      <c r="L1096" s="3">
        <f>'B-Site_data'!L1097</f>
        <v>2</v>
      </c>
      <c r="M1096" s="3">
        <f t="shared" si="102"/>
        <v>3</v>
      </c>
      <c r="N1096" s="3">
        <f t="shared" si="103"/>
        <v>3</v>
      </c>
      <c r="O1096" s="3">
        <f t="shared" si="104"/>
        <v>2</v>
      </c>
      <c r="P1096" s="3">
        <f t="shared" si="105"/>
        <v>1</v>
      </c>
      <c r="Q1096" s="295">
        <f t="shared" si="106"/>
        <v>3</v>
      </c>
      <c r="R1096" s="3">
        <f t="shared" si="107"/>
        <v>3</v>
      </c>
    </row>
    <row r="1097" spans="1:18" x14ac:dyDescent="0.35">
      <c r="A1097" s="3" t="str">
        <f>'B-Site_data'!A1098</f>
        <v>NcseTL6CvGMgAa7iZcQaYBECeAHrn2</v>
      </c>
      <c r="B1097" s="3" t="str">
        <f>'B-Site_data'!B1098</f>
        <v>Baidoa_IDP</v>
      </c>
      <c r="C1097" s="3" t="str">
        <f>'B-Site_data'!C1098</f>
        <v>Baidoa</v>
      </c>
      <c r="D1097" s="3" t="str">
        <f>'B-Site_data'!D1098</f>
        <v>IDP</v>
      </c>
      <c r="E1097" s="3">
        <f>'B-Site_data'!E1098</f>
        <v>1</v>
      </c>
      <c r="F1097" s="3">
        <f>'B-Site_data'!F1098</f>
        <v>3</v>
      </c>
      <c r="G1097" s="3">
        <f>'B-Site_data'!G1098</f>
        <v>3</v>
      </c>
      <c r="H1097" s="3">
        <f>'B-Site_data'!H1098</f>
        <v>3</v>
      </c>
      <c r="I1097" s="3">
        <f>'B-Site_data'!I1098</f>
        <v>1</v>
      </c>
      <c r="J1097" s="3">
        <f>'B-Site_data'!J1098</f>
        <v>1</v>
      </c>
      <c r="K1097" s="3">
        <f>'B-Site_data'!K1098</f>
        <v>1</v>
      </c>
      <c r="L1097" s="3">
        <f>'B-Site_data'!L1098</f>
        <v>2</v>
      </c>
      <c r="M1097" s="3">
        <f t="shared" si="102"/>
        <v>3</v>
      </c>
      <c r="N1097" s="3">
        <f t="shared" si="103"/>
        <v>3</v>
      </c>
      <c r="O1097" s="3">
        <f t="shared" si="104"/>
        <v>3</v>
      </c>
      <c r="P1097" s="3">
        <f t="shared" si="105"/>
        <v>2</v>
      </c>
      <c r="Q1097" s="295">
        <f t="shared" si="106"/>
        <v>3</v>
      </c>
      <c r="R1097" s="3">
        <f t="shared" si="107"/>
        <v>3</v>
      </c>
    </row>
    <row r="1098" spans="1:18" x14ac:dyDescent="0.35">
      <c r="A1098" s="3" t="str">
        <f>'B-Site_data'!A1099</f>
        <v>r4uvqjP8Mz7EsxuNO7Xpy1FIp34buS</v>
      </c>
      <c r="B1098" s="3" t="str">
        <f>'B-Site_data'!B1099</f>
        <v>Baidoa_IDP</v>
      </c>
      <c r="C1098" s="3" t="str">
        <f>'B-Site_data'!C1099</f>
        <v>Baidoa</v>
      </c>
      <c r="D1098" s="3" t="str">
        <f>'B-Site_data'!D1099</f>
        <v>IDP</v>
      </c>
      <c r="E1098" s="3">
        <f>'B-Site_data'!E1099</f>
        <v>1</v>
      </c>
      <c r="F1098" s="3">
        <f>'B-Site_data'!F1099</f>
        <v>3</v>
      </c>
      <c r="G1098" s="3">
        <f>'B-Site_data'!G1099</f>
        <v>1</v>
      </c>
      <c r="H1098" s="3">
        <f>'B-Site_data'!H1099</f>
        <v>3</v>
      </c>
      <c r="I1098" s="3">
        <f>'B-Site_data'!I1099</f>
        <v>3</v>
      </c>
      <c r="J1098" s="3">
        <f>'B-Site_data'!J1099</f>
        <v>3</v>
      </c>
      <c r="K1098" s="3">
        <f>'B-Site_data'!K1099</f>
        <v>1</v>
      </c>
      <c r="L1098" s="3">
        <f>'B-Site_data'!L1099</f>
        <v>4</v>
      </c>
      <c r="M1098" s="3">
        <f t="shared" si="102"/>
        <v>4</v>
      </c>
      <c r="N1098" s="3">
        <f t="shared" si="103"/>
        <v>3</v>
      </c>
      <c r="O1098" s="3">
        <f t="shared" si="104"/>
        <v>3</v>
      </c>
      <c r="P1098" s="3">
        <f t="shared" si="105"/>
        <v>3</v>
      </c>
      <c r="Q1098" s="295">
        <f t="shared" si="106"/>
        <v>4</v>
      </c>
      <c r="R1098" s="3">
        <f t="shared" si="107"/>
        <v>4</v>
      </c>
    </row>
    <row r="1099" spans="1:18" x14ac:dyDescent="0.35">
      <c r="A1099" s="3" t="str">
        <f>'B-Site_data'!A1100</f>
        <v>w3mB75CAjsBIgtSL5JEYapidDvSi2i</v>
      </c>
      <c r="B1099" s="3" t="str">
        <f>'B-Site_data'!B1100</f>
        <v>Baidoa_IDP</v>
      </c>
      <c r="C1099" s="3" t="str">
        <f>'B-Site_data'!C1100</f>
        <v>Baidoa</v>
      </c>
      <c r="D1099" s="3" t="str">
        <f>'B-Site_data'!D1100</f>
        <v>IDP</v>
      </c>
      <c r="E1099" s="3">
        <f>'B-Site_data'!E1100</f>
        <v>1</v>
      </c>
      <c r="F1099" s="3">
        <f>'B-Site_data'!F1100</f>
        <v>1</v>
      </c>
      <c r="G1099" s="3">
        <f>'B-Site_data'!G1100</f>
        <v>1</v>
      </c>
      <c r="H1099" s="3">
        <f>'B-Site_data'!H1100</f>
        <v>3</v>
      </c>
      <c r="I1099" s="3">
        <f>'B-Site_data'!I1100</f>
        <v>3</v>
      </c>
      <c r="J1099" s="3">
        <f>'B-Site_data'!J1100</f>
        <v>1</v>
      </c>
      <c r="K1099" s="3">
        <f>'B-Site_data'!K1100</f>
        <v>1</v>
      </c>
      <c r="L1099" s="3">
        <f>'B-Site_data'!L1100</f>
        <v>2</v>
      </c>
      <c r="M1099" s="3">
        <f t="shared" si="102"/>
        <v>3</v>
      </c>
      <c r="N1099" s="3">
        <f t="shared" si="103"/>
        <v>3</v>
      </c>
      <c r="O1099" s="3">
        <f t="shared" si="104"/>
        <v>2</v>
      </c>
      <c r="P1099" s="3">
        <f t="shared" si="105"/>
        <v>1</v>
      </c>
      <c r="Q1099" s="295">
        <f t="shared" si="106"/>
        <v>3</v>
      </c>
      <c r="R1099" s="3">
        <f t="shared" si="107"/>
        <v>3</v>
      </c>
    </row>
    <row r="1100" spans="1:18" x14ac:dyDescent="0.35">
      <c r="A1100" s="3" t="str">
        <f>'B-Site_data'!A1101</f>
        <v>uSz1iZ2bKBAQFAI2ZaCN1rlHLUnG5F</v>
      </c>
      <c r="B1100" s="3" t="str">
        <f>'B-Site_data'!B1101</f>
        <v>Baidoa_IDP</v>
      </c>
      <c r="C1100" s="3" t="str">
        <f>'B-Site_data'!C1101</f>
        <v>Baidoa</v>
      </c>
      <c r="D1100" s="3" t="str">
        <f>'B-Site_data'!D1101</f>
        <v>IDP</v>
      </c>
      <c r="E1100" s="3">
        <f>'B-Site_data'!E1101</f>
        <v>1</v>
      </c>
      <c r="F1100" s="3">
        <f>'B-Site_data'!F1101</f>
        <v>3</v>
      </c>
      <c r="G1100" s="3">
        <f>'B-Site_data'!G1101</f>
        <v>3</v>
      </c>
      <c r="H1100" s="3">
        <f>'B-Site_data'!H1101</f>
        <v>3</v>
      </c>
      <c r="I1100" s="3">
        <f>'B-Site_data'!I1101</f>
        <v>3</v>
      </c>
      <c r="J1100" s="3">
        <f>'B-Site_data'!J1101</f>
        <v>1</v>
      </c>
      <c r="K1100" s="3">
        <f>'B-Site_data'!K1101</f>
        <v>1</v>
      </c>
      <c r="L1100" s="3">
        <f>'B-Site_data'!L1101</f>
        <v>2</v>
      </c>
      <c r="M1100" s="3">
        <f t="shared" si="102"/>
        <v>3</v>
      </c>
      <c r="N1100" s="3">
        <f t="shared" si="103"/>
        <v>3</v>
      </c>
      <c r="O1100" s="3">
        <f t="shared" si="104"/>
        <v>3</v>
      </c>
      <c r="P1100" s="3">
        <f t="shared" si="105"/>
        <v>3</v>
      </c>
      <c r="Q1100" s="295">
        <f t="shared" si="106"/>
        <v>3</v>
      </c>
      <c r="R1100" s="3">
        <f t="shared" si="107"/>
        <v>3</v>
      </c>
    </row>
    <row r="1101" spans="1:18" x14ac:dyDescent="0.35">
      <c r="A1101" s="3" t="str">
        <f>'B-Site_data'!A1102</f>
        <v>kInSPQ5YxQRoYlzrWN6ZIVaj9BTMR7</v>
      </c>
      <c r="B1101" s="3" t="str">
        <f>'B-Site_data'!B1102</f>
        <v>Baidoa_IDP</v>
      </c>
      <c r="C1101" s="3" t="str">
        <f>'B-Site_data'!C1102</f>
        <v>Baidoa</v>
      </c>
      <c r="D1101" s="3" t="str">
        <f>'B-Site_data'!D1102</f>
        <v>IDP</v>
      </c>
      <c r="E1101" s="3">
        <f>'B-Site_data'!E1102</f>
        <v>1</v>
      </c>
      <c r="F1101" s="3">
        <f>'B-Site_data'!F1102</f>
        <v>3</v>
      </c>
      <c r="G1101" s="3">
        <f>'B-Site_data'!G1102</f>
        <v>3</v>
      </c>
      <c r="H1101" s="3">
        <f>'B-Site_data'!H1102</f>
        <v>3</v>
      </c>
      <c r="I1101" s="3">
        <f>'B-Site_data'!I1102</f>
        <v>3</v>
      </c>
      <c r="J1101" s="3">
        <f>'B-Site_data'!J1102</f>
        <v>1</v>
      </c>
      <c r="K1101" s="3">
        <f>'B-Site_data'!K1102</f>
        <v>1</v>
      </c>
      <c r="L1101" s="3">
        <f>'B-Site_data'!L1102</f>
        <v>2</v>
      </c>
      <c r="M1101" s="3">
        <f t="shared" si="102"/>
        <v>3</v>
      </c>
      <c r="N1101" s="3">
        <f t="shared" si="103"/>
        <v>3</v>
      </c>
      <c r="O1101" s="3">
        <f t="shared" si="104"/>
        <v>3</v>
      </c>
      <c r="P1101" s="3">
        <f t="shared" si="105"/>
        <v>3</v>
      </c>
      <c r="Q1101" s="295">
        <f t="shared" si="106"/>
        <v>3</v>
      </c>
      <c r="R1101" s="3">
        <f t="shared" si="107"/>
        <v>3</v>
      </c>
    </row>
    <row r="1102" spans="1:18" x14ac:dyDescent="0.35">
      <c r="A1102" s="3" t="str">
        <f>'B-Site_data'!A1103</f>
        <v>l8GvHUvleMH7daSn432OFNLO66O5h7</v>
      </c>
      <c r="B1102" s="3" t="str">
        <f>'B-Site_data'!B1103</f>
        <v>Baidoa_IDP</v>
      </c>
      <c r="C1102" s="3" t="str">
        <f>'B-Site_data'!C1103</f>
        <v>Baidoa</v>
      </c>
      <c r="D1102" s="3" t="str">
        <f>'B-Site_data'!D1103</f>
        <v>IDP</v>
      </c>
      <c r="E1102" s="3">
        <f>'B-Site_data'!E1103</f>
        <v>1</v>
      </c>
      <c r="F1102" s="3">
        <f>'B-Site_data'!F1103</f>
        <v>1</v>
      </c>
      <c r="G1102" s="3">
        <f>'B-Site_data'!G1103</f>
        <v>3</v>
      </c>
      <c r="H1102" s="3">
        <f>'B-Site_data'!H1103</f>
        <v>3</v>
      </c>
      <c r="I1102" s="3">
        <f>'B-Site_data'!I1103</f>
        <v>3</v>
      </c>
      <c r="J1102" s="3">
        <f>'B-Site_data'!J1103</f>
        <v>1</v>
      </c>
      <c r="K1102" s="3">
        <f>'B-Site_data'!K1103</f>
        <v>1</v>
      </c>
      <c r="L1102" s="3">
        <f>'B-Site_data'!L1103</f>
        <v>2</v>
      </c>
      <c r="M1102" s="3">
        <f t="shared" si="102"/>
        <v>3</v>
      </c>
      <c r="N1102" s="3">
        <f t="shared" si="103"/>
        <v>3</v>
      </c>
      <c r="O1102" s="3">
        <f t="shared" si="104"/>
        <v>3</v>
      </c>
      <c r="P1102" s="3">
        <f t="shared" si="105"/>
        <v>2</v>
      </c>
      <c r="Q1102" s="295">
        <f t="shared" si="106"/>
        <v>3</v>
      </c>
      <c r="R1102" s="3">
        <f t="shared" si="107"/>
        <v>3</v>
      </c>
    </row>
    <row r="1103" spans="1:18" x14ac:dyDescent="0.35">
      <c r="A1103" s="3" t="str">
        <f>'B-Site_data'!A1104</f>
        <v>pPUaXL7RpDNptjaImHNuLmoh7rznVs</v>
      </c>
      <c r="B1103" s="3" t="str">
        <f>'B-Site_data'!B1104</f>
        <v>Baidoa_IDP</v>
      </c>
      <c r="C1103" s="3" t="str">
        <f>'B-Site_data'!C1104</f>
        <v>Baidoa</v>
      </c>
      <c r="D1103" s="3" t="str">
        <f>'B-Site_data'!D1104</f>
        <v>IDP</v>
      </c>
      <c r="E1103" s="3">
        <f>'B-Site_data'!E1104</f>
        <v>1</v>
      </c>
      <c r="F1103" s="3">
        <f>'B-Site_data'!F1104</f>
        <v>1</v>
      </c>
      <c r="G1103" s="3">
        <f>'B-Site_data'!G1104</f>
        <v>3</v>
      </c>
      <c r="H1103" s="3">
        <f>'B-Site_data'!H1104</f>
        <v>3</v>
      </c>
      <c r="I1103" s="3">
        <f>'B-Site_data'!I1104</f>
        <v>3</v>
      </c>
      <c r="J1103" s="3">
        <f>'B-Site_data'!J1104</f>
        <v>1</v>
      </c>
      <c r="K1103" s="3">
        <f>'B-Site_data'!K1104</f>
        <v>1</v>
      </c>
      <c r="L1103" s="3">
        <f>'B-Site_data'!L1104</f>
        <v>3</v>
      </c>
      <c r="M1103" s="3">
        <f t="shared" si="102"/>
        <v>3</v>
      </c>
      <c r="N1103" s="3">
        <f t="shared" si="103"/>
        <v>3</v>
      </c>
      <c r="O1103" s="3">
        <f t="shared" si="104"/>
        <v>3</v>
      </c>
      <c r="P1103" s="3">
        <f t="shared" si="105"/>
        <v>3</v>
      </c>
      <c r="Q1103" s="295">
        <f t="shared" si="106"/>
        <v>3</v>
      </c>
      <c r="R1103" s="3">
        <f t="shared" si="107"/>
        <v>3</v>
      </c>
    </row>
    <row r="1104" spans="1:18" x14ac:dyDescent="0.35">
      <c r="A1104" s="3" t="str">
        <f>'B-Site_data'!A1105</f>
        <v>ufNL1D5uyu6wZRsgZxsFD8DxZRieBU</v>
      </c>
      <c r="B1104" s="3" t="str">
        <f>'B-Site_data'!B1105</f>
        <v>Baidoa_IDP</v>
      </c>
      <c r="C1104" s="3" t="str">
        <f>'B-Site_data'!C1105</f>
        <v>Baidoa</v>
      </c>
      <c r="D1104" s="3" t="str">
        <f>'B-Site_data'!D1105</f>
        <v>IDP</v>
      </c>
      <c r="E1104" s="3">
        <f>'B-Site_data'!E1105</f>
        <v>1</v>
      </c>
      <c r="F1104" s="3">
        <f>'B-Site_data'!F1105</f>
        <v>1</v>
      </c>
      <c r="G1104" s="3">
        <f>'B-Site_data'!G1105</f>
        <v>3</v>
      </c>
      <c r="H1104" s="3">
        <f>'B-Site_data'!H1105</f>
        <v>3</v>
      </c>
      <c r="I1104" s="3">
        <f>'B-Site_data'!I1105</f>
        <v>3</v>
      </c>
      <c r="J1104" s="3">
        <f>'B-Site_data'!J1105</f>
        <v>1</v>
      </c>
      <c r="K1104" s="3">
        <f>'B-Site_data'!K1105</f>
        <v>1</v>
      </c>
      <c r="L1104" s="3">
        <f>'B-Site_data'!L1105</f>
        <v>1</v>
      </c>
      <c r="M1104" s="3">
        <f t="shared" si="102"/>
        <v>3</v>
      </c>
      <c r="N1104" s="3">
        <f t="shared" si="103"/>
        <v>3</v>
      </c>
      <c r="O1104" s="3">
        <f t="shared" si="104"/>
        <v>3</v>
      </c>
      <c r="P1104" s="3">
        <f t="shared" si="105"/>
        <v>1</v>
      </c>
      <c r="Q1104" s="295">
        <f t="shared" si="106"/>
        <v>3</v>
      </c>
      <c r="R1104" s="3">
        <f t="shared" si="107"/>
        <v>3</v>
      </c>
    </row>
    <row r="1105" spans="1:18" x14ac:dyDescent="0.35">
      <c r="A1105" s="3" t="str">
        <f>'B-Site_data'!A1106</f>
        <v>k2RUSnEM7k0EBbg1HH5Ve7ymAI8p38</v>
      </c>
      <c r="B1105" s="3" t="str">
        <f>'B-Site_data'!B1106</f>
        <v>Baidoa_IDP</v>
      </c>
      <c r="C1105" s="3" t="str">
        <f>'B-Site_data'!C1106</f>
        <v>Baidoa</v>
      </c>
      <c r="D1105" s="3" t="str">
        <f>'B-Site_data'!D1106</f>
        <v>IDP</v>
      </c>
      <c r="E1105" s="3">
        <f>'B-Site_data'!E1106</f>
        <v>1</v>
      </c>
      <c r="F1105" s="3">
        <f>'B-Site_data'!F1106</f>
        <v>3</v>
      </c>
      <c r="G1105" s="3">
        <f>'B-Site_data'!G1106</f>
        <v>3</v>
      </c>
      <c r="H1105" s="3">
        <f>'B-Site_data'!H1106</f>
        <v>3</v>
      </c>
      <c r="I1105" s="3">
        <f>'B-Site_data'!I1106</f>
        <v>3</v>
      </c>
      <c r="J1105" s="3">
        <f>'B-Site_data'!J1106</f>
        <v>1</v>
      </c>
      <c r="K1105" s="3">
        <f>'B-Site_data'!K1106</f>
        <v>1</v>
      </c>
      <c r="L1105" s="3">
        <f>'B-Site_data'!L1106</f>
        <v>2</v>
      </c>
      <c r="M1105" s="3">
        <f t="shared" si="102"/>
        <v>3</v>
      </c>
      <c r="N1105" s="3">
        <f t="shared" si="103"/>
        <v>3</v>
      </c>
      <c r="O1105" s="3">
        <f t="shared" si="104"/>
        <v>3</v>
      </c>
      <c r="P1105" s="3">
        <f t="shared" si="105"/>
        <v>3</v>
      </c>
      <c r="Q1105" s="295">
        <f t="shared" si="106"/>
        <v>3</v>
      </c>
      <c r="R1105" s="3">
        <f t="shared" si="107"/>
        <v>3</v>
      </c>
    </row>
    <row r="1106" spans="1:18" x14ac:dyDescent="0.35">
      <c r="A1106" s="3" t="str">
        <f>'B-Site_data'!A1107</f>
        <v>6xw33G18PWfWIglv6P5LKUI5cbwxGZ</v>
      </c>
      <c r="B1106" s="3" t="str">
        <f>'B-Site_data'!B1107</f>
        <v>Baidoa_IDP</v>
      </c>
      <c r="C1106" s="3" t="str">
        <f>'B-Site_data'!C1107</f>
        <v>Baidoa</v>
      </c>
      <c r="D1106" s="3" t="str">
        <f>'B-Site_data'!D1107</f>
        <v>IDP</v>
      </c>
      <c r="E1106" s="3">
        <f>'B-Site_data'!E1107</f>
        <v>1</v>
      </c>
      <c r="F1106" s="3">
        <f>'B-Site_data'!F1107</f>
        <v>1</v>
      </c>
      <c r="G1106" s="3">
        <f>'B-Site_data'!G1107</f>
        <v>3</v>
      </c>
      <c r="H1106" s="3">
        <f>'B-Site_data'!H1107</f>
        <v>3</v>
      </c>
      <c r="I1106" s="3">
        <f>'B-Site_data'!I1107</f>
        <v>1</v>
      </c>
      <c r="J1106" s="3">
        <f>'B-Site_data'!J1107</f>
        <v>1</v>
      </c>
      <c r="K1106" s="3">
        <f>'B-Site_data'!K1107</f>
        <v>1</v>
      </c>
      <c r="L1106" s="3">
        <f>'B-Site_data'!L1107</f>
        <v>2</v>
      </c>
      <c r="M1106" s="3">
        <f t="shared" si="102"/>
        <v>3</v>
      </c>
      <c r="N1106" s="3">
        <f t="shared" si="103"/>
        <v>3</v>
      </c>
      <c r="O1106" s="3">
        <f t="shared" si="104"/>
        <v>2</v>
      </c>
      <c r="P1106" s="3">
        <f t="shared" si="105"/>
        <v>1</v>
      </c>
      <c r="Q1106" s="295">
        <f t="shared" si="106"/>
        <v>3</v>
      </c>
      <c r="R1106" s="3">
        <f t="shared" si="107"/>
        <v>3</v>
      </c>
    </row>
    <row r="1107" spans="1:18" x14ac:dyDescent="0.35">
      <c r="A1107" s="3" t="str">
        <f>'B-Site_data'!A1108</f>
        <v>NO7iD7ufn3Co5eoDU4U7xELcAM2LOw</v>
      </c>
      <c r="B1107" s="3" t="str">
        <f>'B-Site_data'!B1108</f>
        <v>Baidoa_IDP</v>
      </c>
      <c r="C1107" s="3" t="str">
        <f>'B-Site_data'!C1108</f>
        <v>Baidoa</v>
      </c>
      <c r="D1107" s="3" t="str">
        <f>'B-Site_data'!D1108</f>
        <v>IDP</v>
      </c>
      <c r="E1107" s="3">
        <f>'B-Site_data'!E1108</f>
        <v>1</v>
      </c>
      <c r="F1107" s="3">
        <f>'B-Site_data'!F1108</f>
        <v>1</v>
      </c>
      <c r="G1107" s="3">
        <f>'B-Site_data'!G1108</f>
        <v>3</v>
      </c>
      <c r="H1107" s="3">
        <f>'B-Site_data'!H1108</f>
        <v>3</v>
      </c>
      <c r="I1107" s="3">
        <f>'B-Site_data'!I1108</f>
        <v>1</v>
      </c>
      <c r="J1107" s="3">
        <f>'B-Site_data'!J1108</f>
        <v>1</v>
      </c>
      <c r="K1107" s="3">
        <f>'B-Site_data'!K1108</f>
        <v>3</v>
      </c>
      <c r="L1107" s="3">
        <f>'B-Site_data'!L1108</f>
        <v>2</v>
      </c>
      <c r="M1107" s="3">
        <f t="shared" si="102"/>
        <v>3</v>
      </c>
      <c r="N1107" s="3">
        <f t="shared" si="103"/>
        <v>3</v>
      </c>
      <c r="O1107" s="3">
        <f t="shared" si="104"/>
        <v>3</v>
      </c>
      <c r="P1107" s="3">
        <f t="shared" si="105"/>
        <v>2</v>
      </c>
      <c r="Q1107" s="295">
        <f t="shared" si="106"/>
        <v>3</v>
      </c>
      <c r="R1107" s="3">
        <f t="shared" si="107"/>
        <v>3</v>
      </c>
    </row>
    <row r="1108" spans="1:18" x14ac:dyDescent="0.35">
      <c r="A1108" s="3" t="str">
        <f>'B-Site_data'!A1109</f>
        <v>ARZjtmAuwVOTk571sxwx6itqXoiZGF</v>
      </c>
      <c r="B1108" s="3" t="str">
        <f>'B-Site_data'!B1109</f>
        <v>Baidoa_IDP</v>
      </c>
      <c r="C1108" s="3" t="str">
        <f>'B-Site_data'!C1109</f>
        <v>Baidoa</v>
      </c>
      <c r="D1108" s="3" t="str">
        <f>'B-Site_data'!D1109</f>
        <v>IDP</v>
      </c>
      <c r="E1108" s="3">
        <f>'B-Site_data'!E1109</f>
        <v>1</v>
      </c>
      <c r="F1108" s="3">
        <f>'B-Site_data'!F1109</f>
        <v>3</v>
      </c>
      <c r="G1108" s="3">
        <f>'B-Site_data'!G1109</f>
        <v>1</v>
      </c>
      <c r="H1108" s="3">
        <f>'B-Site_data'!H1109</f>
        <v>3</v>
      </c>
      <c r="I1108" s="3">
        <f>'B-Site_data'!I1109</f>
        <v>3</v>
      </c>
      <c r="J1108" s="3">
        <f>'B-Site_data'!J1109</f>
        <v>1</v>
      </c>
      <c r="K1108" s="3">
        <f>'B-Site_data'!K1109</f>
        <v>1</v>
      </c>
      <c r="L1108" s="3">
        <f>'B-Site_data'!L1109</f>
        <v>2</v>
      </c>
      <c r="M1108" s="3">
        <f t="shared" si="102"/>
        <v>3</v>
      </c>
      <c r="N1108" s="3">
        <f t="shared" si="103"/>
        <v>3</v>
      </c>
      <c r="O1108" s="3">
        <f t="shared" si="104"/>
        <v>3</v>
      </c>
      <c r="P1108" s="3">
        <f t="shared" si="105"/>
        <v>2</v>
      </c>
      <c r="Q1108" s="295">
        <f t="shared" si="106"/>
        <v>3</v>
      </c>
      <c r="R1108" s="3">
        <f t="shared" si="107"/>
        <v>3</v>
      </c>
    </row>
    <row r="1109" spans="1:18" x14ac:dyDescent="0.35">
      <c r="A1109" s="3" t="str">
        <f>'B-Site_data'!A1110</f>
        <v>fqu4p5bQLPMYfgyDVLj1i5CxjYbL0U</v>
      </c>
      <c r="B1109" s="3" t="str">
        <f>'B-Site_data'!B1110</f>
        <v>Baidoa_IDP</v>
      </c>
      <c r="C1109" s="3" t="str">
        <f>'B-Site_data'!C1110</f>
        <v>Baidoa</v>
      </c>
      <c r="D1109" s="3" t="str">
        <f>'B-Site_data'!D1110</f>
        <v>IDP</v>
      </c>
      <c r="E1109" s="3">
        <f>'B-Site_data'!E1110</f>
        <v>1</v>
      </c>
      <c r="F1109" s="3">
        <f>'B-Site_data'!F1110</f>
        <v>1</v>
      </c>
      <c r="G1109" s="3">
        <f>'B-Site_data'!G1110</f>
        <v>1</v>
      </c>
      <c r="H1109" s="3">
        <f>'B-Site_data'!H1110</f>
        <v>3</v>
      </c>
      <c r="I1109" s="3">
        <f>'B-Site_data'!I1110</f>
        <v>3</v>
      </c>
      <c r="J1109" s="3">
        <f>'B-Site_data'!J1110</f>
        <v>1</v>
      </c>
      <c r="K1109" s="3">
        <f>'B-Site_data'!K1110</f>
        <v>1</v>
      </c>
      <c r="L1109" s="3">
        <f>'B-Site_data'!L1110</f>
        <v>4</v>
      </c>
      <c r="M1109" s="3">
        <f t="shared" si="102"/>
        <v>4</v>
      </c>
      <c r="N1109" s="3">
        <f t="shared" si="103"/>
        <v>3</v>
      </c>
      <c r="O1109" s="3">
        <f t="shared" si="104"/>
        <v>3</v>
      </c>
      <c r="P1109" s="3">
        <f t="shared" si="105"/>
        <v>1</v>
      </c>
      <c r="Q1109" s="295">
        <f t="shared" si="106"/>
        <v>3</v>
      </c>
      <c r="R1109" s="3">
        <f t="shared" si="107"/>
        <v>3</v>
      </c>
    </row>
    <row r="1110" spans="1:18" x14ac:dyDescent="0.35">
      <c r="A1110" s="3" t="str">
        <f>'B-Site_data'!A1111</f>
        <v>kinM4BYD700Af44qXl071pMKCwZhX2</v>
      </c>
      <c r="B1110" s="3" t="str">
        <f>'B-Site_data'!B1111</f>
        <v>Baidoa_IDP</v>
      </c>
      <c r="C1110" s="3" t="str">
        <f>'B-Site_data'!C1111</f>
        <v>Baidoa</v>
      </c>
      <c r="D1110" s="3" t="str">
        <f>'B-Site_data'!D1111</f>
        <v>IDP</v>
      </c>
      <c r="E1110" s="3">
        <f>'B-Site_data'!E1111</f>
        <v>1</v>
      </c>
      <c r="F1110" s="3">
        <f>'B-Site_data'!F1111</f>
        <v>1</v>
      </c>
      <c r="G1110" s="3">
        <f>'B-Site_data'!G1111</f>
        <v>3</v>
      </c>
      <c r="H1110" s="3">
        <f>'B-Site_data'!H1111</f>
        <v>3</v>
      </c>
      <c r="I1110" s="3">
        <f>'B-Site_data'!I1111</f>
        <v>3</v>
      </c>
      <c r="J1110" s="3">
        <f>'B-Site_data'!J1111</f>
        <v>3</v>
      </c>
      <c r="K1110" s="3">
        <f>'B-Site_data'!K1111</f>
        <v>3</v>
      </c>
      <c r="L1110" s="3">
        <f>'B-Site_data'!L1111</f>
        <v>2</v>
      </c>
      <c r="M1110" s="3">
        <f t="shared" si="102"/>
        <v>3</v>
      </c>
      <c r="N1110" s="3">
        <f t="shared" si="103"/>
        <v>3</v>
      </c>
      <c r="O1110" s="3">
        <f t="shared" si="104"/>
        <v>3</v>
      </c>
      <c r="P1110" s="3">
        <f t="shared" si="105"/>
        <v>3</v>
      </c>
      <c r="Q1110" s="295">
        <f t="shared" si="106"/>
        <v>3</v>
      </c>
      <c r="R1110" s="3">
        <f t="shared" si="107"/>
        <v>3</v>
      </c>
    </row>
    <row r="1111" spans="1:18" x14ac:dyDescent="0.35">
      <c r="A1111" s="3" t="str">
        <f>'B-Site_data'!A1112</f>
        <v>lNOIHFuklQwV5nwZqGjzWyVXH2kgrk</v>
      </c>
      <c r="B1111" s="3" t="str">
        <f>'B-Site_data'!B1112</f>
        <v>Baidoa_IDP</v>
      </c>
      <c r="C1111" s="3" t="str">
        <f>'B-Site_data'!C1112</f>
        <v>Baidoa</v>
      </c>
      <c r="D1111" s="3" t="str">
        <f>'B-Site_data'!D1112</f>
        <v>IDP</v>
      </c>
      <c r="E1111" s="3">
        <f>'B-Site_data'!E1112</f>
        <v>1</v>
      </c>
      <c r="F1111" s="3">
        <f>'B-Site_data'!F1112</f>
        <v>3</v>
      </c>
      <c r="G1111" s="3">
        <f>'B-Site_data'!G1112</f>
        <v>1</v>
      </c>
      <c r="H1111" s="3">
        <f>'B-Site_data'!H1112</f>
        <v>3</v>
      </c>
      <c r="I1111" s="3">
        <f>'B-Site_data'!I1112</f>
        <v>3</v>
      </c>
      <c r="J1111" s="3">
        <f>'B-Site_data'!J1112</f>
        <v>1</v>
      </c>
      <c r="K1111" s="3">
        <f>'B-Site_data'!K1112</f>
        <v>1</v>
      </c>
      <c r="L1111" s="3">
        <f>'B-Site_data'!L1112</f>
        <v>2</v>
      </c>
      <c r="M1111" s="3">
        <f t="shared" si="102"/>
        <v>3</v>
      </c>
      <c r="N1111" s="3">
        <f t="shared" si="103"/>
        <v>3</v>
      </c>
      <c r="O1111" s="3">
        <f t="shared" si="104"/>
        <v>3</v>
      </c>
      <c r="P1111" s="3">
        <f t="shared" si="105"/>
        <v>2</v>
      </c>
      <c r="Q1111" s="295">
        <f t="shared" si="106"/>
        <v>3</v>
      </c>
      <c r="R1111" s="3">
        <f t="shared" si="107"/>
        <v>3</v>
      </c>
    </row>
    <row r="1112" spans="1:18" x14ac:dyDescent="0.35">
      <c r="A1112" s="3" t="str">
        <f>'B-Site_data'!A1113</f>
        <v>5reMDWcCczZ5YOSyBwWfFFH98PsYx1</v>
      </c>
      <c r="B1112" s="3" t="str">
        <f>'B-Site_data'!B1113</f>
        <v>Baidoa_IDP</v>
      </c>
      <c r="C1112" s="3" t="str">
        <f>'B-Site_data'!C1113</f>
        <v>Baidoa</v>
      </c>
      <c r="D1112" s="3" t="str">
        <f>'B-Site_data'!D1113</f>
        <v>IDP</v>
      </c>
      <c r="E1112" s="3">
        <f>'B-Site_data'!E1113</f>
        <v>1</v>
      </c>
      <c r="F1112" s="3">
        <f>'B-Site_data'!F1113</f>
        <v>3</v>
      </c>
      <c r="G1112" s="3">
        <f>'B-Site_data'!G1113</f>
        <v>1</v>
      </c>
      <c r="H1112" s="3">
        <f>'B-Site_data'!H1113</f>
        <v>3</v>
      </c>
      <c r="I1112" s="3">
        <f>'B-Site_data'!I1113</f>
        <v>3</v>
      </c>
      <c r="J1112" s="3">
        <f>'B-Site_data'!J1113</f>
        <v>1</v>
      </c>
      <c r="K1112" s="3">
        <f>'B-Site_data'!K1113</f>
        <v>1</v>
      </c>
      <c r="L1112" s="3">
        <f>'B-Site_data'!L1113</f>
        <v>2</v>
      </c>
      <c r="M1112" s="3">
        <f t="shared" si="102"/>
        <v>3</v>
      </c>
      <c r="N1112" s="3">
        <f t="shared" si="103"/>
        <v>3</v>
      </c>
      <c r="O1112" s="3">
        <f t="shared" si="104"/>
        <v>3</v>
      </c>
      <c r="P1112" s="3">
        <f t="shared" si="105"/>
        <v>2</v>
      </c>
      <c r="Q1112" s="295">
        <f t="shared" si="106"/>
        <v>3</v>
      </c>
      <c r="R1112" s="3">
        <f t="shared" si="107"/>
        <v>3</v>
      </c>
    </row>
    <row r="1113" spans="1:18" x14ac:dyDescent="0.35">
      <c r="A1113" s="3" t="str">
        <f>'B-Site_data'!A1114</f>
        <v>vos22jH6nSHbPLMTehJ0IXR4rlxC2s</v>
      </c>
      <c r="B1113" s="3" t="str">
        <f>'B-Site_data'!B1114</f>
        <v>Baidoa_IDP</v>
      </c>
      <c r="C1113" s="3" t="str">
        <f>'B-Site_data'!C1114</f>
        <v>Baidoa</v>
      </c>
      <c r="D1113" s="3" t="str">
        <f>'B-Site_data'!D1114</f>
        <v>IDP</v>
      </c>
      <c r="E1113" s="3">
        <f>'B-Site_data'!E1114</f>
        <v>1</v>
      </c>
      <c r="F1113" s="3">
        <f>'B-Site_data'!F1114</f>
        <v>1</v>
      </c>
      <c r="G1113" s="3">
        <f>'B-Site_data'!G1114</f>
        <v>3</v>
      </c>
      <c r="H1113" s="3">
        <f>'B-Site_data'!H1114</f>
        <v>3</v>
      </c>
      <c r="I1113" s="3">
        <f>'B-Site_data'!I1114</f>
        <v>3</v>
      </c>
      <c r="J1113" s="3">
        <f>'B-Site_data'!J1114</f>
        <v>1</v>
      </c>
      <c r="K1113" s="3">
        <f>'B-Site_data'!K1114</f>
        <v>1</v>
      </c>
      <c r="L1113" s="3">
        <f>'B-Site_data'!L1114</f>
        <v>2</v>
      </c>
      <c r="M1113" s="3">
        <f t="shared" si="102"/>
        <v>3</v>
      </c>
      <c r="N1113" s="3">
        <f t="shared" si="103"/>
        <v>3</v>
      </c>
      <c r="O1113" s="3">
        <f t="shared" si="104"/>
        <v>3</v>
      </c>
      <c r="P1113" s="3">
        <f t="shared" si="105"/>
        <v>2</v>
      </c>
      <c r="Q1113" s="295">
        <f t="shared" si="106"/>
        <v>3</v>
      </c>
      <c r="R1113" s="3">
        <f t="shared" si="107"/>
        <v>3</v>
      </c>
    </row>
    <row r="1114" spans="1:18" x14ac:dyDescent="0.35">
      <c r="A1114" s="3" t="str">
        <f>'B-Site_data'!A1115</f>
        <v>GaZKzzOxTx07cusBlbjPEVCGfORyZl</v>
      </c>
      <c r="B1114" s="3" t="str">
        <f>'B-Site_data'!B1115</f>
        <v>Baidoa_IDP</v>
      </c>
      <c r="C1114" s="3" t="str">
        <f>'B-Site_data'!C1115</f>
        <v>Baidoa</v>
      </c>
      <c r="D1114" s="3" t="str">
        <f>'B-Site_data'!D1115</f>
        <v>IDP</v>
      </c>
      <c r="E1114" s="3">
        <f>'B-Site_data'!E1115</f>
        <v>1</v>
      </c>
      <c r="F1114" s="3">
        <f>'B-Site_data'!F1115</f>
        <v>3</v>
      </c>
      <c r="G1114" s="3">
        <f>'B-Site_data'!G1115</f>
        <v>1</v>
      </c>
      <c r="H1114" s="3">
        <f>'B-Site_data'!H1115</f>
        <v>3</v>
      </c>
      <c r="I1114" s="3">
        <f>'B-Site_data'!I1115</f>
        <v>3</v>
      </c>
      <c r="J1114" s="3">
        <f>'B-Site_data'!J1115</f>
        <v>1</v>
      </c>
      <c r="K1114" s="3">
        <f>'B-Site_data'!K1115</f>
        <v>3</v>
      </c>
      <c r="L1114" s="3">
        <f>'B-Site_data'!L1115</f>
        <v>2</v>
      </c>
      <c r="M1114" s="3">
        <f t="shared" si="102"/>
        <v>3</v>
      </c>
      <c r="N1114" s="3">
        <f t="shared" si="103"/>
        <v>3</v>
      </c>
      <c r="O1114" s="3">
        <f t="shared" si="104"/>
        <v>3</v>
      </c>
      <c r="P1114" s="3">
        <f t="shared" si="105"/>
        <v>3</v>
      </c>
      <c r="Q1114" s="295">
        <f t="shared" si="106"/>
        <v>3</v>
      </c>
      <c r="R1114" s="3">
        <f t="shared" si="107"/>
        <v>3</v>
      </c>
    </row>
    <row r="1115" spans="1:18" x14ac:dyDescent="0.35">
      <c r="A1115" s="3" t="str">
        <f>'B-Site_data'!A1116</f>
        <v>VyzJJTubUd64pnV99WOgIr9zySQpro</v>
      </c>
      <c r="B1115" s="3" t="str">
        <f>'B-Site_data'!B1116</f>
        <v>Baidoa_IDP</v>
      </c>
      <c r="C1115" s="3" t="str">
        <f>'B-Site_data'!C1116</f>
        <v>Baidoa</v>
      </c>
      <c r="D1115" s="3" t="str">
        <f>'B-Site_data'!D1116</f>
        <v>IDP</v>
      </c>
      <c r="E1115" s="3">
        <f>'B-Site_data'!E1116</f>
        <v>1</v>
      </c>
      <c r="F1115" s="3">
        <f>'B-Site_data'!F1116</f>
        <v>3</v>
      </c>
      <c r="G1115" s="3">
        <f>'B-Site_data'!G1116</f>
        <v>1</v>
      </c>
      <c r="H1115" s="3">
        <f>'B-Site_data'!H1116</f>
        <v>3</v>
      </c>
      <c r="I1115" s="3">
        <f>'B-Site_data'!I1116</f>
        <v>3</v>
      </c>
      <c r="J1115" s="3">
        <f>'B-Site_data'!J1116</f>
        <v>1</v>
      </c>
      <c r="K1115" s="3">
        <f>'B-Site_data'!K1116</f>
        <v>1</v>
      </c>
      <c r="L1115" s="3">
        <f>'B-Site_data'!L1116</f>
        <v>1</v>
      </c>
      <c r="M1115" s="3">
        <f t="shared" si="102"/>
        <v>3</v>
      </c>
      <c r="N1115" s="3">
        <f t="shared" si="103"/>
        <v>3</v>
      </c>
      <c r="O1115" s="3">
        <f t="shared" si="104"/>
        <v>3</v>
      </c>
      <c r="P1115" s="3">
        <f t="shared" si="105"/>
        <v>1</v>
      </c>
      <c r="Q1115" s="295">
        <f t="shared" si="106"/>
        <v>3</v>
      </c>
      <c r="R1115" s="3">
        <f t="shared" si="107"/>
        <v>3</v>
      </c>
    </row>
    <row r="1116" spans="1:18" x14ac:dyDescent="0.35">
      <c r="A1116" s="3" t="str">
        <f>'B-Site_data'!A1117</f>
        <v>G8HOlcbZPHbrNdNzUXrRI19XPEGUfk</v>
      </c>
      <c r="B1116" s="3" t="str">
        <f>'B-Site_data'!B1117</f>
        <v>Baidoa_IDP</v>
      </c>
      <c r="C1116" s="3" t="str">
        <f>'B-Site_data'!C1117</f>
        <v>Baidoa</v>
      </c>
      <c r="D1116" s="3" t="str">
        <f>'B-Site_data'!D1117</f>
        <v>IDP</v>
      </c>
      <c r="E1116" s="3">
        <f>'B-Site_data'!E1117</f>
        <v>1</v>
      </c>
      <c r="F1116" s="3">
        <f>'B-Site_data'!F1117</f>
        <v>3</v>
      </c>
      <c r="G1116" s="3">
        <f>'B-Site_data'!G1117</f>
        <v>1</v>
      </c>
      <c r="H1116" s="3">
        <f>'B-Site_data'!H1117</f>
        <v>3</v>
      </c>
      <c r="I1116" s="3">
        <f>'B-Site_data'!I1117</f>
        <v>3</v>
      </c>
      <c r="J1116" s="3">
        <f>'B-Site_data'!J1117</f>
        <v>1</v>
      </c>
      <c r="K1116" s="3">
        <f>'B-Site_data'!K1117</f>
        <v>1</v>
      </c>
      <c r="L1116" s="3">
        <f>'B-Site_data'!L1117</f>
        <v>5</v>
      </c>
      <c r="M1116" s="3">
        <f t="shared" si="102"/>
        <v>5</v>
      </c>
      <c r="N1116" s="3">
        <f t="shared" si="103"/>
        <v>3</v>
      </c>
      <c r="O1116" s="3">
        <f t="shared" si="104"/>
        <v>3</v>
      </c>
      <c r="P1116" s="3">
        <f t="shared" si="105"/>
        <v>3</v>
      </c>
      <c r="Q1116" s="295">
        <f t="shared" si="106"/>
        <v>4</v>
      </c>
      <c r="R1116" s="3">
        <f t="shared" si="107"/>
        <v>4</v>
      </c>
    </row>
    <row r="1117" spans="1:18" x14ac:dyDescent="0.35">
      <c r="A1117" s="3" t="str">
        <f>'B-Site_data'!A1118</f>
        <v>JttmbDqlkK36x6ZUfFYTsAtu2E8WMy</v>
      </c>
      <c r="B1117" s="3" t="str">
        <f>'B-Site_data'!B1118</f>
        <v>Baidoa_IDP</v>
      </c>
      <c r="C1117" s="3" t="str">
        <f>'B-Site_data'!C1118</f>
        <v>Baidoa</v>
      </c>
      <c r="D1117" s="3" t="str">
        <f>'B-Site_data'!D1118</f>
        <v>IDP</v>
      </c>
      <c r="E1117" s="3">
        <f>'B-Site_data'!E1118</f>
        <v>1</v>
      </c>
      <c r="F1117" s="3">
        <f>'B-Site_data'!F1118</f>
        <v>3</v>
      </c>
      <c r="G1117" s="3">
        <f>'B-Site_data'!G1118</f>
        <v>3</v>
      </c>
      <c r="H1117" s="3">
        <f>'B-Site_data'!H1118</f>
        <v>3</v>
      </c>
      <c r="I1117" s="3">
        <f>'B-Site_data'!I1118</f>
        <v>3</v>
      </c>
      <c r="J1117" s="3">
        <f>'B-Site_data'!J1118</f>
        <v>1</v>
      </c>
      <c r="K1117" s="3">
        <f>'B-Site_data'!K1118</f>
        <v>1</v>
      </c>
      <c r="L1117" s="3">
        <f>'B-Site_data'!L1118</f>
        <v>1</v>
      </c>
      <c r="M1117" s="3">
        <f t="shared" si="102"/>
        <v>3</v>
      </c>
      <c r="N1117" s="3">
        <f t="shared" si="103"/>
        <v>3</v>
      </c>
      <c r="O1117" s="3">
        <f t="shared" si="104"/>
        <v>3</v>
      </c>
      <c r="P1117" s="3">
        <f t="shared" si="105"/>
        <v>3</v>
      </c>
      <c r="Q1117" s="295">
        <f t="shared" si="106"/>
        <v>3</v>
      </c>
      <c r="R1117" s="3">
        <f t="shared" si="107"/>
        <v>3</v>
      </c>
    </row>
    <row r="1118" spans="1:18" x14ac:dyDescent="0.35">
      <c r="A1118" s="3" t="str">
        <f>'B-Site_data'!A1119</f>
        <v>UQOOauf9OhkJFXjXSzfCeaR0FDYhbz</v>
      </c>
      <c r="B1118" s="3" t="str">
        <f>'B-Site_data'!B1119</f>
        <v>Baidoa_IDP</v>
      </c>
      <c r="C1118" s="3" t="str">
        <f>'B-Site_data'!C1119</f>
        <v>Baidoa</v>
      </c>
      <c r="D1118" s="3" t="str">
        <f>'B-Site_data'!D1119</f>
        <v>IDP</v>
      </c>
      <c r="E1118" s="3">
        <f>'B-Site_data'!E1119</f>
        <v>1</v>
      </c>
      <c r="F1118" s="3">
        <f>'B-Site_data'!F1119</f>
        <v>3</v>
      </c>
      <c r="G1118" s="3">
        <f>'B-Site_data'!G1119</f>
        <v>3</v>
      </c>
      <c r="H1118" s="3">
        <f>'B-Site_data'!H1119</f>
        <v>1</v>
      </c>
      <c r="I1118" s="3">
        <f>'B-Site_data'!I1119</f>
        <v>1</v>
      </c>
      <c r="J1118" s="3">
        <f>'B-Site_data'!J1119</f>
        <v>1</v>
      </c>
      <c r="K1118" s="3">
        <f>'B-Site_data'!K1119</f>
        <v>3</v>
      </c>
      <c r="L1118" s="3">
        <f>'B-Site_data'!L1119</f>
        <v>3</v>
      </c>
      <c r="M1118" s="3">
        <f t="shared" si="102"/>
        <v>3</v>
      </c>
      <c r="N1118" s="3">
        <f t="shared" si="103"/>
        <v>3</v>
      </c>
      <c r="O1118" s="3">
        <f t="shared" si="104"/>
        <v>3</v>
      </c>
      <c r="P1118" s="3">
        <f t="shared" si="105"/>
        <v>3</v>
      </c>
      <c r="Q1118" s="295">
        <f t="shared" si="106"/>
        <v>3</v>
      </c>
      <c r="R1118" s="3">
        <f t="shared" si="107"/>
        <v>3</v>
      </c>
    </row>
    <row r="1119" spans="1:18" x14ac:dyDescent="0.35">
      <c r="A1119" s="3" t="str">
        <f>'B-Site_data'!A1120</f>
        <v>trc6FjnDpXrlYkDMP5lxWrqGl1GKRc</v>
      </c>
      <c r="B1119" s="3" t="str">
        <f>'B-Site_data'!B1120</f>
        <v>Baidoa_IDP</v>
      </c>
      <c r="C1119" s="3" t="str">
        <f>'B-Site_data'!C1120</f>
        <v>Baidoa</v>
      </c>
      <c r="D1119" s="3" t="str">
        <f>'B-Site_data'!D1120</f>
        <v>IDP</v>
      </c>
      <c r="E1119" s="3">
        <f>'B-Site_data'!E1120</f>
        <v>1</v>
      </c>
      <c r="F1119" s="3">
        <f>'B-Site_data'!F1120</f>
        <v>3</v>
      </c>
      <c r="G1119" s="3">
        <f>'B-Site_data'!G1120</f>
        <v>3</v>
      </c>
      <c r="H1119" s="3">
        <f>'B-Site_data'!H1120</f>
        <v>1</v>
      </c>
      <c r="I1119" s="3">
        <f>'B-Site_data'!I1120</f>
        <v>1</v>
      </c>
      <c r="J1119" s="3">
        <f>'B-Site_data'!J1120</f>
        <v>1</v>
      </c>
      <c r="K1119" s="3">
        <f>'B-Site_data'!K1120</f>
        <v>3</v>
      </c>
      <c r="L1119" s="3">
        <f>'B-Site_data'!L1120</f>
        <v>2</v>
      </c>
      <c r="M1119" s="3">
        <f t="shared" si="102"/>
        <v>3</v>
      </c>
      <c r="N1119" s="3">
        <f t="shared" si="103"/>
        <v>3</v>
      </c>
      <c r="O1119" s="3">
        <f t="shared" si="104"/>
        <v>3</v>
      </c>
      <c r="P1119" s="3">
        <f t="shared" si="105"/>
        <v>2</v>
      </c>
      <c r="Q1119" s="295">
        <f t="shared" si="106"/>
        <v>3</v>
      </c>
      <c r="R1119" s="3">
        <f t="shared" si="107"/>
        <v>3</v>
      </c>
    </row>
    <row r="1120" spans="1:18" x14ac:dyDescent="0.35">
      <c r="A1120" s="3" t="str">
        <f>'B-Site_data'!A1121</f>
        <v>VFbu3TXkdFPX81Ebr7UnSoIRRUxvGH</v>
      </c>
      <c r="B1120" s="3" t="str">
        <f>'B-Site_data'!B1121</f>
        <v>Baidoa_IDP</v>
      </c>
      <c r="C1120" s="3" t="str">
        <f>'B-Site_data'!C1121</f>
        <v>Baidoa</v>
      </c>
      <c r="D1120" s="3" t="str">
        <f>'B-Site_data'!D1121</f>
        <v>IDP</v>
      </c>
      <c r="E1120" s="3">
        <f>'B-Site_data'!E1121</f>
        <v>1</v>
      </c>
      <c r="F1120" s="3">
        <f>'B-Site_data'!F1121</f>
        <v>3</v>
      </c>
      <c r="G1120" s="3">
        <f>'B-Site_data'!G1121</f>
        <v>3</v>
      </c>
      <c r="H1120" s="3">
        <f>'B-Site_data'!H1121</f>
        <v>3</v>
      </c>
      <c r="I1120" s="3">
        <f>'B-Site_data'!I1121</f>
        <v>1</v>
      </c>
      <c r="J1120" s="3">
        <f>'B-Site_data'!J1121</f>
        <v>1</v>
      </c>
      <c r="K1120" s="3">
        <f>'B-Site_data'!K1121</f>
        <v>1</v>
      </c>
      <c r="L1120" s="3">
        <f>'B-Site_data'!L1121</f>
        <v>2</v>
      </c>
      <c r="M1120" s="3">
        <f t="shared" si="102"/>
        <v>3</v>
      </c>
      <c r="N1120" s="3">
        <f t="shared" si="103"/>
        <v>3</v>
      </c>
      <c r="O1120" s="3">
        <f t="shared" si="104"/>
        <v>3</v>
      </c>
      <c r="P1120" s="3">
        <f t="shared" si="105"/>
        <v>2</v>
      </c>
      <c r="Q1120" s="295">
        <f t="shared" si="106"/>
        <v>3</v>
      </c>
      <c r="R1120" s="3">
        <f t="shared" si="107"/>
        <v>3</v>
      </c>
    </row>
    <row r="1121" spans="1:18" x14ac:dyDescent="0.35">
      <c r="A1121" s="3" t="str">
        <f>'B-Site_data'!A1122</f>
        <v>mJfWcIE5F6HPdYpuL3OXdsbjBYVCj8</v>
      </c>
      <c r="B1121" s="3" t="str">
        <f>'B-Site_data'!B1122</f>
        <v>Baidoa_IDP</v>
      </c>
      <c r="C1121" s="3" t="str">
        <f>'B-Site_data'!C1122</f>
        <v>Baidoa</v>
      </c>
      <c r="D1121" s="3" t="str">
        <f>'B-Site_data'!D1122</f>
        <v>IDP</v>
      </c>
      <c r="E1121" s="3">
        <f>'B-Site_data'!E1122</f>
        <v>1</v>
      </c>
      <c r="F1121" s="3">
        <f>'B-Site_data'!F1122</f>
        <v>3</v>
      </c>
      <c r="G1121" s="3">
        <f>'B-Site_data'!G1122</f>
        <v>1</v>
      </c>
      <c r="H1121" s="3">
        <f>'B-Site_data'!H1122</f>
        <v>1</v>
      </c>
      <c r="I1121" s="3">
        <f>'B-Site_data'!I1122</f>
        <v>3</v>
      </c>
      <c r="J1121" s="3">
        <f>'B-Site_data'!J1122</f>
        <v>1</v>
      </c>
      <c r="K1121" s="3">
        <f>'B-Site_data'!K1122</f>
        <v>3</v>
      </c>
      <c r="L1121" s="3">
        <f>'B-Site_data'!L1122</f>
        <v>2</v>
      </c>
      <c r="M1121" s="3">
        <f t="shared" si="102"/>
        <v>3</v>
      </c>
      <c r="N1121" s="3">
        <f t="shared" si="103"/>
        <v>3</v>
      </c>
      <c r="O1121" s="3">
        <f t="shared" si="104"/>
        <v>3</v>
      </c>
      <c r="P1121" s="3">
        <f t="shared" si="105"/>
        <v>2</v>
      </c>
      <c r="Q1121" s="295">
        <f t="shared" si="106"/>
        <v>3</v>
      </c>
      <c r="R1121" s="3">
        <f t="shared" si="107"/>
        <v>3</v>
      </c>
    </row>
    <row r="1122" spans="1:18" x14ac:dyDescent="0.35">
      <c r="A1122" s="3" t="str">
        <f>'B-Site_data'!A1123</f>
        <v>XZltUbQjyYCTNOm76894Pib6I2YFES</v>
      </c>
      <c r="B1122" s="3" t="str">
        <f>'B-Site_data'!B1123</f>
        <v>Baidoa_IDP</v>
      </c>
      <c r="C1122" s="3" t="str">
        <f>'B-Site_data'!C1123</f>
        <v>Baidoa</v>
      </c>
      <c r="D1122" s="3" t="str">
        <f>'B-Site_data'!D1123</f>
        <v>IDP</v>
      </c>
      <c r="E1122" s="3">
        <f>'B-Site_data'!E1123</f>
        <v>1</v>
      </c>
      <c r="F1122" s="3">
        <f>'B-Site_data'!F1123</f>
        <v>1</v>
      </c>
      <c r="G1122" s="3">
        <f>'B-Site_data'!G1123</f>
        <v>1</v>
      </c>
      <c r="H1122" s="3">
        <f>'B-Site_data'!H1123</f>
        <v>3</v>
      </c>
      <c r="I1122" s="3">
        <f>'B-Site_data'!I1123</f>
        <v>3</v>
      </c>
      <c r="J1122" s="3">
        <f>'B-Site_data'!J1123</f>
        <v>1</v>
      </c>
      <c r="K1122" s="3">
        <f>'B-Site_data'!K1123</f>
        <v>1</v>
      </c>
      <c r="L1122" s="3">
        <f>'B-Site_data'!L1123</f>
        <v>2</v>
      </c>
      <c r="M1122" s="3">
        <f t="shared" si="102"/>
        <v>3</v>
      </c>
      <c r="N1122" s="3">
        <f t="shared" si="103"/>
        <v>3</v>
      </c>
      <c r="O1122" s="3">
        <f t="shared" si="104"/>
        <v>2</v>
      </c>
      <c r="P1122" s="3">
        <f t="shared" si="105"/>
        <v>1</v>
      </c>
      <c r="Q1122" s="295">
        <f t="shared" si="106"/>
        <v>3</v>
      </c>
      <c r="R1122" s="3">
        <f t="shared" si="107"/>
        <v>3</v>
      </c>
    </row>
    <row r="1123" spans="1:18" x14ac:dyDescent="0.35">
      <c r="A1123" s="3" t="str">
        <f>'B-Site_data'!A1124</f>
        <v>rALeUszKhVP3f5SEkw3iYpTvCC77Eb</v>
      </c>
      <c r="B1123" s="3" t="str">
        <f>'B-Site_data'!B1124</f>
        <v>Baidoa_IDP</v>
      </c>
      <c r="C1123" s="3" t="str">
        <f>'B-Site_data'!C1124</f>
        <v>Baidoa</v>
      </c>
      <c r="D1123" s="3" t="str">
        <f>'B-Site_data'!D1124</f>
        <v>IDP</v>
      </c>
      <c r="E1123" s="3">
        <f>'B-Site_data'!E1124</f>
        <v>1</v>
      </c>
      <c r="F1123" s="3">
        <f>'B-Site_data'!F1124</f>
        <v>1</v>
      </c>
      <c r="G1123" s="3">
        <f>'B-Site_data'!G1124</f>
        <v>1</v>
      </c>
      <c r="H1123" s="3">
        <f>'B-Site_data'!H1124</f>
        <v>3</v>
      </c>
      <c r="I1123" s="3">
        <f>'B-Site_data'!I1124</f>
        <v>3</v>
      </c>
      <c r="J1123" s="3">
        <f>'B-Site_data'!J1124</f>
        <v>1</v>
      </c>
      <c r="K1123" s="3">
        <f>'B-Site_data'!K1124</f>
        <v>1</v>
      </c>
      <c r="L1123" s="3">
        <f>'B-Site_data'!L1124</f>
        <v>2</v>
      </c>
      <c r="M1123" s="3">
        <f t="shared" si="102"/>
        <v>3</v>
      </c>
      <c r="N1123" s="3">
        <f t="shared" si="103"/>
        <v>3</v>
      </c>
      <c r="O1123" s="3">
        <f t="shared" si="104"/>
        <v>2</v>
      </c>
      <c r="P1123" s="3">
        <f t="shared" si="105"/>
        <v>1</v>
      </c>
      <c r="Q1123" s="295">
        <f t="shared" si="106"/>
        <v>3</v>
      </c>
      <c r="R1123" s="3">
        <f t="shared" si="107"/>
        <v>3</v>
      </c>
    </row>
    <row r="1124" spans="1:18" x14ac:dyDescent="0.35">
      <c r="A1124" s="3" t="str">
        <f>'B-Site_data'!A1125</f>
        <v>aiPSmJzPTUtuA6PWvtefVsSYeCfdEs</v>
      </c>
      <c r="B1124" s="3" t="str">
        <f>'B-Site_data'!B1125</f>
        <v>Baidoa_IDP</v>
      </c>
      <c r="C1124" s="3" t="str">
        <f>'B-Site_data'!C1125</f>
        <v>Baidoa</v>
      </c>
      <c r="D1124" s="3" t="str">
        <f>'B-Site_data'!D1125</f>
        <v>IDP</v>
      </c>
      <c r="E1124" s="3">
        <f>'B-Site_data'!E1125</f>
        <v>1</v>
      </c>
      <c r="F1124" s="3">
        <f>'B-Site_data'!F1125</f>
        <v>1</v>
      </c>
      <c r="G1124" s="3">
        <f>'B-Site_data'!G1125</f>
        <v>3</v>
      </c>
      <c r="H1124" s="3">
        <f>'B-Site_data'!H1125</f>
        <v>3</v>
      </c>
      <c r="I1124" s="3">
        <f>'B-Site_data'!I1125</f>
        <v>1</v>
      </c>
      <c r="J1124" s="3">
        <f>'B-Site_data'!J1125</f>
        <v>1</v>
      </c>
      <c r="K1124" s="3">
        <f>'B-Site_data'!K1125</f>
        <v>1</v>
      </c>
      <c r="L1124" s="3">
        <f>'B-Site_data'!L1125</f>
        <v>1</v>
      </c>
      <c r="M1124" s="3">
        <f t="shared" si="102"/>
        <v>3</v>
      </c>
      <c r="N1124" s="3">
        <f t="shared" si="103"/>
        <v>3</v>
      </c>
      <c r="O1124" s="3">
        <f t="shared" si="104"/>
        <v>1</v>
      </c>
      <c r="P1124" s="3">
        <f t="shared" si="105"/>
        <v>1</v>
      </c>
      <c r="Q1124" s="295">
        <f t="shared" si="106"/>
        <v>2</v>
      </c>
      <c r="R1124" s="3">
        <f t="shared" si="107"/>
        <v>2</v>
      </c>
    </row>
    <row r="1125" spans="1:18" x14ac:dyDescent="0.35">
      <c r="A1125" s="3" t="str">
        <f>'B-Site_data'!A1126</f>
        <v>LX54V7PqLDf9B7AYMGFdxjHJ3VIdnP</v>
      </c>
      <c r="B1125" s="3" t="str">
        <f>'B-Site_data'!B1126</f>
        <v>Baidoa_IDP</v>
      </c>
      <c r="C1125" s="3" t="str">
        <f>'B-Site_data'!C1126</f>
        <v>Baidoa</v>
      </c>
      <c r="D1125" s="3" t="str">
        <f>'B-Site_data'!D1126</f>
        <v>IDP</v>
      </c>
      <c r="E1125" s="3">
        <f>'B-Site_data'!E1126</f>
        <v>1</v>
      </c>
      <c r="F1125" s="3">
        <f>'B-Site_data'!F1126</f>
        <v>3</v>
      </c>
      <c r="G1125" s="3">
        <f>'B-Site_data'!G1126</f>
        <v>1</v>
      </c>
      <c r="H1125" s="3">
        <f>'B-Site_data'!H1126</f>
        <v>1</v>
      </c>
      <c r="I1125" s="3">
        <f>'B-Site_data'!I1126</f>
        <v>3</v>
      </c>
      <c r="J1125" s="3">
        <f>'B-Site_data'!J1126</f>
        <v>1</v>
      </c>
      <c r="K1125" s="3">
        <f>'B-Site_data'!K1126</f>
        <v>3</v>
      </c>
      <c r="L1125" s="3">
        <f>'B-Site_data'!L1126</f>
        <v>1</v>
      </c>
      <c r="M1125" s="3">
        <f t="shared" si="102"/>
        <v>3</v>
      </c>
      <c r="N1125" s="3">
        <f t="shared" si="103"/>
        <v>3</v>
      </c>
      <c r="O1125" s="3">
        <f t="shared" si="104"/>
        <v>3</v>
      </c>
      <c r="P1125" s="3">
        <f t="shared" si="105"/>
        <v>1</v>
      </c>
      <c r="Q1125" s="295">
        <f t="shared" si="106"/>
        <v>3</v>
      </c>
      <c r="R1125" s="3">
        <f t="shared" si="107"/>
        <v>3</v>
      </c>
    </row>
    <row r="1126" spans="1:18" x14ac:dyDescent="0.35">
      <c r="A1126" s="3" t="str">
        <f>'B-Site_data'!A1127</f>
        <v>KaZn8pPZsHBgGW9CZdbxqpDq3ycu5d</v>
      </c>
      <c r="B1126" s="3" t="str">
        <f>'B-Site_data'!B1127</f>
        <v>Baidoa_IDP</v>
      </c>
      <c r="C1126" s="3" t="str">
        <f>'B-Site_data'!C1127</f>
        <v>Baidoa</v>
      </c>
      <c r="D1126" s="3" t="str">
        <f>'B-Site_data'!D1127</f>
        <v>IDP</v>
      </c>
      <c r="E1126" s="3">
        <f>'B-Site_data'!E1127</f>
        <v>1</v>
      </c>
      <c r="F1126" s="3">
        <f>'B-Site_data'!F1127</f>
        <v>3</v>
      </c>
      <c r="G1126" s="3">
        <f>'B-Site_data'!G1127</f>
        <v>3</v>
      </c>
      <c r="H1126" s="3">
        <f>'B-Site_data'!H1127</f>
        <v>3</v>
      </c>
      <c r="I1126" s="3">
        <f>'B-Site_data'!I1127</f>
        <v>3</v>
      </c>
      <c r="J1126" s="3">
        <f>'B-Site_data'!J1127</f>
        <v>1</v>
      </c>
      <c r="K1126" s="3">
        <f>'B-Site_data'!K1127</f>
        <v>1</v>
      </c>
      <c r="L1126" s="3">
        <f>'B-Site_data'!L1127</f>
        <v>2</v>
      </c>
      <c r="M1126" s="3">
        <f t="shared" si="102"/>
        <v>3</v>
      </c>
      <c r="N1126" s="3">
        <f t="shared" si="103"/>
        <v>3</v>
      </c>
      <c r="O1126" s="3">
        <f t="shared" si="104"/>
        <v>3</v>
      </c>
      <c r="P1126" s="3">
        <f t="shared" si="105"/>
        <v>3</v>
      </c>
      <c r="Q1126" s="295">
        <f t="shared" si="106"/>
        <v>3</v>
      </c>
      <c r="R1126" s="3">
        <f t="shared" si="107"/>
        <v>3</v>
      </c>
    </row>
    <row r="1127" spans="1:18" x14ac:dyDescent="0.35">
      <c r="A1127" s="3" t="str">
        <f>'B-Site_data'!A1128</f>
        <v>CvayMoNVqgYJZXfAbeXDKKnKSVxILi</v>
      </c>
      <c r="B1127" s="3" t="str">
        <f>'B-Site_data'!B1128</f>
        <v>Baidoa_IDP</v>
      </c>
      <c r="C1127" s="3" t="str">
        <f>'B-Site_data'!C1128</f>
        <v>Baidoa</v>
      </c>
      <c r="D1127" s="3" t="str">
        <f>'B-Site_data'!D1128</f>
        <v>IDP</v>
      </c>
      <c r="E1127" s="3">
        <f>'B-Site_data'!E1128</f>
        <v>1</v>
      </c>
      <c r="F1127" s="3">
        <f>'B-Site_data'!F1128</f>
        <v>1</v>
      </c>
      <c r="G1127" s="3">
        <f>'B-Site_data'!G1128</f>
        <v>3</v>
      </c>
      <c r="H1127" s="3">
        <f>'B-Site_data'!H1128</f>
        <v>3</v>
      </c>
      <c r="I1127" s="3">
        <f>'B-Site_data'!I1128</f>
        <v>3</v>
      </c>
      <c r="J1127" s="3">
        <f>'B-Site_data'!J1128</f>
        <v>1</v>
      </c>
      <c r="K1127" s="3">
        <f>'B-Site_data'!K1128</f>
        <v>1</v>
      </c>
      <c r="L1127" s="3">
        <f>'B-Site_data'!L1128</f>
        <v>2</v>
      </c>
      <c r="M1127" s="3">
        <f t="shared" si="102"/>
        <v>3</v>
      </c>
      <c r="N1127" s="3">
        <f t="shared" si="103"/>
        <v>3</v>
      </c>
      <c r="O1127" s="3">
        <f t="shared" si="104"/>
        <v>3</v>
      </c>
      <c r="P1127" s="3">
        <f t="shared" si="105"/>
        <v>2</v>
      </c>
      <c r="Q1127" s="295">
        <f t="shared" si="106"/>
        <v>3</v>
      </c>
      <c r="R1127" s="3">
        <f t="shared" si="107"/>
        <v>3</v>
      </c>
    </row>
    <row r="1128" spans="1:18" x14ac:dyDescent="0.35">
      <c r="A1128" s="3" t="str">
        <f>'B-Site_data'!A1129</f>
        <v>BWx06d1xKjOEmM5IdTlmTgGpnZttBW</v>
      </c>
      <c r="B1128" s="3" t="str">
        <f>'B-Site_data'!B1129</f>
        <v>Baidoa_IDP</v>
      </c>
      <c r="C1128" s="3" t="str">
        <f>'B-Site_data'!C1129</f>
        <v>Baidoa</v>
      </c>
      <c r="D1128" s="3" t="str">
        <f>'B-Site_data'!D1129</f>
        <v>IDP</v>
      </c>
      <c r="E1128" s="3">
        <f>'B-Site_data'!E1129</f>
        <v>1</v>
      </c>
      <c r="F1128" s="3">
        <f>'B-Site_data'!F1129</f>
        <v>1</v>
      </c>
      <c r="G1128" s="3">
        <f>'B-Site_data'!G1129</f>
        <v>1</v>
      </c>
      <c r="H1128" s="3">
        <f>'B-Site_data'!H1129</f>
        <v>3</v>
      </c>
      <c r="I1128" s="3">
        <f>'B-Site_data'!I1129</f>
        <v>3</v>
      </c>
      <c r="J1128" s="3">
        <f>'B-Site_data'!J1129</f>
        <v>1</v>
      </c>
      <c r="K1128" s="3">
        <f>'B-Site_data'!K1129</f>
        <v>1</v>
      </c>
      <c r="L1128" s="3">
        <f>'B-Site_data'!L1129</f>
        <v>2</v>
      </c>
      <c r="M1128" s="3">
        <f t="shared" si="102"/>
        <v>3</v>
      </c>
      <c r="N1128" s="3">
        <f t="shared" si="103"/>
        <v>3</v>
      </c>
      <c r="O1128" s="3">
        <f t="shared" si="104"/>
        <v>2</v>
      </c>
      <c r="P1128" s="3">
        <f t="shared" si="105"/>
        <v>1</v>
      </c>
      <c r="Q1128" s="295">
        <f t="shared" si="106"/>
        <v>3</v>
      </c>
      <c r="R1128" s="3">
        <f t="shared" si="107"/>
        <v>3</v>
      </c>
    </row>
    <row r="1129" spans="1:18" x14ac:dyDescent="0.35">
      <c r="A1129" s="3" t="str">
        <f>'B-Site_data'!A1130</f>
        <v>7cPn47B70ilsUbXc3t31XCiua1k3Vc</v>
      </c>
      <c r="B1129" s="3" t="str">
        <f>'B-Site_data'!B1130</f>
        <v>Baidoa_IDP</v>
      </c>
      <c r="C1129" s="3" t="str">
        <f>'B-Site_data'!C1130</f>
        <v>Baidoa</v>
      </c>
      <c r="D1129" s="3" t="str">
        <f>'B-Site_data'!D1130</f>
        <v>IDP</v>
      </c>
      <c r="E1129" s="3">
        <f>'B-Site_data'!E1130</f>
        <v>1</v>
      </c>
      <c r="F1129" s="3">
        <f>'B-Site_data'!F1130</f>
        <v>1</v>
      </c>
      <c r="G1129" s="3">
        <f>'B-Site_data'!G1130</f>
        <v>3</v>
      </c>
      <c r="H1129" s="3">
        <f>'B-Site_data'!H1130</f>
        <v>3</v>
      </c>
      <c r="I1129" s="3">
        <f>'B-Site_data'!I1130</f>
        <v>3</v>
      </c>
      <c r="J1129" s="3">
        <f>'B-Site_data'!J1130</f>
        <v>1</v>
      </c>
      <c r="K1129" s="3">
        <f>'B-Site_data'!K1130</f>
        <v>3</v>
      </c>
      <c r="L1129" s="3">
        <f>'B-Site_data'!L1130</f>
        <v>2</v>
      </c>
      <c r="M1129" s="3">
        <f t="shared" si="102"/>
        <v>3</v>
      </c>
      <c r="N1129" s="3">
        <f t="shared" si="103"/>
        <v>3</v>
      </c>
      <c r="O1129" s="3">
        <f t="shared" si="104"/>
        <v>3</v>
      </c>
      <c r="P1129" s="3">
        <f t="shared" si="105"/>
        <v>3</v>
      </c>
      <c r="Q1129" s="295">
        <f t="shared" si="106"/>
        <v>3</v>
      </c>
      <c r="R1129" s="3">
        <f t="shared" si="107"/>
        <v>3</v>
      </c>
    </row>
    <row r="1130" spans="1:18" x14ac:dyDescent="0.35">
      <c r="A1130" s="3" t="str">
        <f>'B-Site_data'!A1131</f>
        <v>m5PNYWWC1RoiGtpA1X3e6OlSYnv5PO</v>
      </c>
      <c r="B1130" s="3" t="str">
        <f>'B-Site_data'!B1131</f>
        <v>Baidoa_IDP</v>
      </c>
      <c r="C1130" s="3" t="str">
        <f>'B-Site_data'!C1131</f>
        <v>Baidoa</v>
      </c>
      <c r="D1130" s="3" t="str">
        <f>'B-Site_data'!D1131</f>
        <v>IDP</v>
      </c>
      <c r="E1130" s="3">
        <f>'B-Site_data'!E1131</f>
        <v>1</v>
      </c>
      <c r="F1130" s="3">
        <f>'B-Site_data'!F1131</f>
        <v>1</v>
      </c>
      <c r="G1130" s="3">
        <f>'B-Site_data'!G1131</f>
        <v>3</v>
      </c>
      <c r="H1130" s="3">
        <f>'B-Site_data'!H1131</f>
        <v>1</v>
      </c>
      <c r="I1130" s="3">
        <f>'B-Site_data'!I1131</f>
        <v>1</v>
      </c>
      <c r="J1130" s="3">
        <f>'B-Site_data'!J1131</f>
        <v>1</v>
      </c>
      <c r="K1130" s="3">
        <f>'B-Site_data'!K1131</f>
        <v>1</v>
      </c>
      <c r="L1130" s="3">
        <f>'B-Site_data'!L1131</f>
        <v>2</v>
      </c>
      <c r="M1130" s="3">
        <f t="shared" si="102"/>
        <v>3</v>
      </c>
      <c r="N1130" s="3">
        <f t="shared" si="103"/>
        <v>2</v>
      </c>
      <c r="O1130" s="3">
        <f t="shared" si="104"/>
        <v>1</v>
      </c>
      <c r="P1130" s="3">
        <f t="shared" si="105"/>
        <v>1</v>
      </c>
      <c r="Q1130" s="295">
        <f t="shared" si="106"/>
        <v>2</v>
      </c>
      <c r="R1130" s="3">
        <f t="shared" si="107"/>
        <v>2</v>
      </c>
    </row>
    <row r="1131" spans="1:18" x14ac:dyDescent="0.35">
      <c r="A1131" s="3" t="str">
        <f>'B-Site_data'!A1132</f>
        <v>oqI1szhXk0uabFVyVM2HIW3asahbVx</v>
      </c>
      <c r="B1131" s="3" t="str">
        <f>'B-Site_data'!B1132</f>
        <v>Baidoa_IDP</v>
      </c>
      <c r="C1131" s="3" t="str">
        <f>'B-Site_data'!C1132</f>
        <v>Baidoa</v>
      </c>
      <c r="D1131" s="3" t="str">
        <f>'B-Site_data'!D1132</f>
        <v>IDP</v>
      </c>
      <c r="E1131" s="3">
        <f>'B-Site_data'!E1132</f>
        <v>1</v>
      </c>
      <c r="F1131" s="3">
        <f>'B-Site_data'!F1132</f>
        <v>1</v>
      </c>
      <c r="G1131" s="3">
        <f>'B-Site_data'!G1132</f>
        <v>3</v>
      </c>
      <c r="H1131" s="3">
        <f>'B-Site_data'!H1132</f>
        <v>3</v>
      </c>
      <c r="I1131" s="3">
        <f>'B-Site_data'!I1132</f>
        <v>1</v>
      </c>
      <c r="J1131" s="3">
        <f>'B-Site_data'!J1132</f>
        <v>1</v>
      </c>
      <c r="K1131" s="3">
        <f>'B-Site_data'!K1132</f>
        <v>1</v>
      </c>
      <c r="L1131" s="3">
        <f>'B-Site_data'!L1132</f>
        <v>2</v>
      </c>
      <c r="M1131" s="3">
        <f t="shared" si="102"/>
        <v>3</v>
      </c>
      <c r="N1131" s="3">
        <f t="shared" si="103"/>
        <v>3</v>
      </c>
      <c r="O1131" s="3">
        <f t="shared" si="104"/>
        <v>2</v>
      </c>
      <c r="P1131" s="3">
        <f t="shared" si="105"/>
        <v>1</v>
      </c>
      <c r="Q1131" s="295">
        <f t="shared" si="106"/>
        <v>3</v>
      </c>
      <c r="R1131" s="3">
        <f t="shared" si="107"/>
        <v>3</v>
      </c>
    </row>
    <row r="1132" spans="1:18" x14ac:dyDescent="0.35">
      <c r="A1132" s="3" t="str">
        <f>'B-Site_data'!A1133</f>
        <v>K1B7SotWZ7YVAOpMdkj3HlprjZNnYZ</v>
      </c>
      <c r="B1132" s="3" t="str">
        <f>'B-Site_data'!B1133</f>
        <v>Baidoa_IDP</v>
      </c>
      <c r="C1132" s="3" t="str">
        <f>'B-Site_data'!C1133</f>
        <v>Baidoa</v>
      </c>
      <c r="D1132" s="3" t="str">
        <f>'B-Site_data'!D1133</f>
        <v>IDP</v>
      </c>
      <c r="E1132" s="3">
        <f>'B-Site_data'!E1133</f>
        <v>1</v>
      </c>
      <c r="F1132" s="3">
        <f>'B-Site_data'!F1133</f>
        <v>3</v>
      </c>
      <c r="G1132" s="3">
        <f>'B-Site_data'!G1133</f>
        <v>3</v>
      </c>
      <c r="H1132" s="3">
        <f>'B-Site_data'!H1133</f>
        <v>1</v>
      </c>
      <c r="I1132" s="3">
        <f>'B-Site_data'!I1133</f>
        <v>1</v>
      </c>
      <c r="J1132" s="3">
        <f>'B-Site_data'!J1133</f>
        <v>3</v>
      </c>
      <c r="K1132" s="3">
        <f>'B-Site_data'!K1133</f>
        <v>3</v>
      </c>
      <c r="L1132" s="3">
        <f>'B-Site_data'!L1133</f>
        <v>2</v>
      </c>
      <c r="M1132" s="3">
        <f t="shared" si="102"/>
        <v>3</v>
      </c>
      <c r="N1132" s="3">
        <f t="shared" si="103"/>
        <v>3</v>
      </c>
      <c r="O1132" s="3">
        <f t="shared" si="104"/>
        <v>3</v>
      </c>
      <c r="P1132" s="3">
        <f t="shared" si="105"/>
        <v>3</v>
      </c>
      <c r="Q1132" s="295">
        <f t="shared" si="106"/>
        <v>3</v>
      </c>
      <c r="R1132" s="3">
        <f t="shared" si="107"/>
        <v>3</v>
      </c>
    </row>
    <row r="1133" spans="1:18" x14ac:dyDescent="0.35">
      <c r="A1133" s="3" t="str">
        <f>'B-Site_data'!A1134</f>
        <v>dar7LDjJx6QhjZQ4aoABZ7jfGNTSZY</v>
      </c>
      <c r="B1133" s="3" t="str">
        <f>'B-Site_data'!B1134</f>
        <v>Baidoa_IDP</v>
      </c>
      <c r="C1133" s="3" t="str">
        <f>'B-Site_data'!C1134</f>
        <v>Baidoa</v>
      </c>
      <c r="D1133" s="3" t="str">
        <f>'B-Site_data'!D1134</f>
        <v>IDP</v>
      </c>
      <c r="E1133" s="3">
        <f>'B-Site_data'!E1134</f>
        <v>1</v>
      </c>
      <c r="F1133" s="3">
        <f>'B-Site_data'!F1134</f>
        <v>1</v>
      </c>
      <c r="G1133" s="3">
        <f>'B-Site_data'!G1134</f>
        <v>3</v>
      </c>
      <c r="H1133" s="3">
        <f>'B-Site_data'!H1134</f>
        <v>3</v>
      </c>
      <c r="I1133" s="3">
        <f>'B-Site_data'!I1134</f>
        <v>3</v>
      </c>
      <c r="J1133" s="3">
        <f>'B-Site_data'!J1134</f>
        <v>1</v>
      </c>
      <c r="K1133" s="3">
        <f>'B-Site_data'!K1134</f>
        <v>1</v>
      </c>
      <c r="L1133" s="3">
        <f>'B-Site_data'!L1134</f>
        <v>3</v>
      </c>
      <c r="M1133" s="3">
        <f t="shared" si="102"/>
        <v>3</v>
      </c>
      <c r="N1133" s="3">
        <f t="shared" si="103"/>
        <v>3</v>
      </c>
      <c r="O1133" s="3">
        <f t="shared" si="104"/>
        <v>3</v>
      </c>
      <c r="P1133" s="3">
        <f t="shared" si="105"/>
        <v>3</v>
      </c>
      <c r="Q1133" s="295">
        <f t="shared" si="106"/>
        <v>3</v>
      </c>
      <c r="R1133" s="3">
        <f t="shared" si="107"/>
        <v>3</v>
      </c>
    </row>
    <row r="1134" spans="1:18" x14ac:dyDescent="0.35">
      <c r="A1134" s="3" t="str">
        <f>'B-Site_data'!A1135</f>
        <v>dB3tTh58MvseTx5P3D8iu5MPJDb0ZX</v>
      </c>
      <c r="B1134" s="3" t="str">
        <f>'B-Site_data'!B1135</f>
        <v>Baidoa_IDP</v>
      </c>
      <c r="C1134" s="3" t="str">
        <f>'B-Site_data'!C1135</f>
        <v>Baidoa</v>
      </c>
      <c r="D1134" s="3" t="str">
        <f>'B-Site_data'!D1135</f>
        <v>IDP</v>
      </c>
      <c r="E1134" s="3">
        <f>'B-Site_data'!E1135</f>
        <v>1</v>
      </c>
      <c r="F1134" s="3">
        <f>'B-Site_data'!F1135</f>
        <v>1</v>
      </c>
      <c r="G1134" s="3">
        <f>'B-Site_data'!G1135</f>
        <v>1</v>
      </c>
      <c r="H1134" s="3">
        <f>'B-Site_data'!H1135</f>
        <v>1</v>
      </c>
      <c r="I1134" s="3">
        <f>'B-Site_data'!I1135</f>
        <v>3</v>
      </c>
      <c r="J1134" s="3">
        <f>'B-Site_data'!J1135</f>
        <v>1</v>
      </c>
      <c r="K1134" s="3">
        <f>'B-Site_data'!K1135</f>
        <v>3</v>
      </c>
      <c r="L1134" s="3">
        <f>'B-Site_data'!L1135</f>
        <v>2</v>
      </c>
      <c r="M1134" s="3">
        <f t="shared" si="102"/>
        <v>3</v>
      </c>
      <c r="N1134" s="3">
        <f t="shared" si="103"/>
        <v>3</v>
      </c>
      <c r="O1134" s="3">
        <f t="shared" si="104"/>
        <v>2</v>
      </c>
      <c r="P1134" s="3">
        <f t="shared" si="105"/>
        <v>1</v>
      </c>
      <c r="Q1134" s="295">
        <f t="shared" si="106"/>
        <v>3</v>
      </c>
      <c r="R1134" s="3">
        <f t="shared" si="107"/>
        <v>3</v>
      </c>
    </row>
    <row r="1135" spans="1:18" x14ac:dyDescent="0.35">
      <c r="A1135" s="3" t="str">
        <f>'B-Site_data'!A1136</f>
        <v>dSxaASp97BeMHwwyh91NvniKEMWDTm</v>
      </c>
      <c r="B1135" s="3" t="str">
        <f>'B-Site_data'!B1136</f>
        <v>Baidoa_IDP</v>
      </c>
      <c r="C1135" s="3" t="str">
        <f>'B-Site_data'!C1136</f>
        <v>Baidoa</v>
      </c>
      <c r="D1135" s="3" t="str">
        <f>'B-Site_data'!D1136</f>
        <v>IDP</v>
      </c>
      <c r="E1135" s="3">
        <f>'B-Site_data'!E1136</f>
        <v>1</v>
      </c>
      <c r="F1135" s="3">
        <f>'B-Site_data'!F1136</f>
        <v>1</v>
      </c>
      <c r="G1135" s="3">
        <f>'B-Site_data'!G1136</f>
        <v>3</v>
      </c>
      <c r="H1135" s="3">
        <f>'B-Site_data'!H1136</f>
        <v>3</v>
      </c>
      <c r="I1135" s="3">
        <f>'B-Site_data'!I1136</f>
        <v>1</v>
      </c>
      <c r="J1135" s="3">
        <f>'B-Site_data'!J1136</f>
        <v>1</v>
      </c>
      <c r="K1135" s="3">
        <f>'B-Site_data'!K1136</f>
        <v>1</v>
      </c>
      <c r="L1135" s="3">
        <f>'B-Site_data'!L1136</f>
        <v>2</v>
      </c>
      <c r="M1135" s="3">
        <f t="shared" si="102"/>
        <v>3</v>
      </c>
      <c r="N1135" s="3">
        <f t="shared" si="103"/>
        <v>3</v>
      </c>
      <c r="O1135" s="3">
        <f t="shared" si="104"/>
        <v>2</v>
      </c>
      <c r="P1135" s="3">
        <f t="shared" si="105"/>
        <v>1</v>
      </c>
      <c r="Q1135" s="295">
        <f t="shared" si="106"/>
        <v>3</v>
      </c>
      <c r="R1135" s="3">
        <f t="shared" si="107"/>
        <v>3</v>
      </c>
    </row>
    <row r="1136" spans="1:18" x14ac:dyDescent="0.35">
      <c r="A1136" s="3" t="str">
        <f>'B-Site_data'!A1137</f>
        <v>0nIvkqCLm7g5OO1GAHk16WYNO4CUb8</v>
      </c>
      <c r="B1136" s="3" t="str">
        <f>'B-Site_data'!B1137</f>
        <v>Baidoa_IDP</v>
      </c>
      <c r="C1136" s="3" t="str">
        <f>'B-Site_data'!C1137</f>
        <v>Baidoa</v>
      </c>
      <c r="D1136" s="3" t="str">
        <f>'B-Site_data'!D1137</f>
        <v>IDP</v>
      </c>
      <c r="E1136" s="3">
        <f>'B-Site_data'!E1137</f>
        <v>1</v>
      </c>
      <c r="F1136" s="3">
        <f>'B-Site_data'!F1137</f>
        <v>1</v>
      </c>
      <c r="G1136" s="3">
        <f>'B-Site_data'!G1137</f>
        <v>1</v>
      </c>
      <c r="H1136" s="3">
        <f>'B-Site_data'!H1137</f>
        <v>1</v>
      </c>
      <c r="I1136" s="3">
        <f>'B-Site_data'!I1137</f>
        <v>3</v>
      </c>
      <c r="J1136" s="3">
        <f>'B-Site_data'!J1137</f>
        <v>1</v>
      </c>
      <c r="K1136" s="3">
        <f>'B-Site_data'!K1137</f>
        <v>3</v>
      </c>
      <c r="L1136" s="3">
        <f>'B-Site_data'!L1137</f>
        <v>2</v>
      </c>
      <c r="M1136" s="3">
        <f t="shared" si="102"/>
        <v>3</v>
      </c>
      <c r="N1136" s="3">
        <f t="shared" si="103"/>
        <v>3</v>
      </c>
      <c r="O1136" s="3">
        <f t="shared" si="104"/>
        <v>2</v>
      </c>
      <c r="P1136" s="3">
        <f t="shared" si="105"/>
        <v>1</v>
      </c>
      <c r="Q1136" s="295">
        <f t="shared" si="106"/>
        <v>3</v>
      </c>
      <c r="R1136" s="3">
        <f t="shared" si="107"/>
        <v>3</v>
      </c>
    </row>
    <row r="1137" spans="1:18" x14ac:dyDescent="0.35">
      <c r="A1137" s="3" t="str">
        <f>'B-Site_data'!A1138</f>
        <v>jpKp70Rfk3nNixyI778iTd3FZ2BRxV</v>
      </c>
      <c r="B1137" s="3" t="str">
        <f>'B-Site_data'!B1138</f>
        <v>Baidoa_IDP</v>
      </c>
      <c r="C1137" s="3" t="str">
        <f>'B-Site_data'!C1138</f>
        <v>Baidoa</v>
      </c>
      <c r="D1137" s="3" t="str">
        <f>'B-Site_data'!D1138</f>
        <v>IDP</v>
      </c>
      <c r="E1137" s="3">
        <f>'B-Site_data'!E1138</f>
        <v>1</v>
      </c>
      <c r="F1137" s="3">
        <f>'B-Site_data'!F1138</f>
        <v>1</v>
      </c>
      <c r="G1137" s="3">
        <f>'B-Site_data'!G1138</f>
        <v>3</v>
      </c>
      <c r="H1137" s="3">
        <f>'B-Site_data'!H1138</f>
        <v>3</v>
      </c>
      <c r="I1137" s="3">
        <f>'B-Site_data'!I1138</f>
        <v>1</v>
      </c>
      <c r="J1137" s="3">
        <f>'B-Site_data'!J1138</f>
        <v>1</v>
      </c>
      <c r="K1137" s="3">
        <f>'B-Site_data'!K1138</f>
        <v>1</v>
      </c>
      <c r="L1137" s="3">
        <f>'B-Site_data'!L1138</f>
        <v>2</v>
      </c>
      <c r="M1137" s="3">
        <f t="shared" si="102"/>
        <v>3</v>
      </c>
      <c r="N1137" s="3">
        <f t="shared" si="103"/>
        <v>3</v>
      </c>
      <c r="O1137" s="3">
        <f t="shared" si="104"/>
        <v>2</v>
      </c>
      <c r="P1137" s="3">
        <f t="shared" si="105"/>
        <v>1</v>
      </c>
      <c r="Q1137" s="295">
        <f t="shared" si="106"/>
        <v>3</v>
      </c>
      <c r="R1137" s="3">
        <f t="shared" si="107"/>
        <v>3</v>
      </c>
    </row>
    <row r="1138" spans="1:18" x14ac:dyDescent="0.35">
      <c r="A1138" s="3" t="str">
        <f>'B-Site_data'!A1139</f>
        <v>JzZu5DiruRSUZXcLzyBXFiAmpYSaau</v>
      </c>
      <c r="B1138" s="3" t="str">
        <f>'B-Site_data'!B1139</f>
        <v>Baidoa_IDP</v>
      </c>
      <c r="C1138" s="3" t="str">
        <f>'B-Site_data'!C1139</f>
        <v>Baidoa</v>
      </c>
      <c r="D1138" s="3" t="str">
        <f>'B-Site_data'!D1139</f>
        <v>IDP</v>
      </c>
      <c r="E1138" s="3">
        <f>'B-Site_data'!E1139</f>
        <v>1</v>
      </c>
      <c r="F1138" s="3">
        <f>'B-Site_data'!F1139</f>
        <v>3</v>
      </c>
      <c r="G1138" s="3">
        <f>'B-Site_data'!G1139</f>
        <v>3</v>
      </c>
      <c r="H1138" s="3">
        <f>'B-Site_data'!H1139</f>
        <v>3</v>
      </c>
      <c r="I1138" s="3">
        <f>'B-Site_data'!I1139</f>
        <v>1</v>
      </c>
      <c r="J1138" s="3">
        <f>'B-Site_data'!J1139</f>
        <v>3</v>
      </c>
      <c r="K1138" s="3">
        <f>'B-Site_data'!K1139</f>
        <v>1</v>
      </c>
      <c r="L1138" s="3">
        <f>'B-Site_data'!L1139</f>
        <v>2</v>
      </c>
      <c r="M1138" s="3">
        <f t="shared" si="102"/>
        <v>3</v>
      </c>
      <c r="N1138" s="3">
        <f t="shared" si="103"/>
        <v>3</v>
      </c>
      <c r="O1138" s="3">
        <f t="shared" si="104"/>
        <v>3</v>
      </c>
      <c r="P1138" s="3">
        <f t="shared" si="105"/>
        <v>3</v>
      </c>
      <c r="Q1138" s="295">
        <f t="shared" si="106"/>
        <v>3</v>
      </c>
      <c r="R1138" s="3">
        <f t="shared" si="107"/>
        <v>3</v>
      </c>
    </row>
    <row r="1139" spans="1:18" x14ac:dyDescent="0.35">
      <c r="A1139" s="3" t="str">
        <f>'B-Site_data'!A1140</f>
        <v>fBKouc62GQ3GJBEENoppqNGD5LM751</v>
      </c>
      <c r="B1139" s="3" t="str">
        <f>'B-Site_data'!B1140</f>
        <v>Baidoa_IDP</v>
      </c>
      <c r="C1139" s="3" t="str">
        <f>'B-Site_data'!C1140</f>
        <v>Baidoa</v>
      </c>
      <c r="D1139" s="3" t="str">
        <f>'B-Site_data'!D1140</f>
        <v>IDP</v>
      </c>
      <c r="E1139" s="3">
        <f>'B-Site_data'!E1140</f>
        <v>1</v>
      </c>
      <c r="F1139" s="3">
        <f>'B-Site_data'!F1140</f>
        <v>1</v>
      </c>
      <c r="G1139" s="3">
        <f>'B-Site_data'!G1140</f>
        <v>3</v>
      </c>
      <c r="H1139" s="3">
        <f>'B-Site_data'!H1140</f>
        <v>3</v>
      </c>
      <c r="I1139" s="3">
        <f>'B-Site_data'!I1140</f>
        <v>3</v>
      </c>
      <c r="J1139" s="3">
        <f>'B-Site_data'!J1140</f>
        <v>1</v>
      </c>
      <c r="K1139" s="3">
        <f>'B-Site_data'!K1140</f>
        <v>1</v>
      </c>
      <c r="L1139" s="3">
        <f>'B-Site_data'!L1140</f>
        <v>1</v>
      </c>
      <c r="M1139" s="3">
        <f t="shared" si="102"/>
        <v>3</v>
      </c>
      <c r="N1139" s="3">
        <f t="shared" si="103"/>
        <v>3</v>
      </c>
      <c r="O1139" s="3">
        <f t="shared" si="104"/>
        <v>3</v>
      </c>
      <c r="P1139" s="3">
        <f t="shared" si="105"/>
        <v>1</v>
      </c>
      <c r="Q1139" s="295">
        <f t="shared" si="106"/>
        <v>3</v>
      </c>
      <c r="R1139" s="3">
        <f t="shared" si="107"/>
        <v>3</v>
      </c>
    </row>
    <row r="1140" spans="1:18" x14ac:dyDescent="0.35">
      <c r="A1140" s="3" t="str">
        <f>'B-Site_data'!A1141</f>
        <v>dyuBGh9FVzhDJIdvbTMkvT0b4NsPv8</v>
      </c>
      <c r="B1140" s="3" t="str">
        <f>'B-Site_data'!B1141</f>
        <v>Baidoa_IDP</v>
      </c>
      <c r="C1140" s="3" t="str">
        <f>'B-Site_data'!C1141</f>
        <v>Baidoa</v>
      </c>
      <c r="D1140" s="3" t="str">
        <f>'B-Site_data'!D1141</f>
        <v>IDP</v>
      </c>
      <c r="E1140" s="3">
        <f>'B-Site_data'!E1141</f>
        <v>1</v>
      </c>
      <c r="F1140" s="3">
        <f>'B-Site_data'!F1141</f>
        <v>3</v>
      </c>
      <c r="G1140" s="3">
        <f>'B-Site_data'!G1141</f>
        <v>1</v>
      </c>
      <c r="H1140" s="3">
        <f>'B-Site_data'!H1141</f>
        <v>1</v>
      </c>
      <c r="I1140" s="3">
        <f>'B-Site_data'!I1141</f>
        <v>1</v>
      </c>
      <c r="J1140" s="3">
        <f>'B-Site_data'!J1141</f>
        <v>3</v>
      </c>
      <c r="K1140" s="3">
        <f>'B-Site_data'!K1141</f>
        <v>1</v>
      </c>
      <c r="L1140" s="3">
        <f>'B-Site_data'!L1141</f>
        <v>2</v>
      </c>
      <c r="M1140" s="3">
        <f t="shared" si="102"/>
        <v>3</v>
      </c>
      <c r="N1140" s="3">
        <f t="shared" si="103"/>
        <v>3</v>
      </c>
      <c r="O1140" s="3">
        <f t="shared" si="104"/>
        <v>2</v>
      </c>
      <c r="P1140" s="3">
        <f t="shared" si="105"/>
        <v>1</v>
      </c>
      <c r="Q1140" s="295">
        <f t="shared" si="106"/>
        <v>3</v>
      </c>
      <c r="R1140" s="3">
        <f t="shared" si="107"/>
        <v>3</v>
      </c>
    </row>
    <row r="1141" spans="1:18" x14ac:dyDescent="0.35">
      <c r="A1141" s="3" t="str">
        <f>'B-Site_data'!A1142</f>
        <v>EJxSrMvtxukzzOdjw02WiUAqrZu1iI</v>
      </c>
      <c r="B1141" s="3" t="str">
        <f>'B-Site_data'!B1142</f>
        <v>Baidoa_IDP</v>
      </c>
      <c r="C1141" s="3" t="str">
        <f>'B-Site_data'!C1142</f>
        <v>Baidoa</v>
      </c>
      <c r="D1141" s="3" t="str">
        <f>'B-Site_data'!D1142</f>
        <v>IDP</v>
      </c>
      <c r="E1141" s="3">
        <f>'B-Site_data'!E1142</f>
        <v>1</v>
      </c>
      <c r="F1141" s="3">
        <f>'B-Site_data'!F1142</f>
        <v>1</v>
      </c>
      <c r="G1141" s="3">
        <f>'B-Site_data'!G1142</f>
        <v>3</v>
      </c>
      <c r="H1141" s="3">
        <f>'B-Site_data'!H1142</f>
        <v>3</v>
      </c>
      <c r="I1141" s="3">
        <f>'B-Site_data'!I1142</f>
        <v>1</v>
      </c>
      <c r="J1141" s="3">
        <f>'B-Site_data'!J1142</f>
        <v>1</v>
      </c>
      <c r="K1141" s="3">
        <f>'B-Site_data'!K1142</f>
        <v>1</v>
      </c>
      <c r="L1141" s="3">
        <f>'B-Site_data'!L1142</f>
        <v>2</v>
      </c>
      <c r="M1141" s="3">
        <f t="shared" si="102"/>
        <v>3</v>
      </c>
      <c r="N1141" s="3">
        <f t="shared" si="103"/>
        <v>3</v>
      </c>
      <c r="O1141" s="3">
        <f t="shared" si="104"/>
        <v>2</v>
      </c>
      <c r="P1141" s="3">
        <f t="shared" si="105"/>
        <v>1</v>
      </c>
      <c r="Q1141" s="295">
        <f t="shared" si="106"/>
        <v>3</v>
      </c>
      <c r="R1141" s="3">
        <f t="shared" si="107"/>
        <v>3</v>
      </c>
    </row>
    <row r="1142" spans="1:18" x14ac:dyDescent="0.35">
      <c r="A1142" s="3" t="str">
        <f>'B-Site_data'!A1143</f>
        <v>ZxiTVdfpnZVvcQkfMvboLm8g6THsBJ</v>
      </c>
      <c r="B1142" s="3" t="str">
        <f>'B-Site_data'!B1143</f>
        <v>Baidoa_IDP</v>
      </c>
      <c r="C1142" s="3" t="str">
        <f>'B-Site_data'!C1143</f>
        <v>Baidoa</v>
      </c>
      <c r="D1142" s="3" t="str">
        <f>'B-Site_data'!D1143</f>
        <v>IDP</v>
      </c>
      <c r="E1142" s="3">
        <f>'B-Site_data'!E1143</f>
        <v>1</v>
      </c>
      <c r="F1142" s="3">
        <f>'B-Site_data'!F1143</f>
        <v>1</v>
      </c>
      <c r="G1142" s="3">
        <f>'B-Site_data'!G1143</f>
        <v>3</v>
      </c>
      <c r="H1142" s="3">
        <f>'B-Site_data'!H1143</f>
        <v>3</v>
      </c>
      <c r="I1142" s="3">
        <f>'B-Site_data'!I1143</f>
        <v>3</v>
      </c>
      <c r="J1142" s="3">
        <f>'B-Site_data'!J1143</f>
        <v>1</v>
      </c>
      <c r="K1142" s="3">
        <f>'B-Site_data'!K1143</f>
        <v>1</v>
      </c>
      <c r="L1142" s="3">
        <f>'B-Site_data'!L1143</f>
        <v>5</v>
      </c>
      <c r="M1142" s="3">
        <f t="shared" si="102"/>
        <v>5</v>
      </c>
      <c r="N1142" s="3">
        <f t="shared" si="103"/>
        <v>3</v>
      </c>
      <c r="O1142" s="3">
        <f t="shared" si="104"/>
        <v>3</v>
      </c>
      <c r="P1142" s="3">
        <f t="shared" si="105"/>
        <v>3</v>
      </c>
      <c r="Q1142" s="295">
        <f t="shared" si="106"/>
        <v>4</v>
      </c>
      <c r="R1142" s="3">
        <f t="shared" si="107"/>
        <v>4</v>
      </c>
    </row>
    <row r="1143" spans="1:18" x14ac:dyDescent="0.35">
      <c r="A1143" s="3" t="str">
        <f>'B-Site_data'!A1144</f>
        <v>8smx40meoeXPRBsoMIR88JIDpLtvRe</v>
      </c>
      <c r="B1143" s="3" t="str">
        <f>'B-Site_data'!B1144</f>
        <v>Baidoa_IDP</v>
      </c>
      <c r="C1143" s="3" t="str">
        <f>'B-Site_data'!C1144</f>
        <v>Baidoa</v>
      </c>
      <c r="D1143" s="3" t="str">
        <f>'B-Site_data'!D1144</f>
        <v>IDP</v>
      </c>
      <c r="E1143" s="3">
        <f>'B-Site_data'!E1144</f>
        <v>1</v>
      </c>
      <c r="F1143" s="3">
        <f>'B-Site_data'!F1144</f>
        <v>1</v>
      </c>
      <c r="G1143" s="3">
        <f>'B-Site_data'!G1144</f>
        <v>1</v>
      </c>
      <c r="H1143" s="3">
        <f>'B-Site_data'!H1144</f>
        <v>3</v>
      </c>
      <c r="I1143" s="3">
        <f>'B-Site_data'!I1144</f>
        <v>3</v>
      </c>
      <c r="J1143" s="3">
        <f>'B-Site_data'!J1144</f>
        <v>1</v>
      </c>
      <c r="K1143" s="3">
        <f>'B-Site_data'!K1144</f>
        <v>1</v>
      </c>
      <c r="L1143" s="3">
        <f>'B-Site_data'!L1144</f>
        <v>2</v>
      </c>
      <c r="M1143" s="3">
        <f t="shared" si="102"/>
        <v>3</v>
      </c>
      <c r="N1143" s="3">
        <f t="shared" si="103"/>
        <v>3</v>
      </c>
      <c r="O1143" s="3">
        <f t="shared" si="104"/>
        <v>2</v>
      </c>
      <c r="P1143" s="3">
        <f t="shared" si="105"/>
        <v>1</v>
      </c>
      <c r="Q1143" s="295">
        <f t="shared" si="106"/>
        <v>3</v>
      </c>
      <c r="R1143" s="3">
        <f t="shared" si="107"/>
        <v>3</v>
      </c>
    </row>
    <row r="1144" spans="1:18" x14ac:dyDescent="0.35">
      <c r="A1144" s="3" t="str">
        <f>'B-Site_data'!A1145</f>
        <v>lWsZ7iT1AX23GqEqnP3WZKwhQDilxI</v>
      </c>
      <c r="B1144" s="3" t="str">
        <f>'B-Site_data'!B1145</f>
        <v>Baidoa_IDP</v>
      </c>
      <c r="C1144" s="3" t="str">
        <f>'B-Site_data'!C1145</f>
        <v>Baidoa</v>
      </c>
      <c r="D1144" s="3" t="str">
        <f>'B-Site_data'!D1145</f>
        <v>IDP</v>
      </c>
      <c r="E1144" s="3">
        <f>'B-Site_data'!E1145</f>
        <v>1</v>
      </c>
      <c r="F1144" s="3">
        <f>'B-Site_data'!F1145</f>
        <v>1</v>
      </c>
      <c r="G1144" s="3">
        <f>'B-Site_data'!G1145</f>
        <v>3</v>
      </c>
      <c r="H1144" s="3">
        <f>'B-Site_data'!H1145</f>
        <v>3</v>
      </c>
      <c r="I1144" s="3">
        <f>'B-Site_data'!I1145</f>
        <v>1</v>
      </c>
      <c r="J1144" s="3">
        <f>'B-Site_data'!J1145</f>
        <v>1</v>
      </c>
      <c r="K1144" s="3">
        <f>'B-Site_data'!K1145</f>
        <v>1</v>
      </c>
      <c r="L1144" s="3">
        <f>'B-Site_data'!L1145</f>
        <v>2</v>
      </c>
      <c r="M1144" s="3">
        <f t="shared" si="102"/>
        <v>3</v>
      </c>
      <c r="N1144" s="3">
        <f t="shared" si="103"/>
        <v>3</v>
      </c>
      <c r="O1144" s="3">
        <f t="shared" si="104"/>
        <v>2</v>
      </c>
      <c r="P1144" s="3">
        <f t="shared" si="105"/>
        <v>1</v>
      </c>
      <c r="Q1144" s="295">
        <f t="shared" si="106"/>
        <v>3</v>
      </c>
      <c r="R1144" s="3">
        <f t="shared" si="107"/>
        <v>3</v>
      </c>
    </row>
    <row r="1145" spans="1:18" x14ac:dyDescent="0.35">
      <c r="A1145" s="3" t="str">
        <f>'B-Site_data'!A1146</f>
        <v>OFGuwu7pMhrhFZSvTKAB1uMSMBTv3T</v>
      </c>
      <c r="B1145" s="3" t="str">
        <f>'B-Site_data'!B1146</f>
        <v>Baidoa_IDP</v>
      </c>
      <c r="C1145" s="3" t="str">
        <f>'B-Site_data'!C1146</f>
        <v>Baidoa</v>
      </c>
      <c r="D1145" s="3" t="str">
        <f>'B-Site_data'!D1146</f>
        <v>IDP</v>
      </c>
      <c r="E1145" s="3">
        <f>'B-Site_data'!E1146</f>
        <v>1</v>
      </c>
      <c r="F1145" s="3">
        <f>'B-Site_data'!F1146</f>
        <v>1</v>
      </c>
      <c r="G1145" s="3">
        <f>'B-Site_data'!G1146</f>
        <v>3</v>
      </c>
      <c r="H1145" s="3">
        <f>'B-Site_data'!H1146</f>
        <v>3</v>
      </c>
      <c r="I1145" s="3">
        <f>'B-Site_data'!I1146</f>
        <v>3</v>
      </c>
      <c r="J1145" s="3">
        <f>'B-Site_data'!J1146</f>
        <v>1</v>
      </c>
      <c r="K1145" s="3">
        <f>'B-Site_data'!K1146</f>
        <v>1</v>
      </c>
      <c r="L1145" s="3">
        <f>'B-Site_data'!L1146</f>
        <v>5</v>
      </c>
      <c r="M1145" s="3">
        <f t="shared" si="102"/>
        <v>5</v>
      </c>
      <c r="N1145" s="3">
        <f t="shared" si="103"/>
        <v>3</v>
      </c>
      <c r="O1145" s="3">
        <f t="shared" si="104"/>
        <v>3</v>
      </c>
      <c r="P1145" s="3">
        <f t="shared" si="105"/>
        <v>3</v>
      </c>
      <c r="Q1145" s="295">
        <f t="shared" si="106"/>
        <v>4</v>
      </c>
      <c r="R1145" s="3">
        <f t="shared" si="107"/>
        <v>4</v>
      </c>
    </row>
    <row r="1146" spans="1:18" x14ac:dyDescent="0.35">
      <c r="A1146" s="3" t="str">
        <f>'B-Site_data'!A1147</f>
        <v>EO8HfyVhKtQw0M2onMRMN31eAdds0Y</v>
      </c>
      <c r="B1146" s="3" t="str">
        <f>'B-Site_data'!B1147</f>
        <v>Baidoa_IDP</v>
      </c>
      <c r="C1146" s="3" t="str">
        <f>'B-Site_data'!C1147</f>
        <v>Baidoa</v>
      </c>
      <c r="D1146" s="3" t="str">
        <f>'B-Site_data'!D1147</f>
        <v>IDP</v>
      </c>
      <c r="E1146" s="3">
        <f>'B-Site_data'!E1147</f>
        <v>1</v>
      </c>
      <c r="F1146" s="3">
        <f>'B-Site_data'!F1147</f>
        <v>1</v>
      </c>
      <c r="G1146" s="3">
        <f>'B-Site_data'!G1147</f>
        <v>3</v>
      </c>
      <c r="H1146" s="3">
        <f>'B-Site_data'!H1147</f>
        <v>3</v>
      </c>
      <c r="I1146" s="3">
        <f>'B-Site_data'!I1147</f>
        <v>1</v>
      </c>
      <c r="J1146" s="3">
        <f>'B-Site_data'!J1147</f>
        <v>1</v>
      </c>
      <c r="K1146" s="3">
        <f>'B-Site_data'!K1147</f>
        <v>1</v>
      </c>
      <c r="L1146" s="3">
        <f>'B-Site_data'!L1147</f>
        <v>2</v>
      </c>
      <c r="M1146" s="3">
        <f t="shared" si="102"/>
        <v>3</v>
      </c>
      <c r="N1146" s="3">
        <f t="shared" si="103"/>
        <v>3</v>
      </c>
      <c r="O1146" s="3">
        <f t="shared" si="104"/>
        <v>2</v>
      </c>
      <c r="P1146" s="3">
        <f t="shared" si="105"/>
        <v>1</v>
      </c>
      <c r="Q1146" s="295">
        <f t="shared" si="106"/>
        <v>3</v>
      </c>
      <c r="R1146" s="3">
        <f t="shared" si="107"/>
        <v>3</v>
      </c>
    </row>
    <row r="1147" spans="1:18" x14ac:dyDescent="0.35">
      <c r="A1147" s="3" t="str">
        <f>'B-Site_data'!A1148</f>
        <v>xlN6a0Vqq5hzXxuqXIBlNSsXFR90mD</v>
      </c>
      <c r="B1147" s="3" t="str">
        <f>'B-Site_data'!B1148</f>
        <v>Baidoa_IDP</v>
      </c>
      <c r="C1147" s="3" t="str">
        <f>'B-Site_data'!C1148</f>
        <v>Baidoa</v>
      </c>
      <c r="D1147" s="3" t="str">
        <f>'B-Site_data'!D1148</f>
        <v>IDP</v>
      </c>
      <c r="E1147" s="3">
        <f>'B-Site_data'!E1148</f>
        <v>1</v>
      </c>
      <c r="F1147" s="3">
        <f>'B-Site_data'!F1148</f>
        <v>1</v>
      </c>
      <c r="G1147" s="3">
        <f>'B-Site_data'!G1148</f>
        <v>3</v>
      </c>
      <c r="H1147" s="3">
        <f>'B-Site_data'!H1148</f>
        <v>3</v>
      </c>
      <c r="I1147" s="3">
        <f>'B-Site_data'!I1148</f>
        <v>1</v>
      </c>
      <c r="J1147" s="3">
        <f>'B-Site_data'!J1148</f>
        <v>1</v>
      </c>
      <c r="K1147" s="3">
        <f>'B-Site_data'!K1148</f>
        <v>1</v>
      </c>
      <c r="L1147" s="3">
        <f>'B-Site_data'!L1148</f>
        <v>2</v>
      </c>
      <c r="M1147" s="3">
        <f t="shared" si="102"/>
        <v>3</v>
      </c>
      <c r="N1147" s="3">
        <f t="shared" si="103"/>
        <v>3</v>
      </c>
      <c r="O1147" s="3">
        <f t="shared" si="104"/>
        <v>2</v>
      </c>
      <c r="P1147" s="3">
        <f t="shared" si="105"/>
        <v>1</v>
      </c>
      <c r="Q1147" s="295">
        <f t="shared" si="106"/>
        <v>3</v>
      </c>
      <c r="R1147" s="3">
        <f t="shared" si="107"/>
        <v>3</v>
      </c>
    </row>
    <row r="1148" spans="1:18" x14ac:dyDescent="0.35">
      <c r="A1148" s="3" t="str">
        <f>'B-Site_data'!A1149</f>
        <v>2p4f2G7aC3eE5WxJipxpELGTCU4IT4</v>
      </c>
      <c r="B1148" s="3" t="str">
        <f>'B-Site_data'!B1149</f>
        <v>Baidoa_IDP</v>
      </c>
      <c r="C1148" s="3" t="str">
        <f>'B-Site_data'!C1149</f>
        <v>Baidoa</v>
      </c>
      <c r="D1148" s="3" t="str">
        <f>'B-Site_data'!D1149</f>
        <v>IDP</v>
      </c>
      <c r="E1148" s="3">
        <f>'B-Site_data'!E1149</f>
        <v>1</v>
      </c>
      <c r="F1148" s="3">
        <f>'B-Site_data'!F1149</f>
        <v>3</v>
      </c>
      <c r="G1148" s="3">
        <f>'B-Site_data'!G1149</f>
        <v>1</v>
      </c>
      <c r="H1148" s="3">
        <f>'B-Site_data'!H1149</f>
        <v>1</v>
      </c>
      <c r="I1148" s="3">
        <f>'B-Site_data'!I1149</f>
        <v>1</v>
      </c>
      <c r="J1148" s="3">
        <f>'B-Site_data'!J1149</f>
        <v>1</v>
      </c>
      <c r="K1148" s="3">
        <f>'B-Site_data'!K1149</f>
        <v>3</v>
      </c>
      <c r="L1148" s="3">
        <f>'B-Site_data'!L1149</f>
        <v>3</v>
      </c>
      <c r="M1148" s="3">
        <f t="shared" si="102"/>
        <v>3</v>
      </c>
      <c r="N1148" s="3">
        <f t="shared" si="103"/>
        <v>3</v>
      </c>
      <c r="O1148" s="3">
        <f t="shared" si="104"/>
        <v>3</v>
      </c>
      <c r="P1148" s="3">
        <f t="shared" si="105"/>
        <v>1</v>
      </c>
      <c r="Q1148" s="295">
        <f t="shared" si="106"/>
        <v>3</v>
      </c>
      <c r="R1148" s="3">
        <f t="shared" si="107"/>
        <v>3</v>
      </c>
    </row>
    <row r="1149" spans="1:18" x14ac:dyDescent="0.35">
      <c r="A1149" s="3" t="str">
        <f>'B-Site_data'!A1150</f>
        <v>2knXWDCQgB7ySaFDgGtDbZTXNoAjhD</v>
      </c>
      <c r="B1149" s="3" t="str">
        <f>'B-Site_data'!B1150</f>
        <v>Baidoa_IDP</v>
      </c>
      <c r="C1149" s="3" t="str">
        <f>'B-Site_data'!C1150</f>
        <v>Baidoa</v>
      </c>
      <c r="D1149" s="3" t="str">
        <f>'B-Site_data'!D1150</f>
        <v>IDP</v>
      </c>
      <c r="E1149" s="3">
        <f>'B-Site_data'!E1150</f>
        <v>1</v>
      </c>
      <c r="F1149" s="3">
        <f>'B-Site_data'!F1150</f>
        <v>1</v>
      </c>
      <c r="G1149" s="3">
        <f>'B-Site_data'!G1150</f>
        <v>3</v>
      </c>
      <c r="H1149" s="3">
        <f>'B-Site_data'!H1150</f>
        <v>3</v>
      </c>
      <c r="I1149" s="3">
        <f>'B-Site_data'!I1150</f>
        <v>1</v>
      </c>
      <c r="J1149" s="3">
        <f>'B-Site_data'!J1150</f>
        <v>1</v>
      </c>
      <c r="K1149" s="3">
        <f>'B-Site_data'!K1150</f>
        <v>1</v>
      </c>
      <c r="L1149" s="3">
        <f>'B-Site_data'!L1150</f>
        <v>2</v>
      </c>
      <c r="M1149" s="3">
        <f t="shared" si="102"/>
        <v>3</v>
      </c>
      <c r="N1149" s="3">
        <f t="shared" si="103"/>
        <v>3</v>
      </c>
      <c r="O1149" s="3">
        <f t="shared" si="104"/>
        <v>2</v>
      </c>
      <c r="P1149" s="3">
        <f t="shared" si="105"/>
        <v>1</v>
      </c>
      <c r="Q1149" s="295">
        <f t="shared" si="106"/>
        <v>3</v>
      </c>
      <c r="R1149" s="3">
        <f t="shared" si="107"/>
        <v>3</v>
      </c>
    </row>
    <row r="1150" spans="1:18" x14ac:dyDescent="0.35">
      <c r="A1150" s="3" t="str">
        <f>'B-Site_data'!A1151</f>
        <v>wzRF0CM0CzpcHtTh7CCZGzQlhkjZVm</v>
      </c>
      <c r="B1150" s="3" t="str">
        <f>'B-Site_data'!B1151</f>
        <v>Baidoa_IDP</v>
      </c>
      <c r="C1150" s="3" t="str">
        <f>'B-Site_data'!C1151</f>
        <v>Baidoa</v>
      </c>
      <c r="D1150" s="3" t="str">
        <f>'B-Site_data'!D1151</f>
        <v>IDP</v>
      </c>
      <c r="E1150" s="3">
        <f>'B-Site_data'!E1151</f>
        <v>1</v>
      </c>
      <c r="F1150" s="3">
        <f>'B-Site_data'!F1151</f>
        <v>3</v>
      </c>
      <c r="G1150" s="3">
        <f>'B-Site_data'!G1151</f>
        <v>1</v>
      </c>
      <c r="H1150" s="3">
        <f>'B-Site_data'!H1151</f>
        <v>3</v>
      </c>
      <c r="I1150" s="3">
        <f>'B-Site_data'!I1151</f>
        <v>3</v>
      </c>
      <c r="J1150" s="3">
        <f>'B-Site_data'!J1151</f>
        <v>1</v>
      </c>
      <c r="K1150" s="3">
        <f>'B-Site_data'!K1151</f>
        <v>3</v>
      </c>
      <c r="L1150" s="3">
        <f>'B-Site_data'!L1151</f>
        <v>2</v>
      </c>
      <c r="M1150" s="3">
        <f t="shared" si="102"/>
        <v>3</v>
      </c>
      <c r="N1150" s="3">
        <f t="shared" si="103"/>
        <v>3</v>
      </c>
      <c r="O1150" s="3">
        <f t="shared" si="104"/>
        <v>3</v>
      </c>
      <c r="P1150" s="3">
        <f t="shared" si="105"/>
        <v>3</v>
      </c>
      <c r="Q1150" s="295">
        <f t="shared" si="106"/>
        <v>3</v>
      </c>
      <c r="R1150" s="3">
        <f t="shared" si="107"/>
        <v>3</v>
      </c>
    </row>
    <row r="1151" spans="1:18" x14ac:dyDescent="0.35">
      <c r="A1151" s="3" t="str">
        <f>'B-Site_data'!A1152</f>
        <v>FvdVVou6DsyiWCPQektbf0gAzBOM4H</v>
      </c>
      <c r="B1151" s="3" t="str">
        <f>'B-Site_data'!B1152</f>
        <v>Baidoa_IDP</v>
      </c>
      <c r="C1151" s="3" t="str">
        <f>'B-Site_data'!C1152</f>
        <v>Baidoa</v>
      </c>
      <c r="D1151" s="3" t="str">
        <f>'B-Site_data'!D1152</f>
        <v>IDP</v>
      </c>
      <c r="E1151" s="3">
        <f>'B-Site_data'!E1152</f>
        <v>1</v>
      </c>
      <c r="F1151" s="3">
        <f>'B-Site_data'!F1152</f>
        <v>1</v>
      </c>
      <c r="G1151" s="3">
        <f>'B-Site_data'!G1152</f>
        <v>3</v>
      </c>
      <c r="H1151" s="3">
        <f>'B-Site_data'!H1152</f>
        <v>3</v>
      </c>
      <c r="I1151" s="3">
        <f>'B-Site_data'!I1152</f>
        <v>3</v>
      </c>
      <c r="J1151" s="3">
        <f>'B-Site_data'!J1152</f>
        <v>1</v>
      </c>
      <c r="K1151" s="3">
        <f>'B-Site_data'!K1152</f>
        <v>1</v>
      </c>
      <c r="L1151" s="3">
        <f>'B-Site_data'!L1152</f>
        <v>2</v>
      </c>
      <c r="M1151" s="3">
        <f t="shared" si="102"/>
        <v>3</v>
      </c>
      <c r="N1151" s="3">
        <f t="shared" si="103"/>
        <v>3</v>
      </c>
      <c r="O1151" s="3">
        <f t="shared" si="104"/>
        <v>3</v>
      </c>
      <c r="P1151" s="3">
        <f t="shared" si="105"/>
        <v>2</v>
      </c>
      <c r="Q1151" s="295">
        <f t="shared" si="106"/>
        <v>3</v>
      </c>
      <c r="R1151" s="3">
        <f t="shared" si="107"/>
        <v>3</v>
      </c>
    </row>
    <row r="1152" spans="1:18" x14ac:dyDescent="0.35">
      <c r="A1152" s="3" t="str">
        <f>'B-Site_data'!A1153</f>
        <v>G330qiPmE3ghrmcebLSP66cDno1UEW</v>
      </c>
      <c r="B1152" s="3" t="str">
        <f>'B-Site_data'!B1153</f>
        <v>Baidoa_IDP</v>
      </c>
      <c r="C1152" s="3" t="str">
        <f>'B-Site_data'!C1153</f>
        <v>Baidoa</v>
      </c>
      <c r="D1152" s="3" t="str">
        <f>'B-Site_data'!D1153</f>
        <v>IDP</v>
      </c>
      <c r="E1152" s="3">
        <f>'B-Site_data'!E1153</f>
        <v>1</v>
      </c>
      <c r="F1152" s="3">
        <f>'B-Site_data'!F1153</f>
        <v>1</v>
      </c>
      <c r="G1152" s="3">
        <f>'B-Site_data'!G1153</f>
        <v>3</v>
      </c>
      <c r="H1152" s="3">
        <f>'B-Site_data'!H1153</f>
        <v>3</v>
      </c>
      <c r="I1152" s="3">
        <f>'B-Site_data'!I1153</f>
        <v>3</v>
      </c>
      <c r="J1152" s="3">
        <f>'B-Site_data'!J1153</f>
        <v>1</v>
      </c>
      <c r="K1152" s="3">
        <f>'B-Site_data'!K1153</f>
        <v>1</v>
      </c>
      <c r="L1152" s="3">
        <f>'B-Site_data'!L1153</f>
        <v>2</v>
      </c>
      <c r="M1152" s="3">
        <f t="shared" si="102"/>
        <v>3</v>
      </c>
      <c r="N1152" s="3">
        <f t="shared" si="103"/>
        <v>3</v>
      </c>
      <c r="O1152" s="3">
        <f t="shared" si="104"/>
        <v>3</v>
      </c>
      <c r="P1152" s="3">
        <f t="shared" si="105"/>
        <v>2</v>
      </c>
      <c r="Q1152" s="295">
        <f t="shared" si="106"/>
        <v>3</v>
      </c>
      <c r="R1152" s="3">
        <f t="shared" si="107"/>
        <v>3</v>
      </c>
    </row>
    <row r="1153" spans="1:18" x14ac:dyDescent="0.35">
      <c r="A1153" s="3" t="str">
        <f>'B-Site_data'!A1154</f>
        <v>N5kMIxPXfJZKA0rXAIVzTCVwrRElFq</v>
      </c>
      <c r="B1153" s="3" t="str">
        <f>'B-Site_data'!B1154</f>
        <v>Baidoa_IDP</v>
      </c>
      <c r="C1153" s="3" t="str">
        <f>'B-Site_data'!C1154</f>
        <v>Baidoa</v>
      </c>
      <c r="D1153" s="3" t="str">
        <f>'B-Site_data'!D1154</f>
        <v>IDP</v>
      </c>
      <c r="E1153" s="3">
        <f>'B-Site_data'!E1154</f>
        <v>1</v>
      </c>
      <c r="F1153" s="3">
        <f>'B-Site_data'!F1154</f>
        <v>3</v>
      </c>
      <c r="G1153" s="3">
        <f>'B-Site_data'!G1154</f>
        <v>1</v>
      </c>
      <c r="H1153" s="3">
        <f>'B-Site_data'!H1154</f>
        <v>3</v>
      </c>
      <c r="I1153" s="3">
        <f>'B-Site_data'!I1154</f>
        <v>3</v>
      </c>
      <c r="J1153" s="3">
        <f>'B-Site_data'!J1154</f>
        <v>1</v>
      </c>
      <c r="K1153" s="3">
        <f>'B-Site_data'!K1154</f>
        <v>1</v>
      </c>
      <c r="L1153" s="3">
        <f>'B-Site_data'!L1154</f>
        <v>2</v>
      </c>
      <c r="M1153" s="3">
        <f t="shared" si="102"/>
        <v>3</v>
      </c>
      <c r="N1153" s="3">
        <f t="shared" si="103"/>
        <v>3</v>
      </c>
      <c r="O1153" s="3">
        <f t="shared" si="104"/>
        <v>3</v>
      </c>
      <c r="P1153" s="3">
        <f t="shared" si="105"/>
        <v>2</v>
      </c>
      <c r="Q1153" s="295">
        <f t="shared" si="106"/>
        <v>3</v>
      </c>
      <c r="R1153" s="3">
        <f t="shared" si="107"/>
        <v>3</v>
      </c>
    </row>
    <row r="1154" spans="1:18" x14ac:dyDescent="0.35">
      <c r="A1154" s="3" t="str">
        <f>'B-Site_data'!A1155</f>
        <v>5g4tJrNrnxJ2wAbzNzgzNQZGW8crzF</v>
      </c>
      <c r="B1154" s="3" t="str">
        <f>'B-Site_data'!B1155</f>
        <v>Baidoa_IDP</v>
      </c>
      <c r="C1154" s="3" t="str">
        <f>'B-Site_data'!C1155</f>
        <v>Baidoa</v>
      </c>
      <c r="D1154" s="3" t="str">
        <f>'B-Site_data'!D1155</f>
        <v>IDP</v>
      </c>
      <c r="E1154" s="3">
        <f>'B-Site_data'!E1155</f>
        <v>1</v>
      </c>
      <c r="F1154" s="3">
        <f>'B-Site_data'!F1155</f>
        <v>1</v>
      </c>
      <c r="G1154" s="3">
        <f>'B-Site_data'!G1155</f>
        <v>3</v>
      </c>
      <c r="H1154" s="3">
        <f>'B-Site_data'!H1155</f>
        <v>3</v>
      </c>
      <c r="I1154" s="3">
        <f>'B-Site_data'!I1155</f>
        <v>3</v>
      </c>
      <c r="J1154" s="3">
        <f>'B-Site_data'!J1155</f>
        <v>1</v>
      </c>
      <c r="K1154" s="3">
        <f>'B-Site_data'!K1155</f>
        <v>1</v>
      </c>
      <c r="L1154" s="3">
        <f>'B-Site_data'!L1155</f>
        <v>2</v>
      </c>
      <c r="M1154" s="3">
        <f t="shared" si="102"/>
        <v>3</v>
      </c>
      <c r="N1154" s="3">
        <f t="shared" si="103"/>
        <v>3</v>
      </c>
      <c r="O1154" s="3">
        <f t="shared" si="104"/>
        <v>3</v>
      </c>
      <c r="P1154" s="3">
        <f t="shared" si="105"/>
        <v>2</v>
      </c>
      <c r="Q1154" s="295">
        <f t="shared" si="106"/>
        <v>3</v>
      </c>
      <c r="R1154" s="3">
        <f t="shared" si="107"/>
        <v>3</v>
      </c>
    </row>
    <row r="1155" spans="1:18" x14ac:dyDescent="0.35">
      <c r="A1155" s="3" t="str">
        <f>'B-Site_data'!A1156</f>
        <v>lUcGkwfEdd60FpzTWAJxx320biiHda</v>
      </c>
      <c r="B1155" s="3" t="str">
        <f>'B-Site_data'!B1156</f>
        <v>Baidoa_IDP</v>
      </c>
      <c r="C1155" s="3" t="str">
        <f>'B-Site_data'!C1156</f>
        <v>Baidoa</v>
      </c>
      <c r="D1155" s="3" t="str">
        <f>'B-Site_data'!D1156</f>
        <v>IDP</v>
      </c>
      <c r="E1155" s="3">
        <f>'B-Site_data'!E1156</f>
        <v>1</v>
      </c>
      <c r="F1155" s="3">
        <f>'B-Site_data'!F1156</f>
        <v>1</v>
      </c>
      <c r="G1155" s="3">
        <f>'B-Site_data'!G1156</f>
        <v>3</v>
      </c>
      <c r="H1155" s="3">
        <f>'B-Site_data'!H1156</f>
        <v>3</v>
      </c>
      <c r="I1155" s="3">
        <f>'B-Site_data'!I1156</f>
        <v>3</v>
      </c>
      <c r="J1155" s="3">
        <f>'B-Site_data'!J1156</f>
        <v>1</v>
      </c>
      <c r="K1155" s="3">
        <f>'B-Site_data'!K1156</f>
        <v>1</v>
      </c>
      <c r="L1155" s="3">
        <f>'B-Site_data'!L1156</f>
        <v>2</v>
      </c>
      <c r="M1155" s="3">
        <f t="shared" ref="M1155:M1218" si="108">LARGE(F1155:L1155,1)</f>
        <v>3</v>
      </c>
      <c r="N1155" s="3">
        <f t="shared" ref="N1155:N1218" si="109">LARGE(F1155:L1155,2)</f>
        <v>3</v>
      </c>
      <c r="O1155" s="3">
        <f t="shared" ref="O1155:O1218" si="110">LARGE(F1155:L1155,3)</f>
        <v>3</v>
      </c>
      <c r="P1155" s="3">
        <f t="shared" ref="P1155:P1218" si="111">LARGE(F1155:L1155,4)</f>
        <v>2</v>
      </c>
      <c r="Q1155" s="295">
        <f t="shared" ref="Q1155:Q1218" si="112">ROUNDUP(AVERAGE(M1155:P1155),0)</f>
        <v>3</v>
      </c>
      <c r="R1155" s="3">
        <f t="shared" ref="R1155:R1218" si="113">Q1155</f>
        <v>3</v>
      </c>
    </row>
    <row r="1156" spans="1:18" x14ac:dyDescent="0.35">
      <c r="A1156" s="3" t="str">
        <f>'B-Site_data'!A1157</f>
        <v>kss52atOxwOahizODyKSnvRP6BjS1P</v>
      </c>
      <c r="B1156" s="3" t="str">
        <f>'B-Site_data'!B1157</f>
        <v>Baidoa_IDP</v>
      </c>
      <c r="C1156" s="3" t="str">
        <f>'B-Site_data'!C1157</f>
        <v>Baidoa</v>
      </c>
      <c r="D1156" s="3" t="str">
        <f>'B-Site_data'!D1157</f>
        <v>IDP</v>
      </c>
      <c r="E1156" s="3">
        <f>'B-Site_data'!E1157</f>
        <v>1</v>
      </c>
      <c r="F1156" s="3">
        <f>'B-Site_data'!F1157</f>
        <v>1</v>
      </c>
      <c r="G1156" s="3">
        <f>'B-Site_data'!G1157</f>
        <v>3</v>
      </c>
      <c r="H1156" s="3">
        <f>'B-Site_data'!H1157</f>
        <v>3</v>
      </c>
      <c r="I1156" s="3">
        <f>'B-Site_data'!I1157</f>
        <v>3</v>
      </c>
      <c r="J1156" s="3">
        <f>'B-Site_data'!J1157</f>
        <v>1</v>
      </c>
      <c r="K1156" s="3">
        <f>'B-Site_data'!K1157</f>
        <v>1</v>
      </c>
      <c r="L1156" s="3">
        <f>'B-Site_data'!L1157</f>
        <v>2</v>
      </c>
      <c r="M1156" s="3">
        <f t="shared" si="108"/>
        <v>3</v>
      </c>
      <c r="N1156" s="3">
        <f t="shared" si="109"/>
        <v>3</v>
      </c>
      <c r="O1156" s="3">
        <f t="shared" si="110"/>
        <v>3</v>
      </c>
      <c r="P1156" s="3">
        <f t="shared" si="111"/>
        <v>2</v>
      </c>
      <c r="Q1156" s="295">
        <f t="shared" si="112"/>
        <v>3</v>
      </c>
      <c r="R1156" s="3">
        <f t="shared" si="113"/>
        <v>3</v>
      </c>
    </row>
    <row r="1157" spans="1:18" x14ac:dyDescent="0.35">
      <c r="A1157" s="3" t="str">
        <f>'B-Site_data'!A1158</f>
        <v>noVNPMYxEJcsHTek7BSBQWhm7PCiA5</v>
      </c>
      <c r="B1157" s="3" t="str">
        <f>'B-Site_data'!B1158</f>
        <v>Baidoa_IDP</v>
      </c>
      <c r="C1157" s="3" t="str">
        <f>'B-Site_data'!C1158</f>
        <v>Baidoa</v>
      </c>
      <c r="D1157" s="3" t="str">
        <f>'B-Site_data'!D1158</f>
        <v>IDP</v>
      </c>
      <c r="E1157" s="3">
        <f>'B-Site_data'!E1158</f>
        <v>1</v>
      </c>
      <c r="F1157" s="3">
        <f>'B-Site_data'!F1158</f>
        <v>1</v>
      </c>
      <c r="G1157" s="3">
        <f>'B-Site_data'!G1158</f>
        <v>1</v>
      </c>
      <c r="H1157" s="3">
        <f>'B-Site_data'!H1158</f>
        <v>3</v>
      </c>
      <c r="I1157" s="3">
        <f>'B-Site_data'!I1158</f>
        <v>3</v>
      </c>
      <c r="J1157" s="3">
        <f>'B-Site_data'!J1158</f>
        <v>1</v>
      </c>
      <c r="K1157" s="3">
        <f>'B-Site_data'!K1158</f>
        <v>1</v>
      </c>
      <c r="L1157" s="3">
        <f>'B-Site_data'!L1158</f>
        <v>2</v>
      </c>
      <c r="M1157" s="3">
        <f t="shared" si="108"/>
        <v>3</v>
      </c>
      <c r="N1157" s="3">
        <f t="shared" si="109"/>
        <v>3</v>
      </c>
      <c r="O1157" s="3">
        <f t="shared" si="110"/>
        <v>2</v>
      </c>
      <c r="P1157" s="3">
        <f t="shared" si="111"/>
        <v>1</v>
      </c>
      <c r="Q1157" s="295">
        <f t="shared" si="112"/>
        <v>3</v>
      </c>
      <c r="R1157" s="3">
        <f t="shared" si="113"/>
        <v>3</v>
      </c>
    </row>
    <row r="1158" spans="1:18" x14ac:dyDescent="0.35">
      <c r="A1158" s="3" t="str">
        <f>'B-Site_data'!A1159</f>
        <v>ZB10XPAQ2DXUhvtEe7zY4wGclyhqOl</v>
      </c>
      <c r="B1158" s="3" t="str">
        <f>'B-Site_data'!B1159</f>
        <v>Baidoa_IDP</v>
      </c>
      <c r="C1158" s="3" t="str">
        <f>'B-Site_data'!C1159</f>
        <v>Baidoa</v>
      </c>
      <c r="D1158" s="3" t="str">
        <f>'B-Site_data'!D1159</f>
        <v>IDP</v>
      </c>
      <c r="E1158" s="3">
        <f>'B-Site_data'!E1159</f>
        <v>1</v>
      </c>
      <c r="F1158" s="3">
        <f>'B-Site_data'!F1159</f>
        <v>1</v>
      </c>
      <c r="G1158" s="3">
        <f>'B-Site_data'!G1159</f>
        <v>3</v>
      </c>
      <c r="H1158" s="3">
        <f>'B-Site_data'!H1159</f>
        <v>1</v>
      </c>
      <c r="I1158" s="3">
        <f>'B-Site_data'!I1159</f>
        <v>1</v>
      </c>
      <c r="J1158" s="3">
        <f>'B-Site_data'!J1159</f>
        <v>1</v>
      </c>
      <c r="K1158" s="3">
        <f>'B-Site_data'!K1159</f>
        <v>3</v>
      </c>
      <c r="L1158" s="3">
        <f>'B-Site_data'!L1159</f>
        <v>1</v>
      </c>
      <c r="M1158" s="3">
        <f t="shared" si="108"/>
        <v>3</v>
      </c>
      <c r="N1158" s="3">
        <f t="shared" si="109"/>
        <v>3</v>
      </c>
      <c r="O1158" s="3">
        <f t="shared" si="110"/>
        <v>1</v>
      </c>
      <c r="P1158" s="3">
        <f t="shared" si="111"/>
        <v>1</v>
      </c>
      <c r="Q1158" s="295">
        <f t="shared" si="112"/>
        <v>2</v>
      </c>
      <c r="R1158" s="3">
        <f t="shared" si="113"/>
        <v>2</v>
      </c>
    </row>
    <row r="1159" spans="1:18" x14ac:dyDescent="0.35">
      <c r="A1159" s="3" t="str">
        <f>'B-Site_data'!A1160</f>
        <v>AuwE6FBdD5ZNO0hBSdxe0v5t6Sso76</v>
      </c>
      <c r="B1159" s="3" t="str">
        <f>'B-Site_data'!B1160</f>
        <v>Baidoa_IDP</v>
      </c>
      <c r="C1159" s="3" t="str">
        <f>'B-Site_data'!C1160</f>
        <v>Baidoa</v>
      </c>
      <c r="D1159" s="3" t="str">
        <f>'B-Site_data'!D1160</f>
        <v>IDP</v>
      </c>
      <c r="E1159" s="3">
        <f>'B-Site_data'!E1160</f>
        <v>1</v>
      </c>
      <c r="F1159" s="3">
        <f>'B-Site_data'!F1160</f>
        <v>3</v>
      </c>
      <c r="G1159" s="3">
        <f>'B-Site_data'!G1160</f>
        <v>1</v>
      </c>
      <c r="H1159" s="3">
        <f>'B-Site_data'!H1160</f>
        <v>1</v>
      </c>
      <c r="I1159" s="3">
        <f>'B-Site_data'!I1160</f>
        <v>1</v>
      </c>
      <c r="J1159" s="3">
        <f>'B-Site_data'!J1160</f>
        <v>3</v>
      </c>
      <c r="K1159" s="3">
        <f>'B-Site_data'!K1160</f>
        <v>3</v>
      </c>
      <c r="L1159" s="3">
        <f>'B-Site_data'!L1160</f>
        <v>2</v>
      </c>
      <c r="M1159" s="3">
        <f t="shared" si="108"/>
        <v>3</v>
      </c>
      <c r="N1159" s="3">
        <f t="shared" si="109"/>
        <v>3</v>
      </c>
      <c r="O1159" s="3">
        <f t="shared" si="110"/>
        <v>3</v>
      </c>
      <c r="P1159" s="3">
        <f t="shared" si="111"/>
        <v>2</v>
      </c>
      <c r="Q1159" s="295">
        <f t="shared" si="112"/>
        <v>3</v>
      </c>
      <c r="R1159" s="3">
        <f t="shared" si="113"/>
        <v>3</v>
      </c>
    </row>
    <row r="1160" spans="1:18" x14ac:dyDescent="0.35">
      <c r="A1160" s="3" t="str">
        <f>'B-Site_data'!A1161</f>
        <v>7ieYLLXhDcaXxQ2WpF0HqGHQXowdaL</v>
      </c>
      <c r="B1160" s="3" t="str">
        <f>'B-Site_data'!B1161</f>
        <v>Diinsoor_IDP</v>
      </c>
      <c r="C1160" s="3" t="str">
        <f>'B-Site_data'!C1161</f>
        <v>Diinsoor</v>
      </c>
      <c r="D1160" s="3" t="str">
        <f>'B-Site_data'!D1161</f>
        <v>IDP</v>
      </c>
      <c r="E1160" s="3">
        <f>'B-Site_data'!E1161</f>
        <v>1</v>
      </c>
      <c r="F1160" s="3">
        <f>'B-Site_data'!F1161</f>
        <v>3</v>
      </c>
      <c r="G1160" s="3">
        <f>'B-Site_data'!G1161</f>
        <v>3</v>
      </c>
      <c r="H1160" s="3">
        <f>'B-Site_data'!H1161</f>
        <v>3</v>
      </c>
      <c r="I1160" s="3">
        <f>'B-Site_data'!I1161</f>
        <v>3</v>
      </c>
      <c r="J1160" s="3">
        <f>'B-Site_data'!J1161</f>
        <v>1</v>
      </c>
      <c r="K1160" s="3">
        <f>'B-Site_data'!K1161</f>
        <v>3</v>
      </c>
      <c r="L1160" s="3">
        <f>'B-Site_data'!L1161</f>
        <v>2</v>
      </c>
      <c r="M1160" s="3">
        <f t="shared" si="108"/>
        <v>3</v>
      </c>
      <c r="N1160" s="3">
        <f t="shared" si="109"/>
        <v>3</v>
      </c>
      <c r="O1160" s="3">
        <f t="shared" si="110"/>
        <v>3</v>
      </c>
      <c r="P1160" s="3">
        <f t="shared" si="111"/>
        <v>3</v>
      </c>
      <c r="Q1160" s="295">
        <f t="shared" si="112"/>
        <v>3</v>
      </c>
      <c r="R1160" s="3">
        <f t="shared" si="113"/>
        <v>3</v>
      </c>
    </row>
    <row r="1161" spans="1:18" x14ac:dyDescent="0.35">
      <c r="A1161" s="3" t="str">
        <f>'B-Site_data'!A1162</f>
        <v>gWzi6giuqICts1WdoljFfTdplTVoDN</v>
      </c>
      <c r="B1161" s="3" t="str">
        <f>'B-Site_data'!B1162</f>
        <v>Diinsoor_IDP</v>
      </c>
      <c r="C1161" s="3" t="str">
        <f>'B-Site_data'!C1162</f>
        <v>Diinsoor</v>
      </c>
      <c r="D1161" s="3" t="str">
        <f>'B-Site_data'!D1162</f>
        <v>IDP</v>
      </c>
      <c r="E1161" s="3">
        <f>'B-Site_data'!E1162</f>
        <v>1</v>
      </c>
      <c r="F1161" s="3">
        <f>'B-Site_data'!F1162</f>
        <v>3</v>
      </c>
      <c r="G1161" s="3">
        <f>'B-Site_data'!G1162</f>
        <v>3</v>
      </c>
      <c r="H1161" s="3">
        <f>'B-Site_data'!H1162</f>
        <v>1</v>
      </c>
      <c r="I1161" s="3">
        <f>'B-Site_data'!I1162</f>
        <v>3</v>
      </c>
      <c r="J1161" s="3">
        <f>'B-Site_data'!J1162</f>
        <v>1</v>
      </c>
      <c r="K1161" s="3">
        <f>'B-Site_data'!K1162</f>
        <v>3</v>
      </c>
      <c r="L1161" s="3">
        <f>'B-Site_data'!L1162</f>
        <v>2</v>
      </c>
      <c r="M1161" s="3">
        <f t="shared" si="108"/>
        <v>3</v>
      </c>
      <c r="N1161" s="3">
        <f t="shared" si="109"/>
        <v>3</v>
      </c>
      <c r="O1161" s="3">
        <f t="shared" si="110"/>
        <v>3</v>
      </c>
      <c r="P1161" s="3">
        <f t="shared" si="111"/>
        <v>3</v>
      </c>
      <c r="Q1161" s="295">
        <f t="shared" si="112"/>
        <v>3</v>
      </c>
      <c r="R1161" s="3">
        <f t="shared" si="113"/>
        <v>3</v>
      </c>
    </row>
    <row r="1162" spans="1:18" x14ac:dyDescent="0.35">
      <c r="A1162" s="3" t="str">
        <f>'B-Site_data'!A1163</f>
        <v>XiZUpnSSyhVt8iXrBuBnFtCo2P61lh</v>
      </c>
      <c r="B1162" s="3" t="str">
        <f>'B-Site_data'!B1163</f>
        <v>Diinsoor_IDP</v>
      </c>
      <c r="C1162" s="3" t="str">
        <f>'B-Site_data'!C1163</f>
        <v>Diinsoor</v>
      </c>
      <c r="D1162" s="3" t="str">
        <f>'B-Site_data'!D1163</f>
        <v>IDP</v>
      </c>
      <c r="E1162" s="3">
        <f>'B-Site_data'!E1163</f>
        <v>1</v>
      </c>
      <c r="F1162" s="3">
        <f>'B-Site_data'!F1163</f>
        <v>3</v>
      </c>
      <c r="G1162" s="3">
        <f>'B-Site_data'!G1163</f>
        <v>1</v>
      </c>
      <c r="H1162" s="3">
        <f>'B-Site_data'!H1163</f>
        <v>3</v>
      </c>
      <c r="I1162" s="3">
        <f>'B-Site_data'!I1163</f>
        <v>3</v>
      </c>
      <c r="J1162" s="3">
        <f>'B-Site_data'!J1163</f>
        <v>1</v>
      </c>
      <c r="K1162" s="3">
        <f>'B-Site_data'!K1163</f>
        <v>3</v>
      </c>
      <c r="L1162" s="3">
        <f>'B-Site_data'!L1163</f>
        <v>2</v>
      </c>
      <c r="M1162" s="3">
        <f t="shared" si="108"/>
        <v>3</v>
      </c>
      <c r="N1162" s="3">
        <f t="shared" si="109"/>
        <v>3</v>
      </c>
      <c r="O1162" s="3">
        <f t="shared" si="110"/>
        <v>3</v>
      </c>
      <c r="P1162" s="3">
        <f t="shared" si="111"/>
        <v>3</v>
      </c>
      <c r="Q1162" s="295">
        <f t="shared" si="112"/>
        <v>3</v>
      </c>
      <c r="R1162" s="3">
        <f t="shared" si="113"/>
        <v>3</v>
      </c>
    </row>
    <row r="1163" spans="1:18" x14ac:dyDescent="0.35">
      <c r="A1163" s="3" t="str">
        <f>'B-Site_data'!A1164</f>
        <v>L1gxGPNJFenIMtDQE8YdDxESkJsmrB</v>
      </c>
      <c r="B1163" s="3" t="str">
        <f>'B-Site_data'!B1164</f>
        <v>Diinsoor_IDP</v>
      </c>
      <c r="C1163" s="3" t="str">
        <f>'B-Site_data'!C1164</f>
        <v>Diinsoor</v>
      </c>
      <c r="D1163" s="3" t="str">
        <f>'B-Site_data'!D1164</f>
        <v>IDP</v>
      </c>
      <c r="E1163" s="3">
        <f>'B-Site_data'!E1164</f>
        <v>1</v>
      </c>
      <c r="F1163" s="3">
        <f>'B-Site_data'!F1164</f>
        <v>3</v>
      </c>
      <c r="G1163" s="3">
        <f>'B-Site_data'!G1164</f>
        <v>3</v>
      </c>
      <c r="H1163" s="3">
        <f>'B-Site_data'!H1164</f>
        <v>3</v>
      </c>
      <c r="I1163" s="3">
        <f>'B-Site_data'!I1164</f>
        <v>3</v>
      </c>
      <c r="J1163" s="3">
        <f>'B-Site_data'!J1164</f>
        <v>1</v>
      </c>
      <c r="K1163" s="3">
        <f>'B-Site_data'!K1164</f>
        <v>3</v>
      </c>
      <c r="L1163" s="3">
        <f>'B-Site_data'!L1164</f>
        <v>2</v>
      </c>
      <c r="M1163" s="3">
        <f t="shared" si="108"/>
        <v>3</v>
      </c>
      <c r="N1163" s="3">
        <f t="shared" si="109"/>
        <v>3</v>
      </c>
      <c r="O1163" s="3">
        <f t="shared" si="110"/>
        <v>3</v>
      </c>
      <c r="P1163" s="3">
        <f t="shared" si="111"/>
        <v>3</v>
      </c>
      <c r="Q1163" s="295">
        <f t="shared" si="112"/>
        <v>3</v>
      </c>
      <c r="R1163" s="3">
        <f t="shared" si="113"/>
        <v>3</v>
      </c>
    </row>
    <row r="1164" spans="1:18" x14ac:dyDescent="0.35">
      <c r="A1164" s="3" t="str">
        <f>'B-Site_data'!A1165</f>
        <v>xuNXQwoGMVmS86eiiHIAPskOCMN1R8</v>
      </c>
      <c r="B1164" s="3" t="str">
        <f>'B-Site_data'!B1165</f>
        <v>Diinsoor_IDP</v>
      </c>
      <c r="C1164" s="3" t="str">
        <f>'B-Site_data'!C1165</f>
        <v>Diinsoor</v>
      </c>
      <c r="D1164" s="3" t="str">
        <f>'B-Site_data'!D1165</f>
        <v>IDP</v>
      </c>
      <c r="E1164" s="3">
        <f>'B-Site_data'!E1165</f>
        <v>1</v>
      </c>
      <c r="F1164" s="3">
        <f>'B-Site_data'!F1165</f>
        <v>3</v>
      </c>
      <c r="G1164" s="3">
        <f>'B-Site_data'!G1165</f>
        <v>3</v>
      </c>
      <c r="H1164" s="3">
        <f>'B-Site_data'!H1165</f>
        <v>3</v>
      </c>
      <c r="I1164" s="3">
        <f>'B-Site_data'!I1165</f>
        <v>3</v>
      </c>
      <c r="J1164" s="3">
        <f>'B-Site_data'!J1165</f>
        <v>1</v>
      </c>
      <c r="K1164" s="3">
        <f>'B-Site_data'!K1165</f>
        <v>3</v>
      </c>
      <c r="L1164" s="3">
        <f>'B-Site_data'!L1165</f>
        <v>2</v>
      </c>
      <c r="M1164" s="3">
        <f t="shared" si="108"/>
        <v>3</v>
      </c>
      <c r="N1164" s="3">
        <f t="shared" si="109"/>
        <v>3</v>
      </c>
      <c r="O1164" s="3">
        <f t="shared" si="110"/>
        <v>3</v>
      </c>
      <c r="P1164" s="3">
        <f t="shared" si="111"/>
        <v>3</v>
      </c>
      <c r="Q1164" s="295">
        <f t="shared" si="112"/>
        <v>3</v>
      </c>
      <c r="R1164" s="3">
        <f t="shared" si="113"/>
        <v>3</v>
      </c>
    </row>
    <row r="1165" spans="1:18" x14ac:dyDescent="0.35">
      <c r="A1165" s="3" t="str">
        <f>'B-Site_data'!A1166</f>
        <v>4swzt9w4g1Kl9FOkfwK48W5eXuUb4q</v>
      </c>
      <c r="B1165" s="3" t="str">
        <f>'B-Site_data'!B1166</f>
        <v>Diinsoor_IDP</v>
      </c>
      <c r="C1165" s="3" t="str">
        <f>'B-Site_data'!C1166</f>
        <v>Diinsoor</v>
      </c>
      <c r="D1165" s="3" t="str">
        <f>'B-Site_data'!D1166</f>
        <v>IDP</v>
      </c>
      <c r="E1165" s="3">
        <f>'B-Site_data'!E1166</f>
        <v>1</v>
      </c>
      <c r="F1165" s="3">
        <f>'B-Site_data'!F1166</f>
        <v>3</v>
      </c>
      <c r="G1165" s="3">
        <f>'B-Site_data'!G1166</f>
        <v>3</v>
      </c>
      <c r="H1165" s="3">
        <f>'B-Site_data'!H1166</f>
        <v>2</v>
      </c>
      <c r="I1165" s="3">
        <f>'B-Site_data'!I1166</f>
        <v>3</v>
      </c>
      <c r="J1165" s="3">
        <f>'B-Site_data'!J1166</f>
        <v>1</v>
      </c>
      <c r="K1165" s="3">
        <f>'B-Site_data'!K1166</f>
        <v>3</v>
      </c>
      <c r="L1165" s="3">
        <f>'B-Site_data'!L1166</f>
        <v>2</v>
      </c>
      <c r="M1165" s="3">
        <f t="shared" si="108"/>
        <v>3</v>
      </c>
      <c r="N1165" s="3">
        <f t="shared" si="109"/>
        <v>3</v>
      </c>
      <c r="O1165" s="3">
        <f t="shared" si="110"/>
        <v>3</v>
      </c>
      <c r="P1165" s="3">
        <f t="shared" si="111"/>
        <v>3</v>
      </c>
      <c r="Q1165" s="295">
        <f t="shared" si="112"/>
        <v>3</v>
      </c>
      <c r="R1165" s="3">
        <f t="shared" si="113"/>
        <v>3</v>
      </c>
    </row>
    <row r="1166" spans="1:18" x14ac:dyDescent="0.35">
      <c r="A1166" s="3" t="str">
        <f>'B-Site_data'!A1167</f>
        <v>RC0twDPWuy9mCFmxbHpetHxXQErg5q</v>
      </c>
      <c r="B1166" s="3" t="str">
        <f>'B-Site_data'!B1167</f>
        <v>Diinsoor_IDP</v>
      </c>
      <c r="C1166" s="3" t="str">
        <f>'B-Site_data'!C1167</f>
        <v>Diinsoor</v>
      </c>
      <c r="D1166" s="3" t="str">
        <f>'B-Site_data'!D1167</f>
        <v>IDP</v>
      </c>
      <c r="E1166" s="3">
        <f>'B-Site_data'!E1167</f>
        <v>1</v>
      </c>
      <c r="F1166" s="3">
        <f>'B-Site_data'!F1167</f>
        <v>3</v>
      </c>
      <c r="G1166" s="3">
        <f>'B-Site_data'!G1167</f>
        <v>3</v>
      </c>
      <c r="H1166" s="3">
        <f>'B-Site_data'!H1167</f>
        <v>3</v>
      </c>
      <c r="I1166" s="3">
        <f>'B-Site_data'!I1167</f>
        <v>3</v>
      </c>
      <c r="J1166" s="3">
        <f>'B-Site_data'!J1167</f>
        <v>1</v>
      </c>
      <c r="K1166" s="3">
        <f>'B-Site_data'!K1167</f>
        <v>3</v>
      </c>
      <c r="L1166" s="3">
        <f>'B-Site_data'!L1167</f>
        <v>2</v>
      </c>
      <c r="M1166" s="3">
        <f t="shared" si="108"/>
        <v>3</v>
      </c>
      <c r="N1166" s="3">
        <f t="shared" si="109"/>
        <v>3</v>
      </c>
      <c r="O1166" s="3">
        <f t="shared" si="110"/>
        <v>3</v>
      </c>
      <c r="P1166" s="3">
        <f t="shared" si="111"/>
        <v>3</v>
      </c>
      <c r="Q1166" s="295">
        <f t="shared" si="112"/>
        <v>3</v>
      </c>
      <c r="R1166" s="3">
        <f t="shared" si="113"/>
        <v>3</v>
      </c>
    </row>
    <row r="1167" spans="1:18" x14ac:dyDescent="0.35">
      <c r="A1167" s="3" t="str">
        <f>'B-Site_data'!A1168</f>
        <v>C4AbKXSYgbm30TjLgaglcoUnHI8EBL</v>
      </c>
      <c r="B1167" s="3" t="str">
        <f>'B-Site_data'!B1168</f>
        <v>Diinsoor_IDP</v>
      </c>
      <c r="C1167" s="3" t="str">
        <f>'B-Site_data'!C1168</f>
        <v>Diinsoor</v>
      </c>
      <c r="D1167" s="3" t="str">
        <f>'B-Site_data'!D1168</f>
        <v>IDP</v>
      </c>
      <c r="E1167" s="3">
        <f>'B-Site_data'!E1168</f>
        <v>1</v>
      </c>
      <c r="F1167" s="3">
        <f>'B-Site_data'!F1168</f>
        <v>3</v>
      </c>
      <c r="G1167" s="3">
        <f>'B-Site_data'!G1168</f>
        <v>1</v>
      </c>
      <c r="H1167" s="3">
        <f>'B-Site_data'!H1168</f>
        <v>3</v>
      </c>
      <c r="I1167" s="3">
        <f>'B-Site_data'!I1168</f>
        <v>3</v>
      </c>
      <c r="J1167" s="3">
        <f>'B-Site_data'!J1168</f>
        <v>1</v>
      </c>
      <c r="K1167" s="3">
        <f>'B-Site_data'!K1168</f>
        <v>3</v>
      </c>
      <c r="L1167" s="3">
        <f>'B-Site_data'!L1168</f>
        <v>2</v>
      </c>
      <c r="M1167" s="3">
        <f t="shared" si="108"/>
        <v>3</v>
      </c>
      <c r="N1167" s="3">
        <f t="shared" si="109"/>
        <v>3</v>
      </c>
      <c r="O1167" s="3">
        <f t="shared" si="110"/>
        <v>3</v>
      </c>
      <c r="P1167" s="3">
        <f t="shared" si="111"/>
        <v>3</v>
      </c>
      <c r="Q1167" s="295">
        <f t="shared" si="112"/>
        <v>3</v>
      </c>
      <c r="R1167" s="3">
        <f t="shared" si="113"/>
        <v>3</v>
      </c>
    </row>
    <row r="1168" spans="1:18" x14ac:dyDescent="0.35">
      <c r="A1168" s="3" t="str">
        <f>'B-Site_data'!A1169</f>
        <v>L4nqvF3DPP2ymsHtW2xxOol8s2P8bR</v>
      </c>
      <c r="B1168" s="3" t="str">
        <f>'B-Site_data'!B1169</f>
        <v>Diinsoor_IDP</v>
      </c>
      <c r="C1168" s="3" t="str">
        <f>'B-Site_data'!C1169</f>
        <v>Diinsoor</v>
      </c>
      <c r="D1168" s="3" t="str">
        <f>'B-Site_data'!D1169</f>
        <v>IDP</v>
      </c>
      <c r="E1168" s="3">
        <f>'B-Site_data'!E1169</f>
        <v>1</v>
      </c>
      <c r="F1168" s="3">
        <f>'B-Site_data'!F1169</f>
        <v>3</v>
      </c>
      <c r="G1168" s="3">
        <f>'B-Site_data'!G1169</f>
        <v>3</v>
      </c>
      <c r="H1168" s="3">
        <f>'B-Site_data'!H1169</f>
        <v>3</v>
      </c>
      <c r="I1168" s="3">
        <f>'B-Site_data'!I1169</f>
        <v>3</v>
      </c>
      <c r="J1168" s="3">
        <f>'B-Site_data'!J1169</f>
        <v>1</v>
      </c>
      <c r="K1168" s="3">
        <f>'B-Site_data'!K1169</f>
        <v>1</v>
      </c>
      <c r="L1168" s="3">
        <f>'B-Site_data'!L1169</f>
        <v>2</v>
      </c>
      <c r="M1168" s="3">
        <f t="shared" si="108"/>
        <v>3</v>
      </c>
      <c r="N1168" s="3">
        <f t="shared" si="109"/>
        <v>3</v>
      </c>
      <c r="O1168" s="3">
        <f t="shared" si="110"/>
        <v>3</v>
      </c>
      <c r="P1168" s="3">
        <f t="shared" si="111"/>
        <v>3</v>
      </c>
      <c r="Q1168" s="295">
        <f t="shared" si="112"/>
        <v>3</v>
      </c>
      <c r="R1168" s="3">
        <f t="shared" si="113"/>
        <v>3</v>
      </c>
    </row>
    <row r="1169" spans="1:18" x14ac:dyDescent="0.35">
      <c r="A1169" s="3" t="str">
        <f>'B-Site_data'!A1170</f>
        <v>DBClb8Hn7xhgQi1AvjdDZnY0hw5VRT</v>
      </c>
      <c r="B1169" s="3" t="str">
        <f>'B-Site_data'!B1170</f>
        <v>Diinsoor_IDP</v>
      </c>
      <c r="C1169" s="3" t="str">
        <f>'B-Site_data'!C1170</f>
        <v>Diinsoor</v>
      </c>
      <c r="D1169" s="3" t="str">
        <f>'B-Site_data'!D1170</f>
        <v>IDP</v>
      </c>
      <c r="E1169" s="3">
        <f>'B-Site_data'!E1170</f>
        <v>1</v>
      </c>
      <c r="F1169" s="3">
        <f>'B-Site_data'!F1170</f>
        <v>3</v>
      </c>
      <c r="G1169" s="3">
        <f>'B-Site_data'!G1170</f>
        <v>3</v>
      </c>
      <c r="H1169" s="3">
        <f>'B-Site_data'!H1170</f>
        <v>3</v>
      </c>
      <c r="I1169" s="3">
        <f>'B-Site_data'!I1170</f>
        <v>3</v>
      </c>
      <c r="J1169" s="3">
        <f>'B-Site_data'!J1170</f>
        <v>1</v>
      </c>
      <c r="K1169" s="3">
        <f>'B-Site_data'!K1170</f>
        <v>3</v>
      </c>
      <c r="L1169" s="3">
        <f>'B-Site_data'!L1170</f>
        <v>2</v>
      </c>
      <c r="M1169" s="3">
        <f t="shared" si="108"/>
        <v>3</v>
      </c>
      <c r="N1169" s="3">
        <f t="shared" si="109"/>
        <v>3</v>
      </c>
      <c r="O1169" s="3">
        <f t="shared" si="110"/>
        <v>3</v>
      </c>
      <c r="P1169" s="3">
        <f t="shared" si="111"/>
        <v>3</v>
      </c>
      <c r="Q1169" s="295">
        <f t="shared" si="112"/>
        <v>3</v>
      </c>
      <c r="R1169" s="3">
        <f t="shared" si="113"/>
        <v>3</v>
      </c>
    </row>
    <row r="1170" spans="1:18" x14ac:dyDescent="0.35">
      <c r="A1170" s="3" t="str">
        <f>'B-Site_data'!A1171</f>
        <v>La3dmXm18VYtShQ2Uj2btEt0mlPTXi</v>
      </c>
      <c r="B1170" s="3" t="str">
        <f>'B-Site_data'!B1171</f>
        <v>Diinsoor_IDP</v>
      </c>
      <c r="C1170" s="3" t="str">
        <f>'B-Site_data'!C1171</f>
        <v>Diinsoor</v>
      </c>
      <c r="D1170" s="3" t="str">
        <f>'B-Site_data'!D1171</f>
        <v>IDP</v>
      </c>
      <c r="E1170" s="3">
        <f>'B-Site_data'!E1171</f>
        <v>1</v>
      </c>
      <c r="F1170" s="3">
        <f>'B-Site_data'!F1171</f>
        <v>3</v>
      </c>
      <c r="G1170" s="3">
        <f>'B-Site_data'!G1171</f>
        <v>1</v>
      </c>
      <c r="H1170" s="3">
        <f>'B-Site_data'!H1171</f>
        <v>3</v>
      </c>
      <c r="I1170" s="3">
        <f>'B-Site_data'!I1171</f>
        <v>3</v>
      </c>
      <c r="J1170" s="3">
        <f>'B-Site_data'!J1171</f>
        <v>1</v>
      </c>
      <c r="K1170" s="3">
        <f>'B-Site_data'!K1171</f>
        <v>3</v>
      </c>
      <c r="L1170" s="3">
        <f>'B-Site_data'!L1171</f>
        <v>2</v>
      </c>
      <c r="M1170" s="3">
        <f t="shared" si="108"/>
        <v>3</v>
      </c>
      <c r="N1170" s="3">
        <f t="shared" si="109"/>
        <v>3</v>
      </c>
      <c r="O1170" s="3">
        <f t="shared" si="110"/>
        <v>3</v>
      </c>
      <c r="P1170" s="3">
        <f t="shared" si="111"/>
        <v>3</v>
      </c>
      <c r="Q1170" s="295">
        <f t="shared" si="112"/>
        <v>3</v>
      </c>
      <c r="R1170" s="3">
        <f t="shared" si="113"/>
        <v>3</v>
      </c>
    </row>
    <row r="1171" spans="1:18" x14ac:dyDescent="0.35">
      <c r="A1171" s="3" t="str">
        <f>'B-Site_data'!A1172</f>
        <v>ZoSmw6f3Qo92UKidSWTOfXtWcuCzzg</v>
      </c>
      <c r="B1171" s="3" t="str">
        <f>'B-Site_data'!B1172</f>
        <v>Xudur_IDP</v>
      </c>
      <c r="C1171" s="3" t="str">
        <f>'B-Site_data'!C1172</f>
        <v>Xudur</v>
      </c>
      <c r="D1171" s="3" t="str">
        <f>'B-Site_data'!D1172</f>
        <v>IDP</v>
      </c>
      <c r="E1171" s="3">
        <f>'B-Site_data'!E1172</f>
        <v>1</v>
      </c>
      <c r="F1171" s="3">
        <f>'B-Site_data'!F1172</f>
        <v>1</v>
      </c>
      <c r="G1171" s="3">
        <f>'B-Site_data'!G1172</f>
        <v>3</v>
      </c>
      <c r="H1171" s="3">
        <f>'B-Site_data'!H1172</f>
        <v>1</v>
      </c>
      <c r="I1171" s="3">
        <f>'B-Site_data'!I1172</f>
        <v>1</v>
      </c>
      <c r="J1171" s="3">
        <f>'B-Site_data'!J1172</f>
        <v>1</v>
      </c>
      <c r="K1171" s="3">
        <f>'B-Site_data'!K1172</f>
        <v>3</v>
      </c>
      <c r="L1171" s="3">
        <f>'B-Site_data'!L1172</f>
        <v>1</v>
      </c>
      <c r="M1171" s="3">
        <f t="shared" si="108"/>
        <v>3</v>
      </c>
      <c r="N1171" s="3">
        <f t="shared" si="109"/>
        <v>3</v>
      </c>
      <c r="O1171" s="3">
        <f t="shared" si="110"/>
        <v>1</v>
      </c>
      <c r="P1171" s="3">
        <f t="shared" si="111"/>
        <v>1</v>
      </c>
      <c r="Q1171" s="295">
        <f t="shared" si="112"/>
        <v>2</v>
      </c>
      <c r="R1171" s="3">
        <f t="shared" si="113"/>
        <v>2</v>
      </c>
    </row>
    <row r="1172" spans="1:18" x14ac:dyDescent="0.35">
      <c r="A1172" s="3" t="str">
        <f>'B-Site_data'!A1173</f>
        <v>QXg5MuUa391Qoz9hbn0HcnLZu2Oe6e</v>
      </c>
      <c r="B1172" s="3" t="str">
        <f>'B-Site_data'!B1173</f>
        <v>Xudur_IDP</v>
      </c>
      <c r="C1172" s="3" t="str">
        <f>'B-Site_data'!C1173</f>
        <v>Xudur</v>
      </c>
      <c r="D1172" s="3" t="str">
        <f>'B-Site_data'!D1173</f>
        <v>IDP</v>
      </c>
      <c r="E1172" s="3">
        <f>'B-Site_data'!E1173</f>
        <v>1</v>
      </c>
      <c r="F1172" s="3">
        <f>'B-Site_data'!F1173</f>
        <v>1</v>
      </c>
      <c r="G1172" s="3">
        <f>'B-Site_data'!G1173</f>
        <v>3</v>
      </c>
      <c r="H1172" s="3">
        <f>'B-Site_data'!H1173</f>
        <v>1</v>
      </c>
      <c r="I1172" s="3">
        <f>'B-Site_data'!I1173</f>
        <v>1</v>
      </c>
      <c r="J1172" s="3">
        <f>'B-Site_data'!J1173</f>
        <v>1</v>
      </c>
      <c r="K1172" s="3">
        <f>'B-Site_data'!K1173</f>
        <v>3</v>
      </c>
      <c r="L1172" s="3">
        <f>'B-Site_data'!L1173</f>
        <v>1</v>
      </c>
      <c r="M1172" s="3">
        <f t="shared" si="108"/>
        <v>3</v>
      </c>
      <c r="N1172" s="3">
        <f t="shared" si="109"/>
        <v>3</v>
      </c>
      <c r="O1172" s="3">
        <f t="shared" si="110"/>
        <v>1</v>
      </c>
      <c r="P1172" s="3">
        <f t="shared" si="111"/>
        <v>1</v>
      </c>
      <c r="Q1172" s="295">
        <f t="shared" si="112"/>
        <v>2</v>
      </c>
      <c r="R1172" s="3">
        <f t="shared" si="113"/>
        <v>2</v>
      </c>
    </row>
    <row r="1173" spans="1:18" x14ac:dyDescent="0.35">
      <c r="A1173" s="3" t="str">
        <f>'B-Site_data'!A1174</f>
        <v>UQKolIgBTzrxhKCzF0KxoQYoG1qskm</v>
      </c>
      <c r="B1173" s="3" t="str">
        <f>'B-Site_data'!B1174</f>
        <v>Xudur_IDP</v>
      </c>
      <c r="C1173" s="3" t="str">
        <f>'B-Site_data'!C1174</f>
        <v>Xudur</v>
      </c>
      <c r="D1173" s="3" t="str">
        <f>'B-Site_data'!D1174</f>
        <v>IDP</v>
      </c>
      <c r="E1173" s="3">
        <f>'B-Site_data'!E1174</f>
        <v>1</v>
      </c>
      <c r="F1173" s="3">
        <f>'B-Site_data'!F1174</f>
        <v>1</v>
      </c>
      <c r="G1173" s="3">
        <f>'B-Site_data'!G1174</f>
        <v>3</v>
      </c>
      <c r="H1173" s="3">
        <f>'B-Site_data'!H1174</f>
        <v>1</v>
      </c>
      <c r="I1173" s="3">
        <f>'B-Site_data'!I1174</f>
        <v>1</v>
      </c>
      <c r="J1173" s="3">
        <f>'B-Site_data'!J1174</f>
        <v>1</v>
      </c>
      <c r="K1173" s="3">
        <f>'B-Site_data'!K1174</f>
        <v>3</v>
      </c>
      <c r="L1173" s="3">
        <f>'B-Site_data'!L1174</f>
        <v>2</v>
      </c>
      <c r="M1173" s="3">
        <f t="shared" si="108"/>
        <v>3</v>
      </c>
      <c r="N1173" s="3">
        <f t="shared" si="109"/>
        <v>3</v>
      </c>
      <c r="O1173" s="3">
        <f t="shared" si="110"/>
        <v>2</v>
      </c>
      <c r="P1173" s="3">
        <f t="shared" si="111"/>
        <v>1</v>
      </c>
      <c r="Q1173" s="295">
        <f t="shared" si="112"/>
        <v>3</v>
      </c>
      <c r="R1173" s="3">
        <f t="shared" si="113"/>
        <v>3</v>
      </c>
    </row>
    <row r="1174" spans="1:18" x14ac:dyDescent="0.35">
      <c r="A1174" s="3" t="str">
        <f>'B-Site_data'!A1175</f>
        <v>cjoGIXscAL3E3xmXJdKLTVXKWMqSLu</v>
      </c>
      <c r="B1174" s="3" t="str">
        <f>'B-Site_data'!B1175</f>
        <v>Xudur_IDP</v>
      </c>
      <c r="C1174" s="3" t="str">
        <f>'B-Site_data'!C1175</f>
        <v>Xudur</v>
      </c>
      <c r="D1174" s="3" t="str">
        <f>'B-Site_data'!D1175</f>
        <v>IDP</v>
      </c>
      <c r="E1174" s="3">
        <f>'B-Site_data'!E1175</f>
        <v>1</v>
      </c>
      <c r="F1174" s="3">
        <f>'B-Site_data'!F1175</f>
        <v>1</v>
      </c>
      <c r="G1174" s="3">
        <f>'B-Site_data'!G1175</f>
        <v>3</v>
      </c>
      <c r="H1174" s="3">
        <f>'B-Site_data'!H1175</f>
        <v>1</v>
      </c>
      <c r="I1174" s="3">
        <f>'B-Site_data'!I1175</f>
        <v>1</v>
      </c>
      <c r="J1174" s="3">
        <f>'B-Site_data'!J1175</f>
        <v>1</v>
      </c>
      <c r="K1174" s="3">
        <f>'B-Site_data'!K1175</f>
        <v>3</v>
      </c>
      <c r="L1174" s="3">
        <f>'B-Site_data'!L1175</f>
        <v>2</v>
      </c>
      <c r="M1174" s="3">
        <f t="shared" si="108"/>
        <v>3</v>
      </c>
      <c r="N1174" s="3">
        <f t="shared" si="109"/>
        <v>3</v>
      </c>
      <c r="O1174" s="3">
        <f t="shared" si="110"/>
        <v>2</v>
      </c>
      <c r="P1174" s="3">
        <f t="shared" si="111"/>
        <v>1</v>
      </c>
      <c r="Q1174" s="295">
        <f t="shared" si="112"/>
        <v>3</v>
      </c>
      <c r="R1174" s="3">
        <f t="shared" si="113"/>
        <v>3</v>
      </c>
    </row>
    <row r="1175" spans="1:18" x14ac:dyDescent="0.35">
      <c r="A1175" s="3" t="str">
        <f>'B-Site_data'!A1176</f>
        <v>y7XfqeAIW7OpfuXoNhMKJRE8YKvnwW</v>
      </c>
      <c r="B1175" s="3" t="str">
        <f>'B-Site_data'!B1176</f>
        <v>Xudur_IDP</v>
      </c>
      <c r="C1175" s="3" t="str">
        <f>'B-Site_data'!C1176</f>
        <v>Xudur</v>
      </c>
      <c r="D1175" s="3" t="str">
        <f>'B-Site_data'!D1176</f>
        <v>IDP</v>
      </c>
      <c r="E1175" s="3">
        <f>'B-Site_data'!E1176</f>
        <v>1</v>
      </c>
      <c r="F1175" s="3">
        <f>'B-Site_data'!F1176</f>
        <v>1</v>
      </c>
      <c r="G1175" s="3">
        <f>'B-Site_data'!G1176</f>
        <v>3</v>
      </c>
      <c r="H1175" s="3">
        <f>'B-Site_data'!H1176</f>
        <v>1</v>
      </c>
      <c r="I1175" s="3">
        <f>'B-Site_data'!I1176</f>
        <v>1</v>
      </c>
      <c r="J1175" s="3">
        <f>'B-Site_data'!J1176</f>
        <v>1</v>
      </c>
      <c r="K1175" s="3">
        <f>'B-Site_data'!K1176</f>
        <v>3</v>
      </c>
      <c r="L1175" s="3">
        <f>'B-Site_data'!L1176</f>
        <v>1</v>
      </c>
      <c r="M1175" s="3">
        <f t="shared" si="108"/>
        <v>3</v>
      </c>
      <c r="N1175" s="3">
        <f t="shared" si="109"/>
        <v>3</v>
      </c>
      <c r="O1175" s="3">
        <f t="shared" si="110"/>
        <v>1</v>
      </c>
      <c r="P1175" s="3">
        <f t="shared" si="111"/>
        <v>1</v>
      </c>
      <c r="Q1175" s="295">
        <f t="shared" si="112"/>
        <v>2</v>
      </c>
      <c r="R1175" s="3">
        <f t="shared" si="113"/>
        <v>2</v>
      </c>
    </row>
    <row r="1176" spans="1:18" x14ac:dyDescent="0.35">
      <c r="A1176" s="3" t="str">
        <f>'B-Site_data'!A1177</f>
        <v>72i3mjfnxSVVa4ORg8lwBqXiChVgss</v>
      </c>
      <c r="B1176" s="3" t="str">
        <f>'B-Site_data'!B1177</f>
        <v>Xudur_IDP</v>
      </c>
      <c r="C1176" s="3" t="str">
        <f>'B-Site_data'!C1177</f>
        <v>Xudur</v>
      </c>
      <c r="D1176" s="3" t="str">
        <f>'B-Site_data'!D1177</f>
        <v>IDP</v>
      </c>
      <c r="E1176" s="3">
        <f>'B-Site_data'!E1177</f>
        <v>1</v>
      </c>
      <c r="F1176" s="3">
        <f>'B-Site_data'!F1177</f>
        <v>1</v>
      </c>
      <c r="G1176" s="3">
        <f>'B-Site_data'!G1177</f>
        <v>3</v>
      </c>
      <c r="H1176" s="3">
        <f>'B-Site_data'!H1177</f>
        <v>1</v>
      </c>
      <c r="I1176" s="3">
        <f>'B-Site_data'!I1177</f>
        <v>1</v>
      </c>
      <c r="J1176" s="3">
        <f>'B-Site_data'!J1177</f>
        <v>1</v>
      </c>
      <c r="K1176" s="3">
        <f>'B-Site_data'!K1177</f>
        <v>3</v>
      </c>
      <c r="L1176" s="3">
        <f>'B-Site_data'!L1177</f>
        <v>1</v>
      </c>
      <c r="M1176" s="3">
        <f t="shared" si="108"/>
        <v>3</v>
      </c>
      <c r="N1176" s="3">
        <f t="shared" si="109"/>
        <v>3</v>
      </c>
      <c r="O1176" s="3">
        <f t="shared" si="110"/>
        <v>1</v>
      </c>
      <c r="P1176" s="3">
        <f t="shared" si="111"/>
        <v>1</v>
      </c>
      <c r="Q1176" s="295">
        <f t="shared" si="112"/>
        <v>2</v>
      </c>
      <c r="R1176" s="3">
        <f t="shared" si="113"/>
        <v>2</v>
      </c>
    </row>
    <row r="1177" spans="1:18" x14ac:dyDescent="0.35">
      <c r="A1177" s="3" t="str">
        <f>'B-Site_data'!A1178</f>
        <v>DatVIgJMBBp6WExTFr4oKuK9aVLWfT</v>
      </c>
      <c r="B1177" s="3" t="str">
        <f>'B-Site_data'!B1178</f>
        <v>Xudur_IDP</v>
      </c>
      <c r="C1177" s="3" t="str">
        <f>'B-Site_data'!C1178</f>
        <v>Xudur</v>
      </c>
      <c r="D1177" s="3" t="str">
        <f>'B-Site_data'!D1178</f>
        <v>IDP</v>
      </c>
      <c r="E1177" s="3">
        <f>'B-Site_data'!E1178</f>
        <v>1</v>
      </c>
      <c r="F1177" s="3">
        <f>'B-Site_data'!F1178</f>
        <v>1</v>
      </c>
      <c r="G1177" s="3">
        <f>'B-Site_data'!G1178</f>
        <v>3</v>
      </c>
      <c r="H1177" s="3">
        <f>'B-Site_data'!H1178</f>
        <v>1</v>
      </c>
      <c r="I1177" s="3">
        <f>'B-Site_data'!I1178</f>
        <v>1</v>
      </c>
      <c r="J1177" s="3">
        <f>'B-Site_data'!J1178</f>
        <v>1</v>
      </c>
      <c r="K1177" s="3">
        <f>'B-Site_data'!K1178</f>
        <v>3</v>
      </c>
      <c r="L1177" s="3">
        <f>'B-Site_data'!L1178</f>
        <v>1</v>
      </c>
      <c r="M1177" s="3">
        <f t="shared" si="108"/>
        <v>3</v>
      </c>
      <c r="N1177" s="3">
        <f t="shared" si="109"/>
        <v>3</v>
      </c>
      <c r="O1177" s="3">
        <f t="shared" si="110"/>
        <v>1</v>
      </c>
      <c r="P1177" s="3">
        <f t="shared" si="111"/>
        <v>1</v>
      </c>
      <c r="Q1177" s="295">
        <f t="shared" si="112"/>
        <v>2</v>
      </c>
      <c r="R1177" s="3">
        <f t="shared" si="113"/>
        <v>2</v>
      </c>
    </row>
    <row r="1178" spans="1:18" x14ac:dyDescent="0.35">
      <c r="A1178" s="3" t="str">
        <f>'B-Site_data'!A1179</f>
        <v>KNfibfpZxZVATFjOskSPpUzVroff9w</v>
      </c>
      <c r="B1178" s="3" t="str">
        <f>'B-Site_data'!B1179</f>
        <v>Xudur_IDP</v>
      </c>
      <c r="C1178" s="3" t="str">
        <f>'B-Site_data'!C1179</f>
        <v>Xudur</v>
      </c>
      <c r="D1178" s="3" t="str">
        <f>'B-Site_data'!D1179</f>
        <v>IDP</v>
      </c>
      <c r="E1178" s="3">
        <f>'B-Site_data'!E1179</f>
        <v>1</v>
      </c>
      <c r="F1178" s="3">
        <f>'B-Site_data'!F1179</f>
        <v>1</v>
      </c>
      <c r="G1178" s="3">
        <f>'B-Site_data'!G1179</f>
        <v>3</v>
      </c>
      <c r="H1178" s="3">
        <f>'B-Site_data'!H1179</f>
        <v>1</v>
      </c>
      <c r="I1178" s="3">
        <f>'B-Site_data'!I1179</f>
        <v>1</v>
      </c>
      <c r="J1178" s="3">
        <f>'B-Site_data'!J1179</f>
        <v>1</v>
      </c>
      <c r="K1178" s="3">
        <f>'B-Site_data'!K1179</f>
        <v>1</v>
      </c>
      <c r="L1178" s="3">
        <f>'B-Site_data'!L1179</f>
        <v>2</v>
      </c>
      <c r="M1178" s="3">
        <f t="shared" si="108"/>
        <v>3</v>
      </c>
      <c r="N1178" s="3">
        <f t="shared" si="109"/>
        <v>2</v>
      </c>
      <c r="O1178" s="3">
        <f t="shared" si="110"/>
        <v>1</v>
      </c>
      <c r="P1178" s="3">
        <f t="shared" si="111"/>
        <v>1</v>
      </c>
      <c r="Q1178" s="295">
        <f t="shared" si="112"/>
        <v>2</v>
      </c>
      <c r="R1178" s="3">
        <f t="shared" si="113"/>
        <v>2</v>
      </c>
    </row>
    <row r="1179" spans="1:18" x14ac:dyDescent="0.35">
      <c r="A1179" s="3" t="str">
        <f>'B-Site_data'!A1180</f>
        <v>AizuXCHHop9azVgkgBHvfNihABEa9g</v>
      </c>
      <c r="B1179" s="3" t="str">
        <f>'B-Site_data'!B1180</f>
        <v>Xudur_IDP</v>
      </c>
      <c r="C1179" s="3" t="str">
        <f>'B-Site_data'!C1180</f>
        <v>Xudur</v>
      </c>
      <c r="D1179" s="3" t="str">
        <f>'B-Site_data'!D1180</f>
        <v>IDP</v>
      </c>
      <c r="E1179" s="3">
        <f>'B-Site_data'!E1180</f>
        <v>1</v>
      </c>
      <c r="F1179" s="3">
        <f>'B-Site_data'!F1180</f>
        <v>3</v>
      </c>
      <c r="G1179" s="3">
        <f>'B-Site_data'!G1180</f>
        <v>3</v>
      </c>
      <c r="H1179" s="3">
        <f>'B-Site_data'!H1180</f>
        <v>1</v>
      </c>
      <c r="I1179" s="3">
        <f>'B-Site_data'!I1180</f>
        <v>1</v>
      </c>
      <c r="J1179" s="3">
        <f>'B-Site_data'!J1180</f>
        <v>1</v>
      </c>
      <c r="K1179" s="3">
        <f>'B-Site_data'!K1180</f>
        <v>1</v>
      </c>
      <c r="L1179" s="3">
        <f>'B-Site_data'!L1180</f>
        <v>2</v>
      </c>
      <c r="M1179" s="3">
        <f t="shared" si="108"/>
        <v>3</v>
      </c>
      <c r="N1179" s="3">
        <f t="shared" si="109"/>
        <v>3</v>
      </c>
      <c r="O1179" s="3">
        <f t="shared" si="110"/>
        <v>2</v>
      </c>
      <c r="P1179" s="3">
        <f t="shared" si="111"/>
        <v>1</v>
      </c>
      <c r="Q1179" s="295">
        <f t="shared" si="112"/>
        <v>3</v>
      </c>
      <c r="R1179" s="3">
        <f t="shared" si="113"/>
        <v>3</v>
      </c>
    </row>
    <row r="1180" spans="1:18" x14ac:dyDescent="0.35">
      <c r="A1180" s="3" t="str">
        <f>'B-Site_data'!A1181</f>
        <v>hXy5sUMAkIdD6xqNSD8Nb2cFMIrsYu</v>
      </c>
      <c r="B1180" s="3" t="str">
        <f>'B-Site_data'!B1181</f>
        <v>Ceel_Barde_IDP</v>
      </c>
      <c r="C1180" s="3" t="str">
        <f>'B-Site_data'!C1181</f>
        <v>Ceel_Barde</v>
      </c>
      <c r="D1180" s="3" t="str">
        <f>'B-Site_data'!D1181</f>
        <v>IDP</v>
      </c>
      <c r="E1180" s="3">
        <f>'B-Site_data'!E1181</f>
        <v>1</v>
      </c>
      <c r="F1180" s="3">
        <f>'B-Site_data'!F1181</f>
        <v>1</v>
      </c>
      <c r="G1180" s="3">
        <f>'B-Site_data'!G1181</f>
        <v>3</v>
      </c>
      <c r="H1180" s="3">
        <f>'B-Site_data'!H1181</f>
        <v>3</v>
      </c>
      <c r="I1180" s="3">
        <f>'B-Site_data'!I1181</f>
        <v>3</v>
      </c>
      <c r="J1180" s="3">
        <f>'B-Site_data'!J1181</f>
        <v>3</v>
      </c>
      <c r="K1180" s="3">
        <f>'B-Site_data'!K1181</f>
        <v>3</v>
      </c>
      <c r="L1180" s="3">
        <f>'B-Site_data'!L1181</f>
        <v>1</v>
      </c>
      <c r="M1180" s="3">
        <f t="shared" si="108"/>
        <v>3</v>
      </c>
      <c r="N1180" s="3">
        <f t="shared" si="109"/>
        <v>3</v>
      </c>
      <c r="O1180" s="3">
        <f t="shared" si="110"/>
        <v>3</v>
      </c>
      <c r="P1180" s="3">
        <f t="shared" si="111"/>
        <v>3</v>
      </c>
      <c r="Q1180" s="295">
        <f t="shared" si="112"/>
        <v>3</v>
      </c>
      <c r="R1180" s="3">
        <f t="shared" si="113"/>
        <v>3</v>
      </c>
    </row>
    <row r="1181" spans="1:18" x14ac:dyDescent="0.35">
      <c r="A1181" s="3" t="str">
        <f>'B-Site_data'!A1182</f>
        <v>53UZH1R6FUz8karHRPNIaQcoDuNed9</v>
      </c>
      <c r="B1181" s="3" t="str">
        <f>'B-Site_data'!B1182</f>
        <v>Ceel_Barde_IDP</v>
      </c>
      <c r="C1181" s="3" t="str">
        <f>'B-Site_data'!C1182</f>
        <v>Ceel_Barde</v>
      </c>
      <c r="D1181" s="3" t="str">
        <f>'B-Site_data'!D1182</f>
        <v>IDP</v>
      </c>
      <c r="E1181" s="3">
        <f>'B-Site_data'!E1182</f>
        <v>1</v>
      </c>
      <c r="F1181" s="3">
        <f>'B-Site_data'!F1182</f>
        <v>1</v>
      </c>
      <c r="G1181" s="3">
        <f>'B-Site_data'!G1182</f>
        <v>3</v>
      </c>
      <c r="H1181" s="3">
        <f>'B-Site_data'!H1182</f>
        <v>3</v>
      </c>
      <c r="I1181" s="3">
        <f>'B-Site_data'!I1182</f>
        <v>3</v>
      </c>
      <c r="J1181" s="3">
        <f>'B-Site_data'!J1182</f>
        <v>1</v>
      </c>
      <c r="K1181" s="3">
        <f>'B-Site_data'!K1182</f>
        <v>3</v>
      </c>
      <c r="L1181" s="3">
        <f>'B-Site_data'!L1182</f>
        <v>1</v>
      </c>
      <c r="M1181" s="3">
        <f t="shared" si="108"/>
        <v>3</v>
      </c>
      <c r="N1181" s="3">
        <f t="shared" si="109"/>
        <v>3</v>
      </c>
      <c r="O1181" s="3">
        <f t="shared" si="110"/>
        <v>3</v>
      </c>
      <c r="P1181" s="3">
        <f t="shared" si="111"/>
        <v>3</v>
      </c>
      <c r="Q1181" s="295">
        <f t="shared" si="112"/>
        <v>3</v>
      </c>
      <c r="R1181" s="3">
        <f t="shared" si="113"/>
        <v>3</v>
      </c>
    </row>
    <row r="1182" spans="1:18" x14ac:dyDescent="0.35">
      <c r="A1182" s="3" t="str">
        <f>'B-Site_data'!A1183</f>
        <v>z16QUZZqHdlRlSPggNb7a58tTJ6D7u</v>
      </c>
      <c r="B1182" s="3" t="str">
        <f>'B-Site_data'!B1183</f>
        <v>Ceel_Barde_IDP</v>
      </c>
      <c r="C1182" s="3" t="str">
        <f>'B-Site_data'!C1183</f>
        <v>Ceel_Barde</v>
      </c>
      <c r="D1182" s="3" t="str">
        <f>'B-Site_data'!D1183</f>
        <v>IDP</v>
      </c>
      <c r="E1182" s="3">
        <f>'B-Site_data'!E1183</f>
        <v>1</v>
      </c>
      <c r="F1182" s="3">
        <f>'B-Site_data'!F1183</f>
        <v>1</v>
      </c>
      <c r="G1182" s="3">
        <f>'B-Site_data'!G1183</f>
        <v>3</v>
      </c>
      <c r="H1182" s="3">
        <f>'B-Site_data'!H1183</f>
        <v>3</v>
      </c>
      <c r="I1182" s="3">
        <f>'B-Site_data'!I1183</f>
        <v>3</v>
      </c>
      <c r="J1182" s="3">
        <f>'B-Site_data'!J1183</f>
        <v>1</v>
      </c>
      <c r="K1182" s="3">
        <f>'B-Site_data'!K1183</f>
        <v>3</v>
      </c>
      <c r="L1182" s="3">
        <f>'B-Site_data'!L1183</f>
        <v>1</v>
      </c>
      <c r="M1182" s="3">
        <f t="shared" si="108"/>
        <v>3</v>
      </c>
      <c r="N1182" s="3">
        <f t="shared" si="109"/>
        <v>3</v>
      </c>
      <c r="O1182" s="3">
        <f t="shared" si="110"/>
        <v>3</v>
      </c>
      <c r="P1182" s="3">
        <f t="shared" si="111"/>
        <v>3</v>
      </c>
      <c r="Q1182" s="295">
        <f t="shared" si="112"/>
        <v>3</v>
      </c>
      <c r="R1182" s="3">
        <f t="shared" si="113"/>
        <v>3</v>
      </c>
    </row>
    <row r="1183" spans="1:18" x14ac:dyDescent="0.35">
      <c r="A1183" s="3" t="str">
        <f>'B-Site_data'!A1184</f>
        <v>Ezffemj3EbbH8YPEFqg9fuZAR5XfSA</v>
      </c>
      <c r="B1183" s="3" t="str">
        <f>'B-Site_data'!B1184</f>
        <v>Ceel_Barde_IDP</v>
      </c>
      <c r="C1183" s="3" t="str">
        <f>'B-Site_data'!C1184</f>
        <v>Ceel_Barde</v>
      </c>
      <c r="D1183" s="3" t="str">
        <f>'B-Site_data'!D1184</f>
        <v>IDP</v>
      </c>
      <c r="E1183" s="3">
        <f>'B-Site_data'!E1184</f>
        <v>1</v>
      </c>
      <c r="F1183" s="3">
        <f>'B-Site_data'!F1184</f>
        <v>1</v>
      </c>
      <c r="G1183" s="3">
        <f>'B-Site_data'!G1184</f>
        <v>3</v>
      </c>
      <c r="H1183" s="3">
        <f>'B-Site_data'!H1184</f>
        <v>3</v>
      </c>
      <c r="I1183" s="3">
        <f>'B-Site_data'!I1184</f>
        <v>3</v>
      </c>
      <c r="J1183" s="3">
        <f>'B-Site_data'!J1184</f>
        <v>1</v>
      </c>
      <c r="K1183" s="3">
        <f>'B-Site_data'!K1184</f>
        <v>3</v>
      </c>
      <c r="L1183" s="3">
        <f>'B-Site_data'!L1184</f>
        <v>1</v>
      </c>
      <c r="M1183" s="3">
        <f t="shared" si="108"/>
        <v>3</v>
      </c>
      <c r="N1183" s="3">
        <f t="shared" si="109"/>
        <v>3</v>
      </c>
      <c r="O1183" s="3">
        <f t="shared" si="110"/>
        <v>3</v>
      </c>
      <c r="P1183" s="3">
        <f t="shared" si="111"/>
        <v>3</v>
      </c>
      <c r="Q1183" s="295">
        <f t="shared" si="112"/>
        <v>3</v>
      </c>
      <c r="R1183" s="3">
        <f t="shared" si="113"/>
        <v>3</v>
      </c>
    </row>
    <row r="1184" spans="1:18" x14ac:dyDescent="0.35">
      <c r="A1184" s="3" t="str">
        <f>'B-Site_data'!A1185</f>
        <v>YIIjG7e2YvAlE3xAVTLDM8WoFLYjAU</v>
      </c>
      <c r="B1184" s="3" t="str">
        <f>'B-Site_data'!B1185</f>
        <v>Waajid_IDP</v>
      </c>
      <c r="C1184" s="3" t="str">
        <f>'B-Site_data'!C1185</f>
        <v>Waajid</v>
      </c>
      <c r="D1184" s="3" t="str">
        <f>'B-Site_data'!D1185</f>
        <v>IDP</v>
      </c>
      <c r="E1184" s="3">
        <f>'B-Site_data'!E1185</f>
        <v>1</v>
      </c>
      <c r="F1184" s="3">
        <f>'B-Site_data'!F1185</f>
        <v>1</v>
      </c>
      <c r="G1184" s="3">
        <f>'B-Site_data'!G1185</f>
        <v>3</v>
      </c>
      <c r="H1184" s="3">
        <f>'B-Site_data'!H1185</f>
        <v>3</v>
      </c>
      <c r="I1184" s="3">
        <f>'B-Site_data'!I1185</f>
        <v>3</v>
      </c>
      <c r="J1184" s="3">
        <f>'B-Site_data'!J1185</f>
        <v>1</v>
      </c>
      <c r="K1184" s="3">
        <f>'B-Site_data'!K1185</f>
        <v>1</v>
      </c>
      <c r="L1184" s="3">
        <f>'B-Site_data'!L1185</f>
        <v>2</v>
      </c>
      <c r="M1184" s="3">
        <f t="shared" si="108"/>
        <v>3</v>
      </c>
      <c r="N1184" s="3">
        <f t="shared" si="109"/>
        <v>3</v>
      </c>
      <c r="O1184" s="3">
        <f t="shared" si="110"/>
        <v>3</v>
      </c>
      <c r="P1184" s="3">
        <f t="shared" si="111"/>
        <v>2</v>
      </c>
      <c r="Q1184" s="295">
        <f t="shared" si="112"/>
        <v>3</v>
      </c>
      <c r="R1184" s="3">
        <f t="shared" si="113"/>
        <v>3</v>
      </c>
    </row>
    <row r="1185" spans="1:18" x14ac:dyDescent="0.35">
      <c r="A1185" s="3" t="str">
        <f>'B-Site_data'!A1186</f>
        <v>u8omkCBu53IHNBVDgQDzAhVHBQkFeB</v>
      </c>
      <c r="B1185" s="3" t="str">
        <f>'B-Site_data'!B1186</f>
        <v>Waajid_IDP</v>
      </c>
      <c r="C1185" s="3" t="str">
        <f>'B-Site_data'!C1186</f>
        <v>Waajid</v>
      </c>
      <c r="D1185" s="3" t="str">
        <f>'B-Site_data'!D1186</f>
        <v>IDP</v>
      </c>
      <c r="E1185" s="3">
        <f>'B-Site_data'!E1186</f>
        <v>1</v>
      </c>
      <c r="F1185" s="3">
        <f>'B-Site_data'!F1186</f>
        <v>1</v>
      </c>
      <c r="G1185" s="3">
        <f>'B-Site_data'!G1186</f>
        <v>3</v>
      </c>
      <c r="H1185" s="3">
        <f>'B-Site_data'!H1186</f>
        <v>3</v>
      </c>
      <c r="I1185" s="3">
        <f>'B-Site_data'!I1186</f>
        <v>3</v>
      </c>
      <c r="J1185" s="3">
        <f>'B-Site_data'!J1186</f>
        <v>1</v>
      </c>
      <c r="K1185" s="3">
        <f>'B-Site_data'!K1186</f>
        <v>1</v>
      </c>
      <c r="L1185" s="3">
        <f>'B-Site_data'!L1186</f>
        <v>2</v>
      </c>
      <c r="M1185" s="3">
        <f t="shared" si="108"/>
        <v>3</v>
      </c>
      <c r="N1185" s="3">
        <f t="shared" si="109"/>
        <v>3</v>
      </c>
      <c r="O1185" s="3">
        <f t="shared" si="110"/>
        <v>3</v>
      </c>
      <c r="P1185" s="3">
        <f t="shared" si="111"/>
        <v>2</v>
      </c>
      <c r="Q1185" s="295">
        <f t="shared" si="112"/>
        <v>3</v>
      </c>
      <c r="R1185" s="3">
        <f t="shared" si="113"/>
        <v>3</v>
      </c>
    </row>
    <row r="1186" spans="1:18" x14ac:dyDescent="0.35">
      <c r="A1186" s="3" t="str">
        <f>'B-Site_data'!A1187</f>
        <v>14iNUvvcvmy7OjQgxyoTStbFTgmXzU</v>
      </c>
      <c r="B1186" s="3" t="str">
        <f>'B-Site_data'!B1187</f>
        <v>Waajid_IDP</v>
      </c>
      <c r="C1186" s="3" t="str">
        <f>'B-Site_data'!C1187</f>
        <v>Waajid</v>
      </c>
      <c r="D1186" s="3" t="str">
        <f>'B-Site_data'!D1187</f>
        <v>IDP</v>
      </c>
      <c r="E1186" s="3">
        <f>'B-Site_data'!E1187</f>
        <v>1</v>
      </c>
      <c r="F1186" s="3">
        <f>'B-Site_data'!F1187</f>
        <v>1</v>
      </c>
      <c r="G1186" s="3">
        <f>'B-Site_data'!G1187</f>
        <v>1</v>
      </c>
      <c r="H1186" s="3">
        <f>'B-Site_data'!H1187</f>
        <v>3</v>
      </c>
      <c r="I1186" s="3">
        <f>'B-Site_data'!I1187</f>
        <v>3</v>
      </c>
      <c r="J1186" s="3">
        <f>'B-Site_data'!J1187</f>
        <v>1</v>
      </c>
      <c r="K1186" s="3">
        <f>'B-Site_data'!K1187</f>
        <v>1</v>
      </c>
      <c r="L1186" s="3">
        <f>'B-Site_data'!L1187</f>
        <v>2</v>
      </c>
      <c r="M1186" s="3">
        <f t="shared" si="108"/>
        <v>3</v>
      </c>
      <c r="N1186" s="3">
        <f t="shared" si="109"/>
        <v>3</v>
      </c>
      <c r="O1186" s="3">
        <f t="shared" si="110"/>
        <v>2</v>
      </c>
      <c r="P1186" s="3">
        <f t="shared" si="111"/>
        <v>1</v>
      </c>
      <c r="Q1186" s="295">
        <f t="shared" si="112"/>
        <v>3</v>
      </c>
      <c r="R1186" s="3">
        <f t="shared" si="113"/>
        <v>3</v>
      </c>
    </row>
    <row r="1187" spans="1:18" x14ac:dyDescent="0.35">
      <c r="A1187" s="3" t="str">
        <f>'B-Site_data'!A1188</f>
        <v>43bIfrXE2f0lZTl1v0rXOfwiDnxpyw</v>
      </c>
      <c r="B1187" s="3" t="str">
        <f>'B-Site_data'!B1188</f>
        <v>Waajid_IDP</v>
      </c>
      <c r="C1187" s="3" t="str">
        <f>'B-Site_data'!C1188</f>
        <v>Waajid</v>
      </c>
      <c r="D1187" s="3" t="str">
        <f>'B-Site_data'!D1188</f>
        <v>IDP</v>
      </c>
      <c r="E1187" s="3">
        <f>'B-Site_data'!E1188</f>
        <v>1</v>
      </c>
      <c r="F1187" s="3">
        <f>'B-Site_data'!F1188</f>
        <v>1</v>
      </c>
      <c r="G1187" s="3">
        <f>'B-Site_data'!G1188</f>
        <v>3</v>
      </c>
      <c r="H1187" s="3">
        <f>'B-Site_data'!H1188</f>
        <v>3</v>
      </c>
      <c r="I1187" s="3">
        <f>'B-Site_data'!I1188</f>
        <v>3</v>
      </c>
      <c r="J1187" s="3">
        <f>'B-Site_data'!J1188</f>
        <v>1</v>
      </c>
      <c r="K1187" s="3">
        <f>'B-Site_data'!K1188</f>
        <v>3</v>
      </c>
      <c r="L1187" s="3">
        <f>'B-Site_data'!L1188</f>
        <v>2</v>
      </c>
      <c r="M1187" s="3">
        <f t="shared" si="108"/>
        <v>3</v>
      </c>
      <c r="N1187" s="3">
        <f t="shared" si="109"/>
        <v>3</v>
      </c>
      <c r="O1187" s="3">
        <f t="shared" si="110"/>
        <v>3</v>
      </c>
      <c r="P1187" s="3">
        <f t="shared" si="111"/>
        <v>3</v>
      </c>
      <c r="Q1187" s="295">
        <f t="shared" si="112"/>
        <v>3</v>
      </c>
      <c r="R1187" s="3">
        <f t="shared" si="113"/>
        <v>3</v>
      </c>
    </row>
    <row r="1188" spans="1:18" x14ac:dyDescent="0.35">
      <c r="A1188" s="3" t="str">
        <f>'B-Site_data'!A1189</f>
        <v>q6fVNpi1zbfhi2AeM5i39cuZGlefVk</v>
      </c>
      <c r="B1188" s="3" t="str">
        <f>'B-Site_data'!B1189</f>
        <v>Waajid_IDP</v>
      </c>
      <c r="C1188" s="3" t="str">
        <f>'B-Site_data'!C1189</f>
        <v>Waajid</v>
      </c>
      <c r="D1188" s="3" t="str">
        <f>'B-Site_data'!D1189</f>
        <v>IDP</v>
      </c>
      <c r="E1188" s="3">
        <f>'B-Site_data'!E1189</f>
        <v>1</v>
      </c>
      <c r="F1188" s="3">
        <f>'B-Site_data'!F1189</f>
        <v>3</v>
      </c>
      <c r="G1188" s="3">
        <f>'B-Site_data'!G1189</f>
        <v>3</v>
      </c>
      <c r="H1188" s="3">
        <f>'B-Site_data'!H1189</f>
        <v>3</v>
      </c>
      <c r="I1188" s="3">
        <f>'B-Site_data'!I1189</f>
        <v>3</v>
      </c>
      <c r="J1188" s="3">
        <f>'B-Site_data'!J1189</f>
        <v>1</v>
      </c>
      <c r="K1188" s="3">
        <f>'B-Site_data'!K1189</f>
        <v>1</v>
      </c>
      <c r="L1188" s="3">
        <f>'B-Site_data'!L1189</f>
        <v>2</v>
      </c>
      <c r="M1188" s="3">
        <f t="shared" si="108"/>
        <v>3</v>
      </c>
      <c r="N1188" s="3">
        <f t="shared" si="109"/>
        <v>3</v>
      </c>
      <c r="O1188" s="3">
        <f t="shared" si="110"/>
        <v>3</v>
      </c>
      <c r="P1188" s="3">
        <f t="shared" si="111"/>
        <v>3</v>
      </c>
      <c r="Q1188" s="295">
        <f t="shared" si="112"/>
        <v>3</v>
      </c>
      <c r="R1188" s="3">
        <f t="shared" si="113"/>
        <v>3</v>
      </c>
    </row>
    <row r="1189" spans="1:18" x14ac:dyDescent="0.35">
      <c r="A1189" s="3" t="str">
        <f>'B-Site_data'!A1190</f>
        <v>rQvGO6YQaYcTfHNQjP5oOTRxezJyCE</v>
      </c>
      <c r="B1189" s="3" t="str">
        <f>'B-Site_data'!B1190</f>
        <v>Garbahaarey_IDP</v>
      </c>
      <c r="C1189" s="3" t="str">
        <f>'B-Site_data'!C1190</f>
        <v>Garbahaarey</v>
      </c>
      <c r="D1189" s="3" t="str">
        <f>'B-Site_data'!D1190</f>
        <v>IDP</v>
      </c>
      <c r="E1189" s="3">
        <f>'B-Site_data'!E1190</f>
        <v>1</v>
      </c>
      <c r="F1189" s="3">
        <f>'B-Site_data'!F1190</f>
        <v>1</v>
      </c>
      <c r="G1189" s="3">
        <f>'B-Site_data'!G1190</f>
        <v>3</v>
      </c>
      <c r="H1189" s="3">
        <f>'B-Site_data'!H1190</f>
        <v>1</v>
      </c>
      <c r="I1189" s="3">
        <f>'B-Site_data'!I1190</f>
        <v>3</v>
      </c>
      <c r="J1189" s="3">
        <f>'B-Site_data'!J1190</f>
        <v>1</v>
      </c>
      <c r="K1189" s="3">
        <f>'B-Site_data'!K1190</f>
        <v>1</v>
      </c>
      <c r="L1189" s="3">
        <f>'B-Site_data'!L1190</f>
        <v>2</v>
      </c>
      <c r="M1189" s="3">
        <f t="shared" si="108"/>
        <v>3</v>
      </c>
      <c r="N1189" s="3">
        <f t="shared" si="109"/>
        <v>3</v>
      </c>
      <c r="O1189" s="3">
        <f t="shared" si="110"/>
        <v>2</v>
      </c>
      <c r="P1189" s="3">
        <f t="shared" si="111"/>
        <v>1</v>
      </c>
      <c r="Q1189" s="295">
        <f t="shared" si="112"/>
        <v>3</v>
      </c>
      <c r="R1189" s="3">
        <f t="shared" si="113"/>
        <v>3</v>
      </c>
    </row>
    <row r="1190" spans="1:18" x14ac:dyDescent="0.35">
      <c r="A1190" s="3" t="str">
        <f>'B-Site_data'!A1191</f>
        <v>qDROHqGrIgYNqloaoUVTjiBoHpX4k6</v>
      </c>
      <c r="B1190" s="3" t="str">
        <f>'B-Site_data'!B1191</f>
        <v>Garbahaarey_IDP</v>
      </c>
      <c r="C1190" s="3" t="str">
        <f>'B-Site_data'!C1191</f>
        <v>Garbahaarey</v>
      </c>
      <c r="D1190" s="3" t="str">
        <f>'B-Site_data'!D1191</f>
        <v>IDP</v>
      </c>
      <c r="E1190" s="3">
        <f>'B-Site_data'!E1191</f>
        <v>1</v>
      </c>
      <c r="F1190" s="3">
        <f>'B-Site_data'!F1191</f>
        <v>3</v>
      </c>
      <c r="G1190" s="3">
        <f>'B-Site_data'!G1191</f>
        <v>3</v>
      </c>
      <c r="H1190" s="3">
        <f>'B-Site_data'!H1191</f>
        <v>3</v>
      </c>
      <c r="I1190" s="3">
        <f>'B-Site_data'!I1191</f>
        <v>3</v>
      </c>
      <c r="J1190" s="3">
        <f>'B-Site_data'!J1191</f>
        <v>1</v>
      </c>
      <c r="K1190" s="3">
        <f>'B-Site_data'!K1191</f>
        <v>1</v>
      </c>
      <c r="L1190" s="3">
        <f>'B-Site_data'!L1191</f>
        <v>2</v>
      </c>
      <c r="M1190" s="3">
        <f t="shared" si="108"/>
        <v>3</v>
      </c>
      <c r="N1190" s="3">
        <f t="shared" si="109"/>
        <v>3</v>
      </c>
      <c r="O1190" s="3">
        <f t="shared" si="110"/>
        <v>3</v>
      </c>
      <c r="P1190" s="3">
        <f t="shared" si="111"/>
        <v>3</v>
      </c>
      <c r="Q1190" s="295">
        <f t="shared" si="112"/>
        <v>3</v>
      </c>
      <c r="R1190" s="3">
        <f t="shared" si="113"/>
        <v>3</v>
      </c>
    </row>
    <row r="1191" spans="1:18" x14ac:dyDescent="0.35">
      <c r="A1191" s="3" t="str">
        <f>'B-Site_data'!A1192</f>
        <v>BmprZPk4uCgMMD0CcTcxBHit8Oi2Kf</v>
      </c>
      <c r="B1191" s="3" t="str">
        <f>'B-Site_data'!B1192</f>
        <v>Garbahaarey_IDP</v>
      </c>
      <c r="C1191" s="3" t="str">
        <f>'B-Site_data'!C1192</f>
        <v>Garbahaarey</v>
      </c>
      <c r="D1191" s="3" t="str">
        <f>'B-Site_data'!D1192</f>
        <v>IDP</v>
      </c>
      <c r="E1191" s="3">
        <f>'B-Site_data'!E1192</f>
        <v>1</v>
      </c>
      <c r="F1191" s="3">
        <f>'B-Site_data'!F1192</f>
        <v>1</v>
      </c>
      <c r="G1191" s="3">
        <f>'B-Site_data'!G1192</f>
        <v>1</v>
      </c>
      <c r="H1191" s="3">
        <f>'B-Site_data'!H1192</f>
        <v>1</v>
      </c>
      <c r="I1191" s="3">
        <f>'B-Site_data'!I1192</f>
        <v>1</v>
      </c>
      <c r="J1191" s="3">
        <f>'B-Site_data'!J1192</f>
        <v>1</v>
      </c>
      <c r="K1191" s="3">
        <f>'B-Site_data'!K1192</f>
        <v>1</v>
      </c>
      <c r="L1191" s="3">
        <f>'B-Site_data'!L1192</f>
        <v>2</v>
      </c>
      <c r="M1191" s="3">
        <f t="shared" si="108"/>
        <v>2</v>
      </c>
      <c r="N1191" s="3">
        <f t="shared" si="109"/>
        <v>1</v>
      </c>
      <c r="O1191" s="3">
        <f t="shared" si="110"/>
        <v>1</v>
      </c>
      <c r="P1191" s="3">
        <f t="shared" si="111"/>
        <v>1</v>
      </c>
      <c r="Q1191" s="295">
        <f t="shared" si="112"/>
        <v>2</v>
      </c>
      <c r="R1191" s="3">
        <f t="shared" si="113"/>
        <v>2</v>
      </c>
    </row>
    <row r="1192" spans="1:18" x14ac:dyDescent="0.35">
      <c r="A1192" s="3" t="str">
        <f>'B-Site_data'!A1193</f>
        <v>n1xx7v1AhGj1T2M3xOi7ufg4rvBqWF</v>
      </c>
      <c r="B1192" s="3" t="str">
        <f>'B-Site_data'!B1193</f>
        <v>Garbahaarey_IDP</v>
      </c>
      <c r="C1192" s="3" t="str">
        <f>'B-Site_data'!C1193</f>
        <v>Garbahaarey</v>
      </c>
      <c r="D1192" s="3" t="str">
        <f>'B-Site_data'!D1193</f>
        <v>IDP</v>
      </c>
      <c r="E1192" s="3">
        <f>'B-Site_data'!E1193</f>
        <v>1</v>
      </c>
      <c r="F1192" s="3">
        <f>'B-Site_data'!F1193</f>
        <v>3</v>
      </c>
      <c r="G1192" s="3">
        <f>'B-Site_data'!G1193</f>
        <v>3</v>
      </c>
      <c r="H1192" s="3">
        <f>'B-Site_data'!H1193</f>
        <v>1</v>
      </c>
      <c r="I1192" s="3">
        <f>'B-Site_data'!I1193</f>
        <v>3</v>
      </c>
      <c r="J1192" s="3">
        <f>'B-Site_data'!J1193</f>
        <v>1</v>
      </c>
      <c r="K1192" s="3">
        <f>'B-Site_data'!K1193</f>
        <v>1</v>
      </c>
      <c r="L1192" s="3">
        <f>'B-Site_data'!L1193</f>
        <v>2</v>
      </c>
      <c r="M1192" s="3">
        <f t="shared" si="108"/>
        <v>3</v>
      </c>
      <c r="N1192" s="3">
        <f t="shared" si="109"/>
        <v>3</v>
      </c>
      <c r="O1192" s="3">
        <f t="shared" si="110"/>
        <v>3</v>
      </c>
      <c r="P1192" s="3">
        <f t="shared" si="111"/>
        <v>2</v>
      </c>
      <c r="Q1192" s="295">
        <f t="shared" si="112"/>
        <v>3</v>
      </c>
      <c r="R1192" s="3">
        <f t="shared" si="113"/>
        <v>3</v>
      </c>
    </row>
    <row r="1193" spans="1:18" x14ac:dyDescent="0.35">
      <c r="A1193" s="3" t="str">
        <f>'B-Site_data'!A1194</f>
        <v>M1XzUE8TMILP6ESEZi0mfPZPWieEuf</v>
      </c>
      <c r="B1193" s="3" t="str">
        <f>'B-Site_data'!B1194</f>
        <v>Baardheere_IDP</v>
      </c>
      <c r="C1193" s="3" t="str">
        <f>'B-Site_data'!C1194</f>
        <v>Baardheere</v>
      </c>
      <c r="D1193" s="3" t="str">
        <f>'B-Site_data'!D1194</f>
        <v>IDP</v>
      </c>
      <c r="E1193" s="3">
        <f>'B-Site_data'!E1194</f>
        <v>1</v>
      </c>
      <c r="F1193" s="3">
        <f>'B-Site_data'!F1194</f>
        <v>1</v>
      </c>
      <c r="G1193" s="3">
        <f>'B-Site_data'!G1194</f>
        <v>3</v>
      </c>
      <c r="H1193" s="3">
        <f>'B-Site_data'!H1194</f>
        <v>2</v>
      </c>
      <c r="I1193" s="3">
        <f>'B-Site_data'!I1194</f>
        <v>3</v>
      </c>
      <c r="J1193" s="3">
        <f>'B-Site_data'!J1194</f>
        <v>1</v>
      </c>
      <c r="K1193" s="3">
        <f>'B-Site_data'!K1194</f>
        <v>1</v>
      </c>
      <c r="L1193" s="3">
        <f>'B-Site_data'!L1194</f>
        <v>2</v>
      </c>
      <c r="M1193" s="3">
        <f t="shared" si="108"/>
        <v>3</v>
      </c>
      <c r="N1193" s="3">
        <f t="shared" si="109"/>
        <v>3</v>
      </c>
      <c r="O1193" s="3">
        <f t="shared" si="110"/>
        <v>2</v>
      </c>
      <c r="P1193" s="3">
        <f t="shared" si="111"/>
        <v>2</v>
      </c>
      <c r="Q1193" s="295">
        <f t="shared" si="112"/>
        <v>3</v>
      </c>
      <c r="R1193" s="3">
        <f t="shared" si="113"/>
        <v>3</v>
      </c>
    </row>
    <row r="1194" spans="1:18" x14ac:dyDescent="0.35">
      <c r="A1194" s="3" t="str">
        <f>'B-Site_data'!A1195</f>
        <v>aYb0HxRtyelAL8xsdTOOMIc0EVhiSy</v>
      </c>
      <c r="B1194" s="3" t="str">
        <f>'B-Site_data'!B1195</f>
        <v>Baardheere_IDP</v>
      </c>
      <c r="C1194" s="3" t="str">
        <f>'B-Site_data'!C1195</f>
        <v>Baardheere</v>
      </c>
      <c r="D1194" s="3" t="str">
        <f>'B-Site_data'!D1195</f>
        <v>IDP</v>
      </c>
      <c r="E1194" s="3">
        <f>'B-Site_data'!E1195</f>
        <v>1</v>
      </c>
      <c r="F1194" s="3">
        <f>'B-Site_data'!F1195</f>
        <v>1</v>
      </c>
      <c r="G1194" s="3">
        <f>'B-Site_data'!G1195</f>
        <v>3</v>
      </c>
      <c r="H1194" s="3">
        <f>'B-Site_data'!H1195</f>
        <v>3</v>
      </c>
      <c r="I1194" s="3">
        <f>'B-Site_data'!I1195</f>
        <v>3</v>
      </c>
      <c r="J1194" s="3">
        <f>'B-Site_data'!J1195</f>
        <v>1</v>
      </c>
      <c r="K1194" s="3">
        <f>'B-Site_data'!K1195</f>
        <v>1</v>
      </c>
      <c r="L1194" s="3">
        <f>'B-Site_data'!L1195</f>
        <v>2</v>
      </c>
      <c r="M1194" s="3">
        <f t="shared" si="108"/>
        <v>3</v>
      </c>
      <c r="N1194" s="3">
        <f t="shared" si="109"/>
        <v>3</v>
      </c>
      <c r="O1194" s="3">
        <f t="shared" si="110"/>
        <v>3</v>
      </c>
      <c r="P1194" s="3">
        <f t="shared" si="111"/>
        <v>2</v>
      </c>
      <c r="Q1194" s="295">
        <f t="shared" si="112"/>
        <v>3</v>
      </c>
      <c r="R1194" s="3">
        <f t="shared" si="113"/>
        <v>3</v>
      </c>
    </row>
    <row r="1195" spans="1:18" x14ac:dyDescent="0.35">
      <c r="A1195" s="3" t="str">
        <f>'B-Site_data'!A1196</f>
        <v>5zrsdVa6yAsKMkIIgFF4W4vjjKt3tY</v>
      </c>
      <c r="B1195" s="3" t="str">
        <f>'B-Site_data'!B1196</f>
        <v>Baardheere_IDP</v>
      </c>
      <c r="C1195" s="3" t="str">
        <f>'B-Site_data'!C1196</f>
        <v>Baardheere</v>
      </c>
      <c r="D1195" s="3" t="str">
        <f>'B-Site_data'!D1196</f>
        <v>IDP</v>
      </c>
      <c r="E1195" s="3">
        <f>'B-Site_data'!E1196</f>
        <v>1</v>
      </c>
      <c r="F1195" s="3">
        <f>'B-Site_data'!F1196</f>
        <v>1</v>
      </c>
      <c r="G1195" s="3">
        <f>'B-Site_data'!G1196</f>
        <v>3</v>
      </c>
      <c r="H1195" s="3">
        <f>'B-Site_data'!H1196</f>
        <v>3</v>
      </c>
      <c r="I1195" s="3">
        <f>'B-Site_data'!I1196</f>
        <v>3</v>
      </c>
      <c r="J1195" s="3">
        <f>'B-Site_data'!J1196</f>
        <v>1</v>
      </c>
      <c r="K1195" s="3">
        <f>'B-Site_data'!K1196</f>
        <v>1</v>
      </c>
      <c r="L1195" s="3">
        <f>'B-Site_data'!L1196</f>
        <v>2</v>
      </c>
      <c r="M1195" s="3">
        <f t="shared" si="108"/>
        <v>3</v>
      </c>
      <c r="N1195" s="3">
        <f t="shared" si="109"/>
        <v>3</v>
      </c>
      <c r="O1195" s="3">
        <f t="shared" si="110"/>
        <v>3</v>
      </c>
      <c r="P1195" s="3">
        <f t="shared" si="111"/>
        <v>2</v>
      </c>
      <c r="Q1195" s="295">
        <f t="shared" si="112"/>
        <v>3</v>
      </c>
      <c r="R1195" s="3">
        <f t="shared" si="113"/>
        <v>3</v>
      </c>
    </row>
    <row r="1196" spans="1:18" x14ac:dyDescent="0.35">
      <c r="A1196" s="3" t="str">
        <f>'B-Site_data'!A1197</f>
        <v>1eJHQB8uLqgwIv0cDQTFZZBAqABIS6</v>
      </c>
      <c r="B1196" s="3" t="str">
        <f>'B-Site_data'!B1197</f>
        <v>Ceel_Waaq_IDP</v>
      </c>
      <c r="C1196" s="3" t="str">
        <f>'B-Site_data'!C1197</f>
        <v>Ceel_Waaq</v>
      </c>
      <c r="D1196" s="3" t="str">
        <f>'B-Site_data'!D1197</f>
        <v>IDP</v>
      </c>
      <c r="E1196" s="3">
        <f>'B-Site_data'!E1197</f>
        <v>1</v>
      </c>
      <c r="F1196" s="3">
        <f>'B-Site_data'!F1197</f>
        <v>1</v>
      </c>
      <c r="G1196" s="3">
        <f>'B-Site_data'!G1197</f>
        <v>3</v>
      </c>
      <c r="H1196" s="3">
        <f>'B-Site_data'!H1197</f>
        <v>3</v>
      </c>
      <c r="I1196" s="3">
        <f>'B-Site_data'!I1197</f>
        <v>3</v>
      </c>
      <c r="J1196" s="3">
        <f>'B-Site_data'!J1197</f>
        <v>1</v>
      </c>
      <c r="K1196" s="3">
        <f>'B-Site_data'!K1197</f>
        <v>1</v>
      </c>
      <c r="L1196" s="3">
        <f>'B-Site_data'!L1197</f>
        <v>2</v>
      </c>
      <c r="M1196" s="3">
        <f t="shared" si="108"/>
        <v>3</v>
      </c>
      <c r="N1196" s="3">
        <f t="shared" si="109"/>
        <v>3</v>
      </c>
      <c r="O1196" s="3">
        <f t="shared" si="110"/>
        <v>3</v>
      </c>
      <c r="P1196" s="3">
        <f t="shared" si="111"/>
        <v>2</v>
      </c>
      <c r="Q1196" s="295">
        <f t="shared" si="112"/>
        <v>3</v>
      </c>
      <c r="R1196" s="3">
        <f t="shared" si="113"/>
        <v>3</v>
      </c>
    </row>
    <row r="1197" spans="1:18" x14ac:dyDescent="0.35">
      <c r="A1197" s="3" t="str">
        <f>'B-Site_data'!A1198</f>
        <v>KPOsVmcKjB5b5odgpAfp7kkqSl2ST3</v>
      </c>
      <c r="B1197" s="3" t="str">
        <f>'B-Site_data'!B1198</f>
        <v>Ceel_Waaq_IDP</v>
      </c>
      <c r="C1197" s="3" t="str">
        <f>'B-Site_data'!C1198</f>
        <v>Ceel_Waaq</v>
      </c>
      <c r="D1197" s="3" t="str">
        <f>'B-Site_data'!D1198</f>
        <v>IDP</v>
      </c>
      <c r="E1197" s="3">
        <f>'B-Site_data'!E1198</f>
        <v>1</v>
      </c>
      <c r="F1197" s="3">
        <f>'B-Site_data'!F1198</f>
        <v>3</v>
      </c>
      <c r="G1197" s="3">
        <f>'B-Site_data'!G1198</f>
        <v>1</v>
      </c>
      <c r="H1197" s="3">
        <f>'B-Site_data'!H1198</f>
        <v>3</v>
      </c>
      <c r="I1197" s="3">
        <f>'B-Site_data'!I1198</f>
        <v>3</v>
      </c>
      <c r="J1197" s="3">
        <f>'B-Site_data'!J1198</f>
        <v>1</v>
      </c>
      <c r="K1197" s="3">
        <f>'B-Site_data'!K1198</f>
        <v>1</v>
      </c>
      <c r="L1197" s="3">
        <f>'B-Site_data'!L1198</f>
        <v>2</v>
      </c>
      <c r="M1197" s="3">
        <f t="shared" si="108"/>
        <v>3</v>
      </c>
      <c r="N1197" s="3">
        <f t="shared" si="109"/>
        <v>3</v>
      </c>
      <c r="O1197" s="3">
        <f t="shared" si="110"/>
        <v>3</v>
      </c>
      <c r="P1197" s="3">
        <f t="shared" si="111"/>
        <v>2</v>
      </c>
      <c r="Q1197" s="295">
        <f t="shared" si="112"/>
        <v>3</v>
      </c>
      <c r="R1197" s="3">
        <f t="shared" si="113"/>
        <v>3</v>
      </c>
    </row>
    <row r="1198" spans="1:18" x14ac:dyDescent="0.35">
      <c r="A1198" s="3" t="str">
        <f>'B-Site_data'!A1199</f>
        <v>py7z3u8KKEHdwnFLhL0Wc5ZcpeyAy4</v>
      </c>
      <c r="B1198" s="3" t="str">
        <f>'B-Site_data'!B1199</f>
        <v>Ceel_Waaq_IDP</v>
      </c>
      <c r="C1198" s="3" t="str">
        <f>'B-Site_data'!C1199</f>
        <v>Ceel_Waaq</v>
      </c>
      <c r="D1198" s="3" t="str">
        <f>'B-Site_data'!D1199</f>
        <v>IDP</v>
      </c>
      <c r="E1198" s="3">
        <f>'B-Site_data'!E1199</f>
        <v>1</v>
      </c>
      <c r="F1198" s="3">
        <f>'B-Site_data'!F1199</f>
        <v>1</v>
      </c>
      <c r="G1198" s="3">
        <f>'B-Site_data'!G1199</f>
        <v>3</v>
      </c>
      <c r="H1198" s="3">
        <f>'B-Site_data'!H1199</f>
        <v>3</v>
      </c>
      <c r="I1198" s="3">
        <f>'B-Site_data'!I1199</f>
        <v>3</v>
      </c>
      <c r="J1198" s="3">
        <f>'B-Site_data'!J1199</f>
        <v>1</v>
      </c>
      <c r="K1198" s="3">
        <f>'B-Site_data'!K1199</f>
        <v>1</v>
      </c>
      <c r="L1198" s="3">
        <f>'B-Site_data'!L1199</f>
        <v>2</v>
      </c>
      <c r="M1198" s="3">
        <f t="shared" si="108"/>
        <v>3</v>
      </c>
      <c r="N1198" s="3">
        <f t="shared" si="109"/>
        <v>3</v>
      </c>
      <c r="O1198" s="3">
        <f t="shared" si="110"/>
        <v>3</v>
      </c>
      <c r="P1198" s="3">
        <f t="shared" si="111"/>
        <v>2</v>
      </c>
      <c r="Q1198" s="295">
        <f t="shared" si="112"/>
        <v>3</v>
      </c>
      <c r="R1198" s="3">
        <f t="shared" si="113"/>
        <v>3</v>
      </c>
    </row>
    <row r="1199" spans="1:18" x14ac:dyDescent="0.35">
      <c r="A1199" s="3" t="str">
        <f>'B-Site_data'!A1200</f>
        <v>Tt4gOSXDxi1h5m07q8YWlG3LYErAqr</v>
      </c>
      <c r="B1199" s="3" t="str">
        <f>'B-Site_data'!B1200</f>
        <v>Doolow_IDP</v>
      </c>
      <c r="C1199" s="3" t="str">
        <f>'B-Site_data'!C1200</f>
        <v>Doolow</v>
      </c>
      <c r="D1199" s="3" t="str">
        <f>'B-Site_data'!D1200</f>
        <v>IDP</v>
      </c>
      <c r="E1199" s="3">
        <f>'B-Site_data'!E1200</f>
        <v>1</v>
      </c>
      <c r="F1199" s="3">
        <f>'B-Site_data'!F1200</f>
        <v>1</v>
      </c>
      <c r="G1199" s="3">
        <f>'B-Site_data'!G1200</f>
        <v>3</v>
      </c>
      <c r="H1199" s="3">
        <f>'B-Site_data'!H1200</f>
        <v>1</v>
      </c>
      <c r="I1199" s="3">
        <f>'B-Site_data'!I1200</f>
        <v>1</v>
      </c>
      <c r="J1199" s="3">
        <f>'B-Site_data'!J1200</f>
        <v>1</v>
      </c>
      <c r="K1199" s="3">
        <f>'B-Site_data'!K1200</f>
        <v>1</v>
      </c>
      <c r="L1199" s="3">
        <f>'B-Site_data'!L1200</f>
        <v>2</v>
      </c>
      <c r="M1199" s="3">
        <f t="shared" si="108"/>
        <v>3</v>
      </c>
      <c r="N1199" s="3">
        <f t="shared" si="109"/>
        <v>2</v>
      </c>
      <c r="O1199" s="3">
        <f t="shared" si="110"/>
        <v>1</v>
      </c>
      <c r="P1199" s="3">
        <f t="shared" si="111"/>
        <v>1</v>
      </c>
      <c r="Q1199" s="295">
        <f t="shared" si="112"/>
        <v>2</v>
      </c>
      <c r="R1199" s="3">
        <f t="shared" si="113"/>
        <v>2</v>
      </c>
    </row>
    <row r="1200" spans="1:18" x14ac:dyDescent="0.35">
      <c r="A1200" s="3" t="str">
        <f>'B-Site_data'!A1201</f>
        <v>IOAiIpG82JCKPN0Gn5JWAsLSFpxGzA</v>
      </c>
      <c r="B1200" s="3" t="str">
        <f>'B-Site_data'!B1201</f>
        <v>Doolow_IDP</v>
      </c>
      <c r="C1200" s="3" t="str">
        <f>'B-Site_data'!C1201</f>
        <v>Doolow</v>
      </c>
      <c r="D1200" s="3" t="str">
        <f>'B-Site_data'!D1201</f>
        <v>IDP</v>
      </c>
      <c r="E1200" s="3">
        <f>'B-Site_data'!E1201</f>
        <v>1</v>
      </c>
      <c r="F1200" s="3">
        <f>'B-Site_data'!F1201</f>
        <v>1</v>
      </c>
      <c r="G1200" s="3">
        <f>'B-Site_data'!G1201</f>
        <v>1</v>
      </c>
      <c r="H1200" s="3">
        <f>'B-Site_data'!H1201</f>
        <v>1</v>
      </c>
      <c r="I1200" s="3">
        <f>'B-Site_data'!I1201</f>
        <v>1</v>
      </c>
      <c r="J1200" s="3">
        <f>'B-Site_data'!J1201</f>
        <v>1</v>
      </c>
      <c r="K1200" s="3">
        <f>'B-Site_data'!K1201</f>
        <v>3</v>
      </c>
      <c r="L1200" s="3">
        <f>'B-Site_data'!L1201</f>
        <v>2</v>
      </c>
      <c r="M1200" s="3">
        <f t="shared" si="108"/>
        <v>3</v>
      </c>
      <c r="N1200" s="3">
        <f t="shared" si="109"/>
        <v>2</v>
      </c>
      <c r="O1200" s="3">
        <f t="shared" si="110"/>
        <v>1</v>
      </c>
      <c r="P1200" s="3">
        <f t="shared" si="111"/>
        <v>1</v>
      </c>
      <c r="Q1200" s="295">
        <f t="shared" si="112"/>
        <v>2</v>
      </c>
      <c r="R1200" s="3">
        <f t="shared" si="113"/>
        <v>2</v>
      </c>
    </row>
    <row r="1201" spans="1:18" x14ac:dyDescent="0.35">
      <c r="A1201" s="3" t="str">
        <f>'B-Site_data'!A1202</f>
        <v>yre2D6s5zhvnnKs6VdK0390Idz87QU</v>
      </c>
      <c r="B1201" s="3" t="str">
        <f>'B-Site_data'!B1202</f>
        <v>Doolow_IDP</v>
      </c>
      <c r="C1201" s="3" t="str">
        <f>'B-Site_data'!C1202</f>
        <v>Doolow</v>
      </c>
      <c r="D1201" s="3" t="str">
        <f>'B-Site_data'!D1202</f>
        <v>IDP</v>
      </c>
      <c r="E1201" s="3">
        <f>'B-Site_data'!E1202</f>
        <v>1</v>
      </c>
      <c r="F1201" s="3">
        <f>'B-Site_data'!F1202</f>
        <v>1</v>
      </c>
      <c r="G1201" s="3">
        <f>'B-Site_data'!G1202</f>
        <v>3</v>
      </c>
      <c r="H1201" s="3">
        <f>'B-Site_data'!H1202</f>
        <v>1</v>
      </c>
      <c r="I1201" s="3">
        <f>'B-Site_data'!I1202</f>
        <v>1</v>
      </c>
      <c r="J1201" s="3">
        <f>'B-Site_data'!J1202</f>
        <v>1</v>
      </c>
      <c r="K1201" s="3">
        <f>'B-Site_data'!K1202</f>
        <v>1</v>
      </c>
      <c r="L1201" s="3">
        <f>'B-Site_data'!L1202</f>
        <v>2</v>
      </c>
      <c r="M1201" s="3">
        <f t="shared" si="108"/>
        <v>3</v>
      </c>
      <c r="N1201" s="3">
        <f t="shared" si="109"/>
        <v>2</v>
      </c>
      <c r="O1201" s="3">
        <f t="shared" si="110"/>
        <v>1</v>
      </c>
      <c r="P1201" s="3">
        <f t="shared" si="111"/>
        <v>1</v>
      </c>
      <c r="Q1201" s="295">
        <f t="shared" si="112"/>
        <v>2</v>
      </c>
      <c r="R1201" s="3">
        <f t="shared" si="113"/>
        <v>2</v>
      </c>
    </row>
    <row r="1202" spans="1:18" x14ac:dyDescent="0.35">
      <c r="A1202" s="3" t="str">
        <f>'B-Site_data'!A1203</f>
        <v>rCuMhrigtkBWGQS7JMrYI3tcVQqCYn</v>
      </c>
      <c r="B1202" s="3" t="str">
        <f>'B-Site_data'!B1203</f>
        <v>Doolow_IDP</v>
      </c>
      <c r="C1202" s="3" t="str">
        <f>'B-Site_data'!C1203</f>
        <v>Doolow</v>
      </c>
      <c r="D1202" s="3" t="str">
        <f>'B-Site_data'!D1203</f>
        <v>IDP</v>
      </c>
      <c r="E1202" s="3">
        <f>'B-Site_data'!E1203</f>
        <v>1</v>
      </c>
      <c r="F1202" s="3">
        <f>'B-Site_data'!F1203</f>
        <v>1</v>
      </c>
      <c r="G1202" s="3">
        <f>'B-Site_data'!G1203</f>
        <v>3</v>
      </c>
      <c r="H1202" s="3">
        <f>'B-Site_data'!H1203</f>
        <v>1</v>
      </c>
      <c r="I1202" s="3">
        <f>'B-Site_data'!I1203</f>
        <v>1</v>
      </c>
      <c r="J1202" s="3">
        <f>'B-Site_data'!J1203</f>
        <v>1</v>
      </c>
      <c r="K1202" s="3">
        <f>'B-Site_data'!K1203</f>
        <v>3</v>
      </c>
      <c r="L1202" s="3">
        <f>'B-Site_data'!L1203</f>
        <v>2</v>
      </c>
      <c r="M1202" s="3">
        <f t="shared" si="108"/>
        <v>3</v>
      </c>
      <c r="N1202" s="3">
        <f t="shared" si="109"/>
        <v>3</v>
      </c>
      <c r="O1202" s="3">
        <f t="shared" si="110"/>
        <v>2</v>
      </c>
      <c r="P1202" s="3">
        <f t="shared" si="111"/>
        <v>1</v>
      </c>
      <c r="Q1202" s="295">
        <f t="shared" si="112"/>
        <v>3</v>
      </c>
      <c r="R1202" s="3">
        <f t="shared" si="113"/>
        <v>3</v>
      </c>
    </row>
    <row r="1203" spans="1:18" x14ac:dyDescent="0.35">
      <c r="A1203" s="3" t="str">
        <f>'B-Site_data'!A1204</f>
        <v>BZKsuRAn2Vr99NarXgMD6fub6OyWNS</v>
      </c>
      <c r="B1203" s="3" t="str">
        <f>'B-Site_data'!B1204</f>
        <v>Doolow_IDP</v>
      </c>
      <c r="C1203" s="3" t="str">
        <f>'B-Site_data'!C1204</f>
        <v>Doolow</v>
      </c>
      <c r="D1203" s="3" t="str">
        <f>'B-Site_data'!D1204</f>
        <v>IDP</v>
      </c>
      <c r="E1203" s="3">
        <f>'B-Site_data'!E1204</f>
        <v>1</v>
      </c>
      <c r="F1203" s="3">
        <f>'B-Site_data'!F1204</f>
        <v>1</v>
      </c>
      <c r="G1203" s="3">
        <f>'B-Site_data'!G1204</f>
        <v>1</v>
      </c>
      <c r="H1203" s="3">
        <f>'B-Site_data'!H1204</f>
        <v>3</v>
      </c>
      <c r="I1203" s="3">
        <f>'B-Site_data'!I1204</f>
        <v>1</v>
      </c>
      <c r="J1203" s="3">
        <f>'B-Site_data'!J1204</f>
        <v>1</v>
      </c>
      <c r="K1203" s="3">
        <f>'B-Site_data'!K1204</f>
        <v>3</v>
      </c>
      <c r="L1203" s="3">
        <f>'B-Site_data'!L1204</f>
        <v>2</v>
      </c>
      <c r="M1203" s="3">
        <f t="shared" si="108"/>
        <v>3</v>
      </c>
      <c r="N1203" s="3">
        <f t="shared" si="109"/>
        <v>3</v>
      </c>
      <c r="O1203" s="3">
        <f t="shared" si="110"/>
        <v>2</v>
      </c>
      <c r="P1203" s="3">
        <f t="shared" si="111"/>
        <v>1</v>
      </c>
      <c r="Q1203" s="295">
        <f t="shared" si="112"/>
        <v>3</v>
      </c>
      <c r="R1203" s="3">
        <f t="shared" si="113"/>
        <v>3</v>
      </c>
    </row>
    <row r="1204" spans="1:18" x14ac:dyDescent="0.35">
      <c r="A1204" s="3" t="str">
        <f>'B-Site_data'!A1205</f>
        <v>IbGAJRQ1DCSmeGWXQv6N1hpXlcH8uJ</v>
      </c>
      <c r="B1204" s="3" t="str">
        <f>'B-Site_data'!B1205</f>
        <v>Doolow_IDP</v>
      </c>
      <c r="C1204" s="3" t="str">
        <f>'B-Site_data'!C1205</f>
        <v>Doolow</v>
      </c>
      <c r="D1204" s="3" t="str">
        <f>'B-Site_data'!D1205</f>
        <v>IDP</v>
      </c>
      <c r="E1204" s="3">
        <f>'B-Site_data'!E1205</f>
        <v>1</v>
      </c>
      <c r="F1204" s="3">
        <f>'B-Site_data'!F1205</f>
        <v>1</v>
      </c>
      <c r="G1204" s="3">
        <f>'B-Site_data'!G1205</f>
        <v>3</v>
      </c>
      <c r="H1204" s="3">
        <f>'B-Site_data'!H1205</f>
        <v>1</v>
      </c>
      <c r="I1204" s="3">
        <f>'B-Site_data'!I1205</f>
        <v>1</v>
      </c>
      <c r="J1204" s="3">
        <f>'B-Site_data'!J1205</f>
        <v>1</v>
      </c>
      <c r="K1204" s="3">
        <f>'B-Site_data'!K1205</f>
        <v>3</v>
      </c>
      <c r="L1204" s="3">
        <f>'B-Site_data'!L1205</f>
        <v>2</v>
      </c>
      <c r="M1204" s="3">
        <f t="shared" si="108"/>
        <v>3</v>
      </c>
      <c r="N1204" s="3">
        <f t="shared" si="109"/>
        <v>3</v>
      </c>
      <c r="O1204" s="3">
        <f t="shared" si="110"/>
        <v>2</v>
      </c>
      <c r="P1204" s="3">
        <f t="shared" si="111"/>
        <v>1</v>
      </c>
      <c r="Q1204" s="295">
        <f t="shared" si="112"/>
        <v>3</v>
      </c>
      <c r="R1204" s="3">
        <f t="shared" si="113"/>
        <v>3</v>
      </c>
    </row>
    <row r="1205" spans="1:18" x14ac:dyDescent="0.35">
      <c r="A1205" s="3" t="str">
        <f>'B-Site_data'!A1206</f>
        <v>yfFZJp5ZL2EIuveyI2wN7b0j1hXnhW</v>
      </c>
      <c r="B1205" s="3" t="str">
        <f>'B-Site_data'!B1206</f>
        <v>Doolow_IDP</v>
      </c>
      <c r="C1205" s="3" t="str">
        <f>'B-Site_data'!C1206</f>
        <v>Doolow</v>
      </c>
      <c r="D1205" s="3" t="str">
        <f>'B-Site_data'!D1206</f>
        <v>IDP</v>
      </c>
      <c r="E1205" s="3">
        <f>'B-Site_data'!E1206</f>
        <v>1</v>
      </c>
      <c r="F1205" s="3">
        <f>'B-Site_data'!F1206</f>
        <v>1</v>
      </c>
      <c r="G1205" s="3">
        <f>'B-Site_data'!G1206</f>
        <v>3</v>
      </c>
      <c r="H1205" s="3">
        <f>'B-Site_data'!H1206</f>
        <v>1</v>
      </c>
      <c r="I1205" s="3">
        <f>'B-Site_data'!I1206</f>
        <v>1</v>
      </c>
      <c r="J1205" s="3">
        <f>'B-Site_data'!J1206</f>
        <v>1</v>
      </c>
      <c r="K1205" s="3">
        <f>'B-Site_data'!K1206</f>
        <v>1</v>
      </c>
      <c r="L1205" s="3">
        <f>'B-Site_data'!L1206</f>
        <v>2</v>
      </c>
      <c r="M1205" s="3">
        <f t="shared" si="108"/>
        <v>3</v>
      </c>
      <c r="N1205" s="3">
        <f t="shared" si="109"/>
        <v>2</v>
      </c>
      <c r="O1205" s="3">
        <f t="shared" si="110"/>
        <v>1</v>
      </c>
      <c r="P1205" s="3">
        <f t="shared" si="111"/>
        <v>1</v>
      </c>
      <c r="Q1205" s="295">
        <f t="shared" si="112"/>
        <v>2</v>
      </c>
      <c r="R1205" s="3">
        <f t="shared" si="113"/>
        <v>2</v>
      </c>
    </row>
    <row r="1206" spans="1:18" x14ac:dyDescent="0.35">
      <c r="A1206" s="3" t="str">
        <f>'B-Site_data'!A1207</f>
        <v>E7J1ux0SeQswyHVSuywrdrDIXQbMDS</v>
      </c>
      <c r="B1206" s="3" t="str">
        <f>'B-Site_data'!B1207</f>
        <v>Doolow_IDP</v>
      </c>
      <c r="C1206" s="3" t="str">
        <f>'B-Site_data'!C1207</f>
        <v>Doolow</v>
      </c>
      <c r="D1206" s="3" t="str">
        <f>'B-Site_data'!D1207</f>
        <v>IDP</v>
      </c>
      <c r="E1206" s="3">
        <f>'B-Site_data'!E1207</f>
        <v>1</v>
      </c>
      <c r="F1206" s="3">
        <f>'B-Site_data'!F1207</f>
        <v>3</v>
      </c>
      <c r="G1206" s="3">
        <f>'B-Site_data'!G1207</f>
        <v>3</v>
      </c>
      <c r="H1206" s="3">
        <f>'B-Site_data'!H1207</f>
        <v>1</v>
      </c>
      <c r="I1206" s="3">
        <f>'B-Site_data'!I1207</f>
        <v>3</v>
      </c>
      <c r="J1206" s="3">
        <f>'B-Site_data'!J1207</f>
        <v>1</v>
      </c>
      <c r="K1206" s="3">
        <f>'B-Site_data'!K1207</f>
        <v>3</v>
      </c>
      <c r="L1206" s="3">
        <f>'B-Site_data'!L1207</f>
        <v>1</v>
      </c>
      <c r="M1206" s="3">
        <f t="shared" si="108"/>
        <v>3</v>
      </c>
      <c r="N1206" s="3">
        <f t="shared" si="109"/>
        <v>3</v>
      </c>
      <c r="O1206" s="3">
        <f t="shared" si="110"/>
        <v>3</v>
      </c>
      <c r="P1206" s="3">
        <f t="shared" si="111"/>
        <v>3</v>
      </c>
      <c r="Q1206" s="295">
        <f t="shared" si="112"/>
        <v>3</v>
      </c>
      <c r="R1206" s="3">
        <f t="shared" si="113"/>
        <v>3</v>
      </c>
    </row>
    <row r="1207" spans="1:18" x14ac:dyDescent="0.35">
      <c r="A1207" s="3" t="str">
        <f>'B-Site_data'!A1208</f>
        <v>zRNFNcDNxbxuWiHwI978lJfHAN2HQd</v>
      </c>
      <c r="B1207" s="3" t="str">
        <f>'B-Site_data'!B1208</f>
        <v>Doolow_IDP</v>
      </c>
      <c r="C1207" s="3" t="str">
        <f>'B-Site_data'!C1208</f>
        <v>Doolow</v>
      </c>
      <c r="D1207" s="3" t="str">
        <f>'B-Site_data'!D1208</f>
        <v>IDP</v>
      </c>
      <c r="E1207" s="3">
        <f>'B-Site_data'!E1208</f>
        <v>1</v>
      </c>
      <c r="F1207" s="3">
        <f>'B-Site_data'!F1208</f>
        <v>1</v>
      </c>
      <c r="G1207" s="3">
        <f>'B-Site_data'!G1208</f>
        <v>3</v>
      </c>
      <c r="H1207" s="3">
        <f>'B-Site_data'!H1208</f>
        <v>1</v>
      </c>
      <c r="I1207" s="3">
        <f>'B-Site_data'!I1208</f>
        <v>1</v>
      </c>
      <c r="J1207" s="3">
        <f>'B-Site_data'!J1208</f>
        <v>1</v>
      </c>
      <c r="K1207" s="3">
        <f>'B-Site_data'!K1208</f>
        <v>1</v>
      </c>
      <c r="L1207" s="3">
        <f>'B-Site_data'!L1208</f>
        <v>2</v>
      </c>
      <c r="M1207" s="3">
        <f t="shared" si="108"/>
        <v>3</v>
      </c>
      <c r="N1207" s="3">
        <f t="shared" si="109"/>
        <v>2</v>
      </c>
      <c r="O1207" s="3">
        <f t="shared" si="110"/>
        <v>1</v>
      </c>
      <c r="P1207" s="3">
        <f t="shared" si="111"/>
        <v>1</v>
      </c>
      <c r="Q1207" s="295">
        <f t="shared" si="112"/>
        <v>2</v>
      </c>
      <c r="R1207" s="3">
        <f t="shared" si="113"/>
        <v>2</v>
      </c>
    </row>
    <row r="1208" spans="1:18" x14ac:dyDescent="0.35">
      <c r="A1208" s="3" t="str">
        <f>'B-Site_data'!A1209</f>
        <v>BzpLs0ZHfZFeIyCvWK7FupN2BQe7z3</v>
      </c>
      <c r="B1208" s="3" t="str">
        <f>'B-Site_data'!B1209</f>
        <v>Luuq_IDP</v>
      </c>
      <c r="C1208" s="3" t="str">
        <f>'B-Site_data'!C1209</f>
        <v>Luuq</v>
      </c>
      <c r="D1208" s="3" t="str">
        <f>'B-Site_data'!D1209</f>
        <v>IDP</v>
      </c>
      <c r="E1208" s="3">
        <f>'B-Site_data'!E1209</f>
        <v>1</v>
      </c>
      <c r="F1208" s="3">
        <f>'B-Site_data'!F1209</f>
        <v>1</v>
      </c>
      <c r="G1208" s="3">
        <f>'B-Site_data'!G1209</f>
        <v>3</v>
      </c>
      <c r="H1208" s="3">
        <f>'B-Site_data'!H1209</f>
        <v>1</v>
      </c>
      <c r="I1208" s="3">
        <f>'B-Site_data'!I1209</f>
        <v>1</v>
      </c>
      <c r="J1208" s="3">
        <f>'B-Site_data'!J1209</f>
        <v>1</v>
      </c>
      <c r="K1208" s="3">
        <f>'B-Site_data'!K1209</f>
        <v>3</v>
      </c>
      <c r="L1208" s="3">
        <f>'B-Site_data'!L1209</f>
        <v>2</v>
      </c>
      <c r="M1208" s="3">
        <f t="shared" si="108"/>
        <v>3</v>
      </c>
      <c r="N1208" s="3">
        <f t="shared" si="109"/>
        <v>3</v>
      </c>
      <c r="O1208" s="3">
        <f t="shared" si="110"/>
        <v>2</v>
      </c>
      <c r="P1208" s="3">
        <f t="shared" si="111"/>
        <v>1</v>
      </c>
      <c r="Q1208" s="295">
        <f t="shared" si="112"/>
        <v>3</v>
      </c>
      <c r="R1208" s="3">
        <f t="shared" si="113"/>
        <v>3</v>
      </c>
    </row>
    <row r="1209" spans="1:18" x14ac:dyDescent="0.35">
      <c r="A1209" s="3" t="str">
        <f>'B-Site_data'!A1210</f>
        <v>HuZVkoAH99YLFvnwTDzpikBKwMpjc0</v>
      </c>
      <c r="B1209" s="3" t="str">
        <f>'B-Site_data'!B1210</f>
        <v>Luuq_IDP</v>
      </c>
      <c r="C1209" s="3" t="str">
        <f>'B-Site_data'!C1210</f>
        <v>Luuq</v>
      </c>
      <c r="D1209" s="3" t="str">
        <f>'B-Site_data'!D1210</f>
        <v>IDP</v>
      </c>
      <c r="E1209" s="3">
        <f>'B-Site_data'!E1210</f>
        <v>1</v>
      </c>
      <c r="F1209" s="3">
        <f>'B-Site_data'!F1210</f>
        <v>1</v>
      </c>
      <c r="G1209" s="3">
        <f>'B-Site_data'!G1210</f>
        <v>3</v>
      </c>
      <c r="H1209" s="3">
        <f>'B-Site_data'!H1210</f>
        <v>2</v>
      </c>
      <c r="I1209" s="3">
        <f>'B-Site_data'!I1210</f>
        <v>3</v>
      </c>
      <c r="J1209" s="3">
        <f>'B-Site_data'!J1210</f>
        <v>1</v>
      </c>
      <c r="K1209" s="3">
        <f>'B-Site_data'!K1210</f>
        <v>3</v>
      </c>
      <c r="L1209" s="3">
        <f>'B-Site_data'!L1210</f>
        <v>2</v>
      </c>
      <c r="M1209" s="3">
        <f t="shared" si="108"/>
        <v>3</v>
      </c>
      <c r="N1209" s="3">
        <f t="shared" si="109"/>
        <v>3</v>
      </c>
      <c r="O1209" s="3">
        <f t="shared" si="110"/>
        <v>3</v>
      </c>
      <c r="P1209" s="3">
        <f t="shared" si="111"/>
        <v>2</v>
      </c>
      <c r="Q1209" s="295">
        <f t="shared" si="112"/>
        <v>3</v>
      </c>
      <c r="R1209" s="3">
        <f t="shared" si="113"/>
        <v>3</v>
      </c>
    </row>
    <row r="1210" spans="1:18" x14ac:dyDescent="0.35">
      <c r="A1210" s="3" t="str">
        <f>'B-Site_data'!A1211</f>
        <v>00Ij782FXD5Vd2hjYmaj4XnwnPsBdR</v>
      </c>
      <c r="B1210" s="3" t="str">
        <f>'B-Site_data'!B1211</f>
        <v>Luuq_IDP</v>
      </c>
      <c r="C1210" s="3" t="str">
        <f>'B-Site_data'!C1211</f>
        <v>Luuq</v>
      </c>
      <c r="D1210" s="3" t="str">
        <f>'B-Site_data'!D1211</f>
        <v>IDP</v>
      </c>
      <c r="E1210" s="3">
        <f>'B-Site_data'!E1211</f>
        <v>1</v>
      </c>
      <c r="F1210" s="3">
        <f>'B-Site_data'!F1211</f>
        <v>1</v>
      </c>
      <c r="G1210" s="3">
        <f>'B-Site_data'!G1211</f>
        <v>1</v>
      </c>
      <c r="H1210" s="3">
        <f>'B-Site_data'!H1211</f>
        <v>3</v>
      </c>
      <c r="I1210" s="3">
        <f>'B-Site_data'!I1211</f>
        <v>3</v>
      </c>
      <c r="J1210" s="3">
        <f>'B-Site_data'!J1211</f>
        <v>1</v>
      </c>
      <c r="K1210" s="3">
        <f>'B-Site_data'!K1211</f>
        <v>3</v>
      </c>
      <c r="L1210" s="3">
        <f>'B-Site_data'!L1211</f>
        <v>2</v>
      </c>
      <c r="M1210" s="3">
        <f t="shared" si="108"/>
        <v>3</v>
      </c>
      <c r="N1210" s="3">
        <f t="shared" si="109"/>
        <v>3</v>
      </c>
      <c r="O1210" s="3">
        <f t="shared" si="110"/>
        <v>3</v>
      </c>
      <c r="P1210" s="3">
        <f t="shared" si="111"/>
        <v>2</v>
      </c>
      <c r="Q1210" s="295">
        <f t="shared" si="112"/>
        <v>3</v>
      </c>
      <c r="R1210" s="3">
        <f t="shared" si="113"/>
        <v>3</v>
      </c>
    </row>
    <row r="1211" spans="1:18" x14ac:dyDescent="0.35">
      <c r="A1211" s="3" t="str">
        <f>'B-Site_data'!A1212</f>
        <v>urFzVdRlG7KZcqZ7rSyvA7o9J7etDC</v>
      </c>
      <c r="B1211" s="3" t="str">
        <f>'B-Site_data'!B1212</f>
        <v>Luuq_IDP</v>
      </c>
      <c r="C1211" s="3" t="str">
        <f>'B-Site_data'!C1212</f>
        <v>Luuq</v>
      </c>
      <c r="D1211" s="3" t="str">
        <f>'B-Site_data'!D1212</f>
        <v>IDP</v>
      </c>
      <c r="E1211" s="3">
        <f>'B-Site_data'!E1212</f>
        <v>1</v>
      </c>
      <c r="F1211" s="3">
        <f>'B-Site_data'!F1212</f>
        <v>1</v>
      </c>
      <c r="G1211" s="3">
        <f>'B-Site_data'!G1212</f>
        <v>1</v>
      </c>
      <c r="H1211" s="3">
        <f>'B-Site_data'!H1212</f>
        <v>3</v>
      </c>
      <c r="I1211" s="3">
        <f>'B-Site_data'!I1212</f>
        <v>3</v>
      </c>
      <c r="J1211" s="3">
        <f>'B-Site_data'!J1212</f>
        <v>1</v>
      </c>
      <c r="K1211" s="3">
        <f>'B-Site_data'!K1212</f>
        <v>3</v>
      </c>
      <c r="L1211" s="3">
        <f>'B-Site_data'!L1212</f>
        <v>2</v>
      </c>
      <c r="M1211" s="3">
        <f t="shared" si="108"/>
        <v>3</v>
      </c>
      <c r="N1211" s="3">
        <f t="shared" si="109"/>
        <v>3</v>
      </c>
      <c r="O1211" s="3">
        <f t="shared" si="110"/>
        <v>3</v>
      </c>
      <c r="P1211" s="3">
        <f t="shared" si="111"/>
        <v>2</v>
      </c>
      <c r="Q1211" s="295">
        <f t="shared" si="112"/>
        <v>3</v>
      </c>
      <c r="R1211" s="3">
        <f t="shared" si="113"/>
        <v>3</v>
      </c>
    </row>
    <row r="1212" spans="1:18" x14ac:dyDescent="0.35">
      <c r="A1212" s="3" t="str">
        <f>'B-Site_data'!A1213</f>
        <v>cglDFowq2fRisABwlbOcgjksovz2Tn</v>
      </c>
      <c r="B1212" s="3" t="str">
        <f>'B-Site_data'!B1213</f>
        <v>Luuq_IDP</v>
      </c>
      <c r="C1212" s="3" t="str">
        <f>'B-Site_data'!C1213</f>
        <v>Luuq</v>
      </c>
      <c r="D1212" s="3" t="str">
        <f>'B-Site_data'!D1213</f>
        <v>IDP</v>
      </c>
      <c r="E1212" s="3">
        <f>'B-Site_data'!E1213</f>
        <v>1</v>
      </c>
      <c r="F1212" s="3">
        <f>'B-Site_data'!F1213</f>
        <v>1</v>
      </c>
      <c r="G1212" s="3">
        <f>'B-Site_data'!G1213</f>
        <v>1</v>
      </c>
      <c r="H1212" s="3">
        <f>'B-Site_data'!H1213</f>
        <v>2</v>
      </c>
      <c r="I1212" s="3">
        <f>'B-Site_data'!I1213</f>
        <v>1</v>
      </c>
      <c r="J1212" s="3">
        <f>'B-Site_data'!J1213</f>
        <v>1</v>
      </c>
      <c r="K1212" s="3">
        <f>'B-Site_data'!K1213</f>
        <v>3</v>
      </c>
      <c r="L1212" s="3">
        <f>'B-Site_data'!L1213</f>
        <v>2</v>
      </c>
      <c r="M1212" s="3">
        <f t="shared" si="108"/>
        <v>3</v>
      </c>
      <c r="N1212" s="3">
        <f t="shared" si="109"/>
        <v>2</v>
      </c>
      <c r="O1212" s="3">
        <f t="shared" si="110"/>
        <v>2</v>
      </c>
      <c r="P1212" s="3">
        <f t="shared" si="111"/>
        <v>1</v>
      </c>
      <c r="Q1212" s="295">
        <f t="shared" si="112"/>
        <v>2</v>
      </c>
      <c r="R1212" s="3">
        <f t="shared" si="113"/>
        <v>2</v>
      </c>
    </row>
    <row r="1213" spans="1:18" x14ac:dyDescent="0.35">
      <c r="A1213" s="3" t="str">
        <f>'B-Site_data'!A1214</f>
        <v>4AXdMHPTE3XR2ENSuvzx2FSn5HoURi</v>
      </c>
      <c r="B1213" s="3" t="str">
        <f>'B-Site_data'!B1214</f>
        <v>Luuq_IDP</v>
      </c>
      <c r="C1213" s="3" t="str">
        <f>'B-Site_data'!C1214</f>
        <v>Luuq</v>
      </c>
      <c r="D1213" s="3" t="str">
        <f>'B-Site_data'!D1214</f>
        <v>IDP</v>
      </c>
      <c r="E1213" s="3">
        <f>'B-Site_data'!E1214</f>
        <v>1</v>
      </c>
      <c r="F1213" s="3">
        <f>'B-Site_data'!F1214</f>
        <v>1</v>
      </c>
      <c r="G1213" s="3">
        <f>'B-Site_data'!G1214</f>
        <v>3</v>
      </c>
      <c r="H1213" s="3">
        <f>'B-Site_data'!H1214</f>
        <v>1</v>
      </c>
      <c r="I1213" s="3">
        <f>'B-Site_data'!I1214</f>
        <v>1</v>
      </c>
      <c r="J1213" s="3">
        <f>'B-Site_data'!J1214</f>
        <v>3</v>
      </c>
      <c r="K1213" s="3">
        <f>'B-Site_data'!K1214</f>
        <v>1</v>
      </c>
      <c r="L1213" s="3">
        <f>'B-Site_data'!L1214</f>
        <v>2</v>
      </c>
      <c r="M1213" s="3">
        <f t="shared" si="108"/>
        <v>3</v>
      </c>
      <c r="N1213" s="3">
        <f t="shared" si="109"/>
        <v>3</v>
      </c>
      <c r="O1213" s="3">
        <f t="shared" si="110"/>
        <v>2</v>
      </c>
      <c r="P1213" s="3">
        <f t="shared" si="111"/>
        <v>1</v>
      </c>
      <c r="Q1213" s="295">
        <f t="shared" si="112"/>
        <v>3</v>
      </c>
      <c r="R1213" s="3">
        <f t="shared" si="113"/>
        <v>3</v>
      </c>
    </row>
    <row r="1214" spans="1:18" x14ac:dyDescent="0.35">
      <c r="A1214" s="3" t="str">
        <f>'B-Site_data'!A1215</f>
        <v>J7KSJWUHNAdL8ELSfTl17mXxAmx1EL</v>
      </c>
      <c r="B1214" s="3" t="str">
        <f>'B-Site_data'!B1215</f>
        <v>Luuq_IDP</v>
      </c>
      <c r="C1214" s="3" t="str">
        <f>'B-Site_data'!C1215</f>
        <v>Luuq</v>
      </c>
      <c r="D1214" s="3" t="str">
        <f>'B-Site_data'!D1215</f>
        <v>IDP</v>
      </c>
      <c r="E1214" s="3">
        <f>'B-Site_data'!E1215</f>
        <v>1</v>
      </c>
      <c r="F1214" s="3">
        <f>'B-Site_data'!F1215</f>
        <v>1</v>
      </c>
      <c r="G1214" s="3">
        <f>'B-Site_data'!G1215</f>
        <v>3</v>
      </c>
      <c r="H1214" s="3">
        <f>'B-Site_data'!H1215</f>
        <v>1</v>
      </c>
      <c r="I1214" s="3">
        <f>'B-Site_data'!I1215</f>
        <v>3</v>
      </c>
      <c r="J1214" s="3">
        <f>'B-Site_data'!J1215</f>
        <v>3</v>
      </c>
      <c r="K1214" s="3">
        <f>'B-Site_data'!K1215</f>
        <v>1</v>
      </c>
      <c r="L1214" s="3">
        <f>'B-Site_data'!L1215</f>
        <v>2</v>
      </c>
      <c r="M1214" s="3">
        <f t="shared" si="108"/>
        <v>3</v>
      </c>
      <c r="N1214" s="3">
        <f t="shared" si="109"/>
        <v>3</v>
      </c>
      <c r="O1214" s="3">
        <f t="shared" si="110"/>
        <v>3</v>
      </c>
      <c r="P1214" s="3">
        <f t="shared" si="111"/>
        <v>2</v>
      </c>
      <c r="Q1214" s="295">
        <f t="shared" si="112"/>
        <v>3</v>
      </c>
      <c r="R1214" s="3">
        <f t="shared" si="113"/>
        <v>3</v>
      </c>
    </row>
    <row r="1215" spans="1:18" x14ac:dyDescent="0.35">
      <c r="A1215" s="3" t="str">
        <f>'B-Site_data'!A1216</f>
        <v>x43z8yW8GPfELZhZsgzU9HVJinZ0xp</v>
      </c>
      <c r="B1215" s="3" t="str">
        <f>'B-Site_data'!B1216</f>
        <v>Luuq_IDP</v>
      </c>
      <c r="C1215" s="3" t="str">
        <f>'B-Site_data'!C1216</f>
        <v>Luuq</v>
      </c>
      <c r="D1215" s="3" t="str">
        <f>'B-Site_data'!D1216</f>
        <v>IDP</v>
      </c>
      <c r="E1215" s="3">
        <f>'B-Site_data'!E1216</f>
        <v>1</v>
      </c>
      <c r="F1215" s="3">
        <f>'B-Site_data'!F1216</f>
        <v>1</v>
      </c>
      <c r="G1215" s="3">
        <f>'B-Site_data'!G1216</f>
        <v>3</v>
      </c>
      <c r="H1215" s="3">
        <f>'B-Site_data'!H1216</f>
        <v>1</v>
      </c>
      <c r="I1215" s="3">
        <f>'B-Site_data'!I1216</f>
        <v>1</v>
      </c>
      <c r="J1215" s="3">
        <f>'B-Site_data'!J1216</f>
        <v>1</v>
      </c>
      <c r="K1215" s="3">
        <f>'B-Site_data'!K1216</f>
        <v>3</v>
      </c>
      <c r="L1215" s="3">
        <f>'B-Site_data'!L1216</f>
        <v>2</v>
      </c>
      <c r="M1215" s="3">
        <f t="shared" si="108"/>
        <v>3</v>
      </c>
      <c r="N1215" s="3">
        <f t="shared" si="109"/>
        <v>3</v>
      </c>
      <c r="O1215" s="3">
        <f t="shared" si="110"/>
        <v>2</v>
      </c>
      <c r="P1215" s="3">
        <f t="shared" si="111"/>
        <v>1</v>
      </c>
      <c r="Q1215" s="295">
        <f t="shared" si="112"/>
        <v>3</v>
      </c>
      <c r="R1215" s="3">
        <f t="shared" si="113"/>
        <v>3</v>
      </c>
    </row>
    <row r="1216" spans="1:18" x14ac:dyDescent="0.35">
      <c r="A1216" s="3" t="str">
        <f>'B-Site_data'!A1217</f>
        <v>zliZmzK5hpme5dwKsjwWdFNkSlxGOh</v>
      </c>
      <c r="B1216" s="3" t="str">
        <f>'B-Site_data'!B1217</f>
        <v>Luuq_IDP</v>
      </c>
      <c r="C1216" s="3" t="str">
        <f>'B-Site_data'!C1217</f>
        <v>Luuq</v>
      </c>
      <c r="D1216" s="3" t="str">
        <f>'B-Site_data'!D1217</f>
        <v>IDP</v>
      </c>
      <c r="E1216" s="3">
        <f>'B-Site_data'!E1217</f>
        <v>1</v>
      </c>
      <c r="F1216" s="3">
        <f>'B-Site_data'!F1217</f>
        <v>1</v>
      </c>
      <c r="G1216" s="3">
        <f>'B-Site_data'!G1217</f>
        <v>3</v>
      </c>
      <c r="H1216" s="3">
        <f>'B-Site_data'!H1217</f>
        <v>1</v>
      </c>
      <c r="I1216" s="3">
        <f>'B-Site_data'!I1217</f>
        <v>1</v>
      </c>
      <c r="J1216" s="3">
        <f>'B-Site_data'!J1217</f>
        <v>1</v>
      </c>
      <c r="K1216" s="3">
        <f>'B-Site_data'!K1217</f>
        <v>3</v>
      </c>
      <c r="L1216" s="3">
        <f>'B-Site_data'!L1217</f>
        <v>2</v>
      </c>
      <c r="M1216" s="3">
        <f t="shared" si="108"/>
        <v>3</v>
      </c>
      <c r="N1216" s="3">
        <f t="shared" si="109"/>
        <v>3</v>
      </c>
      <c r="O1216" s="3">
        <f t="shared" si="110"/>
        <v>2</v>
      </c>
      <c r="P1216" s="3">
        <f t="shared" si="111"/>
        <v>1</v>
      </c>
      <c r="Q1216" s="295">
        <f t="shared" si="112"/>
        <v>3</v>
      </c>
      <c r="R1216" s="3">
        <f t="shared" si="113"/>
        <v>3</v>
      </c>
    </row>
    <row r="1217" spans="1:18" x14ac:dyDescent="0.35">
      <c r="A1217" s="3" t="str">
        <f>'B-Site_data'!A1218</f>
        <v>Tr5eq3IFUafxrPqCRoSVyJWqWEJ7E4</v>
      </c>
      <c r="B1217" s="3" t="str">
        <f>'B-Site_data'!B1218</f>
        <v>Luuq_IDP</v>
      </c>
      <c r="C1217" s="3" t="str">
        <f>'B-Site_data'!C1218</f>
        <v>Luuq</v>
      </c>
      <c r="D1217" s="3" t="str">
        <f>'B-Site_data'!D1218</f>
        <v>IDP</v>
      </c>
      <c r="E1217" s="3">
        <f>'B-Site_data'!E1218</f>
        <v>1</v>
      </c>
      <c r="F1217" s="3">
        <f>'B-Site_data'!F1218</f>
        <v>1</v>
      </c>
      <c r="G1217" s="3">
        <f>'B-Site_data'!G1218</f>
        <v>1</v>
      </c>
      <c r="H1217" s="3">
        <f>'B-Site_data'!H1218</f>
        <v>3</v>
      </c>
      <c r="I1217" s="3">
        <f>'B-Site_data'!I1218</f>
        <v>3</v>
      </c>
      <c r="J1217" s="3">
        <f>'B-Site_data'!J1218</f>
        <v>1</v>
      </c>
      <c r="K1217" s="3">
        <f>'B-Site_data'!K1218</f>
        <v>3</v>
      </c>
      <c r="L1217" s="3">
        <f>'B-Site_data'!L1218</f>
        <v>2</v>
      </c>
      <c r="M1217" s="3">
        <f t="shared" si="108"/>
        <v>3</v>
      </c>
      <c r="N1217" s="3">
        <f t="shared" si="109"/>
        <v>3</v>
      </c>
      <c r="O1217" s="3">
        <f t="shared" si="110"/>
        <v>3</v>
      </c>
      <c r="P1217" s="3">
        <f t="shared" si="111"/>
        <v>2</v>
      </c>
      <c r="Q1217" s="295">
        <f t="shared" si="112"/>
        <v>3</v>
      </c>
      <c r="R1217" s="3">
        <f t="shared" si="113"/>
        <v>3</v>
      </c>
    </row>
    <row r="1218" spans="1:18" x14ac:dyDescent="0.35">
      <c r="A1218" s="3" t="str">
        <f>'B-Site_data'!A1219</f>
        <v>qipPu01o8PKYpDvP57Yyoelsul7Te1</v>
      </c>
      <c r="B1218" s="3" t="str">
        <f>'B-Site_data'!B1219</f>
        <v>Luuq_IDP</v>
      </c>
      <c r="C1218" s="3" t="str">
        <f>'B-Site_data'!C1219</f>
        <v>Luuq</v>
      </c>
      <c r="D1218" s="3" t="str">
        <f>'B-Site_data'!D1219</f>
        <v>IDP</v>
      </c>
      <c r="E1218" s="3">
        <f>'B-Site_data'!E1219</f>
        <v>1</v>
      </c>
      <c r="F1218" s="3">
        <f>'B-Site_data'!F1219</f>
        <v>1</v>
      </c>
      <c r="G1218" s="3">
        <f>'B-Site_data'!G1219</f>
        <v>3</v>
      </c>
      <c r="H1218" s="3">
        <f>'B-Site_data'!H1219</f>
        <v>1</v>
      </c>
      <c r="I1218" s="3">
        <f>'B-Site_data'!I1219</f>
        <v>1</v>
      </c>
      <c r="J1218" s="3">
        <f>'B-Site_data'!J1219</f>
        <v>1</v>
      </c>
      <c r="K1218" s="3">
        <f>'B-Site_data'!K1219</f>
        <v>3</v>
      </c>
      <c r="L1218" s="3">
        <f>'B-Site_data'!L1219</f>
        <v>2</v>
      </c>
      <c r="M1218" s="3">
        <f t="shared" si="108"/>
        <v>3</v>
      </c>
      <c r="N1218" s="3">
        <f t="shared" si="109"/>
        <v>3</v>
      </c>
      <c r="O1218" s="3">
        <f t="shared" si="110"/>
        <v>2</v>
      </c>
      <c r="P1218" s="3">
        <f t="shared" si="111"/>
        <v>1</v>
      </c>
      <c r="Q1218" s="295">
        <f t="shared" si="112"/>
        <v>3</v>
      </c>
      <c r="R1218" s="3">
        <f t="shared" si="113"/>
        <v>3</v>
      </c>
    </row>
    <row r="1219" spans="1:18" x14ac:dyDescent="0.35">
      <c r="A1219" s="3" t="str">
        <f>'B-Site_data'!A1220</f>
        <v>ZiZClIwYH7jnS80SSMndZA1cwUkEdt</v>
      </c>
      <c r="B1219" s="3" t="str">
        <f>'B-Site_data'!B1220</f>
        <v>Luuq_IDP</v>
      </c>
      <c r="C1219" s="3" t="str">
        <f>'B-Site_data'!C1220</f>
        <v>Luuq</v>
      </c>
      <c r="D1219" s="3" t="str">
        <f>'B-Site_data'!D1220</f>
        <v>IDP</v>
      </c>
      <c r="E1219" s="3">
        <f>'B-Site_data'!E1220</f>
        <v>1</v>
      </c>
      <c r="F1219" s="3">
        <f>'B-Site_data'!F1220</f>
        <v>1</v>
      </c>
      <c r="G1219" s="3">
        <f>'B-Site_data'!G1220</f>
        <v>3</v>
      </c>
      <c r="H1219" s="3">
        <f>'B-Site_data'!H1220</f>
        <v>1</v>
      </c>
      <c r="I1219" s="3">
        <f>'B-Site_data'!I1220</f>
        <v>3</v>
      </c>
      <c r="J1219" s="3">
        <f>'B-Site_data'!J1220</f>
        <v>1</v>
      </c>
      <c r="K1219" s="3">
        <f>'B-Site_data'!K1220</f>
        <v>1</v>
      </c>
      <c r="L1219" s="3">
        <f>'B-Site_data'!L1220</f>
        <v>1</v>
      </c>
      <c r="M1219" s="3">
        <f t="shared" ref="M1219:M1282" si="114">LARGE(F1219:L1219,1)</f>
        <v>3</v>
      </c>
      <c r="N1219" s="3">
        <f t="shared" ref="N1219:N1282" si="115">LARGE(F1219:L1219,2)</f>
        <v>3</v>
      </c>
      <c r="O1219" s="3">
        <f t="shared" ref="O1219:O1282" si="116">LARGE(F1219:L1219,3)</f>
        <v>1</v>
      </c>
      <c r="P1219" s="3">
        <f t="shared" ref="P1219:P1282" si="117">LARGE(F1219:L1219,4)</f>
        <v>1</v>
      </c>
      <c r="Q1219" s="295">
        <f t="shared" ref="Q1219:Q1282" si="118">ROUNDUP(AVERAGE(M1219:P1219),0)</f>
        <v>2</v>
      </c>
      <c r="R1219" s="3">
        <f t="shared" ref="R1219:R1282" si="119">Q1219</f>
        <v>2</v>
      </c>
    </row>
    <row r="1220" spans="1:18" x14ac:dyDescent="0.35">
      <c r="A1220" s="3" t="str">
        <f>'B-Site_data'!A1221</f>
        <v>5zTQYE3vWUHqPpOQ6Yn1cyu5tCoQ5v</v>
      </c>
      <c r="B1220" s="3" t="str">
        <f>'B-Site_data'!B1221</f>
        <v>Luuq_IDP</v>
      </c>
      <c r="C1220" s="3" t="str">
        <f>'B-Site_data'!C1221</f>
        <v>Luuq</v>
      </c>
      <c r="D1220" s="3" t="str">
        <f>'B-Site_data'!D1221</f>
        <v>IDP</v>
      </c>
      <c r="E1220" s="3">
        <f>'B-Site_data'!E1221</f>
        <v>1</v>
      </c>
      <c r="F1220" s="3">
        <f>'B-Site_data'!F1221</f>
        <v>1</v>
      </c>
      <c r="G1220" s="3">
        <f>'B-Site_data'!G1221</f>
        <v>3</v>
      </c>
      <c r="H1220" s="3">
        <f>'B-Site_data'!H1221</f>
        <v>1</v>
      </c>
      <c r="I1220" s="3">
        <f>'B-Site_data'!I1221</f>
        <v>3</v>
      </c>
      <c r="J1220" s="3">
        <f>'B-Site_data'!J1221</f>
        <v>3</v>
      </c>
      <c r="K1220" s="3">
        <f>'B-Site_data'!K1221</f>
        <v>3</v>
      </c>
      <c r="L1220" s="3">
        <f>'B-Site_data'!L1221</f>
        <v>2</v>
      </c>
      <c r="M1220" s="3">
        <f t="shared" si="114"/>
        <v>3</v>
      </c>
      <c r="N1220" s="3">
        <f t="shared" si="115"/>
        <v>3</v>
      </c>
      <c r="O1220" s="3">
        <f t="shared" si="116"/>
        <v>3</v>
      </c>
      <c r="P1220" s="3">
        <f t="shared" si="117"/>
        <v>3</v>
      </c>
      <c r="Q1220" s="295">
        <f t="shared" si="118"/>
        <v>3</v>
      </c>
      <c r="R1220" s="3">
        <f t="shared" si="119"/>
        <v>3</v>
      </c>
    </row>
    <row r="1221" spans="1:18" x14ac:dyDescent="0.35">
      <c r="A1221" s="3" t="str">
        <f>'B-Site_data'!A1222</f>
        <v>5JTyxB5VPFLmzNtja0OeVy4wrmGzuK</v>
      </c>
      <c r="B1221" s="3" t="str">
        <f>'B-Site_data'!B1222</f>
        <v>Kismayo_IDP</v>
      </c>
      <c r="C1221" s="3" t="str">
        <f>'B-Site_data'!C1222</f>
        <v>Kismayo</v>
      </c>
      <c r="D1221" s="3" t="str">
        <f>'B-Site_data'!D1222</f>
        <v>IDP</v>
      </c>
      <c r="E1221" s="3">
        <f>'B-Site_data'!E1222</f>
        <v>1</v>
      </c>
      <c r="F1221" s="3">
        <f>'B-Site_data'!F1222</f>
        <v>1</v>
      </c>
      <c r="G1221" s="3">
        <f>'B-Site_data'!G1222</f>
        <v>1</v>
      </c>
      <c r="H1221" s="3">
        <f>'B-Site_data'!H1222</f>
        <v>1</v>
      </c>
      <c r="I1221" s="3">
        <f>'B-Site_data'!I1222</f>
        <v>1</v>
      </c>
      <c r="J1221" s="3">
        <f>'B-Site_data'!J1222</f>
        <v>1</v>
      </c>
      <c r="K1221" s="3">
        <f>'B-Site_data'!K1222</f>
        <v>3</v>
      </c>
      <c r="L1221" s="3">
        <f>'B-Site_data'!L1222</f>
        <v>1</v>
      </c>
      <c r="M1221" s="3">
        <f t="shared" si="114"/>
        <v>3</v>
      </c>
      <c r="N1221" s="3">
        <f t="shared" si="115"/>
        <v>1</v>
      </c>
      <c r="O1221" s="3">
        <f t="shared" si="116"/>
        <v>1</v>
      </c>
      <c r="P1221" s="3">
        <f t="shared" si="117"/>
        <v>1</v>
      </c>
      <c r="Q1221" s="295">
        <f t="shared" si="118"/>
        <v>2</v>
      </c>
      <c r="R1221" s="3">
        <f t="shared" si="119"/>
        <v>2</v>
      </c>
    </row>
    <row r="1222" spans="1:18" x14ac:dyDescent="0.35">
      <c r="A1222" s="3" t="str">
        <f>'B-Site_data'!A1223</f>
        <v>8qBv7yIt1y8oa188pglXZgNfSwVTPV</v>
      </c>
      <c r="B1222" s="3" t="str">
        <f>'B-Site_data'!B1223</f>
        <v>Kismayo_IDP</v>
      </c>
      <c r="C1222" s="3" t="str">
        <f>'B-Site_data'!C1223</f>
        <v>Kismayo</v>
      </c>
      <c r="D1222" s="3" t="str">
        <f>'B-Site_data'!D1223</f>
        <v>IDP</v>
      </c>
      <c r="E1222" s="3">
        <f>'B-Site_data'!E1223</f>
        <v>1</v>
      </c>
      <c r="F1222" s="3">
        <f>'B-Site_data'!F1223</f>
        <v>1</v>
      </c>
      <c r="G1222" s="3">
        <f>'B-Site_data'!G1223</f>
        <v>3</v>
      </c>
      <c r="H1222" s="3">
        <f>'B-Site_data'!H1223</f>
        <v>1</v>
      </c>
      <c r="I1222" s="3">
        <f>'B-Site_data'!I1223</f>
        <v>3</v>
      </c>
      <c r="J1222" s="3">
        <f>'B-Site_data'!J1223</f>
        <v>1</v>
      </c>
      <c r="K1222" s="3">
        <f>'B-Site_data'!K1223</f>
        <v>3</v>
      </c>
      <c r="L1222" s="3">
        <f>'B-Site_data'!L1223</f>
        <v>2</v>
      </c>
      <c r="M1222" s="3">
        <f t="shared" si="114"/>
        <v>3</v>
      </c>
      <c r="N1222" s="3">
        <f t="shared" si="115"/>
        <v>3</v>
      </c>
      <c r="O1222" s="3">
        <f t="shared" si="116"/>
        <v>3</v>
      </c>
      <c r="P1222" s="3">
        <f t="shared" si="117"/>
        <v>2</v>
      </c>
      <c r="Q1222" s="295">
        <f t="shared" si="118"/>
        <v>3</v>
      </c>
      <c r="R1222" s="3">
        <f t="shared" si="119"/>
        <v>3</v>
      </c>
    </row>
    <row r="1223" spans="1:18" x14ac:dyDescent="0.35">
      <c r="A1223" s="3" t="str">
        <f>'B-Site_data'!A1224</f>
        <v>W0xZ2RnCzZqvFnmYRpwHkv64Qi1iXG</v>
      </c>
      <c r="B1223" s="3" t="str">
        <f>'B-Site_data'!B1224</f>
        <v>Kismayo_IDP</v>
      </c>
      <c r="C1223" s="3" t="str">
        <f>'B-Site_data'!C1224</f>
        <v>Kismayo</v>
      </c>
      <c r="D1223" s="3" t="str">
        <f>'B-Site_data'!D1224</f>
        <v>IDP</v>
      </c>
      <c r="E1223" s="3">
        <f>'B-Site_data'!E1224</f>
        <v>1</v>
      </c>
      <c r="F1223" s="3">
        <f>'B-Site_data'!F1224</f>
        <v>3</v>
      </c>
      <c r="G1223" s="3">
        <f>'B-Site_data'!G1224</f>
        <v>3</v>
      </c>
      <c r="H1223" s="3">
        <f>'B-Site_data'!H1224</f>
        <v>3</v>
      </c>
      <c r="I1223" s="3">
        <f>'B-Site_data'!I1224</f>
        <v>1</v>
      </c>
      <c r="J1223" s="3">
        <f>'B-Site_data'!J1224</f>
        <v>1</v>
      </c>
      <c r="K1223" s="3">
        <f>'B-Site_data'!K1224</f>
        <v>1</v>
      </c>
      <c r="L1223" s="3">
        <f>'B-Site_data'!L1224</f>
        <v>2</v>
      </c>
      <c r="M1223" s="3">
        <f t="shared" si="114"/>
        <v>3</v>
      </c>
      <c r="N1223" s="3">
        <f t="shared" si="115"/>
        <v>3</v>
      </c>
      <c r="O1223" s="3">
        <f t="shared" si="116"/>
        <v>3</v>
      </c>
      <c r="P1223" s="3">
        <f t="shared" si="117"/>
        <v>2</v>
      </c>
      <c r="Q1223" s="295">
        <f t="shared" si="118"/>
        <v>3</v>
      </c>
      <c r="R1223" s="3">
        <f t="shared" si="119"/>
        <v>3</v>
      </c>
    </row>
    <row r="1224" spans="1:18" x14ac:dyDescent="0.35">
      <c r="A1224" s="3" t="str">
        <f>'B-Site_data'!A1225</f>
        <v>4PmECFWuTE6QyuCUbWa4fvDKBCkUNt</v>
      </c>
      <c r="B1224" s="3" t="str">
        <f>'B-Site_data'!B1225</f>
        <v>Kismayo_IDP</v>
      </c>
      <c r="C1224" s="3" t="str">
        <f>'B-Site_data'!C1225</f>
        <v>Kismayo</v>
      </c>
      <c r="D1224" s="3" t="str">
        <f>'B-Site_data'!D1225</f>
        <v>IDP</v>
      </c>
      <c r="E1224" s="3">
        <f>'B-Site_data'!E1225</f>
        <v>1</v>
      </c>
      <c r="F1224" s="3">
        <f>'B-Site_data'!F1225</f>
        <v>3</v>
      </c>
      <c r="G1224" s="3">
        <f>'B-Site_data'!G1225</f>
        <v>1</v>
      </c>
      <c r="H1224" s="3">
        <f>'B-Site_data'!H1225</f>
        <v>2</v>
      </c>
      <c r="I1224" s="3">
        <f>'B-Site_data'!I1225</f>
        <v>1</v>
      </c>
      <c r="J1224" s="3">
        <f>'B-Site_data'!J1225</f>
        <v>1</v>
      </c>
      <c r="K1224" s="3">
        <f>'B-Site_data'!K1225</f>
        <v>3</v>
      </c>
      <c r="L1224" s="3">
        <f>'B-Site_data'!L1225</f>
        <v>1</v>
      </c>
      <c r="M1224" s="3">
        <f t="shared" si="114"/>
        <v>3</v>
      </c>
      <c r="N1224" s="3">
        <f t="shared" si="115"/>
        <v>3</v>
      </c>
      <c r="O1224" s="3">
        <f t="shared" si="116"/>
        <v>2</v>
      </c>
      <c r="P1224" s="3">
        <f t="shared" si="117"/>
        <v>1</v>
      </c>
      <c r="Q1224" s="295">
        <f t="shared" si="118"/>
        <v>3</v>
      </c>
      <c r="R1224" s="3">
        <f t="shared" si="119"/>
        <v>3</v>
      </c>
    </row>
    <row r="1225" spans="1:18" x14ac:dyDescent="0.35">
      <c r="A1225" s="3" t="str">
        <f>'B-Site_data'!A1226</f>
        <v>S8hjcfs7XnLjD6v5OU1qb8CUmEKB5I</v>
      </c>
      <c r="B1225" s="3" t="str">
        <f>'B-Site_data'!B1226</f>
        <v>Kismayo_IDP</v>
      </c>
      <c r="C1225" s="3" t="str">
        <f>'B-Site_data'!C1226</f>
        <v>Kismayo</v>
      </c>
      <c r="D1225" s="3" t="str">
        <f>'B-Site_data'!D1226</f>
        <v>IDP</v>
      </c>
      <c r="E1225" s="3">
        <f>'B-Site_data'!E1226</f>
        <v>1</v>
      </c>
      <c r="F1225" s="3">
        <f>'B-Site_data'!F1226</f>
        <v>1</v>
      </c>
      <c r="G1225" s="3">
        <f>'B-Site_data'!G1226</f>
        <v>1</v>
      </c>
      <c r="H1225" s="3">
        <f>'B-Site_data'!H1226</f>
        <v>3</v>
      </c>
      <c r="I1225" s="3">
        <f>'B-Site_data'!I1226</f>
        <v>3</v>
      </c>
      <c r="J1225" s="3">
        <f>'B-Site_data'!J1226</f>
        <v>1</v>
      </c>
      <c r="K1225" s="3">
        <f>'B-Site_data'!K1226</f>
        <v>3</v>
      </c>
      <c r="L1225" s="3">
        <f>'B-Site_data'!L1226</f>
        <v>1</v>
      </c>
      <c r="M1225" s="3">
        <f t="shared" si="114"/>
        <v>3</v>
      </c>
      <c r="N1225" s="3">
        <f t="shared" si="115"/>
        <v>3</v>
      </c>
      <c r="O1225" s="3">
        <f t="shared" si="116"/>
        <v>3</v>
      </c>
      <c r="P1225" s="3">
        <f t="shared" si="117"/>
        <v>1</v>
      </c>
      <c r="Q1225" s="295">
        <f t="shared" si="118"/>
        <v>3</v>
      </c>
      <c r="R1225" s="3">
        <f t="shared" si="119"/>
        <v>3</v>
      </c>
    </row>
    <row r="1226" spans="1:18" x14ac:dyDescent="0.35">
      <c r="A1226" s="3" t="str">
        <f>'B-Site_data'!A1227</f>
        <v>fcxF5Xpb6fBmzSW3E99HEZAxN3NYK5</v>
      </c>
      <c r="B1226" s="3" t="str">
        <f>'B-Site_data'!B1227</f>
        <v>Kismayo_IDP</v>
      </c>
      <c r="C1226" s="3" t="str">
        <f>'B-Site_data'!C1227</f>
        <v>Kismayo</v>
      </c>
      <c r="D1226" s="3" t="str">
        <f>'B-Site_data'!D1227</f>
        <v>IDP</v>
      </c>
      <c r="E1226" s="3">
        <f>'B-Site_data'!E1227</f>
        <v>1</v>
      </c>
      <c r="F1226" s="3">
        <f>'B-Site_data'!F1227</f>
        <v>1</v>
      </c>
      <c r="G1226" s="3">
        <f>'B-Site_data'!G1227</f>
        <v>1</v>
      </c>
      <c r="H1226" s="3">
        <f>'B-Site_data'!H1227</f>
        <v>1</v>
      </c>
      <c r="I1226" s="3">
        <f>'B-Site_data'!I1227</f>
        <v>3</v>
      </c>
      <c r="J1226" s="3">
        <f>'B-Site_data'!J1227</f>
        <v>1</v>
      </c>
      <c r="K1226" s="3">
        <f>'B-Site_data'!K1227</f>
        <v>3</v>
      </c>
      <c r="L1226" s="3">
        <f>'B-Site_data'!L1227</f>
        <v>1</v>
      </c>
      <c r="M1226" s="3">
        <f t="shared" si="114"/>
        <v>3</v>
      </c>
      <c r="N1226" s="3">
        <f t="shared" si="115"/>
        <v>3</v>
      </c>
      <c r="O1226" s="3">
        <f t="shared" si="116"/>
        <v>1</v>
      </c>
      <c r="P1226" s="3">
        <f t="shared" si="117"/>
        <v>1</v>
      </c>
      <c r="Q1226" s="295">
        <f t="shared" si="118"/>
        <v>2</v>
      </c>
      <c r="R1226" s="3">
        <f t="shared" si="119"/>
        <v>2</v>
      </c>
    </row>
    <row r="1227" spans="1:18" x14ac:dyDescent="0.35">
      <c r="A1227" s="3" t="str">
        <f>'B-Site_data'!A1228</f>
        <v>7iJlihsQADPvXos5tYs6V9LPJD9u0p</v>
      </c>
      <c r="B1227" s="3" t="str">
        <f>'B-Site_data'!B1228</f>
        <v>Kismayo_IDP</v>
      </c>
      <c r="C1227" s="3" t="str">
        <f>'B-Site_data'!C1228</f>
        <v>Kismayo</v>
      </c>
      <c r="D1227" s="3" t="str">
        <f>'B-Site_data'!D1228</f>
        <v>IDP</v>
      </c>
      <c r="E1227" s="3">
        <f>'B-Site_data'!E1228</f>
        <v>1</v>
      </c>
      <c r="F1227" s="3">
        <f>'B-Site_data'!F1228</f>
        <v>1</v>
      </c>
      <c r="G1227" s="3">
        <f>'B-Site_data'!G1228</f>
        <v>1</v>
      </c>
      <c r="H1227" s="3">
        <f>'B-Site_data'!H1228</f>
        <v>1</v>
      </c>
      <c r="I1227" s="3">
        <f>'B-Site_data'!I1228</f>
        <v>3</v>
      </c>
      <c r="J1227" s="3">
        <f>'B-Site_data'!J1228</f>
        <v>1</v>
      </c>
      <c r="K1227" s="3">
        <f>'B-Site_data'!K1228</f>
        <v>3</v>
      </c>
      <c r="L1227" s="3">
        <f>'B-Site_data'!L1228</f>
        <v>2</v>
      </c>
      <c r="M1227" s="3">
        <f t="shared" si="114"/>
        <v>3</v>
      </c>
      <c r="N1227" s="3">
        <f t="shared" si="115"/>
        <v>3</v>
      </c>
      <c r="O1227" s="3">
        <f t="shared" si="116"/>
        <v>2</v>
      </c>
      <c r="P1227" s="3">
        <f t="shared" si="117"/>
        <v>1</v>
      </c>
      <c r="Q1227" s="295">
        <f t="shared" si="118"/>
        <v>3</v>
      </c>
      <c r="R1227" s="3">
        <f t="shared" si="119"/>
        <v>3</v>
      </c>
    </row>
    <row r="1228" spans="1:18" x14ac:dyDescent="0.35">
      <c r="A1228" s="3" t="str">
        <f>'B-Site_data'!A1229</f>
        <v>olnP0wCyF8tN3Oi516YImfgi6eFctO</v>
      </c>
      <c r="B1228" s="3" t="str">
        <f>'B-Site_data'!B1229</f>
        <v>Kismayo_IDP</v>
      </c>
      <c r="C1228" s="3" t="str">
        <f>'B-Site_data'!C1229</f>
        <v>Kismayo</v>
      </c>
      <c r="D1228" s="3" t="str">
        <f>'B-Site_data'!D1229</f>
        <v>IDP</v>
      </c>
      <c r="E1228" s="3">
        <f>'B-Site_data'!E1229</f>
        <v>1</v>
      </c>
      <c r="F1228" s="3">
        <f>'B-Site_data'!F1229</f>
        <v>1</v>
      </c>
      <c r="G1228" s="3">
        <f>'B-Site_data'!G1229</f>
        <v>1</v>
      </c>
      <c r="H1228" s="3">
        <f>'B-Site_data'!H1229</f>
        <v>1</v>
      </c>
      <c r="I1228" s="3">
        <f>'B-Site_data'!I1229</f>
        <v>1</v>
      </c>
      <c r="J1228" s="3">
        <f>'B-Site_data'!J1229</f>
        <v>1</v>
      </c>
      <c r="K1228" s="3">
        <f>'B-Site_data'!K1229</f>
        <v>3</v>
      </c>
      <c r="L1228" s="3">
        <f>'B-Site_data'!L1229</f>
        <v>1</v>
      </c>
      <c r="M1228" s="3">
        <f t="shared" si="114"/>
        <v>3</v>
      </c>
      <c r="N1228" s="3">
        <f t="shared" si="115"/>
        <v>1</v>
      </c>
      <c r="O1228" s="3">
        <f t="shared" si="116"/>
        <v>1</v>
      </c>
      <c r="P1228" s="3">
        <f t="shared" si="117"/>
        <v>1</v>
      </c>
      <c r="Q1228" s="295">
        <f t="shared" si="118"/>
        <v>2</v>
      </c>
      <c r="R1228" s="3">
        <f t="shared" si="119"/>
        <v>2</v>
      </c>
    </row>
    <row r="1229" spans="1:18" x14ac:dyDescent="0.35">
      <c r="A1229" s="3" t="str">
        <f>'B-Site_data'!A1230</f>
        <v>o3zcaVUzCH8J1ruPPc3mcgGsbQd5Z8</v>
      </c>
      <c r="B1229" s="3" t="str">
        <f>'B-Site_data'!B1230</f>
        <v>Kismayo_IDP</v>
      </c>
      <c r="C1229" s="3" t="str">
        <f>'B-Site_data'!C1230</f>
        <v>Kismayo</v>
      </c>
      <c r="D1229" s="3" t="str">
        <f>'B-Site_data'!D1230</f>
        <v>IDP</v>
      </c>
      <c r="E1229" s="3">
        <f>'B-Site_data'!E1230</f>
        <v>1</v>
      </c>
      <c r="F1229" s="3">
        <f>'B-Site_data'!F1230</f>
        <v>1</v>
      </c>
      <c r="G1229" s="3">
        <f>'B-Site_data'!G1230</f>
        <v>3</v>
      </c>
      <c r="H1229" s="3">
        <f>'B-Site_data'!H1230</f>
        <v>1</v>
      </c>
      <c r="I1229" s="3">
        <f>'B-Site_data'!I1230</f>
        <v>1</v>
      </c>
      <c r="J1229" s="3">
        <f>'B-Site_data'!J1230</f>
        <v>1</v>
      </c>
      <c r="K1229" s="3">
        <f>'B-Site_data'!K1230</f>
        <v>3</v>
      </c>
      <c r="L1229" s="3">
        <f>'B-Site_data'!L1230</f>
        <v>1</v>
      </c>
      <c r="M1229" s="3">
        <f t="shared" si="114"/>
        <v>3</v>
      </c>
      <c r="N1229" s="3">
        <f t="shared" si="115"/>
        <v>3</v>
      </c>
      <c r="O1229" s="3">
        <f t="shared" si="116"/>
        <v>1</v>
      </c>
      <c r="P1229" s="3">
        <f t="shared" si="117"/>
        <v>1</v>
      </c>
      <c r="Q1229" s="295">
        <f t="shared" si="118"/>
        <v>2</v>
      </c>
      <c r="R1229" s="3">
        <f t="shared" si="119"/>
        <v>2</v>
      </c>
    </row>
    <row r="1230" spans="1:18" x14ac:dyDescent="0.35">
      <c r="A1230" s="3" t="str">
        <f>'B-Site_data'!A1231</f>
        <v>Biq3WKPXlQ23Zb05n2wuWJsJ1TfJhk</v>
      </c>
      <c r="B1230" s="3" t="str">
        <f>'B-Site_data'!B1231</f>
        <v>Kismayo_IDP</v>
      </c>
      <c r="C1230" s="3" t="str">
        <f>'B-Site_data'!C1231</f>
        <v>Kismayo</v>
      </c>
      <c r="D1230" s="3" t="str">
        <f>'B-Site_data'!D1231</f>
        <v>IDP</v>
      </c>
      <c r="E1230" s="3">
        <f>'B-Site_data'!E1231</f>
        <v>1</v>
      </c>
      <c r="F1230" s="3">
        <f>'B-Site_data'!F1231</f>
        <v>1</v>
      </c>
      <c r="G1230" s="3">
        <f>'B-Site_data'!G1231</f>
        <v>1</v>
      </c>
      <c r="H1230" s="3">
        <f>'B-Site_data'!H1231</f>
        <v>3</v>
      </c>
      <c r="I1230" s="3">
        <f>'B-Site_data'!I1231</f>
        <v>3</v>
      </c>
      <c r="J1230" s="3">
        <f>'B-Site_data'!J1231</f>
        <v>1</v>
      </c>
      <c r="K1230" s="3">
        <f>'B-Site_data'!K1231</f>
        <v>3</v>
      </c>
      <c r="L1230" s="3">
        <f>'B-Site_data'!L1231</f>
        <v>2</v>
      </c>
      <c r="M1230" s="3">
        <f t="shared" si="114"/>
        <v>3</v>
      </c>
      <c r="N1230" s="3">
        <f t="shared" si="115"/>
        <v>3</v>
      </c>
      <c r="O1230" s="3">
        <f t="shared" si="116"/>
        <v>3</v>
      </c>
      <c r="P1230" s="3">
        <f t="shared" si="117"/>
        <v>2</v>
      </c>
      <c r="Q1230" s="295">
        <f t="shared" si="118"/>
        <v>3</v>
      </c>
      <c r="R1230" s="3">
        <f t="shared" si="119"/>
        <v>3</v>
      </c>
    </row>
    <row r="1231" spans="1:18" x14ac:dyDescent="0.35">
      <c r="A1231" s="3" t="str">
        <f>'B-Site_data'!A1232</f>
        <v>6GxfKrgwwiu3qBHcptwoHwygWH8sNI</v>
      </c>
      <c r="B1231" s="3" t="str">
        <f>'B-Site_data'!B1232</f>
        <v>Kismayo_IDP</v>
      </c>
      <c r="C1231" s="3" t="str">
        <f>'B-Site_data'!C1232</f>
        <v>Kismayo</v>
      </c>
      <c r="D1231" s="3" t="str">
        <f>'B-Site_data'!D1232</f>
        <v>IDP</v>
      </c>
      <c r="E1231" s="3">
        <f>'B-Site_data'!E1232</f>
        <v>1</v>
      </c>
      <c r="F1231" s="3">
        <f>'B-Site_data'!F1232</f>
        <v>3</v>
      </c>
      <c r="G1231" s="3">
        <f>'B-Site_data'!G1232</f>
        <v>1</v>
      </c>
      <c r="H1231" s="3">
        <f>'B-Site_data'!H1232</f>
        <v>3</v>
      </c>
      <c r="I1231" s="3">
        <f>'B-Site_data'!I1232</f>
        <v>3</v>
      </c>
      <c r="J1231" s="3">
        <f>'B-Site_data'!J1232</f>
        <v>1</v>
      </c>
      <c r="K1231" s="3">
        <f>'B-Site_data'!K1232</f>
        <v>3</v>
      </c>
      <c r="L1231" s="3">
        <f>'B-Site_data'!L1232</f>
        <v>2</v>
      </c>
      <c r="M1231" s="3">
        <f t="shared" si="114"/>
        <v>3</v>
      </c>
      <c r="N1231" s="3">
        <f t="shared" si="115"/>
        <v>3</v>
      </c>
      <c r="O1231" s="3">
        <f t="shared" si="116"/>
        <v>3</v>
      </c>
      <c r="P1231" s="3">
        <f t="shared" si="117"/>
        <v>3</v>
      </c>
      <c r="Q1231" s="295">
        <f t="shared" si="118"/>
        <v>3</v>
      </c>
      <c r="R1231" s="3">
        <f t="shared" si="119"/>
        <v>3</v>
      </c>
    </row>
    <row r="1232" spans="1:18" x14ac:dyDescent="0.35">
      <c r="A1232" s="3" t="str">
        <f>'B-Site_data'!A1233</f>
        <v>HKaF9ZkCdBC0BUeg9GkrnkJcDS3JlZ</v>
      </c>
      <c r="B1232" s="3" t="str">
        <f>'B-Site_data'!B1233</f>
        <v>Kismayo_IDP</v>
      </c>
      <c r="C1232" s="3" t="str">
        <f>'B-Site_data'!C1233</f>
        <v>Kismayo</v>
      </c>
      <c r="D1232" s="3" t="str">
        <f>'B-Site_data'!D1233</f>
        <v>IDP</v>
      </c>
      <c r="E1232" s="3">
        <f>'B-Site_data'!E1233</f>
        <v>1</v>
      </c>
      <c r="F1232" s="3">
        <f>'B-Site_data'!F1233</f>
        <v>1</v>
      </c>
      <c r="G1232" s="3">
        <f>'B-Site_data'!G1233</f>
        <v>1</v>
      </c>
      <c r="H1232" s="3">
        <f>'B-Site_data'!H1233</f>
        <v>2</v>
      </c>
      <c r="I1232" s="3">
        <f>'B-Site_data'!I1233</f>
        <v>3</v>
      </c>
      <c r="J1232" s="3">
        <f>'B-Site_data'!J1233</f>
        <v>1</v>
      </c>
      <c r="K1232" s="3">
        <f>'B-Site_data'!K1233</f>
        <v>3</v>
      </c>
      <c r="L1232" s="3">
        <f>'B-Site_data'!L1233</f>
        <v>1</v>
      </c>
      <c r="M1232" s="3">
        <f t="shared" si="114"/>
        <v>3</v>
      </c>
      <c r="N1232" s="3">
        <f t="shared" si="115"/>
        <v>3</v>
      </c>
      <c r="O1232" s="3">
        <f t="shared" si="116"/>
        <v>2</v>
      </c>
      <c r="P1232" s="3">
        <f t="shared" si="117"/>
        <v>1</v>
      </c>
      <c r="Q1232" s="295">
        <f t="shared" si="118"/>
        <v>3</v>
      </c>
      <c r="R1232" s="3">
        <f t="shared" si="119"/>
        <v>3</v>
      </c>
    </row>
    <row r="1233" spans="1:18" x14ac:dyDescent="0.35">
      <c r="A1233" s="3" t="str">
        <f>'B-Site_data'!A1234</f>
        <v>30HIP70jH6K3B9KknEWyiLBMPik3w1</v>
      </c>
      <c r="B1233" s="3" t="str">
        <f>'B-Site_data'!B1234</f>
        <v>Kismayo_IDP</v>
      </c>
      <c r="C1233" s="3" t="str">
        <f>'B-Site_data'!C1234</f>
        <v>Kismayo</v>
      </c>
      <c r="D1233" s="3" t="str">
        <f>'B-Site_data'!D1234</f>
        <v>IDP</v>
      </c>
      <c r="E1233" s="3">
        <f>'B-Site_data'!E1234</f>
        <v>1</v>
      </c>
      <c r="F1233" s="3">
        <f>'B-Site_data'!F1234</f>
        <v>1</v>
      </c>
      <c r="G1233" s="3">
        <f>'B-Site_data'!G1234</f>
        <v>1</v>
      </c>
      <c r="H1233" s="3">
        <f>'B-Site_data'!H1234</f>
        <v>1</v>
      </c>
      <c r="I1233" s="3">
        <f>'B-Site_data'!I1234</f>
        <v>3</v>
      </c>
      <c r="J1233" s="3">
        <f>'B-Site_data'!J1234</f>
        <v>1</v>
      </c>
      <c r="K1233" s="3">
        <f>'B-Site_data'!K1234</f>
        <v>3</v>
      </c>
      <c r="L1233" s="3">
        <f>'B-Site_data'!L1234</f>
        <v>1</v>
      </c>
      <c r="M1233" s="3">
        <f t="shared" si="114"/>
        <v>3</v>
      </c>
      <c r="N1233" s="3">
        <f t="shared" si="115"/>
        <v>3</v>
      </c>
      <c r="O1233" s="3">
        <f t="shared" si="116"/>
        <v>1</v>
      </c>
      <c r="P1233" s="3">
        <f t="shared" si="117"/>
        <v>1</v>
      </c>
      <c r="Q1233" s="295">
        <f t="shared" si="118"/>
        <v>2</v>
      </c>
      <c r="R1233" s="3">
        <f t="shared" si="119"/>
        <v>2</v>
      </c>
    </row>
    <row r="1234" spans="1:18" x14ac:dyDescent="0.35">
      <c r="A1234" s="3" t="str">
        <f>'B-Site_data'!A1235</f>
        <v>zieceaXoqUyZM7exXZnUjekUsJMd0b</v>
      </c>
      <c r="B1234" s="3" t="str">
        <f>'B-Site_data'!B1235</f>
        <v>Kismayo_IDP</v>
      </c>
      <c r="C1234" s="3" t="str">
        <f>'B-Site_data'!C1235</f>
        <v>Kismayo</v>
      </c>
      <c r="D1234" s="3" t="str">
        <f>'B-Site_data'!D1235</f>
        <v>IDP</v>
      </c>
      <c r="E1234" s="3">
        <f>'B-Site_data'!E1235</f>
        <v>1</v>
      </c>
      <c r="F1234" s="3">
        <f>'B-Site_data'!F1235</f>
        <v>1</v>
      </c>
      <c r="G1234" s="3">
        <f>'B-Site_data'!G1235</f>
        <v>3</v>
      </c>
      <c r="H1234" s="3">
        <f>'B-Site_data'!H1235</f>
        <v>1</v>
      </c>
      <c r="I1234" s="3">
        <f>'B-Site_data'!I1235</f>
        <v>1</v>
      </c>
      <c r="J1234" s="3">
        <f>'B-Site_data'!J1235</f>
        <v>1</v>
      </c>
      <c r="K1234" s="3">
        <f>'B-Site_data'!K1235</f>
        <v>3</v>
      </c>
      <c r="L1234" s="3">
        <f>'B-Site_data'!L1235</f>
        <v>1</v>
      </c>
      <c r="M1234" s="3">
        <f t="shared" si="114"/>
        <v>3</v>
      </c>
      <c r="N1234" s="3">
        <f t="shared" si="115"/>
        <v>3</v>
      </c>
      <c r="O1234" s="3">
        <f t="shared" si="116"/>
        <v>1</v>
      </c>
      <c r="P1234" s="3">
        <f t="shared" si="117"/>
        <v>1</v>
      </c>
      <c r="Q1234" s="295">
        <f t="shared" si="118"/>
        <v>2</v>
      </c>
      <c r="R1234" s="3">
        <f t="shared" si="119"/>
        <v>2</v>
      </c>
    </row>
    <row r="1235" spans="1:18" x14ac:dyDescent="0.35">
      <c r="A1235" s="3" t="str">
        <f>'B-Site_data'!A1236</f>
        <v>Jo9a3PVlvxvuqIIdFSuGzKPdwUxXMl</v>
      </c>
      <c r="B1235" s="3" t="str">
        <f>'B-Site_data'!B1236</f>
        <v>Kismayo_IDP</v>
      </c>
      <c r="C1235" s="3" t="str">
        <f>'B-Site_data'!C1236</f>
        <v>Kismayo</v>
      </c>
      <c r="D1235" s="3" t="str">
        <f>'B-Site_data'!D1236</f>
        <v>IDP</v>
      </c>
      <c r="E1235" s="3">
        <f>'B-Site_data'!E1236</f>
        <v>1</v>
      </c>
      <c r="F1235" s="3">
        <f>'B-Site_data'!F1236</f>
        <v>1</v>
      </c>
      <c r="G1235" s="3">
        <f>'B-Site_data'!G1236</f>
        <v>3</v>
      </c>
      <c r="H1235" s="3">
        <f>'B-Site_data'!H1236</f>
        <v>1</v>
      </c>
      <c r="I1235" s="3">
        <f>'B-Site_data'!I1236</f>
        <v>3</v>
      </c>
      <c r="J1235" s="3">
        <f>'B-Site_data'!J1236</f>
        <v>1</v>
      </c>
      <c r="K1235" s="3">
        <f>'B-Site_data'!K1236</f>
        <v>3</v>
      </c>
      <c r="L1235" s="3">
        <f>'B-Site_data'!L1236</f>
        <v>2</v>
      </c>
      <c r="M1235" s="3">
        <f t="shared" si="114"/>
        <v>3</v>
      </c>
      <c r="N1235" s="3">
        <f t="shared" si="115"/>
        <v>3</v>
      </c>
      <c r="O1235" s="3">
        <f t="shared" si="116"/>
        <v>3</v>
      </c>
      <c r="P1235" s="3">
        <f t="shared" si="117"/>
        <v>2</v>
      </c>
      <c r="Q1235" s="295">
        <f t="shared" si="118"/>
        <v>3</v>
      </c>
      <c r="R1235" s="3">
        <f t="shared" si="119"/>
        <v>3</v>
      </c>
    </row>
    <row r="1236" spans="1:18" x14ac:dyDescent="0.35">
      <c r="A1236" s="3" t="str">
        <f>'B-Site_data'!A1237</f>
        <v>2wTv4pSeitWjUWsoiapDjoJt9YVZxW</v>
      </c>
      <c r="B1236" s="3" t="str">
        <f>'B-Site_data'!B1237</f>
        <v>Kismayo_IDP</v>
      </c>
      <c r="C1236" s="3" t="str">
        <f>'B-Site_data'!C1237</f>
        <v>Kismayo</v>
      </c>
      <c r="D1236" s="3" t="str">
        <f>'B-Site_data'!D1237</f>
        <v>IDP</v>
      </c>
      <c r="E1236" s="3">
        <f>'B-Site_data'!E1237</f>
        <v>1</v>
      </c>
      <c r="F1236" s="3">
        <f>'B-Site_data'!F1237</f>
        <v>1</v>
      </c>
      <c r="G1236" s="3">
        <f>'B-Site_data'!G1237</f>
        <v>1</v>
      </c>
      <c r="H1236" s="3">
        <f>'B-Site_data'!H1237</f>
        <v>2</v>
      </c>
      <c r="I1236" s="3">
        <f>'B-Site_data'!I1237</f>
        <v>1</v>
      </c>
      <c r="J1236" s="3">
        <f>'B-Site_data'!J1237</f>
        <v>1</v>
      </c>
      <c r="K1236" s="3">
        <f>'B-Site_data'!K1237</f>
        <v>3</v>
      </c>
      <c r="L1236" s="3">
        <f>'B-Site_data'!L1237</f>
        <v>2</v>
      </c>
      <c r="M1236" s="3">
        <f t="shared" si="114"/>
        <v>3</v>
      </c>
      <c r="N1236" s="3">
        <f t="shared" si="115"/>
        <v>2</v>
      </c>
      <c r="O1236" s="3">
        <f t="shared" si="116"/>
        <v>2</v>
      </c>
      <c r="P1236" s="3">
        <f t="shared" si="117"/>
        <v>1</v>
      </c>
      <c r="Q1236" s="295">
        <f t="shared" si="118"/>
        <v>2</v>
      </c>
      <c r="R1236" s="3">
        <f t="shared" si="119"/>
        <v>2</v>
      </c>
    </row>
    <row r="1237" spans="1:18" x14ac:dyDescent="0.35">
      <c r="A1237" s="3" t="str">
        <f>'B-Site_data'!A1238</f>
        <v>wPD9rkUU0MmjtYmg0s6ZHVuzIUogJt</v>
      </c>
      <c r="B1237" s="3" t="str">
        <f>'B-Site_data'!B1238</f>
        <v>Kismayo_IDP</v>
      </c>
      <c r="C1237" s="3" t="str">
        <f>'B-Site_data'!C1238</f>
        <v>Kismayo</v>
      </c>
      <c r="D1237" s="3" t="str">
        <f>'B-Site_data'!D1238</f>
        <v>IDP</v>
      </c>
      <c r="E1237" s="3">
        <f>'B-Site_data'!E1238</f>
        <v>1</v>
      </c>
      <c r="F1237" s="3">
        <f>'B-Site_data'!F1238</f>
        <v>1</v>
      </c>
      <c r="G1237" s="3">
        <f>'B-Site_data'!G1238</f>
        <v>1</v>
      </c>
      <c r="H1237" s="3">
        <f>'B-Site_data'!H1238</f>
        <v>3</v>
      </c>
      <c r="I1237" s="3">
        <f>'B-Site_data'!I1238</f>
        <v>3</v>
      </c>
      <c r="J1237" s="3">
        <f>'B-Site_data'!J1238</f>
        <v>3</v>
      </c>
      <c r="K1237" s="3">
        <f>'B-Site_data'!K1238</f>
        <v>3</v>
      </c>
      <c r="L1237" s="3">
        <f>'B-Site_data'!L1238</f>
        <v>5</v>
      </c>
      <c r="M1237" s="3">
        <f t="shared" si="114"/>
        <v>5</v>
      </c>
      <c r="N1237" s="3">
        <f t="shared" si="115"/>
        <v>3</v>
      </c>
      <c r="O1237" s="3">
        <f t="shared" si="116"/>
        <v>3</v>
      </c>
      <c r="P1237" s="3">
        <f t="shared" si="117"/>
        <v>3</v>
      </c>
      <c r="Q1237" s="295">
        <f t="shared" si="118"/>
        <v>4</v>
      </c>
      <c r="R1237" s="3">
        <f t="shared" si="119"/>
        <v>4</v>
      </c>
    </row>
    <row r="1238" spans="1:18" x14ac:dyDescent="0.35">
      <c r="A1238" s="3" t="str">
        <f>'B-Site_data'!A1239</f>
        <v>VbAcSwDueJjAjrzlGGCC6acd8tkAoC</v>
      </c>
      <c r="B1238" s="3" t="str">
        <f>'B-Site_data'!B1239</f>
        <v>Kismayo_IDP</v>
      </c>
      <c r="C1238" s="3" t="str">
        <f>'B-Site_data'!C1239</f>
        <v>Kismayo</v>
      </c>
      <c r="D1238" s="3" t="str">
        <f>'B-Site_data'!D1239</f>
        <v>IDP</v>
      </c>
      <c r="E1238" s="3">
        <f>'B-Site_data'!E1239</f>
        <v>1</v>
      </c>
      <c r="F1238" s="3">
        <f>'B-Site_data'!F1239</f>
        <v>3</v>
      </c>
      <c r="G1238" s="3">
        <f>'B-Site_data'!G1239</f>
        <v>1</v>
      </c>
      <c r="H1238" s="3">
        <f>'B-Site_data'!H1239</f>
        <v>3</v>
      </c>
      <c r="I1238" s="3">
        <f>'B-Site_data'!I1239</f>
        <v>3</v>
      </c>
      <c r="J1238" s="3">
        <f>'B-Site_data'!J1239</f>
        <v>1</v>
      </c>
      <c r="K1238" s="3">
        <f>'B-Site_data'!K1239</f>
        <v>3</v>
      </c>
      <c r="L1238" s="3">
        <f>'B-Site_data'!L1239</f>
        <v>2</v>
      </c>
      <c r="M1238" s="3">
        <f t="shared" si="114"/>
        <v>3</v>
      </c>
      <c r="N1238" s="3">
        <f t="shared" si="115"/>
        <v>3</v>
      </c>
      <c r="O1238" s="3">
        <f t="shared" si="116"/>
        <v>3</v>
      </c>
      <c r="P1238" s="3">
        <f t="shared" si="117"/>
        <v>3</v>
      </c>
      <c r="Q1238" s="295">
        <f t="shared" si="118"/>
        <v>3</v>
      </c>
      <c r="R1238" s="3">
        <f t="shared" si="119"/>
        <v>3</v>
      </c>
    </row>
    <row r="1239" spans="1:18" x14ac:dyDescent="0.35">
      <c r="A1239" s="3" t="str">
        <f>'B-Site_data'!A1240</f>
        <v>3Mik5INfCPfTyQKmLt1FkM2wddzrzx</v>
      </c>
      <c r="B1239" s="3" t="str">
        <f>'B-Site_data'!B1240</f>
        <v>Kismayo_IDP</v>
      </c>
      <c r="C1239" s="3" t="str">
        <f>'B-Site_data'!C1240</f>
        <v>Kismayo</v>
      </c>
      <c r="D1239" s="3" t="str">
        <f>'B-Site_data'!D1240</f>
        <v>IDP</v>
      </c>
      <c r="E1239" s="3">
        <f>'B-Site_data'!E1240</f>
        <v>1</v>
      </c>
      <c r="F1239" s="3">
        <f>'B-Site_data'!F1240</f>
        <v>3</v>
      </c>
      <c r="G1239" s="3">
        <f>'B-Site_data'!G1240</f>
        <v>1</v>
      </c>
      <c r="H1239" s="3">
        <f>'B-Site_data'!H1240</f>
        <v>1</v>
      </c>
      <c r="I1239" s="3">
        <f>'B-Site_data'!I1240</f>
        <v>3</v>
      </c>
      <c r="J1239" s="3">
        <f>'B-Site_data'!J1240</f>
        <v>1</v>
      </c>
      <c r="K1239" s="3">
        <f>'B-Site_data'!K1240</f>
        <v>3</v>
      </c>
      <c r="L1239" s="3">
        <f>'B-Site_data'!L1240</f>
        <v>3</v>
      </c>
      <c r="M1239" s="3">
        <f t="shared" si="114"/>
        <v>3</v>
      </c>
      <c r="N1239" s="3">
        <f t="shared" si="115"/>
        <v>3</v>
      </c>
      <c r="O1239" s="3">
        <f t="shared" si="116"/>
        <v>3</v>
      </c>
      <c r="P1239" s="3">
        <f t="shared" si="117"/>
        <v>3</v>
      </c>
      <c r="Q1239" s="295">
        <f t="shared" si="118"/>
        <v>3</v>
      </c>
      <c r="R1239" s="3">
        <f t="shared" si="119"/>
        <v>3</v>
      </c>
    </row>
    <row r="1240" spans="1:18" x14ac:dyDescent="0.35">
      <c r="A1240" s="3" t="str">
        <f>'B-Site_data'!A1241</f>
        <v>irbhpdCweEKmvIcNlH6034LId4jApO</v>
      </c>
      <c r="B1240" s="3" t="str">
        <f>'B-Site_data'!B1241</f>
        <v>Kismayo_IDP</v>
      </c>
      <c r="C1240" s="3" t="str">
        <f>'B-Site_data'!C1241</f>
        <v>Kismayo</v>
      </c>
      <c r="D1240" s="3" t="str">
        <f>'B-Site_data'!D1241</f>
        <v>IDP</v>
      </c>
      <c r="E1240" s="3">
        <f>'B-Site_data'!E1241</f>
        <v>1</v>
      </c>
      <c r="F1240" s="3">
        <f>'B-Site_data'!F1241</f>
        <v>3</v>
      </c>
      <c r="G1240" s="3">
        <f>'B-Site_data'!G1241</f>
        <v>1</v>
      </c>
      <c r="H1240" s="3">
        <f>'B-Site_data'!H1241</f>
        <v>1</v>
      </c>
      <c r="I1240" s="3">
        <f>'B-Site_data'!I1241</f>
        <v>3</v>
      </c>
      <c r="J1240" s="3">
        <f>'B-Site_data'!J1241</f>
        <v>1</v>
      </c>
      <c r="K1240" s="3">
        <f>'B-Site_data'!K1241</f>
        <v>3</v>
      </c>
      <c r="L1240" s="3">
        <f>'B-Site_data'!L1241</f>
        <v>2</v>
      </c>
      <c r="M1240" s="3">
        <f t="shared" si="114"/>
        <v>3</v>
      </c>
      <c r="N1240" s="3">
        <f t="shared" si="115"/>
        <v>3</v>
      </c>
      <c r="O1240" s="3">
        <f t="shared" si="116"/>
        <v>3</v>
      </c>
      <c r="P1240" s="3">
        <f t="shared" si="117"/>
        <v>2</v>
      </c>
      <c r="Q1240" s="295">
        <f t="shared" si="118"/>
        <v>3</v>
      </c>
      <c r="R1240" s="3">
        <f t="shared" si="119"/>
        <v>3</v>
      </c>
    </row>
    <row r="1241" spans="1:18" x14ac:dyDescent="0.35">
      <c r="A1241" s="3" t="str">
        <f>'B-Site_data'!A1242</f>
        <v>uaaKSwcZPq7HDMqdB5LzgVsrzOT8J9</v>
      </c>
      <c r="B1241" s="3" t="str">
        <f>'B-Site_data'!B1242</f>
        <v>Kismayo_IDP</v>
      </c>
      <c r="C1241" s="3" t="str">
        <f>'B-Site_data'!C1242</f>
        <v>Kismayo</v>
      </c>
      <c r="D1241" s="3" t="str">
        <f>'B-Site_data'!D1242</f>
        <v>IDP</v>
      </c>
      <c r="E1241" s="3">
        <f>'B-Site_data'!E1242</f>
        <v>1</v>
      </c>
      <c r="F1241" s="3">
        <f>'B-Site_data'!F1242</f>
        <v>1</v>
      </c>
      <c r="G1241" s="3">
        <f>'B-Site_data'!G1242</f>
        <v>1</v>
      </c>
      <c r="H1241" s="3">
        <f>'B-Site_data'!H1242</f>
        <v>3</v>
      </c>
      <c r="I1241" s="3">
        <f>'B-Site_data'!I1242</f>
        <v>3</v>
      </c>
      <c r="J1241" s="3">
        <f>'B-Site_data'!J1242</f>
        <v>1</v>
      </c>
      <c r="K1241" s="3">
        <f>'B-Site_data'!K1242</f>
        <v>3</v>
      </c>
      <c r="L1241" s="3">
        <f>'B-Site_data'!L1242</f>
        <v>2</v>
      </c>
      <c r="M1241" s="3">
        <f t="shared" si="114"/>
        <v>3</v>
      </c>
      <c r="N1241" s="3">
        <f t="shared" si="115"/>
        <v>3</v>
      </c>
      <c r="O1241" s="3">
        <f t="shared" si="116"/>
        <v>3</v>
      </c>
      <c r="P1241" s="3">
        <f t="shared" si="117"/>
        <v>2</v>
      </c>
      <c r="Q1241" s="295">
        <f t="shared" si="118"/>
        <v>3</v>
      </c>
      <c r="R1241" s="3">
        <f t="shared" si="119"/>
        <v>3</v>
      </c>
    </row>
    <row r="1242" spans="1:18" x14ac:dyDescent="0.35">
      <c r="A1242" s="3" t="str">
        <f>'B-Site_data'!A1243</f>
        <v>xdOFGYa0yoy8UDm7IePvWlUHDnU0Ww</v>
      </c>
      <c r="B1242" s="3" t="str">
        <f>'B-Site_data'!B1243</f>
        <v>Kismayo_IDP</v>
      </c>
      <c r="C1242" s="3" t="str">
        <f>'B-Site_data'!C1243</f>
        <v>Kismayo</v>
      </c>
      <c r="D1242" s="3" t="str">
        <f>'B-Site_data'!D1243</f>
        <v>IDP</v>
      </c>
      <c r="E1242" s="3">
        <f>'B-Site_data'!E1243</f>
        <v>1</v>
      </c>
      <c r="F1242" s="3">
        <f>'B-Site_data'!F1243</f>
        <v>1</v>
      </c>
      <c r="G1242" s="3">
        <f>'B-Site_data'!G1243</f>
        <v>1</v>
      </c>
      <c r="H1242" s="3">
        <f>'B-Site_data'!H1243</f>
        <v>2</v>
      </c>
      <c r="I1242" s="3">
        <f>'B-Site_data'!I1243</f>
        <v>3</v>
      </c>
      <c r="J1242" s="3">
        <f>'B-Site_data'!J1243</f>
        <v>1</v>
      </c>
      <c r="K1242" s="3">
        <f>'B-Site_data'!K1243</f>
        <v>3</v>
      </c>
      <c r="L1242" s="3">
        <f>'B-Site_data'!L1243</f>
        <v>2</v>
      </c>
      <c r="M1242" s="3">
        <f t="shared" si="114"/>
        <v>3</v>
      </c>
      <c r="N1242" s="3">
        <f t="shared" si="115"/>
        <v>3</v>
      </c>
      <c r="O1242" s="3">
        <f t="shared" si="116"/>
        <v>2</v>
      </c>
      <c r="P1242" s="3">
        <f t="shared" si="117"/>
        <v>2</v>
      </c>
      <c r="Q1242" s="295">
        <f t="shared" si="118"/>
        <v>3</v>
      </c>
      <c r="R1242" s="3">
        <f t="shared" si="119"/>
        <v>3</v>
      </c>
    </row>
    <row r="1243" spans="1:18" x14ac:dyDescent="0.35">
      <c r="A1243" s="3" t="str">
        <f>'B-Site_data'!A1244</f>
        <v>b5i3afWuaFCWJh2vaOR8L5MAINwPJL</v>
      </c>
      <c r="B1243" s="3" t="str">
        <f>'B-Site_data'!B1244</f>
        <v>Kismayo_IDP</v>
      </c>
      <c r="C1243" s="3" t="str">
        <f>'B-Site_data'!C1244</f>
        <v>Kismayo</v>
      </c>
      <c r="D1243" s="3" t="str">
        <f>'B-Site_data'!D1244</f>
        <v>IDP</v>
      </c>
      <c r="E1243" s="3">
        <f>'B-Site_data'!E1244</f>
        <v>1</v>
      </c>
      <c r="F1243" s="3">
        <f>'B-Site_data'!F1244</f>
        <v>1</v>
      </c>
      <c r="G1243" s="3">
        <f>'B-Site_data'!G1244</f>
        <v>1</v>
      </c>
      <c r="H1243" s="3">
        <f>'B-Site_data'!H1244</f>
        <v>1</v>
      </c>
      <c r="I1243" s="3">
        <f>'B-Site_data'!I1244</f>
        <v>1</v>
      </c>
      <c r="J1243" s="3">
        <f>'B-Site_data'!J1244</f>
        <v>1</v>
      </c>
      <c r="K1243" s="3">
        <f>'B-Site_data'!K1244</f>
        <v>3</v>
      </c>
      <c r="L1243" s="3">
        <f>'B-Site_data'!L1244</f>
        <v>1</v>
      </c>
      <c r="M1243" s="3">
        <f t="shared" si="114"/>
        <v>3</v>
      </c>
      <c r="N1243" s="3">
        <f t="shared" si="115"/>
        <v>1</v>
      </c>
      <c r="O1243" s="3">
        <f t="shared" si="116"/>
        <v>1</v>
      </c>
      <c r="P1243" s="3">
        <f t="shared" si="117"/>
        <v>1</v>
      </c>
      <c r="Q1243" s="295">
        <f t="shared" si="118"/>
        <v>2</v>
      </c>
      <c r="R1243" s="3">
        <f t="shared" si="119"/>
        <v>2</v>
      </c>
    </row>
    <row r="1244" spans="1:18" x14ac:dyDescent="0.35">
      <c r="A1244" s="3" t="str">
        <f>'B-Site_data'!A1245</f>
        <v>d9DDlOl1jh2OyVV28glKMnPYxzrSkF</v>
      </c>
      <c r="B1244" s="3" t="str">
        <f>'B-Site_data'!B1245</f>
        <v>Kismayo_IDP</v>
      </c>
      <c r="C1244" s="3" t="str">
        <f>'B-Site_data'!C1245</f>
        <v>Kismayo</v>
      </c>
      <c r="D1244" s="3" t="str">
        <f>'B-Site_data'!D1245</f>
        <v>IDP</v>
      </c>
      <c r="E1244" s="3">
        <f>'B-Site_data'!E1245</f>
        <v>1</v>
      </c>
      <c r="F1244" s="3">
        <f>'B-Site_data'!F1245</f>
        <v>1</v>
      </c>
      <c r="G1244" s="3">
        <f>'B-Site_data'!G1245</f>
        <v>1</v>
      </c>
      <c r="H1244" s="3">
        <f>'B-Site_data'!H1245</f>
        <v>1</v>
      </c>
      <c r="I1244" s="3">
        <f>'B-Site_data'!I1245</f>
        <v>3</v>
      </c>
      <c r="J1244" s="3">
        <f>'B-Site_data'!J1245</f>
        <v>1</v>
      </c>
      <c r="K1244" s="3">
        <f>'B-Site_data'!K1245</f>
        <v>3</v>
      </c>
      <c r="L1244" s="3">
        <f>'B-Site_data'!L1245</f>
        <v>1</v>
      </c>
      <c r="M1244" s="3">
        <f t="shared" si="114"/>
        <v>3</v>
      </c>
      <c r="N1244" s="3">
        <f t="shared" si="115"/>
        <v>3</v>
      </c>
      <c r="O1244" s="3">
        <f t="shared" si="116"/>
        <v>1</v>
      </c>
      <c r="P1244" s="3">
        <f t="shared" si="117"/>
        <v>1</v>
      </c>
      <c r="Q1244" s="295">
        <f t="shared" si="118"/>
        <v>2</v>
      </c>
      <c r="R1244" s="3">
        <f t="shared" si="119"/>
        <v>2</v>
      </c>
    </row>
    <row r="1245" spans="1:18" x14ac:dyDescent="0.35">
      <c r="A1245" s="3" t="str">
        <f>'B-Site_data'!A1246</f>
        <v>8SkRR3CBlr45FlO4X3l9KD24unwgTn</v>
      </c>
      <c r="B1245" s="3" t="str">
        <f>'B-Site_data'!B1246</f>
        <v>Kismayo_IDP</v>
      </c>
      <c r="C1245" s="3" t="str">
        <f>'B-Site_data'!C1246</f>
        <v>Kismayo</v>
      </c>
      <c r="D1245" s="3" t="str">
        <f>'B-Site_data'!D1246</f>
        <v>IDP</v>
      </c>
      <c r="E1245" s="3">
        <f>'B-Site_data'!E1246</f>
        <v>1</v>
      </c>
      <c r="F1245" s="3">
        <f>'B-Site_data'!F1246</f>
        <v>1</v>
      </c>
      <c r="G1245" s="3">
        <f>'B-Site_data'!G1246</f>
        <v>3</v>
      </c>
      <c r="H1245" s="3">
        <f>'B-Site_data'!H1246</f>
        <v>1</v>
      </c>
      <c r="I1245" s="3">
        <f>'B-Site_data'!I1246</f>
        <v>3</v>
      </c>
      <c r="J1245" s="3">
        <f>'B-Site_data'!J1246</f>
        <v>1</v>
      </c>
      <c r="K1245" s="3">
        <f>'B-Site_data'!K1246</f>
        <v>3</v>
      </c>
      <c r="L1245" s="3">
        <f>'B-Site_data'!L1246</f>
        <v>1</v>
      </c>
      <c r="M1245" s="3">
        <f t="shared" si="114"/>
        <v>3</v>
      </c>
      <c r="N1245" s="3">
        <f t="shared" si="115"/>
        <v>3</v>
      </c>
      <c r="O1245" s="3">
        <f t="shared" si="116"/>
        <v>3</v>
      </c>
      <c r="P1245" s="3">
        <f t="shared" si="117"/>
        <v>1</v>
      </c>
      <c r="Q1245" s="295">
        <f t="shared" si="118"/>
        <v>3</v>
      </c>
      <c r="R1245" s="3">
        <f t="shared" si="119"/>
        <v>3</v>
      </c>
    </row>
    <row r="1246" spans="1:18" x14ac:dyDescent="0.35">
      <c r="A1246" s="3" t="str">
        <f>'B-Site_data'!A1247</f>
        <v>kMaqkw401EfMNRiCIgoPwys5jwjrjF</v>
      </c>
      <c r="B1246" s="3" t="str">
        <f>'B-Site_data'!B1247</f>
        <v>Kismayo_IDP</v>
      </c>
      <c r="C1246" s="3" t="str">
        <f>'B-Site_data'!C1247</f>
        <v>Kismayo</v>
      </c>
      <c r="D1246" s="3" t="str">
        <f>'B-Site_data'!D1247</f>
        <v>IDP</v>
      </c>
      <c r="E1246" s="3">
        <f>'B-Site_data'!E1247</f>
        <v>1</v>
      </c>
      <c r="F1246" s="3">
        <f>'B-Site_data'!F1247</f>
        <v>1</v>
      </c>
      <c r="G1246" s="3">
        <f>'B-Site_data'!G1247</f>
        <v>1</v>
      </c>
      <c r="H1246" s="3">
        <f>'B-Site_data'!H1247</f>
        <v>1</v>
      </c>
      <c r="I1246" s="3">
        <f>'B-Site_data'!I1247</f>
        <v>3</v>
      </c>
      <c r="J1246" s="3">
        <f>'B-Site_data'!J1247</f>
        <v>1</v>
      </c>
      <c r="K1246" s="3">
        <f>'B-Site_data'!K1247</f>
        <v>3</v>
      </c>
      <c r="L1246" s="3">
        <f>'B-Site_data'!L1247</f>
        <v>1</v>
      </c>
      <c r="M1246" s="3">
        <f t="shared" si="114"/>
        <v>3</v>
      </c>
      <c r="N1246" s="3">
        <f t="shared" si="115"/>
        <v>3</v>
      </c>
      <c r="O1246" s="3">
        <f t="shared" si="116"/>
        <v>1</v>
      </c>
      <c r="P1246" s="3">
        <f t="shared" si="117"/>
        <v>1</v>
      </c>
      <c r="Q1246" s="295">
        <f t="shared" si="118"/>
        <v>2</v>
      </c>
      <c r="R1246" s="3">
        <f t="shared" si="119"/>
        <v>2</v>
      </c>
    </row>
    <row r="1247" spans="1:18" x14ac:dyDescent="0.35">
      <c r="A1247" s="3" t="str">
        <f>'B-Site_data'!A1248</f>
        <v>oY0AfwqCHJ8V5ao8U0y58D5WVCqGtG</v>
      </c>
      <c r="B1247" s="3" t="str">
        <f>'B-Site_data'!B1248</f>
        <v>Kismayo_IDP</v>
      </c>
      <c r="C1247" s="3" t="str">
        <f>'B-Site_data'!C1248</f>
        <v>Kismayo</v>
      </c>
      <c r="D1247" s="3" t="str">
        <f>'B-Site_data'!D1248</f>
        <v>IDP</v>
      </c>
      <c r="E1247" s="3">
        <f>'B-Site_data'!E1248</f>
        <v>1</v>
      </c>
      <c r="F1247" s="3">
        <f>'B-Site_data'!F1248</f>
        <v>1</v>
      </c>
      <c r="G1247" s="3">
        <f>'B-Site_data'!G1248</f>
        <v>1</v>
      </c>
      <c r="H1247" s="3">
        <f>'B-Site_data'!H1248</f>
        <v>1</v>
      </c>
      <c r="I1247" s="3">
        <f>'B-Site_data'!I1248</f>
        <v>3</v>
      </c>
      <c r="J1247" s="3">
        <f>'B-Site_data'!J1248</f>
        <v>1</v>
      </c>
      <c r="K1247" s="3">
        <f>'B-Site_data'!K1248</f>
        <v>3</v>
      </c>
      <c r="L1247" s="3">
        <f>'B-Site_data'!L1248</f>
        <v>2</v>
      </c>
      <c r="M1247" s="3">
        <f t="shared" si="114"/>
        <v>3</v>
      </c>
      <c r="N1247" s="3">
        <f t="shared" si="115"/>
        <v>3</v>
      </c>
      <c r="O1247" s="3">
        <f t="shared" si="116"/>
        <v>2</v>
      </c>
      <c r="P1247" s="3">
        <f t="shared" si="117"/>
        <v>1</v>
      </c>
      <c r="Q1247" s="295">
        <f t="shared" si="118"/>
        <v>3</v>
      </c>
      <c r="R1247" s="3">
        <f t="shared" si="119"/>
        <v>3</v>
      </c>
    </row>
    <row r="1248" spans="1:18" x14ac:dyDescent="0.35">
      <c r="A1248" s="3" t="str">
        <f>'B-Site_data'!A1249</f>
        <v>reZRhhozfkoSTxydSqUedY4youdmPo</v>
      </c>
      <c r="B1248" s="3" t="str">
        <f>'B-Site_data'!B1249</f>
        <v>Kismayo_IDP</v>
      </c>
      <c r="C1248" s="3" t="str">
        <f>'B-Site_data'!C1249</f>
        <v>Kismayo</v>
      </c>
      <c r="D1248" s="3" t="str">
        <f>'B-Site_data'!D1249</f>
        <v>IDP</v>
      </c>
      <c r="E1248" s="3">
        <f>'B-Site_data'!E1249</f>
        <v>1</v>
      </c>
      <c r="F1248" s="3">
        <f>'B-Site_data'!F1249</f>
        <v>1</v>
      </c>
      <c r="G1248" s="3">
        <f>'B-Site_data'!G1249</f>
        <v>1</v>
      </c>
      <c r="H1248" s="3">
        <f>'B-Site_data'!H1249</f>
        <v>1</v>
      </c>
      <c r="I1248" s="3">
        <f>'B-Site_data'!I1249</f>
        <v>1</v>
      </c>
      <c r="J1248" s="3">
        <f>'B-Site_data'!J1249</f>
        <v>1</v>
      </c>
      <c r="K1248" s="3">
        <f>'B-Site_data'!K1249</f>
        <v>3</v>
      </c>
      <c r="L1248" s="3">
        <f>'B-Site_data'!L1249</f>
        <v>2</v>
      </c>
      <c r="M1248" s="3">
        <f t="shared" si="114"/>
        <v>3</v>
      </c>
      <c r="N1248" s="3">
        <f t="shared" si="115"/>
        <v>2</v>
      </c>
      <c r="O1248" s="3">
        <f t="shared" si="116"/>
        <v>1</v>
      </c>
      <c r="P1248" s="3">
        <f t="shared" si="117"/>
        <v>1</v>
      </c>
      <c r="Q1248" s="295">
        <f t="shared" si="118"/>
        <v>2</v>
      </c>
      <c r="R1248" s="3">
        <f t="shared" si="119"/>
        <v>2</v>
      </c>
    </row>
    <row r="1249" spans="1:18" x14ac:dyDescent="0.35">
      <c r="A1249" s="3" t="str">
        <f>'B-Site_data'!A1250</f>
        <v>LbRp7vhmcmmCyJmV82bk4m9fJfBlo5</v>
      </c>
      <c r="B1249" s="3" t="str">
        <f>'B-Site_data'!B1250</f>
        <v>Kismayo_IDP</v>
      </c>
      <c r="C1249" s="3" t="str">
        <f>'B-Site_data'!C1250</f>
        <v>Kismayo</v>
      </c>
      <c r="D1249" s="3" t="str">
        <f>'B-Site_data'!D1250</f>
        <v>IDP</v>
      </c>
      <c r="E1249" s="3">
        <f>'B-Site_data'!E1250</f>
        <v>1</v>
      </c>
      <c r="F1249" s="3">
        <f>'B-Site_data'!F1250</f>
        <v>3</v>
      </c>
      <c r="G1249" s="3">
        <f>'B-Site_data'!G1250</f>
        <v>1</v>
      </c>
      <c r="H1249" s="3">
        <f>'B-Site_data'!H1250</f>
        <v>1</v>
      </c>
      <c r="I1249" s="3">
        <f>'B-Site_data'!I1250</f>
        <v>1</v>
      </c>
      <c r="J1249" s="3">
        <f>'B-Site_data'!J1250</f>
        <v>1</v>
      </c>
      <c r="K1249" s="3">
        <f>'B-Site_data'!K1250</f>
        <v>3</v>
      </c>
      <c r="L1249" s="3">
        <f>'B-Site_data'!L1250</f>
        <v>2</v>
      </c>
      <c r="M1249" s="3">
        <f t="shared" si="114"/>
        <v>3</v>
      </c>
      <c r="N1249" s="3">
        <f t="shared" si="115"/>
        <v>3</v>
      </c>
      <c r="O1249" s="3">
        <f t="shared" si="116"/>
        <v>2</v>
      </c>
      <c r="P1249" s="3">
        <f t="shared" si="117"/>
        <v>1</v>
      </c>
      <c r="Q1249" s="295">
        <f t="shared" si="118"/>
        <v>3</v>
      </c>
      <c r="R1249" s="3">
        <f t="shared" si="119"/>
        <v>3</v>
      </c>
    </row>
    <row r="1250" spans="1:18" x14ac:dyDescent="0.35">
      <c r="A1250" s="3" t="str">
        <f>'B-Site_data'!A1251</f>
        <v>TbBGQBvGV7Au5Rokg0p4M7GWOZgFYC</v>
      </c>
      <c r="B1250" s="3" t="str">
        <f>'B-Site_data'!B1251</f>
        <v>Kismayo_IDP</v>
      </c>
      <c r="C1250" s="3" t="str">
        <f>'B-Site_data'!C1251</f>
        <v>Kismayo</v>
      </c>
      <c r="D1250" s="3" t="str">
        <f>'B-Site_data'!D1251</f>
        <v>IDP</v>
      </c>
      <c r="E1250" s="3">
        <f>'B-Site_data'!E1251</f>
        <v>1</v>
      </c>
      <c r="F1250" s="3">
        <f>'B-Site_data'!F1251</f>
        <v>1</v>
      </c>
      <c r="G1250" s="3">
        <f>'B-Site_data'!G1251</f>
        <v>3</v>
      </c>
      <c r="H1250" s="3">
        <f>'B-Site_data'!H1251</f>
        <v>1</v>
      </c>
      <c r="I1250" s="3">
        <f>'B-Site_data'!I1251</f>
        <v>1</v>
      </c>
      <c r="J1250" s="3">
        <f>'B-Site_data'!J1251</f>
        <v>1</v>
      </c>
      <c r="K1250" s="3">
        <f>'B-Site_data'!K1251</f>
        <v>3</v>
      </c>
      <c r="L1250" s="3">
        <f>'B-Site_data'!L1251</f>
        <v>1</v>
      </c>
      <c r="M1250" s="3">
        <f t="shared" si="114"/>
        <v>3</v>
      </c>
      <c r="N1250" s="3">
        <f t="shared" si="115"/>
        <v>3</v>
      </c>
      <c r="O1250" s="3">
        <f t="shared" si="116"/>
        <v>1</v>
      </c>
      <c r="P1250" s="3">
        <f t="shared" si="117"/>
        <v>1</v>
      </c>
      <c r="Q1250" s="295">
        <f t="shared" si="118"/>
        <v>2</v>
      </c>
      <c r="R1250" s="3">
        <f t="shared" si="119"/>
        <v>2</v>
      </c>
    </row>
    <row r="1251" spans="1:18" x14ac:dyDescent="0.35">
      <c r="A1251" s="3" t="str">
        <f>'B-Site_data'!A1252</f>
        <v>tiKYc1ldHev9p7PMymsFaO58BPD2Kk</v>
      </c>
      <c r="B1251" s="3" t="str">
        <f>'B-Site_data'!B1252</f>
        <v>Kismayo_IDP</v>
      </c>
      <c r="C1251" s="3" t="str">
        <f>'B-Site_data'!C1252</f>
        <v>Kismayo</v>
      </c>
      <c r="D1251" s="3" t="str">
        <f>'B-Site_data'!D1252</f>
        <v>IDP</v>
      </c>
      <c r="E1251" s="3">
        <f>'B-Site_data'!E1252</f>
        <v>1</v>
      </c>
      <c r="F1251" s="3">
        <f>'B-Site_data'!F1252</f>
        <v>3</v>
      </c>
      <c r="G1251" s="3">
        <f>'B-Site_data'!G1252</f>
        <v>3</v>
      </c>
      <c r="H1251" s="3">
        <f>'B-Site_data'!H1252</f>
        <v>3</v>
      </c>
      <c r="I1251" s="3">
        <f>'B-Site_data'!I1252</f>
        <v>3</v>
      </c>
      <c r="J1251" s="3">
        <f>'B-Site_data'!J1252</f>
        <v>1</v>
      </c>
      <c r="K1251" s="3">
        <f>'B-Site_data'!K1252</f>
        <v>3</v>
      </c>
      <c r="L1251" s="3">
        <f>'B-Site_data'!L1252</f>
        <v>2</v>
      </c>
      <c r="M1251" s="3">
        <f t="shared" si="114"/>
        <v>3</v>
      </c>
      <c r="N1251" s="3">
        <f t="shared" si="115"/>
        <v>3</v>
      </c>
      <c r="O1251" s="3">
        <f t="shared" si="116"/>
        <v>3</v>
      </c>
      <c r="P1251" s="3">
        <f t="shared" si="117"/>
        <v>3</v>
      </c>
      <c r="Q1251" s="295">
        <f t="shared" si="118"/>
        <v>3</v>
      </c>
      <c r="R1251" s="3">
        <f t="shared" si="119"/>
        <v>3</v>
      </c>
    </row>
    <row r="1252" spans="1:18" x14ac:dyDescent="0.35">
      <c r="A1252" s="3" t="str">
        <f>'B-Site_data'!A1253</f>
        <v>EaSYZgj4TfMkLC6CVoGbvk4bsKrawT</v>
      </c>
      <c r="B1252" s="3" t="str">
        <f>'B-Site_data'!B1253</f>
        <v>Kismayo_IDP</v>
      </c>
      <c r="C1252" s="3" t="str">
        <f>'B-Site_data'!C1253</f>
        <v>Kismayo</v>
      </c>
      <c r="D1252" s="3" t="str">
        <f>'B-Site_data'!D1253</f>
        <v>IDP</v>
      </c>
      <c r="E1252" s="3">
        <f>'B-Site_data'!E1253</f>
        <v>1</v>
      </c>
      <c r="F1252" s="3">
        <f>'B-Site_data'!F1253</f>
        <v>1</v>
      </c>
      <c r="G1252" s="3">
        <f>'B-Site_data'!G1253</f>
        <v>3</v>
      </c>
      <c r="H1252" s="3">
        <f>'B-Site_data'!H1253</f>
        <v>1</v>
      </c>
      <c r="I1252" s="3">
        <f>'B-Site_data'!I1253</f>
        <v>3</v>
      </c>
      <c r="J1252" s="3">
        <f>'B-Site_data'!J1253</f>
        <v>1</v>
      </c>
      <c r="K1252" s="3">
        <f>'B-Site_data'!K1253</f>
        <v>3</v>
      </c>
      <c r="L1252" s="3">
        <f>'B-Site_data'!L1253</f>
        <v>2</v>
      </c>
      <c r="M1252" s="3">
        <f t="shared" si="114"/>
        <v>3</v>
      </c>
      <c r="N1252" s="3">
        <f t="shared" si="115"/>
        <v>3</v>
      </c>
      <c r="O1252" s="3">
        <f t="shared" si="116"/>
        <v>3</v>
      </c>
      <c r="P1252" s="3">
        <f t="shared" si="117"/>
        <v>2</v>
      </c>
      <c r="Q1252" s="295">
        <f t="shared" si="118"/>
        <v>3</v>
      </c>
      <c r="R1252" s="3">
        <f t="shared" si="119"/>
        <v>3</v>
      </c>
    </row>
    <row r="1253" spans="1:18" x14ac:dyDescent="0.35">
      <c r="A1253" s="3" t="str">
        <f>'B-Site_data'!A1254</f>
        <v>jIWlIjdKrrnUGlQ1x1Z9ng8gmRallV</v>
      </c>
      <c r="B1253" s="3" t="str">
        <f>'B-Site_data'!B1254</f>
        <v>Kismayo_IDP</v>
      </c>
      <c r="C1253" s="3" t="str">
        <f>'B-Site_data'!C1254</f>
        <v>Kismayo</v>
      </c>
      <c r="D1253" s="3" t="str">
        <f>'B-Site_data'!D1254</f>
        <v>IDP</v>
      </c>
      <c r="E1253" s="3">
        <f>'B-Site_data'!E1254</f>
        <v>1</v>
      </c>
      <c r="F1253" s="3">
        <f>'B-Site_data'!F1254</f>
        <v>1</v>
      </c>
      <c r="G1253" s="3">
        <f>'B-Site_data'!G1254</f>
        <v>3</v>
      </c>
      <c r="H1253" s="3">
        <f>'B-Site_data'!H1254</f>
        <v>1</v>
      </c>
      <c r="I1253" s="3">
        <f>'B-Site_data'!I1254</f>
        <v>1</v>
      </c>
      <c r="J1253" s="3">
        <f>'B-Site_data'!J1254</f>
        <v>1</v>
      </c>
      <c r="K1253" s="3">
        <f>'B-Site_data'!K1254</f>
        <v>3</v>
      </c>
      <c r="L1253" s="3">
        <f>'B-Site_data'!L1254</f>
        <v>2</v>
      </c>
      <c r="M1253" s="3">
        <f t="shared" si="114"/>
        <v>3</v>
      </c>
      <c r="N1253" s="3">
        <f t="shared" si="115"/>
        <v>3</v>
      </c>
      <c r="O1253" s="3">
        <f t="shared" si="116"/>
        <v>2</v>
      </c>
      <c r="P1253" s="3">
        <f t="shared" si="117"/>
        <v>1</v>
      </c>
      <c r="Q1253" s="295">
        <f t="shared" si="118"/>
        <v>3</v>
      </c>
      <c r="R1253" s="3">
        <f t="shared" si="119"/>
        <v>3</v>
      </c>
    </row>
    <row r="1254" spans="1:18" x14ac:dyDescent="0.35">
      <c r="A1254" s="3" t="str">
        <f>'B-Site_data'!A1255</f>
        <v>wY2abnlL2V4JNEfNuHA55MUv8wQx52</v>
      </c>
      <c r="B1254" s="3" t="str">
        <f>'B-Site_data'!B1255</f>
        <v>Kismayo_IDP</v>
      </c>
      <c r="C1254" s="3" t="str">
        <f>'B-Site_data'!C1255</f>
        <v>Kismayo</v>
      </c>
      <c r="D1254" s="3" t="str">
        <f>'B-Site_data'!D1255</f>
        <v>IDP</v>
      </c>
      <c r="E1254" s="3">
        <f>'B-Site_data'!E1255</f>
        <v>1</v>
      </c>
      <c r="F1254" s="3">
        <f>'B-Site_data'!F1255</f>
        <v>1</v>
      </c>
      <c r="G1254" s="3">
        <f>'B-Site_data'!G1255</f>
        <v>1</v>
      </c>
      <c r="H1254" s="3">
        <f>'B-Site_data'!H1255</f>
        <v>3</v>
      </c>
      <c r="I1254" s="3">
        <f>'B-Site_data'!I1255</f>
        <v>3</v>
      </c>
      <c r="J1254" s="3">
        <f>'B-Site_data'!J1255</f>
        <v>1</v>
      </c>
      <c r="K1254" s="3">
        <f>'B-Site_data'!K1255</f>
        <v>3</v>
      </c>
      <c r="L1254" s="3">
        <f>'B-Site_data'!L1255</f>
        <v>2</v>
      </c>
      <c r="M1254" s="3">
        <f t="shared" si="114"/>
        <v>3</v>
      </c>
      <c r="N1254" s="3">
        <f t="shared" si="115"/>
        <v>3</v>
      </c>
      <c r="O1254" s="3">
        <f t="shared" si="116"/>
        <v>3</v>
      </c>
      <c r="P1254" s="3">
        <f t="shared" si="117"/>
        <v>2</v>
      </c>
      <c r="Q1254" s="295">
        <f t="shared" si="118"/>
        <v>3</v>
      </c>
      <c r="R1254" s="3">
        <f t="shared" si="119"/>
        <v>3</v>
      </c>
    </row>
    <row r="1255" spans="1:18" x14ac:dyDescent="0.35">
      <c r="A1255" s="3" t="str">
        <f>'B-Site_data'!A1256</f>
        <v>ICHzKeggNloLwBq2WijdCsGqXw8ghS</v>
      </c>
      <c r="B1255" s="3" t="str">
        <f>'B-Site_data'!B1256</f>
        <v>Kismayo_IDP</v>
      </c>
      <c r="C1255" s="3" t="str">
        <f>'B-Site_data'!C1256</f>
        <v>Kismayo</v>
      </c>
      <c r="D1255" s="3" t="str">
        <f>'B-Site_data'!D1256</f>
        <v>IDP</v>
      </c>
      <c r="E1255" s="3">
        <f>'B-Site_data'!E1256</f>
        <v>1</v>
      </c>
      <c r="F1255" s="3">
        <f>'B-Site_data'!F1256</f>
        <v>3</v>
      </c>
      <c r="G1255" s="3">
        <f>'B-Site_data'!G1256</f>
        <v>1</v>
      </c>
      <c r="H1255" s="3">
        <f>'B-Site_data'!H1256</f>
        <v>3</v>
      </c>
      <c r="I1255" s="3">
        <f>'B-Site_data'!I1256</f>
        <v>1</v>
      </c>
      <c r="J1255" s="3">
        <f>'B-Site_data'!J1256</f>
        <v>1</v>
      </c>
      <c r="K1255" s="3">
        <f>'B-Site_data'!K1256</f>
        <v>3</v>
      </c>
      <c r="L1255" s="3">
        <f>'B-Site_data'!L1256</f>
        <v>5</v>
      </c>
      <c r="M1255" s="3">
        <f t="shared" si="114"/>
        <v>5</v>
      </c>
      <c r="N1255" s="3">
        <f t="shared" si="115"/>
        <v>3</v>
      </c>
      <c r="O1255" s="3">
        <f t="shared" si="116"/>
        <v>3</v>
      </c>
      <c r="P1255" s="3">
        <f t="shared" si="117"/>
        <v>3</v>
      </c>
      <c r="Q1255" s="295">
        <f t="shared" si="118"/>
        <v>4</v>
      </c>
      <c r="R1255" s="3">
        <f t="shared" si="119"/>
        <v>4</v>
      </c>
    </row>
    <row r="1256" spans="1:18" x14ac:dyDescent="0.35">
      <c r="A1256" s="3" t="str">
        <f>'B-Site_data'!A1257</f>
        <v>2ftgNRvtjBlFRbVlUduEnDO1l6R5XW</v>
      </c>
      <c r="B1256" s="3" t="str">
        <f>'B-Site_data'!B1257</f>
        <v>Kismayo_IDP</v>
      </c>
      <c r="C1256" s="3" t="str">
        <f>'B-Site_data'!C1257</f>
        <v>Kismayo</v>
      </c>
      <c r="D1256" s="3" t="str">
        <f>'B-Site_data'!D1257</f>
        <v>IDP</v>
      </c>
      <c r="E1256" s="3">
        <f>'B-Site_data'!E1257</f>
        <v>1</v>
      </c>
      <c r="F1256" s="3">
        <f>'B-Site_data'!F1257</f>
        <v>1</v>
      </c>
      <c r="G1256" s="3">
        <f>'B-Site_data'!G1257</f>
        <v>1</v>
      </c>
      <c r="H1256" s="3">
        <f>'B-Site_data'!H1257</f>
        <v>1</v>
      </c>
      <c r="I1256" s="3">
        <f>'B-Site_data'!I1257</f>
        <v>1</v>
      </c>
      <c r="J1256" s="3">
        <f>'B-Site_data'!J1257</f>
        <v>1</v>
      </c>
      <c r="K1256" s="3">
        <f>'B-Site_data'!K1257</f>
        <v>3</v>
      </c>
      <c r="L1256" s="3">
        <f>'B-Site_data'!L1257</f>
        <v>1</v>
      </c>
      <c r="M1256" s="3">
        <f t="shared" si="114"/>
        <v>3</v>
      </c>
      <c r="N1256" s="3">
        <f t="shared" si="115"/>
        <v>1</v>
      </c>
      <c r="O1256" s="3">
        <f t="shared" si="116"/>
        <v>1</v>
      </c>
      <c r="P1256" s="3">
        <f t="shared" si="117"/>
        <v>1</v>
      </c>
      <c r="Q1256" s="295">
        <f t="shared" si="118"/>
        <v>2</v>
      </c>
      <c r="R1256" s="3">
        <f t="shared" si="119"/>
        <v>2</v>
      </c>
    </row>
    <row r="1257" spans="1:18" x14ac:dyDescent="0.35">
      <c r="A1257" s="3" t="str">
        <f>'B-Site_data'!A1258</f>
        <v>abNDta7Sftga3v6BlRsxsuzfOp7gOu</v>
      </c>
      <c r="B1257" s="3" t="str">
        <f>'B-Site_data'!B1258</f>
        <v>Kismayo_IDP</v>
      </c>
      <c r="C1257" s="3" t="str">
        <f>'B-Site_data'!C1258</f>
        <v>Kismayo</v>
      </c>
      <c r="D1257" s="3" t="str">
        <f>'B-Site_data'!D1258</f>
        <v>IDP</v>
      </c>
      <c r="E1257" s="3">
        <f>'B-Site_data'!E1258</f>
        <v>1</v>
      </c>
      <c r="F1257" s="3">
        <f>'B-Site_data'!F1258</f>
        <v>1</v>
      </c>
      <c r="G1257" s="3">
        <f>'B-Site_data'!G1258</f>
        <v>3</v>
      </c>
      <c r="H1257" s="3">
        <f>'B-Site_data'!H1258</f>
        <v>1</v>
      </c>
      <c r="I1257" s="3">
        <f>'B-Site_data'!I1258</f>
        <v>1</v>
      </c>
      <c r="J1257" s="3">
        <f>'B-Site_data'!J1258</f>
        <v>1</v>
      </c>
      <c r="K1257" s="3">
        <f>'B-Site_data'!K1258</f>
        <v>3</v>
      </c>
      <c r="L1257" s="3">
        <f>'B-Site_data'!L1258</f>
        <v>2</v>
      </c>
      <c r="M1257" s="3">
        <f t="shared" si="114"/>
        <v>3</v>
      </c>
      <c r="N1257" s="3">
        <f t="shared" si="115"/>
        <v>3</v>
      </c>
      <c r="O1257" s="3">
        <f t="shared" si="116"/>
        <v>2</v>
      </c>
      <c r="P1257" s="3">
        <f t="shared" si="117"/>
        <v>1</v>
      </c>
      <c r="Q1257" s="295">
        <f t="shared" si="118"/>
        <v>3</v>
      </c>
      <c r="R1257" s="3">
        <f t="shared" si="119"/>
        <v>3</v>
      </c>
    </row>
    <row r="1258" spans="1:18" x14ac:dyDescent="0.35">
      <c r="A1258" s="3" t="str">
        <f>'B-Site_data'!A1259</f>
        <v>i8ZRaMTasFbsL8B7wnQTKW1N3bBC8U</v>
      </c>
      <c r="B1258" s="3" t="str">
        <f>'B-Site_data'!B1259</f>
        <v>Kismayo_IDP</v>
      </c>
      <c r="C1258" s="3" t="str">
        <f>'B-Site_data'!C1259</f>
        <v>Kismayo</v>
      </c>
      <c r="D1258" s="3" t="str">
        <f>'B-Site_data'!D1259</f>
        <v>IDP</v>
      </c>
      <c r="E1258" s="3">
        <f>'B-Site_data'!E1259</f>
        <v>1</v>
      </c>
      <c r="F1258" s="3">
        <f>'B-Site_data'!F1259</f>
        <v>1</v>
      </c>
      <c r="G1258" s="3">
        <f>'B-Site_data'!G1259</f>
        <v>3</v>
      </c>
      <c r="H1258" s="3">
        <f>'B-Site_data'!H1259</f>
        <v>1</v>
      </c>
      <c r="I1258" s="3">
        <f>'B-Site_data'!I1259</f>
        <v>1</v>
      </c>
      <c r="J1258" s="3">
        <f>'B-Site_data'!J1259</f>
        <v>1</v>
      </c>
      <c r="K1258" s="3">
        <f>'B-Site_data'!K1259</f>
        <v>3</v>
      </c>
      <c r="L1258" s="3">
        <f>'B-Site_data'!L1259</f>
        <v>2</v>
      </c>
      <c r="M1258" s="3">
        <f t="shared" si="114"/>
        <v>3</v>
      </c>
      <c r="N1258" s="3">
        <f t="shared" si="115"/>
        <v>3</v>
      </c>
      <c r="O1258" s="3">
        <f t="shared" si="116"/>
        <v>2</v>
      </c>
      <c r="P1258" s="3">
        <f t="shared" si="117"/>
        <v>1</v>
      </c>
      <c r="Q1258" s="295">
        <f t="shared" si="118"/>
        <v>3</v>
      </c>
      <c r="R1258" s="3">
        <f t="shared" si="119"/>
        <v>3</v>
      </c>
    </row>
    <row r="1259" spans="1:18" x14ac:dyDescent="0.35">
      <c r="A1259" s="3" t="str">
        <f>'B-Site_data'!A1260</f>
        <v>3ShfpzlPwmbiJ6NcKBpj5S6W2a2zB5</v>
      </c>
      <c r="B1259" s="3" t="str">
        <f>'B-Site_data'!B1260</f>
        <v>Kismayo_IDP</v>
      </c>
      <c r="C1259" s="3" t="str">
        <f>'B-Site_data'!C1260</f>
        <v>Kismayo</v>
      </c>
      <c r="D1259" s="3" t="str">
        <f>'B-Site_data'!D1260</f>
        <v>IDP</v>
      </c>
      <c r="E1259" s="3">
        <f>'B-Site_data'!E1260</f>
        <v>1</v>
      </c>
      <c r="F1259" s="3">
        <f>'B-Site_data'!F1260</f>
        <v>1</v>
      </c>
      <c r="G1259" s="3">
        <f>'B-Site_data'!G1260</f>
        <v>1</v>
      </c>
      <c r="H1259" s="3">
        <f>'B-Site_data'!H1260</f>
        <v>3</v>
      </c>
      <c r="I1259" s="3">
        <f>'B-Site_data'!I1260</f>
        <v>3</v>
      </c>
      <c r="J1259" s="3">
        <f>'B-Site_data'!J1260</f>
        <v>1</v>
      </c>
      <c r="K1259" s="3">
        <f>'B-Site_data'!K1260</f>
        <v>3</v>
      </c>
      <c r="L1259" s="3">
        <f>'B-Site_data'!L1260</f>
        <v>5</v>
      </c>
      <c r="M1259" s="3">
        <f t="shared" si="114"/>
        <v>5</v>
      </c>
      <c r="N1259" s="3">
        <f t="shared" si="115"/>
        <v>3</v>
      </c>
      <c r="O1259" s="3">
        <f t="shared" si="116"/>
        <v>3</v>
      </c>
      <c r="P1259" s="3">
        <f t="shared" si="117"/>
        <v>3</v>
      </c>
      <c r="Q1259" s="295">
        <f t="shared" si="118"/>
        <v>4</v>
      </c>
      <c r="R1259" s="3">
        <f t="shared" si="119"/>
        <v>4</v>
      </c>
    </row>
    <row r="1260" spans="1:18" x14ac:dyDescent="0.35">
      <c r="A1260" s="3" t="str">
        <f>'B-Site_data'!A1261</f>
        <v>i7AK2z0OYypfxBUaoYA0Aamuw3QR53</v>
      </c>
      <c r="B1260" s="3" t="str">
        <f>'B-Site_data'!B1261</f>
        <v>Kismayo_IDP</v>
      </c>
      <c r="C1260" s="3" t="str">
        <f>'B-Site_data'!C1261</f>
        <v>Kismayo</v>
      </c>
      <c r="D1260" s="3" t="str">
        <f>'B-Site_data'!D1261</f>
        <v>IDP</v>
      </c>
      <c r="E1260" s="3">
        <f>'B-Site_data'!E1261</f>
        <v>1</v>
      </c>
      <c r="F1260" s="3">
        <f>'B-Site_data'!F1261</f>
        <v>3</v>
      </c>
      <c r="G1260" s="3">
        <f>'B-Site_data'!G1261</f>
        <v>1</v>
      </c>
      <c r="H1260" s="3">
        <f>'B-Site_data'!H1261</f>
        <v>1</v>
      </c>
      <c r="I1260" s="3">
        <f>'B-Site_data'!I1261</f>
        <v>1</v>
      </c>
      <c r="J1260" s="3">
        <f>'B-Site_data'!J1261</f>
        <v>3</v>
      </c>
      <c r="K1260" s="3">
        <f>'B-Site_data'!K1261</f>
        <v>3</v>
      </c>
      <c r="L1260" s="3">
        <f>'B-Site_data'!L1261</f>
        <v>1</v>
      </c>
      <c r="M1260" s="3">
        <f t="shared" si="114"/>
        <v>3</v>
      </c>
      <c r="N1260" s="3">
        <f t="shared" si="115"/>
        <v>3</v>
      </c>
      <c r="O1260" s="3">
        <f t="shared" si="116"/>
        <v>3</v>
      </c>
      <c r="P1260" s="3">
        <f t="shared" si="117"/>
        <v>1</v>
      </c>
      <c r="Q1260" s="295">
        <f t="shared" si="118"/>
        <v>3</v>
      </c>
      <c r="R1260" s="3">
        <f t="shared" si="119"/>
        <v>3</v>
      </c>
    </row>
    <row r="1261" spans="1:18" x14ac:dyDescent="0.35">
      <c r="A1261" s="3" t="str">
        <f>'B-Site_data'!A1262</f>
        <v>tnNSSOoJUwTMmxKAdes5NFBjvql0WX</v>
      </c>
      <c r="B1261" s="3" t="str">
        <f>'B-Site_data'!B1262</f>
        <v>Kismayo_IDP</v>
      </c>
      <c r="C1261" s="3" t="str">
        <f>'B-Site_data'!C1262</f>
        <v>Kismayo</v>
      </c>
      <c r="D1261" s="3" t="str">
        <f>'B-Site_data'!D1262</f>
        <v>IDP</v>
      </c>
      <c r="E1261" s="3">
        <f>'B-Site_data'!E1262</f>
        <v>1</v>
      </c>
      <c r="F1261" s="3">
        <f>'B-Site_data'!F1262</f>
        <v>3</v>
      </c>
      <c r="G1261" s="3">
        <f>'B-Site_data'!G1262</f>
        <v>1</v>
      </c>
      <c r="H1261" s="3">
        <f>'B-Site_data'!H1262</f>
        <v>3</v>
      </c>
      <c r="I1261" s="3">
        <f>'B-Site_data'!I1262</f>
        <v>3</v>
      </c>
      <c r="J1261" s="3">
        <f>'B-Site_data'!J1262</f>
        <v>1</v>
      </c>
      <c r="K1261" s="3">
        <f>'B-Site_data'!K1262</f>
        <v>3</v>
      </c>
      <c r="L1261" s="3">
        <f>'B-Site_data'!L1262</f>
        <v>2</v>
      </c>
      <c r="M1261" s="3">
        <f t="shared" si="114"/>
        <v>3</v>
      </c>
      <c r="N1261" s="3">
        <f t="shared" si="115"/>
        <v>3</v>
      </c>
      <c r="O1261" s="3">
        <f t="shared" si="116"/>
        <v>3</v>
      </c>
      <c r="P1261" s="3">
        <f t="shared" si="117"/>
        <v>3</v>
      </c>
      <c r="Q1261" s="295">
        <f t="shared" si="118"/>
        <v>3</v>
      </c>
      <c r="R1261" s="3">
        <f t="shared" si="119"/>
        <v>3</v>
      </c>
    </row>
    <row r="1262" spans="1:18" x14ac:dyDescent="0.35">
      <c r="A1262" s="3" t="str">
        <f>'B-Site_data'!A1263</f>
        <v>Cifygo9ImPzvYs8Sqds6DUZ9vsXuHe</v>
      </c>
      <c r="B1262" s="3" t="str">
        <f>'B-Site_data'!B1263</f>
        <v>Kismayo_IDP</v>
      </c>
      <c r="C1262" s="3" t="str">
        <f>'B-Site_data'!C1263</f>
        <v>Kismayo</v>
      </c>
      <c r="D1262" s="3" t="str">
        <f>'B-Site_data'!D1263</f>
        <v>IDP</v>
      </c>
      <c r="E1262" s="3">
        <f>'B-Site_data'!E1263</f>
        <v>1</v>
      </c>
      <c r="F1262" s="3">
        <f>'B-Site_data'!F1263</f>
        <v>3</v>
      </c>
      <c r="G1262" s="3">
        <f>'B-Site_data'!G1263</f>
        <v>3</v>
      </c>
      <c r="H1262" s="3">
        <f>'B-Site_data'!H1263</f>
        <v>2</v>
      </c>
      <c r="I1262" s="3">
        <f>'B-Site_data'!I1263</f>
        <v>3</v>
      </c>
      <c r="J1262" s="3">
        <f>'B-Site_data'!J1263</f>
        <v>1</v>
      </c>
      <c r="K1262" s="3">
        <f>'B-Site_data'!K1263</f>
        <v>3</v>
      </c>
      <c r="L1262" s="3">
        <f>'B-Site_data'!L1263</f>
        <v>1</v>
      </c>
      <c r="M1262" s="3">
        <f t="shared" si="114"/>
        <v>3</v>
      </c>
      <c r="N1262" s="3">
        <f t="shared" si="115"/>
        <v>3</v>
      </c>
      <c r="O1262" s="3">
        <f t="shared" si="116"/>
        <v>3</v>
      </c>
      <c r="P1262" s="3">
        <f t="shared" si="117"/>
        <v>3</v>
      </c>
      <c r="Q1262" s="295">
        <f t="shared" si="118"/>
        <v>3</v>
      </c>
      <c r="R1262" s="3">
        <f t="shared" si="119"/>
        <v>3</v>
      </c>
    </row>
    <row r="1263" spans="1:18" x14ac:dyDescent="0.35">
      <c r="A1263" s="3" t="str">
        <f>'B-Site_data'!A1264</f>
        <v>CD7XwUG95KlwJsX4x1m3yM8UMmXIFH</v>
      </c>
      <c r="B1263" s="3" t="str">
        <f>'B-Site_data'!B1264</f>
        <v>Kismayo_IDP</v>
      </c>
      <c r="C1263" s="3" t="str">
        <f>'B-Site_data'!C1264</f>
        <v>Kismayo</v>
      </c>
      <c r="D1263" s="3" t="str">
        <f>'B-Site_data'!D1264</f>
        <v>IDP</v>
      </c>
      <c r="E1263" s="3">
        <f>'B-Site_data'!E1264</f>
        <v>1</v>
      </c>
      <c r="F1263" s="3">
        <f>'B-Site_data'!F1264</f>
        <v>3</v>
      </c>
      <c r="G1263" s="3">
        <f>'B-Site_data'!G1264</f>
        <v>3</v>
      </c>
      <c r="H1263" s="3">
        <f>'B-Site_data'!H1264</f>
        <v>3</v>
      </c>
      <c r="I1263" s="3">
        <f>'B-Site_data'!I1264</f>
        <v>1</v>
      </c>
      <c r="J1263" s="3">
        <f>'B-Site_data'!J1264</f>
        <v>1</v>
      </c>
      <c r="K1263" s="3">
        <f>'B-Site_data'!K1264</f>
        <v>3</v>
      </c>
      <c r="L1263" s="3">
        <f>'B-Site_data'!L1264</f>
        <v>2</v>
      </c>
      <c r="M1263" s="3">
        <f t="shared" si="114"/>
        <v>3</v>
      </c>
      <c r="N1263" s="3">
        <f t="shared" si="115"/>
        <v>3</v>
      </c>
      <c r="O1263" s="3">
        <f t="shared" si="116"/>
        <v>3</v>
      </c>
      <c r="P1263" s="3">
        <f t="shared" si="117"/>
        <v>3</v>
      </c>
      <c r="Q1263" s="295">
        <f t="shared" si="118"/>
        <v>3</v>
      </c>
      <c r="R1263" s="3">
        <f t="shared" si="119"/>
        <v>3</v>
      </c>
    </row>
    <row r="1264" spans="1:18" x14ac:dyDescent="0.35">
      <c r="A1264" s="3" t="str">
        <f>'B-Site_data'!A1265</f>
        <v>4LARtXetNVWQfllwzZe6a1IdvHj4Ua</v>
      </c>
      <c r="B1264" s="3" t="str">
        <f>'B-Site_data'!B1265</f>
        <v>Kismayo_IDP</v>
      </c>
      <c r="C1264" s="3" t="str">
        <f>'B-Site_data'!C1265</f>
        <v>Kismayo</v>
      </c>
      <c r="D1264" s="3" t="str">
        <f>'B-Site_data'!D1265</f>
        <v>IDP</v>
      </c>
      <c r="E1264" s="3">
        <f>'B-Site_data'!E1265</f>
        <v>1</v>
      </c>
      <c r="F1264" s="3">
        <f>'B-Site_data'!F1265</f>
        <v>1</v>
      </c>
      <c r="G1264" s="3">
        <f>'B-Site_data'!G1265</f>
        <v>1</v>
      </c>
      <c r="H1264" s="3">
        <f>'B-Site_data'!H1265</f>
        <v>3</v>
      </c>
      <c r="I1264" s="3">
        <f>'B-Site_data'!I1265</f>
        <v>3</v>
      </c>
      <c r="J1264" s="3">
        <f>'B-Site_data'!J1265</f>
        <v>1</v>
      </c>
      <c r="K1264" s="3">
        <f>'B-Site_data'!K1265</f>
        <v>3</v>
      </c>
      <c r="L1264" s="3">
        <f>'B-Site_data'!L1265</f>
        <v>2</v>
      </c>
      <c r="M1264" s="3">
        <f t="shared" si="114"/>
        <v>3</v>
      </c>
      <c r="N1264" s="3">
        <f t="shared" si="115"/>
        <v>3</v>
      </c>
      <c r="O1264" s="3">
        <f t="shared" si="116"/>
        <v>3</v>
      </c>
      <c r="P1264" s="3">
        <f t="shared" si="117"/>
        <v>2</v>
      </c>
      <c r="Q1264" s="295">
        <f t="shared" si="118"/>
        <v>3</v>
      </c>
      <c r="R1264" s="3">
        <f t="shared" si="119"/>
        <v>3</v>
      </c>
    </row>
    <row r="1265" spans="1:18" x14ac:dyDescent="0.35">
      <c r="A1265" s="3" t="str">
        <f>'B-Site_data'!A1266</f>
        <v>ftrPpM6SKdNn7VNmg9JEghItljR79k</v>
      </c>
      <c r="B1265" s="3" t="str">
        <f>'B-Site_data'!B1266</f>
        <v>Kismayo_IDP</v>
      </c>
      <c r="C1265" s="3" t="str">
        <f>'B-Site_data'!C1266</f>
        <v>Kismayo</v>
      </c>
      <c r="D1265" s="3" t="str">
        <f>'B-Site_data'!D1266</f>
        <v>IDP</v>
      </c>
      <c r="E1265" s="3">
        <f>'B-Site_data'!E1266</f>
        <v>1</v>
      </c>
      <c r="F1265" s="3">
        <f>'B-Site_data'!F1266</f>
        <v>3</v>
      </c>
      <c r="G1265" s="3">
        <f>'B-Site_data'!G1266</f>
        <v>3</v>
      </c>
      <c r="H1265" s="3">
        <f>'B-Site_data'!H1266</f>
        <v>1</v>
      </c>
      <c r="I1265" s="3">
        <f>'B-Site_data'!I1266</f>
        <v>1</v>
      </c>
      <c r="J1265" s="3">
        <f>'B-Site_data'!J1266</f>
        <v>1</v>
      </c>
      <c r="K1265" s="3">
        <f>'B-Site_data'!K1266</f>
        <v>3</v>
      </c>
      <c r="L1265" s="3">
        <f>'B-Site_data'!L1266</f>
        <v>1</v>
      </c>
      <c r="M1265" s="3">
        <f t="shared" si="114"/>
        <v>3</v>
      </c>
      <c r="N1265" s="3">
        <f t="shared" si="115"/>
        <v>3</v>
      </c>
      <c r="O1265" s="3">
        <f t="shared" si="116"/>
        <v>3</v>
      </c>
      <c r="P1265" s="3">
        <f t="shared" si="117"/>
        <v>1</v>
      </c>
      <c r="Q1265" s="295">
        <f t="shared" si="118"/>
        <v>3</v>
      </c>
      <c r="R1265" s="3">
        <f t="shared" si="119"/>
        <v>3</v>
      </c>
    </row>
    <row r="1266" spans="1:18" x14ac:dyDescent="0.35">
      <c r="A1266" s="3" t="str">
        <f>'B-Site_data'!A1267</f>
        <v>bI1G3DjJtJydRAu2lGuhQjYZmSr35U</v>
      </c>
      <c r="B1266" s="3" t="str">
        <f>'B-Site_data'!B1267</f>
        <v>Kismayo_IDP</v>
      </c>
      <c r="C1266" s="3" t="str">
        <f>'B-Site_data'!C1267</f>
        <v>Kismayo</v>
      </c>
      <c r="D1266" s="3" t="str">
        <f>'B-Site_data'!D1267</f>
        <v>IDP</v>
      </c>
      <c r="E1266" s="3">
        <f>'B-Site_data'!E1267</f>
        <v>1</v>
      </c>
      <c r="F1266" s="3">
        <f>'B-Site_data'!F1267</f>
        <v>3</v>
      </c>
      <c r="G1266" s="3">
        <f>'B-Site_data'!G1267</f>
        <v>3</v>
      </c>
      <c r="H1266" s="3">
        <f>'B-Site_data'!H1267</f>
        <v>3</v>
      </c>
      <c r="I1266" s="3">
        <f>'B-Site_data'!I1267</f>
        <v>1</v>
      </c>
      <c r="J1266" s="3">
        <f>'B-Site_data'!J1267</f>
        <v>1</v>
      </c>
      <c r="K1266" s="3">
        <f>'B-Site_data'!K1267</f>
        <v>3</v>
      </c>
      <c r="L1266" s="3">
        <f>'B-Site_data'!L1267</f>
        <v>2</v>
      </c>
      <c r="M1266" s="3">
        <f t="shared" si="114"/>
        <v>3</v>
      </c>
      <c r="N1266" s="3">
        <f t="shared" si="115"/>
        <v>3</v>
      </c>
      <c r="O1266" s="3">
        <f t="shared" si="116"/>
        <v>3</v>
      </c>
      <c r="P1266" s="3">
        <f t="shared" si="117"/>
        <v>3</v>
      </c>
      <c r="Q1266" s="295">
        <f t="shared" si="118"/>
        <v>3</v>
      </c>
      <c r="R1266" s="3">
        <f t="shared" si="119"/>
        <v>3</v>
      </c>
    </row>
    <row r="1267" spans="1:18" x14ac:dyDescent="0.35">
      <c r="A1267" s="3" t="str">
        <f>'B-Site_data'!A1268</f>
        <v>ejOrHSpLX3WurvlQ6HVRTBS05WaJEx</v>
      </c>
      <c r="B1267" s="3" t="str">
        <f>'B-Site_data'!B1268</f>
        <v>Kismayo_IDP</v>
      </c>
      <c r="C1267" s="3" t="str">
        <f>'B-Site_data'!C1268</f>
        <v>Kismayo</v>
      </c>
      <c r="D1267" s="3" t="str">
        <f>'B-Site_data'!D1268</f>
        <v>IDP</v>
      </c>
      <c r="E1267" s="3">
        <f>'B-Site_data'!E1268</f>
        <v>1</v>
      </c>
      <c r="F1267" s="3">
        <f>'B-Site_data'!F1268</f>
        <v>1</v>
      </c>
      <c r="G1267" s="3">
        <f>'B-Site_data'!G1268</f>
        <v>3</v>
      </c>
      <c r="H1267" s="3">
        <f>'B-Site_data'!H1268</f>
        <v>1</v>
      </c>
      <c r="I1267" s="3">
        <f>'B-Site_data'!I1268</f>
        <v>3</v>
      </c>
      <c r="J1267" s="3">
        <f>'B-Site_data'!J1268</f>
        <v>1</v>
      </c>
      <c r="K1267" s="3">
        <f>'B-Site_data'!K1268</f>
        <v>3</v>
      </c>
      <c r="L1267" s="3">
        <f>'B-Site_data'!L1268</f>
        <v>2</v>
      </c>
      <c r="M1267" s="3">
        <f t="shared" si="114"/>
        <v>3</v>
      </c>
      <c r="N1267" s="3">
        <f t="shared" si="115"/>
        <v>3</v>
      </c>
      <c r="O1267" s="3">
        <f t="shared" si="116"/>
        <v>3</v>
      </c>
      <c r="P1267" s="3">
        <f t="shared" si="117"/>
        <v>2</v>
      </c>
      <c r="Q1267" s="295">
        <f t="shared" si="118"/>
        <v>3</v>
      </c>
      <c r="R1267" s="3">
        <f t="shared" si="119"/>
        <v>3</v>
      </c>
    </row>
    <row r="1268" spans="1:18" x14ac:dyDescent="0.35">
      <c r="A1268" s="3" t="str">
        <f>'B-Site_data'!A1269</f>
        <v>duQRa4s2hokJseM1aFOdvJcVRxIGE3</v>
      </c>
      <c r="B1268" s="3" t="str">
        <f>'B-Site_data'!B1269</f>
        <v>Kismayo_IDP</v>
      </c>
      <c r="C1268" s="3" t="str">
        <f>'B-Site_data'!C1269</f>
        <v>Kismayo</v>
      </c>
      <c r="D1268" s="3" t="str">
        <f>'B-Site_data'!D1269</f>
        <v>IDP</v>
      </c>
      <c r="E1268" s="3">
        <f>'B-Site_data'!E1269</f>
        <v>1</v>
      </c>
      <c r="F1268" s="3">
        <f>'B-Site_data'!F1269</f>
        <v>3</v>
      </c>
      <c r="G1268" s="3">
        <f>'B-Site_data'!G1269</f>
        <v>1</v>
      </c>
      <c r="H1268" s="3">
        <f>'B-Site_data'!H1269</f>
        <v>1</v>
      </c>
      <c r="I1268" s="3">
        <f>'B-Site_data'!I1269</f>
        <v>1</v>
      </c>
      <c r="J1268" s="3">
        <f>'B-Site_data'!J1269</f>
        <v>1</v>
      </c>
      <c r="K1268" s="3">
        <f>'B-Site_data'!K1269</f>
        <v>3</v>
      </c>
      <c r="L1268" s="3">
        <f>'B-Site_data'!L1269</f>
        <v>2</v>
      </c>
      <c r="M1268" s="3">
        <f t="shared" si="114"/>
        <v>3</v>
      </c>
      <c r="N1268" s="3">
        <f t="shared" si="115"/>
        <v>3</v>
      </c>
      <c r="O1268" s="3">
        <f t="shared" si="116"/>
        <v>2</v>
      </c>
      <c r="P1268" s="3">
        <f t="shared" si="117"/>
        <v>1</v>
      </c>
      <c r="Q1268" s="295">
        <f t="shared" si="118"/>
        <v>3</v>
      </c>
      <c r="R1268" s="3">
        <f t="shared" si="119"/>
        <v>3</v>
      </c>
    </row>
    <row r="1269" spans="1:18" x14ac:dyDescent="0.35">
      <c r="A1269" s="3" t="str">
        <f>'B-Site_data'!A1270</f>
        <v>YchR0cwplQ96UjWSJF0rz9EjkyL0t6</v>
      </c>
      <c r="B1269" s="3" t="str">
        <f>'B-Site_data'!B1270</f>
        <v>Kismayo_IDP</v>
      </c>
      <c r="C1269" s="3" t="str">
        <f>'B-Site_data'!C1270</f>
        <v>Kismayo</v>
      </c>
      <c r="D1269" s="3" t="str">
        <f>'B-Site_data'!D1270</f>
        <v>IDP</v>
      </c>
      <c r="E1269" s="3">
        <f>'B-Site_data'!E1270</f>
        <v>1</v>
      </c>
      <c r="F1269" s="3">
        <f>'B-Site_data'!F1270</f>
        <v>1</v>
      </c>
      <c r="G1269" s="3">
        <f>'B-Site_data'!G1270</f>
        <v>3</v>
      </c>
      <c r="H1269" s="3">
        <f>'B-Site_data'!H1270</f>
        <v>1</v>
      </c>
      <c r="I1269" s="3">
        <f>'B-Site_data'!I1270</f>
        <v>1</v>
      </c>
      <c r="J1269" s="3">
        <f>'B-Site_data'!J1270</f>
        <v>1</v>
      </c>
      <c r="K1269" s="3">
        <f>'B-Site_data'!K1270</f>
        <v>3</v>
      </c>
      <c r="L1269" s="3">
        <f>'B-Site_data'!L1270</f>
        <v>2</v>
      </c>
      <c r="M1269" s="3">
        <f t="shared" si="114"/>
        <v>3</v>
      </c>
      <c r="N1269" s="3">
        <f t="shared" si="115"/>
        <v>3</v>
      </c>
      <c r="O1269" s="3">
        <f t="shared" si="116"/>
        <v>2</v>
      </c>
      <c r="P1269" s="3">
        <f t="shared" si="117"/>
        <v>1</v>
      </c>
      <c r="Q1269" s="295">
        <f t="shared" si="118"/>
        <v>3</v>
      </c>
      <c r="R1269" s="3">
        <f t="shared" si="119"/>
        <v>3</v>
      </c>
    </row>
    <row r="1270" spans="1:18" x14ac:dyDescent="0.35">
      <c r="A1270" s="3" t="str">
        <f>'B-Site_data'!A1271</f>
        <v>X99AA643soLtgMOp27bzQsyTSzBsyl</v>
      </c>
      <c r="B1270" s="3" t="str">
        <f>'B-Site_data'!B1271</f>
        <v>Kismayo_IDP</v>
      </c>
      <c r="C1270" s="3" t="str">
        <f>'B-Site_data'!C1271</f>
        <v>Kismayo</v>
      </c>
      <c r="D1270" s="3" t="str">
        <f>'B-Site_data'!D1271</f>
        <v>IDP</v>
      </c>
      <c r="E1270" s="3">
        <f>'B-Site_data'!E1271</f>
        <v>1</v>
      </c>
      <c r="F1270" s="3">
        <f>'B-Site_data'!F1271</f>
        <v>1</v>
      </c>
      <c r="G1270" s="3">
        <f>'B-Site_data'!G1271</f>
        <v>1</v>
      </c>
      <c r="H1270" s="3">
        <f>'B-Site_data'!H1271</f>
        <v>1</v>
      </c>
      <c r="I1270" s="3">
        <f>'B-Site_data'!I1271</f>
        <v>3</v>
      </c>
      <c r="J1270" s="3">
        <f>'B-Site_data'!J1271</f>
        <v>1</v>
      </c>
      <c r="K1270" s="3">
        <f>'B-Site_data'!K1271</f>
        <v>3</v>
      </c>
      <c r="L1270" s="3">
        <f>'B-Site_data'!L1271</f>
        <v>2</v>
      </c>
      <c r="M1270" s="3">
        <f t="shared" si="114"/>
        <v>3</v>
      </c>
      <c r="N1270" s="3">
        <f t="shared" si="115"/>
        <v>3</v>
      </c>
      <c r="O1270" s="3">
        <f t="shared" si="116"/>
        <v>2</v>
      </c>
      <c r="P1270" s="3">
        <f t="shared" si="117"/>
        <v>1</v>
      </c>
      <c r="Q1270" s="295">
        <f t="shared" si="118"/>
        <v>3</v>
      </c>
      <c r="R1270" s="3">
        <f t="shared" si="119"/>
        <v>3</v>
      </c>
    </row>
    <row r="1271" spans="1:18" x14ac:dyDescent="0.35">
      <c r="A1271" s="3" t="str">
        <f>'B-Site_data'!A1272</f>
        <v>pny3LiWWexhUkPSCo8gVT6IaPAaNCF</v>
      </c>
      <c r="B1271" s="3" t="str">
        <f>'B-Site_data'!B1272</f>
        <v>Kismayo_IDP</v>
      </c>
      <c r="C1271" s="3" t="str">
        <f>'B-Site_data'!C1272</f>
        <v>Kismayo</v>
      </c>
      <c r="D1271" s="3" t="str">
        <f>'B-Site_data'!D1272</f>
        <v>IDP</v>
      </c>
      <c r="E1271" s="3">
        <f>'B-Site_data'!E1272</f>
        <v>1</v>
      </c>
      <c r="F1271" s="3">
        <f>'B-Site_data'!F1272</f>
        <v>1</v>
      </c>
      <c r="G1271" s="3">
        <f>'B-Site_data'!G1272</f>
        <v>1</v>
      </c>
      <c r="H1271" s="3">
        <f>'B-Site_data'!H1272</f>
        <v>3</v>
      </c>
      <c r="I1271" s="3">
        <f>'B-Site_data'!I1272</f>
        <v>3</v>
      </c>
      <c r="J1271" s="3">
        <f>'B-Site_data'!J1272</f>
        <v>1</v>
      </c>
      <c r="K1271" s="3">
        <f>'B-Site_data'!K1272</f>
        <v>3</v>
      </c>
      <c r="L1271" s="3">
        <f>'B-Site_data'!L1272</f>
        <v>2</v>
      </c>
      <c r="M1271" s="3">
        <f t="shared" si="114"/>
        <v>3</v>
      </c>
      <c r="N1271" s="3">
        <f t="shared" si="115"/>
        <v>3</v>
      </c>
      <c r="O1271" s="3">
        <f t="shared" si="116"/>
        <v>3</v>
      </c>
      <c r="P1271" s="3">
        <f t="shared" si="117"/>
        <v>2</v>
      </c>
      <c r="Q1271" s="295">
        <f t="shared" si="118"/>
        <v>3</v>
      </c>
      <c r="R1271" s="3">
        <f t="shared" si="119"/>
        <v>3</v>
      </c>
    </row>
    <row r="1272" spans="1:18" x14ac:dyDescent="0.35">
      <c r="A1272" s="3" t="str">
        <f>'B-Site_data'!A1273</f>
        <v>8ErL8HlNRxTSnPflBURfeh8xriPZi9</v>
      </c>
      <c r="B1272" s="3" t="str">
        <f>'B-Site_data'!B1273</f>
        <v>Kismayo_IDP</v>
      </c>
      <c r="C1272" s="3" t="str">
        <f>'B-Site_data'!C1273</f>
        <v>Kismayo</v>
      </c>
      <c r="D1272" s="3" t="str">
        <f>'B-Site_data'!D1273</f>
        <v>IDP</v>
      </c>
      <c r="E1272" s="3">
        <f>'B-Site_data'!E1273</f>
        <v>1</v>
      </c>
      <c r="F1272" s="3">
        <f>'B-Site_data'!F1273</f>
        <v>1</v>
      </c>
      <c r="G1272" s="3">
        <f>'B-Site_data'!G1273</f>
        <v>3</v>
      </c>
      <c r="H1272" s="3">
        <f>'B-Site_data'!H1273</f>
        <v>1</v>
      </c>
      <c r="I1272" s="3">
        <f>'B-Site_data'!I1273</f>
        <v>1</v>
      </c>
      <c r="J1272" s="3">
        <f>'B-Site_data'!J1273</f>
        <v>1</v>
      </c>
      <c r="K1272" s="3">
        <f>'B-Site_data'!K1273</f>
        <v>3</v>
      </c>
      <c r="L1272" s="3">
        <f>'B-Site_data'!L1273</f>
        <v>1</v>
      </c>
      <c r="M1272" s="3">
        <f t="shared" si="114"/>
        <v>3</v>
      </c>
      <c r="N1272" s="3">
        <f t="shared" si="115"/>
        <v>3</v>
      </c>
      <c r="O1272" s="3">
        <f t="shared" si="116"/>
        <v>1</v>
      </c>
      <c r="P1272" s="3">
        <f t="shared" si="117"/>
        <v>1</v>
      </c>
      <c r="Q1272" s="295">
        <f t="shared" si="118"/>
        <v>2</v>
      </c>
      <c r="R1272" s="3">
        <f t="shared" si="119"/>
        <v>2</v>
      </c>
    </row>
    <row r="1273" spans="1:18" x14ac:dyDescent="0.35">
      <c r="A1273" s="3" t="str">
        <f>'B-Site_data'!A1274</f>
        <v>2uQ9ttFJmKGHubpNI6gQUAaikEPSPy</v>
      </c>
      <c r="B1273" s="3" t="str">
        <f>'B-Site_data'!B1274</f>
        <v>Kismayo_IDP</v>
      </c>
      <c r="C1273" s="3" t="str">
        <f>'B-Site_data'!C1274</f>
        <v>Kismayo</v>
      </c>
      <c r="D1273" s="3" t="str">
        <f>'B-Site_data'!D1274</f>
        <v>IDP</v>
      </c>
      <c r="E1273" s="3">
        <f>'B-Site_data'!E1274</f>
        <v>1</v>
      </c>
      <c r="F1273" s="3">
        <f>'B-Site_data'!F1274</f>
        <v>1</v>
      </c>
      <c r="G1273" s="3">
        <f>'B-Site_data'!G1274</f>
        <v>3</v>
      </c>
      <c r="H1273" s="3">
        <f>'B-Site_data'!H1274</f>
        <v>1</v>
      </c>
      <c r="I1273" s="3">
        <f>'B-Site_data'!I1274</f>
        <v>1</v>
      </c>
      <c r="J1273" s="3">
        <f>'B-Site_data'!J1274</f>
        <v>1</v>
      </c>
      <c r="K1273" s="3">
        <f>'B-Site_data'!K1274</f>
        <v>3</v>
      </c>
      <c r="L1273" s="3">
        <f>'B-Site_data'!L1274</f>
        <v>2</v>
      </c>
      <c r="M1273" s="3">
        <f t="shared" si="114"/>
        <v>3</v>
      </c>
      <c r="N1273" s="3">
        <f t="shared" si="115"/>
        <v>3</v>
      </c>
      <c r="O1273" s="3">
        <f t="shared" si="116"/>
        <v>2</v>
      </c>
      <c r="P1273" s="3">
        <f t="shared" si="117"/>
        <v>1</v>
      </c>
      <c r="Q1273" s="295">
        <f t="shared" si="118"/>
        <v>3</v>
      </c>
      <c r="R1273" s="3">
        <f t="shared" si="119"/>
        <v>3</v>
      </c>
    </row>
    <row r="1274" spans="1:18" x14ac:dyDescent="0.35">
      <c r="A1274" s="3" t="str">
        <f>'B-Site_data'!A1275</f>
        <v>D0JEmrpo1FIJKtlC0Ie8wBNRVi0MFA</v>
      </c>
      <c r="B1274" s="3" t="str">
        <f>'B-Site_data'!B1275</f>
        <v>Kismayo_IDP</v>
      </c>
      <c r="C1274" s="3" t="str">
        <f>'B-Site_data'!C1275</f>
        <v>Kismayo</v>
      </c>
      <c r="D1274" s="3" t="str">
        <f>'B-Site_data'!D1275</f>
        <v>IDP</v>
      </c>
      <c r="E1274" s="3">
        <f>'B-Site_data'!E1275</f>
        <v>1</v>
      </c>
      <c r="F1274" s="3">
        <f>'B-Site_data'!F1275</f>
        <v>3</v>
      </c>
      <c r="G1274" s="3">
        <f>'B-Site_data'!G1275</f>
        <v>3</v>
      </c>
      <c r="H1274" s="3">
        <f>'B-Site_data'!H1275</f>
        <v>1</v>
      </c>
      <c r="I1274" s="3">
        <f>'B-Site_data'!I1275</f>
        <v>1</v>
      </c>
      <c r="J1274" s="3">
        <f>'B-Site_data'!J1275</f>
        <v>1</v>
      </c>
      <c r="K1274" s="3">
        <f>'B-Site_data'!K1275</f>
        <v>3</v>
      </c>
      <c r="L1274" s="3">
        <f>'B-Site_data'!L1275</f>
        <v>1</v>
      </c>
      <c r="M1274" s="3">
        <f t="shared" si="114"/>
        <v>3</v>
      </c>
      <c r="N1274" s="3">
        <f t="shared" si="115"/>
        <v>3</v>
      </c>
      <c r="O1274" s="3">
        <f t="shared" si="116"/>
        <v>3</v>
      </c>
      <c r="P1274" s="3">
        <f t="shared" si="117"/>
        <v>1</v>
      </c>
      <c r="Q1274" s="295">
        <f t="shared" si="118"/>
        <v>3</v>
      </c>
      <c r="R1274" s="3">
        <f t="shared" si="119"/>
        <v>3</v>
      </c>
    </row>
    <row r="1275" spans="1:18" x14ac:dyDescent="0.35">
      <c r="A1275" s="3" t="str">
        <f>'B-Site_data'!A1276</f>
        <v>Vre4CXRHShKzle87HSL36XJXyNNUgA</v>
      </c>
      <c r="B1275" s="3" t="str">
        <f>'B-Site_data'!B1276</f>
        <v>Kismayo_IDP</v>
      </c>
      <c r="C1275" s="3" t="str">
        <f>'B-Site_data'!C1276</f>
        <v>Kismayo</v>
      </c>
      <c r="D1275" s="3" t="str">
        <f>'B-Site_data'!D1276</f>
        <v>IDP</v>
      </c>
      <c r="E1275" s="3">
        <f>'B-Site_data'!E1276</f>
        <v>1</v>
      </c>
      <c r="F1275" s="3">
        <f>'B-Site_data'!F1276</f>
        <v>3</v>
      </c>
      <c r="G1275" s="3">
        <f>'B-Site_data'!G1276</f>
        <v>3</v>
      </c>
      <c r="H1275" s="3">
        <f>'B-Site_data'!H1276</f>
        <v>1</v>
      </c>
      <c r="I1275" s="3">
        <f>'B-Site_data'!I1276</f>
        <v>1</v>
      </c>
      <c r="J1275" s="3">
        <f>'B-Site_data'!J1276</f>
        <v>1</v>
      </c>
      <c r="K1275" s="3">
        <f>'B-Site_data'!K1276</f>
        <v>3</v>
      </c>
      <c r="L1275" s="3">
        <f>'B-Site_data'!L1276</f>
        <v>2</v>
      </c>
      <c r="M1275" s="3">
        <f t="shared" si="114"/>
        <v>3</v>
      </c>
      <c r="N1275" s="3">
        <f t="shared" si="115"/>
        <v>3</v>
      </c>
      <c r="O1275" s="3">
        <f t="shared" si="116"/>
        <v>3</v>
      </c>
      <c r="P1275" s="3">
        <f t="shared" si="117"/>
        <v>2</v>
      </c>
      <c r="Q1275" s="295">
        <f t="shared" si="118"/>
        <v>3</v>
      </c>
      <c r="R1275" s="3">
        <f t="shared" si="119"/>
        <v>3</v>
      </c>
    </row>
    <row r="1276" spans="1:18" x14ac:dyDescent="0.35">
      <c r="A1276" s="3" t="str">
        <f>'B-Site_data'!A1277</f>
        <v>TIiH1lYsYu7osqajja9732Yh3DtXTE</v>
      </c>
      <c r="B1276" s="3" t="str">
        <f>'B-Site_data'!B1277</f>
        <v>Kismayo_IDP</v>
      </c>
      <c r="C1276" s="3" t="str">
        <f>'B-Site_data'!C1277</f>
        <v>Kismayo</v>
      </c>
      <c r="D1276" s="3" t="str">
        <f>'B-Site_data'!D1277</f>
        <v>IDP</v>
      </c>
      <c r="E1276" s="3">
        <f>'B-Site_data'!E1277</f>
        <v>1</v>
      </c>
      <c r="F1276" s="3">
        <f>'B-Site_data'!F1277</f>
        <v>1</v>
      </c>
      <c r="G1276" s="3">
        <f>'B-Site_data'!G1277</f>
        <v>1</v>
      </c>
      <c r="H1276" s="3">
        <f>'B-Site_data'!H1277</f>
        <v>1</v>
      </c>
      <c r="I1276" s="3">
        <f>'B-Site_data'!I1277</f>
        <v>1</v>
      </c>
      <c r="J1276" s="3">
        <f>'B-Site_data'!J1277</f>
        <v>1</v>
      </c>
      <c r="K1276" s="3">
        <f>'B-Site_data'!K1277</f>
        <v>3</v>
      </c>
      <c r="L1276" s="3">
        <f>'B-Site_data'!L1277</f>
        <v>1</v>
      </c>
      <c r="M1276" s="3">
        <f t="shared" si="114"/>
        <v>3</v>
      </c>
      <c r="N1276" s="3">
        <f t="shared" si="115"/>
        <v>1</v>
      </c>
      <c r="O1276" s="3">
        <f t="shared" si="116"/>
        <v>1</v>
      </c>
      <c r="P1276" s="3">
        <f t="shared" si="117"/>
        <v>1</v>
      </c>
      <c r="Q1276" s="295">
        <f t="shared" si="118"/>
        <v>2</v>
      </c>
      <c r="R1276" s="3">
        <f t="shared" si="119"/>
        <v>2</v>
      </c>
    </row>
    <row r="1277" spans="1:18" x14ac:dyDescent="0.35">
      <c r="A1277" s="3" t="str">
        <f>'B-Site_data'!A1278</f>
        <v>HxZNjkUAx3RslBpW0dPMv6GNvBFMuR</v>
      </c>
      <c r="B1277" s="3" t="str">
        <f>'B-Site_data'!B1278</f>
        <v>Kismayo_IDP</v>
      </c>
      <c r="C1277" s="3" t="str">
        <f>'B-Site_data'!C1278</f>
        <v>Kismayo</v>
      </c>
      <c r="D1277" s="3" t="str">
        <f>'B-Site_data'!D1278</f>
        <v>IDP</v>
      </c>
      <c r="E1277" s="3">
        <f>'B-Site_data'!E1278</f>
        <v>1</v>
      </c>
      <c r="F1277" s="3">
        <f>'B-Site_data'!F1278</f>
        <v>1</v>
      </c>
      <c r="G1277" s="3">
        <f>'B-Site_data'!G1278</f>
        <v>1</v>
      </c>
      <c r="H1277" s="3">
        <f>'B-Site_data'!H1278</f>
        <v>1</v>
      </c>
      <c r="I1277" s="3">
        <f>'B-Site_data'!I1278</f>
        <v>3</v>
      </c>
      <c r="J1277" s="3">
        <f>'B-Site_data'!J1278</f>
        <v>1</v>
      </c>
      <c r="K1277" s="3">
        <f>'B-Site_data'!K1278</f>
        <v>3</v>
      </c>
      <c r="L1277" s="3">
        <f>'B-Site_data'!L1278</f>
        <v>2</v>
      </c>
      <c r="M1277" s="3">
        <f t="shared" si="114"/>
        <v>3</v>
      </c>
      <c r="N1277" s="3">
        <f t="shared" si="115"/>
        <v>3</v>
      </c>
      <c r="O1277" s="3">
        <f t="shared" si="116"/>
        <v>2</v>
      </c>
      <c r="P1277" s="3">
        <f t="shared" si="117"/>
        <v>1</v>
      </c>
      <c r="Q1277" s="295">
        <f t="shared" si="118"/>
        <v>3</v>
      </c>
      <c r="R1277" s="3">
        <f t="shared" si="119"/>
        <v>3</v>
      </c>
    </row>
    <row r="1278" spans="1:18" x14ac:dyDescent="0.35">
      <c r="A1278" s="3" t="str">
        <f>'B-Site_data'!A1279</f>
        <v>Xf81dm8UpBPlKZreyijjR7h8h3vJLb</v>
      </c>
      <c r="B1278" s="3" t="str">
        <f>'B-Site_data'!B1279</f>
        <v>Kismayo_IDP</v>
      </c>
      <c r="C1278" s="3" t="str">
        <f>'B-Site_data'!C1279</f>
        <v>Kismayo</v>
      </c>
      <c r="D1278" s="3" t="str">
        <f>'B-Site_data'!D1279</f>
        <v>IDP</v>
      </c>
      <c r="E1278" s="3">
        <f>'B-Site_data'!E1279</f>
        <v>1</v>
      </c>
      <c r="F1278" s="3">
        <f>'B-Site_data'!F1279</f>
        <v>1</v>
      </c>
      <c r="G1278" s="3">
        <f>'B-Site_data'!G1279</f>
        <v>1</v>
      </c>
      <c r="H1278" s="3">
        <f>'B-Site_data'!H1279</f>
        <v>1</v>
      </c>
      <c r="I1278" s="3">
        <f>'B-Site_data'!I1279</f>
        <v>1</v>
      </c>
      <c r="J1278" s="3">
        <f>'B-Site_data'!J1279</f>
        <v>1</v>
      </c>
      <c r="K1278" s="3">
        <f>'B-Site_data'!K1279</f>
        <v>3</v>
      </c>
      <c r="L1278" s="3">
        <f>'B-Site_data'!L1279</f>
        <v>1</v>
      </c>
      <c r="M1278" s="3">
        <f t="shared" si="114"/>
        <v>3</v>
      </c>
      <c r="N1278" s="3">
        <f t="shared" si="115"/>
        <v>1</v>
      </c>
      <c r="O1278" s="3">
        <f t="shared" si="116"/>
        <v>1</v>
      </c>
      <c r="P1278" s="3">
        <f t="shared" si="117"/>
        <v>1</v>
      </c>
      <c r="Q1278" s="295">
        <f t="shared" si="118"/>
        <v>2</v>
      </c>
      <c r="R1278" s="3">
        <f t="shared" si="119"/>
        <v>2</v>
      </c>
    </row>
    <row r="1279" spans="1:18" x14ac:dyDescent="0.35">
      <c r="A1279" s="3" t="str">
        <f>'B-Site_data'!A1280</f>
        <v>Mek3ZyaEMt5iGQd3LGyDHHE481P7mb</v>
      </c>
      <c r="B1279" s="3" t="str">
        <f>'B-Site_data'!B1280</f>
        <v>Kismayo_IDP</v>
      </c>
      <c r="C1279" s="3" t="str">
        <f>'B-Site_data'!C1280</f>
        <v>Kismayo</v>
      </c>
      <c r="D1279" s="3" t="str">
        <f>'B-Site_data'!D1280</f>
        <v>IDP</v>
      </c>
      <c r="E1279" s="3">
        <f>'B-Site_data'!E1280</f>
        <v>1</v>
      </c>
      <c r="F1279" s="3">
        <f>'B-Site_data'!F1280</f>
        <v>1</v>
      </c>
      <c r="G1279" s="3">
        <f>'B-Site_data'!G1280</f>
        <v>1</v>
      </c>
      <c r="H1279" s="3">
        <f>'B-Site_data'!H1280</f>
        <v>1</v>
      </c>
      <c r="I1279" s="3">
        <f>'B-Site_data'!I1280</f>
        <v>3</v>
      </c>
      <c r="J1279" s="3">
        <f>'B-Site_data'!J1280</f>
        <v>1</v>
      </c>
      <c r="K1279" s="3">
        <f>'B-Site_data'!K1280</f>
        <v>3</v>
      </c>
      <c r="L1279" s="3">
        <f>'B-Site_data'!L1280</f>
        <v>1</v>
      </c>
      <c r="M1279" s="3">
        <f t="shared" si="114"/>
        <v>3</v>
      </c>
      <c r="N1279" s="3">
        <f t="shared" si="115"/>
        <v>3</v>
      </c>
      <c r="O1279" s="3">
        <f t="shared" si="116"/>
        <v>1</v>
      </c>
      <c r="P1279" s="3">
        <f t="shared" si="117"/>
        <v>1</v>
      </c>
      <c r="Q1279" s="295">
        <f t="shared" si="118"/>
        <v>2</v>
      </c>
      <c r="R1279" s="3">
        <f t="shared" si="119"/>
        <v>2</v>
      </c>
    </row>
    <row r="1280" spans="1:18" x14ac:dyDescent="0.35">
      <c r="A1280" s="3" t="str">
        <f>'B-Site_data'!A1281</f>
        <v>2PkSm28CHMOoI8LExTRYPPVUojPnXv</v>
      </c>
      <c r="B1280" s="3" t="str">
        <f>'B-Site_data'!B1281</f>
        <v>Kismayo_IDP</v>
      </c>
      <c r="C1280" s="3" t="str">
        <f>'B-Site_data'!C1281</f>
        <v>Kismayo</v>
      </c>
      <c r="D1280" s="3" t="str">
        <f>'B-Site_data'!D1281</f>
        <v>IDP</v>
      </c>
      <c r="E1280" s="3">
        <f>'B-Site_data'!E1281</f>
        <v>1</v>
      </c>
      <c r="F1280" s="3">
        <f>'B-Site_data'!F1281</f>
        <v>1</v>
      </c>
      <c r="G1280" s="3">
        <f>'B-Site_data'!G1281</f>
        <v>3</v>
      </c>
      <c r="H1280" s="3">
        <f>'B-Site_data'!H1281</f>
        <v>1</v>
      </c>
      <c r="I1280" s="3">
        <f>'B-Site_data'!I1281</f>
        <v>3</v>
      </c>
      <c r="J1280" s="3">
        <f>'B-Site_data'!J1281</f>
        <v>1</v>
      </c>
      <c r="K1280" s="3">
        <f>'B-Site_data'!K1281</f>
        <v>3</v>
      </c>
      <c r="L1280" s="3">
        <f>'B-Site_data'!L1281</f>
        <v>1</v>
      </c>
      <c r="M1280" s="3">
        <f t="shared" si="114"/>
        <v>3</v>
      </c>
      <c r="N1280" s="3">
        <f t="shared" si="115"/>
        <v>3</v>
      </c>
      <c r="O1280" s="3">
        <f t="shared" si="116"/>
        <v>3</v>
      </c>
      <c r="P1280" s="3">
        <f t="shared" si="117"/>
        <v>1</v>
      </c>
      <c r="Q1280" s="295">
        <f t="shared" si="118"/>
        <v>3</v>
      </c>
      <c r="R1280" s="3">
        <f t="shared" si="119"/>
        <v>3</v>
      </c>
    </row>
    <row r="1281" spans="1:18" x14ac:dyDescent="0.35">
      <c r="A1281" s="3" t="str">
        <f>'B-Site_data'!A1282</f>
        <v>YiahYZlknXMLEjELPyaOBK4KSGD2Xw</v>
      </c>
      <c r="B1281" s="3" t="str">
        <f>'B-Site_data'!B1282</f>
        <v>Kismayo_IDP</v>
      </c>
      <c r="C1281" s="3" t="str">
        <f>'B-Site_data'!C1282</f>
        <v>Kismayo</v>
      </c>
      <c r="D1281" s="3" t="str">
        <f>'B-Site_data'!D1282</f>
        <v>IDP</v>
      </c>
      <c r="E1281" s="3">
        <f>'B-Site_data'!E1282</f>
        <v>1</v>
      </c>
      <c r="F1281" s="3">
        <f>'B-Site_data'!F1282</f>
        <v>1</v>
      </c>
      <c r="G1281" s="3">
        <f>'B-Site_data'!G1282</f>
        <v>3</v>
      </c>
      <c r="H1281" s="3">
        <f>'B-Site_data'!H1282</f>
        <v>1</v>
      </c>
      <c r="I1281" s="3">
        <f>'B-Site_data'!I1282</f>
        <v>1</v>
      </c>
      <c r="J1281" s="3">
        <f>'B-Site_data'!J1282</f>
        <v>1</v>
      </c>
      <c r="K1281" s="3">
        <f>'B-Site_data'!K1282</f>
        <v>3</v>
      </c>
      <c r="L1281" s="3">
        <f>'B-Site_data'!L1282</f>
        <v>1</v>
      </c>
      <c r="M1281" s="3">
        <f t="shared" si="114"/>
        <v>3</v>
      </c>
      <c r="N1281" s="3">
        <f t="shared" si="115"/>
        <v>3</v>
      </c>
      <c r="O1281" s="3">
        <f t="shared" si="116"/>
        <v>1</v>
      </c>
      <c r="P1281" s="3">
        <f t="shared" si="117"/>
        <v>1</v>
      </c>
      <c r="Q1281" s="295">
        <f t="shared" si="118"/>
        <v>2</v>
      </c>
      <c r="R1281" s="3">
        <f t="shared" si="119"/>
        <v>2</v>
      </c>
    </row>
    <row r="1282" spans="1:18" x14ac:dyDescent="0.35">
      <c r="A1282" s="3" t="str">
        <f>'B-Site_data'!A1283</f>
        <v>nACNrwyj8pkaZCqM7J7fmsoxLze3vt</v>
      </c>
      <c r="B1282" s="3" t="str">
        <f>'B-Site_data'!B1283</f>
        <v>Kismayo_IDP</v>
      </c>
      <c r="C1282" s="3" t="str">
        <f>'B-Site_data'!C1283</f>
        <v>Kismayo</v>
      </c>
      <c r="D1282" s="3" t="str">
        <f>'B-Site_data'!D1283</f>
        <v>IDP</v>
      </c>
      <c r="E1282" s="3">
        <f>'B-Site_data'!E1283</f>
        <v>1</v>
      </c>
      <c r="F1282" s="3">
        <f>'B-Site_data'!F1283</f>
        <v>1</v>
      </c>
      <c r="G1282" s="3">
        <f>'B-Site_data'!G1283</f>
        <v>3</v>
      </c>
      <c r="H1282" s="3">
        <f>'B-Site_data'!H1283</f>
        <v>1</v>
      </c>
      <c r="I1282" s="3">
        <f>'B-Site_data'!I1283</f>
        <v>3</v>
      </c>
      <c r="J1282" s="3">
        <f>'B-Site_data'!J1283</f>
        <v>1</v>
      </c>
      <c r="K1282" s="3">
        <f>'B-Site_data'!K1283</f>
        <v>3</v>
      </c>
      <c r="L1282" s="3">
        <f>'B-Site_data'!L1283</f>
        <v>2</v>
      </c>
      <c r="M1282" s="3">
        <f t="shared" si="114"/>
        <v>3</v>
      </c>
      <c r="N1282" s="3">
        <f t="shared" si="115"/>
        <v>3</v>
      </c>
      <c r="O1282" s="3">
        <f t="shared" si="116"/>
        <v>3</v>
      </c>
      <c r="P1282" s="3">
        <f t="shared" si="117"/>
        <v>2</v>
      </c>
      <c r="Q1282" s="295">
        <f t="shared" si="118"/>
        <v>3</v>
      </c>
      <c r="R1282" s="3">
        <f t="shared" si="119"/>
        <v>3</v>
      </c>
    </row>
    <row r="1283" spans="1:18" x14ac:dyDescent="0.35">
      <c r="A1283" s="3" t="str">
        <f>'B-Site_data'!A1284</f>
        <v>lJcExy0ZiJbSHwzv3RkbvWpfd4mX6h</v>
      </c>
      <c r="B1283" s="3" t="str">
        <f>'B-Site_data'!B1284</f>
        <v>Kismayo_IDP</v>
      </c>
      <c r="C1283" s="3" t="str">
        <f>'B-Site_data'!C1284</f>
        <v>Kismayo</v>
      </c>
      <c r="D1283" s="3" t="str">
        <f>'B-Site_data'!D1284</f>
        <v>IDP</v>
      </c>
      <c r="E1283" s="3">
        <f>'B-Site_data'!E1284</f>
        <v>1</v>
      </c>
      <c r="F1283" s="3">
        <f>'B-Site_data'!F1284</f>
        <v>1</v>
      </c>
      <c r="G1283" s="3">
        <f>'B-Site_data'!G1284</f>
        <v>1</v>
      </c>
      <c r="H1283" s="3">
        <f>'B-Site_data'!H1284</f>
        <v>3</v>
      </c>
      <c r="I1283" s="3">
        <f>'B-Site_data'!I1284</f>
        <v>3</v>
      </c>
      <c r="J1283" s="3">
        <f>'B-Site_data'!J1284</f>
        <v>1</v>
      </c>
      <c r="K1283" s="3">
        <f>'B-Site_data'!K1284</f>
        <v>3</v>
      </c>
      <c r="L1283" s="3">
        <f>'B-Site_data'!L1284</f>
        <v>1</v>
      </c>
      <c r="M1283" s="3">
        <f t="shared" ref="M1283:M1346" si="120">LARGE(F1283:L1283,1)</f>
        <v>3</v>
      </c>
      <c r="N1283" s="3">
        <f t="shared" ref="N1283:N1346" si="121">LARGE(F1283:L1283,2)</f>
        <v>3</v>
      </c>
      <c r="O1283" s="3">
        <f t="shared" ref="O1283:O1346" si="122">LARGE(F1283:L1283,3)</f>
        <v>3</v>
      </c>
      <c r="P1283" s="3">
        <f t="shared" ref="P1283:P1346" si="123">LARGE(F1283:L1283,4)</f>
        <v>1</v>
      </c>
      <c r="Q1283" s="295">
        <f t="shared" ref="Q1283:Q1346" si="124">ROUNDUP(AVERAGE(M1283:P1283),0)</f>
        <v>3</v>
      </c>
      <c r="R1283" s="3">
        <f t="shared" ref="R1283:R1346" si="125">Q1283</f>
        <v>3</v>
      </c>
    </row>
    <row r="1284" spans="1:18" x14ac:dyDescent="0.35">
      <c r="A1284" s="3" t="str">
        <f>'B-Site_data'!A1285</f>
        <v>Ler3jV3SokN9Kqm96rXg7UYBmN0KB6</v>
      </c>
      <c r="B1284" s="3" t="str">
        <f>'B-Site_data'!B1285</f>
        <v>Kismayo_IDP</v>
      </c>
      <c r="C1284" s="3" t="str">
        <f>'B-Site_data'!C1285</f>
        <v>Kismayo</v>
      </c>
      <c r="D1284" s="3" t="str">
        <f>'B-Site_data'!D1285</f>
        <v>IDP</v>
      </c>
      <c r="E1284" s="3">
        <f>'B-Site_data'!E1285</f>
        <v>1</v>
      </c>
      <c r="F1284" s="3">
        <f>'B-Site_data'!F1285</f>
        <v>3</v>
      </c>
      <c r="G1284" s="3">
        <f>'B-Site_data'!G1285</f>
        <v>3</v>
      </c>
      <c r="H1284" s="3">
        <f>'B-Site_data'!H1285</f>
        <v>1</v>
      </c>
      <c r="I1284" s="3">
        <f>'B-Site_data'!I1285</f>
        <v>3</v>
      </c>
      <c r="J1284" s="3">
        <f>'B-Site_data'!J1285</f>
        <v>1</v>
      </c>
      <c r="K1284" s="3">
        <f>'B-Site_data'!K1285</f>
        <v>3</v>
      </c>
      <c r="L1284" s="3">
        <f>'B-Site_data'!L1285</f>
        <v>1</v>
      </c>
      <c r="M1284" s="3">
        <f t="shared" si="120"/>
        <v>3</v>
      </c>
      <c r="N1284" s="3">
        <f t="shared" si="121"/>
        <v>3</v>
      </c>
      <c r="O1284" s="3">
        <f t="shared" si="122"/>
        <v>3</v>
      </c>
      <c r="P1284" s="3">
        <f t="shared" si="123"/>
        <v>3</v>
      </c>
      <c r="Q1284" s="295">
        <f t="shared" si="124"/>
        <v>3</v>
      </c>
      <c r="R1284" s="3">
        <f t="shared" si="125"/>
        <v>3</v>
      </c>
    </row>
    <row r="1285" spans="1:18" x14ac:dyDescent="0.35">
      <c r="A1285" s="3" t="str">
        <f>'B-Site_data'!A1286</f>
        <v>XZkV2UsSDE1eMAma4F6lLxJXVcGdt0</v>
      </c>
      <c r="B1285" s="3" t="str">
        <f>'B-Site_data'!B1286</f>
        <v>Kismayo_IDP</v>
      </c>
      <c r="C1285" s="3" t="str">
        <f>'B-Site_data'!C1286</f>
        <v>Kismayo</v>
      </c>
      <c r="D1285" s="3" t="str">
        <f>'B-Site_data'!D1286</f>
        <v>IDP</v>
      </c>
      <c r="E1285" s="3">
        <f>'B-Site_data'!E1286</f>
        <v>1</v>
      </c>
      <c r="F1285" s="3">
        <f>'B-Site_data'!F1286</f>
        <v>1</v>
      </c>
      <c r="G1285" s="3">
        <f>'B-Site_data'!G1286</f>
        <v>3</v>
      </c>
      <c r="H1285" s="3">
        <f>'B-Site_data'!H1286</f>
        <v>1</v>
      </c>
      <c r="I1285" s="3">
        <f>'B-Site_data'!I1286</f>
        <v>1</v>
      </c>
      <c r="J1285" s="3">
        <f>'B-Site_data'!J1286</f>
        <v>1</v>
      </c>
      <c r="K1285" s="3">
        <f>'B-Site_data'!K1286</f>
        <v>3</v>
      </c>
      <c r="L1285" s="3">
        <f>'B-Site_data'!L1286</f>
        <v>2</v>
      </c>
      <c r="M1285" s="3">
        <f t="shared" si="120"/>
        <v>3</v>
      </c>
      <c r="N1285" s="3">
        <f t="shared" si="121"/>
        <v>3</v>
      </c>
      <c r="O1285" s="3">
        <f t="shared" si="122"/>
        <v>2</v>
      </c>
      <c r="P1285" s="3">
        <f t="shared" si="123"/>
        <v>1</v>
      </c>
      <c r="Q1285" s="295">
        <f t="shared" si="124"/>
        <v>3</v>
      </c>
      <c r="R1285" s="3">
        <f t="shared" si="125"/>
        <v>3</v>
      </c>
    </row>
    <row r="1286" spans="1:18" x14ac:dyDescent="0.35">
      <c r="A1286" s="3" t="str">
        <f>'B-Site_data'!A1287</f>
        <v>GfWgbgUfzLSpPFZqRgTf1rD4Flj82v</v>
      </c>
      <c r="B1286" s="3" t="str">
        <f>'B-Site_data'!B1287</f>
        <v>Kismayo_IDP</v>
      </c>
      <c r="C1286" s="3" t="str">
        <f>'B-Site_data'!C1287</f>
        <v>Kismayo</v>
      </c>
      <c r="D1286" s="3" t="str">
        <f>'B-Site_data'!D1287</f>
        <v>IDP</v>
      </c>
      <c r="E1286" s="3">
        <f>'B-Site_data'!E1287</f>
        <v>1</v>
      </c>
      <c r="F1286" s="3">
        <f>'B-Site_data'!F1287</f>
        <v>3</v>
      </c>
      <c r="G1286" s="3">
        <f>'B-Site_data'!G1287</f>
        <v>3</v>
      </c>
      <c r="H1286" s="3">
        <f>'B-Site_data'!H1287</f>
        <v>1</v>
      </c>
      <c r="I1286" s="3">
        <f>'B-Site_data'!I1287</f>
        <v>1</v>
      </c>
      <c r="J1286" s="3">
        <f>'B-Site_data'!J1287</f>
        <v>1</v>
      </c>
      <c r="K1286" s="3">
        <f>'B-Site_data'!K1287</f>
        <v>3</v>
      </c>
      <c r="L1286" s="3">
        <f>'B-Site_data'!L1287</f>
        <v>2</v>
      </c>
      <c r="M1286" s="3">
        <f t="shared" si="120"/>
        <v>3</v>
      </c>
      <c r="N1286" s="3">
        <f t="shared" si="121"/>
        <v>3</v>
      </c>
      <c r="O1286" s="3">
        <f t="shared" si="122"/>
        <v>3</v>
      </c>
      <c r="P1286" s="3">
        <f t="shared" si="123"/>
        <v>2</v>
      </c>
      <c r="Q1286" s="295">
        <f t="shared" si="124"/>
        <v>3</v>
      </c>
      <c r="R1286" s="3">
        <f t="shared" si="125"/>
        <v>3</v>
      </c>
    </row>
    <row r="1287" spans="1:18" x14ac:dyDescent="0.35">
      <c r="A1287" s="3" t="str">
        <f>'B-Site_data'!A1288</f>
        <v>XHTwU0rdZdbyKKvNuvNvSMibA8FneC</v>
      </c>
      <c r="B1287" s="3" t="str">
        <f>'B-Site_data'!B1288</f>
        <v>Kismayo_IDP</v>
      </c>
      <c r="C1287" s="3" t="str">
        <f>'B-Site_data'!C1288</f>
        <v>Kismayo</v>
      </c>
      <c r="D1287" s="3" t="str">
        <f>'B-Site_data'!D1288</f>
        <v>IDP</v>
      </c>
      <c r="E1287" s="3">
        <f>'B-Site_data'!E1288</f>
        <v>1</v>
      </c>
      <c r="F1287" s="3">
        <f>'B-Site_data'!F1288</f>
        <v>3</v>
      </c>
      <c r="G1287" s="3">
        <f>'B-Site_data'!G1288</f>
        <v>3</v>
      </c>
      <c r="H1287" s="3">
        <f>'B-Site_data'!H1288</f>
        <v>1</v>
      </c>
      <c r="I1287" s="3">
        <f>'B-Site_data'!I1288</f>
        <v>3</v>
      </c>
      <c r="J1287" s="3">
        <f>'B-Site_data'!J1288</f>
        <v>1</v>
      </c>
      <c r="K1287" s="3">
        <f>'B-Site_data'!K1288</f>
        <v>3</v>
      </c>
      <c r="L1287" s="3">
        <f>'B-Site_data'!L1288</f>
        <v>1</v>
      </c>
      <c r="M1287" s="3">
        <f t="shared" si="120"/>
        <v>3</v>
      </c>
      <c r="N1287" s="3">
        <f t="shared" si="121"/>
        <v>3</v>
      </c>
      <c r="O1287" s="3">
        <f t="shared" si="122"/>
        <v>3</v>
      </c>
      <c r="P1287" s="3">
        <f t="shared" si="123"/>
        <v>3</v>
      </c>
      <c r="Q1287" s="295">
        <f t="shared" si="124"/>
        <v>3</v>
      </c>
      <c r="R1287" s="3">
        <f t="shared" si="125"/>
        <v>3</v>
      </c>
    </row>
    <row r="1288" spans="1:18" x14ac:dyDescent="0.35">
      <c r="A1288" s="3" t="str">
        <f>'B-Site_data'!A1289</f>
        <v>ukjLcnqMvtfMKdmt62p2aaWtVfDx8S</v>
      </c>
      <c r="B1288" s="3" t="str">
        <f>'B-Site_data'!B1289</f>
        <v>Kismayo_IDP</v>
      </c>
      <c r="C1288" s="3" t="str">
        <f>'B-Site_data'!C1289</f>
        <v>Kismayo</v>
      </c>
      <c r="D1288" s="3" t="str">
        <f>'B-Site_data'!D1289</f>
        <v>IDP</v>
      </c>
      <c r="E1288" s="3">
        <f>'B-Site_data'!E1289</f>
        <v>1</v>
      </c>
      <c r="F1288" s="3">
        <f>'B-Site_data'!F1289</f>
        <v>3</v>
      </c>
      <c r="G1288" s="3">
        <f>'B-Site_data'!G1289</f>
        <v>3</v>
      </c>
      <c r="H1288" s="3">
        <f>'B-Site_data'!H1289</f>
        <v>3</v>
      </c>
      <c r="I1288" s="3">
        <f>'B-Site_data'!I1289</f>
        <v>3</v>
      </c>
      <c r="J1288" s="3">
        <f>'B-Site_data'!J1289</f>
        <v>1</v>
      </c>
      <c r="K1288" s="3">
        <f>'B-Site_data'!K1289</f>
        <v>3</v>
      </c>
      <c r="L1288" s="3">
        <f>'B-Site_data'!L1289</f>
        <v>1</v>
      </c>
      <c r="M1288" s="3">
        <f t="shared" si="120"/>
        <v>3</v>
      </c>
      <c r="N1288" s="3">
        <f t="shared" si="121"/>
        <v>3</v>
      </c>
      <c r="O1288" s="3">
        <f t="shared" si="122"/>
        <v>3</v>
      </c>
      <c r="P1288" s="3">
        <f t="shared" si="123"/>
        <v>3</v>
      </c>
      <c r="Q1288" s="295">
        <f t="shared" si="124"/>
        <v>3</v>
      </c>
      <c r="R1288" s="3">
        <f t="shared" si="125"/>
        <v>3</v>
      </c>
    </row>
    <row r="1289" spans="1:18" x14ac:dyDescent="0.35">
      <c r="A1289" s="3" t="str">
        <f>'B-Site_data'!A1290</f>
        <v>R0FjhuV00T8fDfz5r4LTk5NVxUYcCS</v>
      </c>
      <c r="B1289" s="3" t="str">
        <f>'B-Site_data'!B1290</f>
        <v>Kismayo_IDP</v>
      </c>
      <c r="C1289" s="3" t="str">
        <f>'B-Site_data'!C1290</f>
        <v>Kismayo</v>
      </c>
      <c r="D1289" s="3" t="str">
        <f>'B-Site_data'!D1290</f>
        <v>IDP</v>
      </c>
      <c r="E1289" s="3">
        <f>'B-Site_data'!E1290</f>
        <v>1</v>
      </c>
      <c r="F1289" s="3">
        <f>'B-Site_data'!F1290</f>
        <v>1</v>
      </c>
      <c r="G1289" s="3">
        <f>'B-Site_data'!G1290</f>
        <v>1</v>
      </c>
      <c r="H1289" s="3">
        <f>'B-Site_data'!H1290</f>
        <v>3</v>
      </c>
      <c r="I1289" s="3">
        <f>'B-Site_data'!I1290</f>
        <v>3</v>
      </c>
      <c r="J1289" s="3">
        <f>'B-Site_data'!J1290</f>
        <v>1</v>
      </c>
      <c r="K1289" s="3">
        <f>'B-Site_data'!K1290</f>
        <v>3</v>
      </c>
      <c r="L1289" s="3">
        <f>'B-Site_data'!L1290</f>
        <v>1</v>
      </c>
      <c r="M1289" s="3">
        <f t="shared" si="120"/>
        <v>3</v>
      </c>
      <c r="N1289" s="3">
        <f t="shared" si="121"/>
        <v>3</v>
      </c>
      <c r="O1289" s="3">
        <f t="shared" si="122"/>
        <v>3</v>
      </c>
      <c r="P1289" s="3">
        <f t="shared" si="123"/>
        <v>1</v>
      </c>
      <c r="Q1289" s="295">
        <f t="shared" si="124"/>
        <v>3</v>
      </c>
      <c r="R1289" s="3">
        <f t="shared" si="125"/>
        <v>3</v>
      </c>
    </row>
    <row r="1290" spans="1:18" x14ac:dyDescent="0.35">
      <c r="A1290" s="3" t="str">
        <f>'B-Site_data'!A1291</f>
        <v>QBbF2CJtI5TMUMMlSjVKWcdzFefZWg</v>
      </c>
      <c r="B1290" s="3" t="str">
        <f>'B-Site_data'!B1291</f>
        <v>Kismayo_IDP</v>
      </c>
      <c r="C1290" s="3" t="str">
        <f>'B-Site_data'!C1291</f>
        <v>Kismayo</v>
      </c>
      <c r="D1290" s="3" t="str">
        <f>'B-Site_data'!D1291</f>
        <v>IDP</v>
      </c>
      <c r="E1290" s="3">
        <f>'B-Site_data'!E1291</f>
        <v>1</v>
      </c>
      <c r="F1290" s="3">
        <f>'B-Site_data'!F1291</f>
        <v>1</v>
      </c>
      <c r="G1290" s="3">
        <f>'B-Site_data'!G1291</f>
        <v>3</v>
      </c>
      <c r="H1290" s="3">
        <f>'B-Site_data'!H1291</f>
        <v>3</v>
      </c>
      <c r="I1290" s="3">
        <f>'B-Site_data'!I1291</f>
        <v>1</v>
      </c>
      <c r="J1290" s="3">
        <f>'B-Site_data'!J1291</f>
        <v>1</v>
      </c>
      <c r="K1290" s="3">
        <f>'B-Site_data'!K1291</f>
        <v>3</v>
      </c>
      <c r="L1290" s="3">
        <f>'B-Site_data'!L1291</f>
        <v>2</v>
      </c>
      <c r="M1290" s="3">
        <f t="shared" si="120"/>
        <v>3</v>
      </c>
      <c r="N1290" s="3">
        <f t="shared" si="121"/>
        <v>3</v>
      </c>
      <c r="O1290" s="3">
        <f t="shared" si="122"/>
        <v>3</v>
      </c>
      <c r="P1290" s="3">
        <f t="shared" si="123"/>
        <v>2</v>
      </c>
      <c r="Q1290" s="295">
        <f t="shared" si="124"/>
        <v>3</v>
      </c>
      <c r="R1290" s="3">
        <f t="shared" si="125"/>
        <v>3</v>
      </c>
    </row>
    <row r="1291" spans="1:18" x14ac:dyDescent="0.35">
      <c r="A1291" s="3" t="str">
        <f>'B-Site_data'!A1292</f>
        <v>9ekzFCtX9EvVAkYNs2D15nDs99R2Ta</v>
      </c>
      <c r="B1291" s="3" t="str">
        <f>'B-Site_data'!B1292</f>
        <v>Kismayo_IDP</v>
      </c>
      <c r="C1291" s="3" t="str">
        <f>'B-Site_data'!C1292</f>
        <v>Kismayo</v>
      </c>
      <c r="D1291" s="3" t="str">
        <f>'B-Site_data'!D1292</f>
        <v>IDP</v>
      </c>
      <c r="E1291" s="3">
        <f>'B-Site_data'!E1292</f>
        <v>1</v>
      </c>
      <c r="F1291" s="3">
        <f>'B-Site_data'!F1292</f>
        <v>3</v>
      </c>
      <c r="G1291" s="3">
        <f>'B-Site_data'!G1292</f>
        <v>3</v>
      </c>
      <c r="H1291" s="3">
        <f>'B-Site_data'!H1292</f>
        <v>3</v>
      </c>
      <c r="I1291" s="3">
        <f>'B-Site_data'!I1292</f>
        <v>3</v>
      </c>
      <c r="J1291" s="3">
        <f>'B-Site_data'!J1292</f>
        <v>1</v>
      </c>
      <c r="K1291" s="3">
        <f>'B-Site_data'!K1292</f>
        <v>3</v>
      </c>
      <c r="L1291" s="3">
        <f>'B-Site_data'!L1292</f>
        <v>1</v>
      </c>
      <c r="M1291" s="3">
        <f t="shared" si="120"/>
        <v>3</v>
      </c>
      <c r="N1291" s="3">
        <f t="shared" si="121"/>
        <v>3</v>
      </c>
      <c r="O1291" s="3">
        <f t="shared" si="122"/>
        <v>3</v>
      </c>
      <c r="P1291" s="3">
        <f t="shared" si="123"/>
        <v>3</v>
      </c>
      <c r="Q1291" s="295">
        <f t="shared" si="124"/>
        <v>3</v>
      </c>
      <c r="R1291" s="3">
        <f t="shared" si="125"/>
        <v>3</v>
      </c>
    </row>
    <row r="1292" spans="1:18" x14ac:dyDescent="0.35">
      <c r="A1292" s="3" t="str">
        <f>'B-Site_data'!A1293</f>
        <v>3KwPoPXpq5I9TRX8mcGFJxeu25az5C</v>
      </c>
      <c r="B1292" s="3" t="str">
        <f>'B-Site_data'!B1293</f>
        <v>Kismayo_IDP</v>
      </c>
      <c r="C1292" s="3" t="str">
        <f>'B-Site_data'!C1293</f>
        <v>Kismayo</v>
      </c>
      <c r="D1292" s="3" t="str">
        <f>'B-Site_data'!D1293</f>
        <v>IDP</v>
      </c>
      <c r="E1292" s="3">
        <f>'B-Site_data'!E1293</f>
        <v>1</v>
      </c>
      <c r="F1292" s="3">
        <f>'B-Site_data'!F1293</f>
        <v>1</v>
      </c>
      <c r="G1292" s="3">
        <f>'B-Site_data'!G1293</f>
        <v>3</v>
      </c>
      <c r="H1292" s="3">
        <f>'B-Site_data'!H1293</f>
        <v>3</v>
      </c>
      <c r="I1292" s="3">
        <f>'B-Site_data'!I1293</f>
        <v>3</v>
      </c>
      <c r="J1292" s="3">
        <f>'B-Site_data'!J1293</f>
        <v>1</v>
      </c>
      <c r="K1292" s="3">
        <f>'B-Site_data'!K1293</f>
        <v>3</v>
      </c>
      <c r="L1292" s="3">
        <f>'B-Site_data'!L1293</f>
        <v>2</v>
      </c>
      <c r="M1292" s="3">
        <f t="shared" si="120"/>
        <v>3</v>
      </c>
      <c r="N1292" s="3">
        <f t="shared" si="121"/>
        <v>3</v>
      </c>
      <c r="O1292" s="3">
        <f t="shared" si="122"/>
        <v>3</v>
      </c>
      <c r="P1292" s="3">
        <f t="shared" si="123"/>
        <v>3</v>
      </c>
      <c r="Q1292" s="295">
        <f t="shared" si="124"/>
        <v>3</v>
      </c>
      <c r="R1292" s="3">
        <f t="shared" si="125"/>
        <v>3</v>
      </c>
    </row>
    <row r="1293" spans="1:18" x14ac:dyDescent="0.35">
      <c r="A1293" s="3" t="str">
        <f>'B-Site_data'!A1294</f>
        <v>7L4sMdGoHBxkGTdjtDw6wF3whVlWJN</v>
      </c>
      <c r="B1293" s="3" t="str">
        <f>'B-Site_data'!B1294</f>
        <v>Kismayo_IDP</v>
      </c>
      <c r="C1293" s="3" t="str">
        <f>'B-Site_data'!C1294</f>
        <v>Kismayo</v>
      </c>
      <c r="D1293" s="3" t="str">
        <f>'B-Site_data'!D1294</f>
        <v>IDP</v>
      </c>
      <c r="E1293" s="3">
        <f>'B-Site_data'!E1294</f>
        <v>1</v>
      </c>
      <c r="F1293" s="3">
        <f>'B-Site_data'!F1294</f>
        <v>1</v>
      </c>
      <c r="G1293" s="3">
        <f>'B-Site_data'!G1294</f>
        <v>3</v>
      </c>
      <c r="H1293" s="3">
        <f>'B-Site_data'!H1294</f>
        <v>1</v>
      </c>
      <c r="I1293" s="3">
        <f>'B-Site_data'!I1294</f>
        <v>3</v>
      </c>
      <c r="J1293" s="3">
        <f>'B-Site_data'!J1294</f>
        <v>1</v>
      </c>
      <c r="K1293" s="3">
        <f>'B-Site_data'!K1294</f>
        <v>3</v>
      </c>
      <c r="L1293" s="3">
        <f>'B-Site_data'!L1294</f>
        <v>2</v>
      </c>
      <c r="M1293" s="3">
        <f t="shared" si="120"/>
        <v>3</v>
      </c>
      <c r="N1293" s="3">
        <f t="shared" si="121"/>
        <v>3</v>
      </c>
      <c r="O1293" s="3">
        <f t="shared" si="122"/>
        <v>3</v>
      </c>
      <c r="P1293" s="3">
        <f t="shared" si="123"/>
        <v>2</v>
      </c>
      <c r="Q1293" s="295">
        <f t="shared" si="124"/>
        <v>3</v>
      </c>
      <c r="R1293" s="3">
        <f t="shared" si="125"/>
        <v>3</v>
      </c>
    </row>
    <row r="1294" spans="1:18" x14ac:dyDescent="0.35">
      <c r="A1294" s="3" t="str">
        <f>'B-Site_data'!A1295</f>
        <v>AvHLCGF1Z7A30Oe6LmShP7xXsxn5K3</v>
      </c>
      <c r="B1294" s="3" t="str">
        <f>'B-Site_data'!B1295</f>
        <v>Kismayo_IDP</v>
      </c>
      <c r="C1294" s="3" t="str">
        <f>'B-Site_data'!C1295</f>
        <v>Kismayo</v>
      </c>
      <c r="D1294" s="3" t="str">
        <f>'B-Site_data'!D1295</f>
        <v>IDP</v>
      </c>
      <c r="E1294" s="3">
        <f>'B-Site_data'!E1295</f>
        <v>1</v>
      </c>
      <c r="F1294" s="3">
        <f>'B-Site_data'!F1295</f>
        <v>3</v>
      </c>
      <c r="G1294" s="3">
        <f>'B-Site_data'!G1295</f>
        <v>3</v>
      </c>
      <c r="H1294" s="3">
        <f>'B-Site_data'!H1295</f>
        <v>1</v>
      </c>
      <c r="I1294" s="3">
        <f>'B-Site_data'!I1295</f>
        <v>3</v>
      </c>
      <c r="J1294" s="3">
        <f>'B-Site_data'!J1295</f>
        <v>1</v>
      </c>
      <c r="K1294" s="3">
        <f>'B-Site_data'!K1295</f>
        <v>3</v>
      </c>
      <c r="L1294" s="3">
        <f>'B-Site_data'!L1295</f>
        <v>2</v>
      </c>
      <c r="M1294" s="3">
        <f t="shared" si="120"/>
        <v>3</v>
      </c>
      <c r="N1294" s="3">
        <f t="shared" si="121"/>
        <v>3</v>
      </c>
      <c r="O1294" s="3">
        <f t="shared" si="122"/>
        <v>3</v>
      </c>
      <c r="P1294" s="3">
        <f t="shared" si="123"/>
        <v>3</v>
      </c>
      <c r="Q1294" s="295">
        <f t="shared" si="124"/>
        <v>3</v>
      </c>
      <c r="R1294" s="3">
        <f t="shared" si="125"/>
        <v>3</v>
      </c>
    </row>
    <row r="1295" spans="1:18" x14ac:dyDescent="0.35">
      <c r="A1295" s="3" t="str">
        <f>'B-Site_data'!A1296</f>
        <v>wNOlpxpV3NHcgNrYBp2tFlh0w6n48J</v>
      </c>
      <c r="B1295" s="3" t="str">
        <f>'B-Site_data'!B1296</f>
        <v>Kismayo_IDP</v>
      </c>
      <c r="C1295" s="3" t="str">
        <f>'B-Site_data'!C1296</f>
        <v>Kismayo</v>
      </c>
      <c r="D1295" s="3" t="str">
        <f>'B-Site_data'!D1296</f>
        <v>IDP</v>
      </c>
      <c r="E1295" s="3">
        <f>'B-Site_data'!E1296</f>
        <v>1</v>
      </c>
      <c r="F1295" s="3">
        <f>'B-Site_data'!F1296</f>
        <v>1</v>
      </c>
      <c r="G1295" s="3">
        <f>'B-Site_data'!G1296</f>
        <v>1</v>
      </c>
      <c r="H1295" s="3">
        <f>'B-Site_data'!H1296</f>
        <v>1</v>
      </c>
      <c r="I1295" s="3">
        <f>'B-Site_data'!I1296</f>
        <v>3</v>
      </c>
      <c r="J1295" s="3">
        <f>'B-Site_data'!J1296</f>
        <v>1</v>
      </c>
      <c r="K1295" s="3">
        <f>'B-Site_data'!K1296</f>
        <v>3</v>
      </c>
      <c r="L1295" s="3">
        <f>'B-Site_data'!L1296</f>
        <v>1</v>
      </c>
      <c r="M1295" s="3">
        <f t="shared" si="120"/>
        <v>3</v>
      </c>
      <c r="N1295" s="3">
        <f t="shared" si="121"/>
        <v>3</v>
      </c>
      <c r="O1295" s="3">
        <f t="shared" si="122"/>
        <v>1</v>
      </c>
      <c r="P1295" s="3">
        <f t="shared" si="123"/>
        <v>1</v>
      </c>
      <c r="Q1295" s="295">
        <f t="shared" si="124"/>
        <v>2</v>
      </c>
      <c r="R1295" s="3">
        <f t="shared" si="125"/>
        <v>2</v>
      </c>
    </row>
    <row r="1296" spans="1:18" x14ac:dyDescent="0.35">
      <c r="A1296" s="3" t="str">
        <f>'B-Site_data'!A1297</f>
        <v>3Sxzr6BOdhhKbUTg2y6SwmoS8c1U0z</v>
      </c>
      <c r="B1296" s="3" t="str">
        <f>'B-Site_data'!B1297</f>
        <v>Kismayo_IDP</v>
      </c>
      <c r="C1296" s="3" t="str">
        <f>'B-Site_data'!C1297</f>
        <v>Kismayo</v>
      </c>
      <c r="D1296" s="3" t="str">
        <f>'B-Site_data'!D1297</f>
        <v>IDP</v>
      </c>
      <c r="E1296" s="3">
        <f>'B-Site_data'!E1297</f>
        <v>1</v>
      </c>
      <c r="F1296" s="3">
        <f>'B-Site_data'!F1297</f>
        <v>1</v>
      </c>
      <c r="G1296" s="3">
        <f>'B-Site_data'!G1297</f>
        <v>1</v>
      </c>
      <c r="H1296" s="3">
        <f>'B-Site_data'!H1297</f>
        <v>1</v>
      </c>
      <c r="I1296" s="3">
        <f>'B-Site_data'!I1297</f>
        <v>3</v>
      </c>
      <c r="J1296" s="3">
        <f>'B-Site_data'!J1297</f>
        <v>1</v>
      </c>
      <c r="K1296" s="3">
        <f>'B-Site_data'!K1297</f>
        <v>1</v>
      </c>
      <c r="L1296" s="3">
        <f>'B-Site_data'!L1297</f>
        <v>1</v>
      </c>
      <c r="M1296" s="3">
        <f t="shared" si="120"/>
        <v>3</v>
      </c>
      <c r="N1296" s="3">
        <f t="shared" si="121"/>
        <v>1</v>
      </c>
      <c r="O1296" s="3">
        <f t="shared" si="122"/>
        <v>1</v>
      </c>
      <c r="P1296" s="3">
        <f t="shared" si="123"/>
        <v>1</v>
      </c>
      <c r="Q1296" s="295">
        <f t="shared" si="124"/>
        <v>2</v>
      </c>
      <c r="R1296" s="3">
        <f t="shared" si="125"/>
        <v>2</v>
      </c>
    </row>
    <row r="1297" spans="1:18" x14ac:dyDescent="0.35">
      <c r="A1297" s="3" t="str">
        <f>'B-Site_data'!A1298</f>
        <v>bXHAUzqBSrgKDNfDjkTXfNMXUvoL7x</v>
      </c>
      <c r="B1297" s="3" t="str">
        <f>'B-Site_data'!B1298</f>
        <v>Kismayo_IDP</v>
      </c>
      <c r="C1297" s="3" t="str">
        <f>'B-Site_data'!C1298</f>
        <v>Kismayo</v>
      </c>
      <c r="D1297" s="3" t="str">
        <f>'B-Site_data'!D1298</f>
        <v>IDP</v>
      </c>
      <c r="E1297" s="3">
        <f>'B-Site_data'!E1298</f>
        <v>1</v>
      </c>
      <c r="F1297" s="3">
        <f>'B-Site_data'!F1298</f>
        <v>3</v>
      </c>
      <c r="G1297" s="3">
        <f>'B-Site_data'!G1298</f>
        <v>1</v>
      </c>
      <c r="H1297" s="3">
        <f>'B-Site_data'!H1298</f>
        <v>3</v>
      </c>
      <c r="I1297" s="3">
        <f>'B-Site_data'!I1298</f>
        <v>3</v>
      </c>
      <c r="J1297" s="3">
        <f>'B-Site_data'!J1298</f>
        <v>1</v>
      </c>
      <c r="K1297" s="3">
        <f>'B-Site_data'!K1298</f>
        <v>3</v>
      </c>
      <c r="L1297" s="3">
        <f>'B-Site_data'!L1298</f>
        <v>2</v>
      </c>
      <c r="M1297" s="3">
        <f t="shared" si="120"/>
        <v>3</v>
      </c>
      <c r="N1297" s="3">
        <f t="shared" si="121"/>
        <v>3</v>
      </c>
      <c r="O1297" s="3">
        <f t="shared" si="122"/>
        <v>3</v>
      </c>
      <c r="P1297" s="3">
        <f t="shared" si="123"/>
        <v>3</v>
      </c>
      <c r="Q1297" s="295">
        <f t="shared" si="124"/>
        <v>3</v>
      </c>
      <c r="R1297" s="3">
        <f t="shared" si="125"/>
        <v>3</v>
      </c>
    </row>
    <row r="1298" spans="1:18" x14ac:dyDescent="0.35">
      <c r="A1298" s="3" t="str">
        <f>'B-Site_data'!A1299</f>
        <v>EQwwJCxjpLiQVSpXOz7fXBZBYFFHHa</v>
      </c>
      <c r="B1298" s="3" t="str">
        <f>'B-Site_data'!B1299</f>
        <v>Kismayo_IDP</v>
      </c>
      <c r="C1298" s="3" t="str">
        <f>'B-Site_data'!C1299</f>
        <v>Kismayo</v>
      </c>
      <c r="D1298" s="3" t="str">
        <f>'B-Site_data'!D1299</f>
        <v>IDP</v>
      </c>
      <c r="E1298" s="3">
        <f>'B-Site_data'!E1299</f>
        <v>1</v>
      </c>
      <c r="F1298" s="3">
        <f>'B-Site_data'!F1299</f>
        <v>3</v>
      </c>
      <c r="G1298" s="3">
        <f>'B-Site_data'!G1299</f>
        <v>1</v>
      </c>
      <c r="H1298" s="3">
        <f>'B-Site_data'!H1299</f>
        <v>1</v>
      </c>
      <c r="I1298" s="3">
        <f>'B-Site_data'!I1299</f>
        <v>3</v>
      </c>
      <c r="J1298" s="3">
        <f>'B-Site_data'!J1299</f>
        <v>1</v>
      </c>
      <c r="K1298" s="3">
        <f>'B-Site_data'!K1299</f>
        <v>3</v>
      </c>
      <c r="L1298" s="3">
        <f>'B-Site_data'!L1299</f>
        <v>1</v>
      </c>
      <c r="M1298" s="3">
        <f t="shared" si="120"/>
        <v>3</v>
      </c>
      <c r="N1298" s="3">
        <f t="shared" si="121"/>
        <v>3</v>
      </c>
      <c r="O1298" s="3">
        <f t="shared" si="122"/>
        <v>3</v>
      </c>
      <c r="P1298" s="3">
        <f t="shared" si="123"/>
        <v>1</v>
      </c>
      <c r="Q1298" s="295">
        <f t="shared" si="124"/>
        <v>3</v>
      </c>
      <c r="R1298" s="3">
        <f t="shared" si="125"/>
        <v>3</v>
      </c>
    </row>
    <row r="1299" spans="1:18" x14ac:dyDescent="0.35">
      <c r="A1299" s="3" t="str">
        <f>'B-Site_data'!A1300</f>
        <v>I1zR0ZLe9Zkjz1DlxcayVV0Rf95tyl</v>
      </c>
      <c r="B1299" s="3" t="str">
        <f>'B-Site_data'!B1300</f>
        <v>Kismayo_IDP</v>
      </c>
      <c r="C1299" s="3" t="str">
        <f>'B-Site_data'!C1300</f>
        <v>Kismayo</v>
      </c>
      <c r="D1299" s="3" t="str">
        <f>'B-Site_data'!D1300</f>
        <v>IDP</v>
      </c>
      <c r="E1299" s="3">
        <f>'B-Site_data'!E1300</f>
        <v>1</v>
      </c>
      <c r="F1299" s="3">
        <f>'B-Site_data'!F1300</f>
        <v>3</v>
      </c>
      <c r="G1299" s="3">
        <f>'B-Site_data'!G1300</f>
        <v>1</v>
      </c>
      <c r="H1299" s="3">
        <f>'B-Site_data'!H1300</f>
        <v>1</v>
      </c>
      <c r="I1299" s="3">
        <f>'B-Site_data'!I1300</f>
        <v>1</v>
      </c>
      <c r="J1299" s="3">
        <f>'B-Site_data'!J1300</f>
        <v>1</v>
      </c>
      <c r="K1299" s="3">
        <f>'B-Site_data'!K1300</f>
        <v>3</v>
      </c>
      <c r="L1299" s="3">
        <f>'B-Site_data'!L1300</f>
        <v>1</v>
      </c>
      <c r="M1299" s="3">
        <f t="shared" si="120"/>
        <v>3</v>
      </c>
      <c r="N1299" s="3">
        <f t="shared" si="121"/>
        <v>3</v>
      </c>
      <c r="O1299" s="3">
        <f t="shared" si="122"/>
        <v>1</v>
      </c>
      <c r="P1299" s="3">
        <f t="shared" si="123"/>
        <v>1</v>
      </c>
      <c r="Q1299" s="295">
        <f t="shared" si="124"/>
        <v>2</v>
      </c>
      <c r="R1299" s="3">
        <f t="shared" si="125"/>
        <v>2</v>
      </c>
    </row>
    <row r="1300" spans="1:18" x14ac:dyDescent="0.35">
      <c r="A1300" s="3" t="str">
        <f>'B-Site_data'!A1301</f>
        <v>EvM9ECot5TTIfbrDV7Occ3QyguXfTV</v>
      </c>
      <c r="B1300" s="3" t="str">
        <f>'B-Site_data'!B1301</f>
        <v>Kismayo_IDP</v>
      </c>
      <c r="C1300" s="3" t="str">
        <f>'B-Site_data'!C1301</f>
        <v>Kismayo</v>
      </c>
      <c r="D1300" s="3" t="str">
        <f>'B-Site_data'!D1301</f>
        <v>IDP</v>
      </c>
      <c r="E1300" s="3">
        <f>'B-Site_data'!E1301</f>
        <v>1</v>
      </c>
      <c r="F1300" s="3">
        <f>'B-Site_data'!F1301</f>
        <v>3</v>
      </c>
      <c r="G1300" s="3">
        <f>'B-Site_data'!G1301</f>
        <v>3</v>
      </c>
      <c r="H1300" s="3">
        <f>'B-Site_data'!H1301</f>
        <v>3</v>
      </c>
      <c r="I1300" s="3">
        <f>'B-Site_data'!I1301</f>
        <v>3</v>
      </c>
      <c r="J1300" s="3">
        <f>'B-Site_data'!J1301</f>
        <v>1</v>
      </c>
      <c r="K1300" s="3">
        <f>'B-Site_data'!K1301</f>
        <v>3</v>
      </c>
      <c r="L1300" s="3">
        <f>'B-Site_data'!L1301</f>
        <v>2</v>
      </c>
      <c r="M1300" s="3">
        <f t="shared" si="120"/>
        <v>3</v>
      </c>
      <c r="N1300" s="3">
        <f t="shared" si="121"/>
        <v>3</v>
      </c>
      <c r="O1300" s="3">
        <f t="shared" si="122"/>
        <v>3</v>
      </c>
      <c r="P1300" s="3">
        <f t="shared" si="123"/>
        <v>3</v>
      </c>
      <c r="Q1300" s="295">
        <f t="shared" si="124"/>
        <v>3</v>
      </c>
      <c r="R1300" s="3">
        <f t="shared" si="125"/>
        <v>3</v>
      </c>
    </row>
    <row r="1301" spans="1:18" x14ac:dyDescent="0.35">
      <c r="A1301" s="3" t="str">
        <f>'B-Site_data'!A1302</f>
        <v>0xDIdxHT8qIQc6r9btt8ZNay3F5O7W</v>
      </c>
      <c r="B1301" s="3" t="str">
        <f>'B-Site_data'!B1302</f>
        <v>Kismayo_IDP</v>
      </c>
      <c r="C1301" s="3" t="str">
        <f>'B-Site_data'!C1302</f>
        <v>Kismayo</v>
      </c>
      <c r="D1301" s="3" t="str">
        <f>'B-Site_data'!D1302</f>
        <v>IDP</v>
      </c>
      <c r="E1301" s="3">
        <f>'B-Site_data'!E1302</f>
        <v>1</v>
      </c>
      <c r="F1301" s="3">
        <f>'B-Site_data'!F1302</f>
        <v>3</v>
      </c>
      <c r="G1301" s="3">
        <f>'B-Site_data'!G1302</f>
        <v>1</v>
      </c>
      <c r="H1301" s="3">
        <f>'B-Site_data'!H1302</f>
        <v>3</v>
      </c>
      <c r="I1301" s="3">
        <f>'B-Site_data'!I1302</f>
        <v>3</v>
      </c>
      <c r="J1301" s="3">
        <f>'B-Site_data'!J1302</f>
        <v>1</v>
      </c>
      <c r="K1301" s="3">
        <f>'B-Site_data'!K1302</f>
        <v>3</v>
      </c>
      <c r="L1301" s="3">
        <f>'B-Site_data'!L1302</f>
        <v>1</v>
      </c>
      <c r="M1301" s="3">
        <f t="shared" si="120"/>
        <v>3</v>
      </c>
      <c r="N1301" s="3">
        <f t="shared" si="121"/>
        <v>3</v>
      </c>
      <c r="O1301" s="3">
        <f t="shared" si="122"/>
        <v>3</v>
      </c>
      <c r="P1301" s="3">
        <f t="shared" si="123"/>
        <v>3</v>
      </c>
      <c r="Q1301" s="295">
        <f t="shared" si="124"/>
        <v>3</v>
      </c>
      <c r="R1301" s="3">
        <f t="shared" si="125"/>
        <v>3</v>
      </c>
    </row>
    <row r="1302" spans="1:18" x14ac:dyDescent="0.35">
      <c r="A1302" s="3" t="str">
        <f>'B-Site_data'!A1303</f>
        <v>lcB6r0Ze84Fu2ykVcpTFrR8YgTRjxj</v>
      </c>
      <c r="B1302" s="3" t="str">
        <f>'B-Site_data'!B1303</f>
        <v>Kismayo_IDP</v>
      </c>
      <c r="C1302" s="3" t="str">
        <f>'B-Site_data'!C1303</f>
        <v>Kismayo</v>
      </c>
      <c r="D1302" s="3" t="str">
        <f>'B-Site_data'!D1303</f>
        <v>IDP</v>
      </c>
      <c r="E1302" s="3">
        <f>'B-Site_data'!E1303</f>
        <v>1</v>
      </c>
      <c r="F1302" s="3">
        <f>'B-Site_data'!F1303</f>
        <v>1</v>
      </c>
      <c r="G1302" s="3">
        <f>'B-Site_data'!G1303</f>
        <v>3</v>
      </c>
      <c r="H1302" s="3">
        <f>'B-Site_data'!H1303</f>
        <v>3</v>
      </c>
      <c r="I1302" s="3">
        <f>'B-Site_data'!I1303</f>
        <v>3</v>
      </c>
      <c r="J1302" s="3">
        <f>'B-Site_data'!J1303</f>
        <v>1</v>
      </c>
      <c r="K1302" s="3">
        <f>'B-Site_data'!K1303</f>
        <v>1</v>
      </c>
      <c r="L1302" s="3">
        <f>'B-Site_data'!L1303</f>
        <v>2</v>
      </c>
      <c r="M1302" s="3">
        <f t="shared" si="120"/>
        <v>3</v>
      </c>
      <c r="N1302" s="3">
        <f t="shared" si="121"/>
        <v>3</v>
      </c>
      <c r="O1302" s="3">
        <f t="shared" si="122"/>
        <v>3</v>
      </c>
      <c r="P1302" s="3">
        <f t="shared" si="123"/>
        <v>2</v>
      </c>
      <c r="Q1302" s="295">
        <f t="shared" si="124"/>
        <v>3</v>
      </c>
      <c r="R1302" s="3">
        <f t="shared" si="125"/>
        <v>3</v>
      </c>
    </row>
    <row r="1303" spans="1:18" x14ac:dyDescent="0.35">
      <c r="A1303" s="3" t="str">
        <f>'B-Site_data'!A1304</f>
        <v>vRLed4iqIyYPntzfoq9g9eVNcWUdYZ</v>
      </c>
      <c r="B1303" s="3" t="str">
        <f>'B-Site_data'!B1304</f>
        <v>Kismayo_IDP</v>
      </c>
      <c r="C1303" s="3" t="str">
        <f>'B-Site_data'!C1304</f>
        <v>Kismayo</v>
      </c>
      <c r="D1303" s="3" t="str">
        <f>'B-Site_data'!D1304</f>
        <v>IDP</v>
      </c>
      <c r="E1303" s="3">
        <f>'B-Site_data'!E1304</f>
        <v>1</v>
      </c>
      <c r="F1303" s="3">
        <f>'B-Site_data'!F1304</f>
        <v>1</v>
      </c>
      <c r="G1303" s="3">
        <f>'B-Site_data'!G1304</f>
        <v>1</v>
      </c>
      <c r="H1303" s="3">
        <f>'B-Site_data'!H1304</f>
        <v>2</v>
      </c>
      <c r="I1303" s="3">
        <f>'B-Site_data'!I1304</f>
        <v>3</v>
      </c>
      <c r="J1303" s="3">
        <f>'B-Site_data'!J1304</f>
        <v>1</v>
      </c>
      <c r="K1303" s="3">
        <f>'B-Site_data'!K1304</f>
        <v>3</v>
      </c>
      <c r="L1303" s="3">
        <f>'B-Site_data'!L1304</f>
        <v>1</v>
      </c>
      <c r="M1303" s="3">
        <f t="shared" si="120"/>
        <v>3</v>
      </c>
      <c r="N1303" s="3">
        <f t="shared" si="121"/>
        <v>3</v>
      </c>
      <c r="O1303" s="3">
        <f t="shared" si="122"/>
        <v>2</v>
      </c>
      <c r="P1303" s="3">
        <f t="shared" si="123"/>
        <v>1</v>
      </c>
      <c r="Q1303" s="295">
        <f t="shared" si="124"/>
        <v>3</v>
      </c>
      <c r="R1303" s="3">
        <f t="shared" si="125"/>
        <v>3</v>
      </c>
    </row>
    <row r="1304" spans="1:18" x14ac:dyDescent="0.35">
      <c r="A1304" s="3" t="str">
        <f>'B-Site_data'!A1305</f>
        <v>zMvvB0qER6HTTQlVj6KoO0MOvpqZPE</v>
      </c>
      <c r="B1304" s="3" t="str">
        <f>'B-Site_data'!B1305</f>
        <v>Kismayo_IDP</v>
      </c>
      <c r="C1304" s="3" t="str">
        <f>'B-Site_data'!C1305</f>
        <v>Kismayo</v>
      </c>
      <c r="D1304" s="3" t="str">
        <f>'B-Site_data'!D1305</f>
        <v>IDP</v>
      </c>
      <c r="E1304" s="3">
        <f>'B-Site_data'!E1305</f>
        <v>1</v>
      </c>
      <c r="F1304" s="3">
        <f>'B-Site_data'!F1305</f>
        <v>3</v>
      </c>
      <c r="G1304" s="3">
        <f>'B-Site_data'!G1305</f>
        <v>1</v>
      </c>
      <c r="H1304" s="3">
        <f>'B-Site_data'!H1305</f>
        <v>1</v>
      </c>
      <c r="I1304" s="3">
        <f>'B-Site_data'!I1305</f>
        <v>3</v>
      </c>
      <c r="J1304" s="3">
        <f>'B-Site_data'!J1305</f>
        <v>1</v>
      </c>
      <c r="K1304" s="3">
        <f>'B-Site_data'!K1305</f>
        <v>3</v>
      </c>
      <c r="L1304" s="3">
        <f>'B-Site_data'!L1305</f>
        <v>2</v>
      </c>
      <c r="M1304" s="3">
        <f t="shared" si="120"/>
        <v>3</v>
      </c>
      <c r="N1304" s="3">
        <f t="shared" si="121"/>
        <v>3</v>
      </c>
      <c r="O1304" s="3">
        <f t="shared" si="122"/>
        <v>3</v>
      </c>
      <c r="P1304" s="3">
        <f t="shared" si="123"/>
        <v>2</v>
      </c>
      <c r="Q1304" s="295">
        <f t="shared" si="124"/>
        <v>3</v>
      </c>
      <c r="R1304" s="3">
        <f t="shared" si="125"/>
        <v>3</v>
      </c>
    </row>
    <row r="1305" spans="1:18" x14ac:dyDescent="0.35">
      <c r="A1305" s="3" t="str">
        <f>'B-Site_data'!A1306</f>
        <v>zKbXKO404790KVVOCREjlRdlFZiUnm</v>
      </c>
      <c r="B1305" s="3" t="str">
        <f>'B-Site_data'!B1306</f>
        <v>Kismayo_IDP</v>
      </c>
      <c r="C1305" s="3" t="str">
        <f>'B-Site_data'!C1306</f>
        <v>Kismayo</v>
      </c>
      <c r="D1305" s="3" t="str">
        <f>'B-Site_data'!D1306</f>
        <v>IDP</v>
      </c>
      <c r="E1305" s="3">
        <f>'B-Site_data'!E1306</f>
        <v>1</v>
      </c>
      <c r="F1305" s="3">
        <f>'B-Site_data'!F1306</f>
        <v>1</v>
      </c>
      <c r="G1305" s="3">
        <f>'B-Site_data'!G1306</f>
        <v>1</v>
      </c>
      <c r="H1305" s="3">
        <f>'B-Site_data'!H1306</f>
        <v>3</v>
      </c>
      <c r="I1305" s="3">
        <f>'B-Site_data'!I1306</f>
        <v>3</v>
      </c>
      <c r="J1305" s="3">
        <f>'B-Site_data'!J1306</f>
        <v>1</v>
      </c>
      <c r="K1305" s="3">
        <f>'B-Site_data'!K1306</f>
        <v>3</v>
      </c>
      <c r="L1305" s="3">
        <f>'B-Site_data'!L1306</f>
        <v>1</v>
      </c>
      <c r="M1305" s="3">
        <f t="shared" si="120"/>
        <v>3</v>
      </c>
      <c r="N1305" s="3">
        <f t="shared" si="121"/>
        <v>3</v>
      </c>
      <c r="O1305" s="3">
        <f t="shared" si="122"/>
        <v>3</v>
      </c>
      <c r="P1305" s="3">
        <f t="shared" si="123"/>
        <v>1</v>
      </c>
      <c r="Q1305" s="295">
        <f t="shared" si="124"/>
        <v>3</v>
      </c>
      <c r="R1305" s="3">
        <f t="shared" si="125"/>
        <v>3</v>
      </c>
    </row>
    <row r="1306" spans="1:18" x14ac:dyDescent="0.35">
      <c r="A1306" s="3" t="str">
        <f>'B-Site_data'!A1307</f>
        <v>nzfWVWYJCJ70V4Jme7HUKXvW2BGrKf</v>
      </c>
      <c r="B1306" s="3" t="str">
        <f>'B-Site_data'!B1307</f>
        <v>Kismayo_IDP</v>
      </c>
      <c r="C1306" s="3" t="str">
        <f>'B-Site_data'!C1307</f>
        <v>Kismayo</v>
      </c>
      <c r="D1306" s="3" t="str">
        <f>'B-Site_data'!D1307</f>
        <v>IDP</v>
      </c>
      <c r="E1306" s="3">
        <f>'B-Site_data'!E1307</f>
        <v>1</v>
      </c>
      <c r="F1306" s="3">
        <f>'B-Site_data'!F1307</f>
        <v>1</v>
      </c>
      <c r="G1306" s="3">
        <f>'B-Site_data'!G1307</f>
        <v>1</v>
      </c>
      <c r="H1306" s="3">
        <f>'B-Site_data'!H1307</f>
        <v>1</v>
      </c>
      <c r="I1306" s="3">
        <f>'B-Site_data'!I1307</f>
        <v>3</v>
      </c>
      <c r="J1306" s="3">
        <f>'B-Site_data'!J1307</f>
        <v>1</v>
      </c>
      <c r="K1306" s="3">
        <f>'B-Site_data'!K1307</f>
        <v>3</v>
      </c>
      <c r="L1306" s="3">
        <f>'B-Site_data'!L1307</f>
        <v>1</v>
      </c>
      <c r="M1306" s="3">
        <f t="shared" si="120"/>
        <v>3</v>
      </c>
      <c r="N1306" s="3">
        <f t="shared" si="121"/>
        <v>3</v>
      </c>
      <c r="O1306" s="3">
        <f t="shared" si="122"/>
        <v>1</v>
      </c>
      <c r="P1306" s="3">
        <f t="shared" si="123"/>
        <v>1</v>
      </c>
      <c r="Q1306" s="295">
        <f t="shared" si="124"/>
        <v>2</v>
      </c>
      <c r="R1306" s="3">
        <f t="shared" si="125"/>
        <v>2</v>
      </c>
    </row>
    <row r="1307" spans="1:18" x14ac:dyDescent="0.35">
      <c r="A1307" s="3" t="str">
        <f>'B-Site_data'!A1308</f>
        <v>hMWbwpMZoNUfuak7tizf7gtjNpxVPu</v>
      </c>
      <c r="B1307" s="3" t="str">
        <f>'B-Site_data'!B1308</f>
        <v>Kismayo_IDP</v>
      </c>
      <c r="C1307" s="3" t="str">
        <f>'B-Site_data'!C1308</f>
        <v>Kismayo</v>
      </c>
      <c r="D1307" s="3" t="str">
        <f>'B-Site_data'!D1308</f>
        <v>IDP</v>
      </c>
      <c r="E1307" s="3">
        <f>'B-Site_data'!E1308</f>
        <v>1</v>
      </c>
      <c r="F1307" s="3">
        <f>'B-Site_data'!F1308</f>
        <v>3</v>
      </c>
      <c r="G1307" s="3">
        <f>'B-Site_data'!G1308</f>
        <v>1</v>
      </c>
      <c r="H1307" s="3">
        <f>'B-Site_data'!H1308</f>
        <v>1</v>
      </c>
      <c r="I1307" s="3">
        <f>'B-Site_data'!I1308</f>
        <v>3</v>
      </c>
      <c r="J1307" s="3">
        <f>'B-Site_data'!J1308</f>
        <v>1</v>
      </c>
      <c r="K1307" s="3">
        <f>'B-Site_data'!K1308</f>
        <v>3</v>
      </c>
      <c r="L1307" s="3">
        <f>'B-Site_data'!L1308</f>
        <v>2</v>
      </c>
      <c r="M1307" s="3">
        <f t="shared" si="120"/>
        <v>3</v>
      </c>
      <c r="N1307" s="3">
        <f t="shared" si="121"/>
        <v>3</v>
      </c>
      <c r="O1307" s="3">
        <f t="shared" si="122"/>
        <v>3</v>
      </c>
      <c r="P1307" s="3">
        <f t="shared" si="123"/>
        <v>2</v>
      </c>
      <c r="Q1307" s="295">
        <f t="shared" si="124"/>
        <v>3</v>
      </c>
      <c r="R1307" s="3">
        <f t="shared" si="125"/>
        <v>3</v>
      </c>
    </row>
    <row r="1308" spans="1:18" x14ac:dyDescent="0.35">
      <c r="A1308" s="3" t="str">
        <f>'B-Site_data'!A1309</f>
        <v>xqk0220BWC4STeHSkSOqVQlgTdUaQc</v>
      </c>
      <c r="B1308" s="3" t="str">
        <f>'B-Site_data'!B1309</f>
        <v>Kismayo_IDP</v>
      </c>
      <c r="C1308" s="3" t="str">
        <f>'B-Site_data'!C1309</f>
        <v>Kismayo</v>
      </c>
      <c r="D1308" s="3" t="str">
        <f>'B-Site_data'!D1309</f>
        <v>IDP</v>
      </c>
      <c r="E1308" s="3">
        <f>'B-Site_data'!E1309</f>
        <v>1</v>
      </c>
      <c r="F1308" s="3">
        <f>'B-Site_data'!F1309</f>
        <v>3</v>
      </c>
      <c r="G1308" s="3">
        <f>'B-Site_data'!G1309</f>
        <v>3</v>
      </c>
      <c r="H1308" s="3">
        <f>'B-Site_data'!H1309</f>
        <v>1</v>
      </c>
      <c r="I1308" s="3">
        <f>'B-Site_data'!I1309</f>
        <v>3</v>
      </c>
      <c r="J1308" s="3">
        <f>'B-Site_data'!J1309</f>
        <v>1</v>
      </c>
      <c r="K1308" s="3">
        <f>'B-Site_data'!K1309</f>
        <v>3</v>
      </c>
      <c r="L1308" s="3">
        <f>'B-Site_data'!L1309</f>
        <v>2</v>
      </c>
      <c r="M1308" s="3">
        <f t="shared" si="120"/>
        <v>3</v>
      </c>
      <c r="N1308" s="3">
        <f t="shared" si="121"/>
        <v>3</v>
      </c>
      <c r="O1308" s="3">
        <f t="shared" si="122"/>
        <v>3</v>
      </c>
      <c r="P1308" s="3">
        <f t="shared" si="123"/>
        <v>3</v>
      </c>
      <c r="Q1308" s="295">
        <f t="shared" si="124"/>
        <v>3</v>
      </c>
      <c r="R1308" s="3">
        <f t="shared" si="125"/>
        <v>3</v>
      </c>
    </row>
    <row r="1309" spans="1:18" x14ac:dyDescent="0.35">
      <c r="A1309" s="3" t="str">
        <f>'B-Site_data'!A1310</f>
        <v>XumKt5Lv5FHfOW7YDljZ0YpTTPlcey</v>
      </c>
      <c r="B1309" s="3" t="str">
        <f>'B-Site_data'!B1310</f>
        <v>Kismayo_IDP</v>
      </c>
      <c r="C1309" s="3" t="str">
        <f>'B-Site_data'!C1310</f>
        <v>Kismayo</v>
      </c>
      <c r="D1309" s="3" t="str">
        <f>'B-Site_data'!D1310</f>
        <v>IDP</v>
      </c>
      <c r="E1309" s="3">
        <f>'B-Site_data'!E1310</f>
        <v>1</v>
      </c>
      <c r="F1309" s="3">
        <f>'B-Site_data'!F1310</f>
        <v>1</v>
      </c>
      <c r="G1309" s="3">
        <f>'B-Site_data'!G1310</f>
        <v>1</v>
      </c>
      <c r="H1309" s="3">
        <f>'B-Site_data'!H1310</f>
        <v>2</v>
      </c>
      <c r="I1309" s="3">
        <f>'B-Site_data'!I1310</f>
        <v>3</v>
      </c>
      <c r="J1309" s="3">
        <f>'B-Site_data'!J1310</f>
        <v>1</v>
      </c>
      <c r="K1309" s="3">
        <f>'B-Site_data'!K1310</f>
        <v>3</v>
      </c>
      <c r="L1309" s="3">
        <f>'B-Site_data'!L1310</f>
        <v>1</v>
      </c>
      <c r="M1309" s="3">
        <f t="shared" si="120"/>
        <v>3</v>
      </c>
      <c r="N1309" s="3">
        <f t="shared" si="121"/>
        <v>3</v>
      </c>
      <c r="O1309" s="3">
        <f t="shared" si="122"/>
        <v>2</v>
      </c>
      <c r="P1309" s="3">
        <f t="shared" si="123"/>
        <v>1</v>
      </c>
      <c r="Q1309" s="295">
        <f t="shared" si="124"/>
        <v>3</v>
      </c>
      <c r="R1309" s="3">
        <f t="shared" si="125"/>
        <v>3</v>
      </c>
    </row>
    <row r="1310" spans="1:18" x14ac:dyDescent="0.35">
      <c r="A1310" s="3" t="str">
        <f>'B-Site_data'!A1311</f>
        <v>8Qf9KkJzDpxC9k8rs6awvHdaQfsADx</v>
      </c>
      <c r="B1310" s="3" t="str">
        <f>'B-Site_data'!B1311</f>
        <v>Kismayo_IDP</v>
      </c>
      <c r="C1310" s="3" t="str">
        <f>'B-Site_data'!C1311</f>
        <v>Kismayo</v>
      </c>
      <c r="D1310" s="3" t="str">
        <f>'B-Site_data'!D1311</f>
        <v>IDP</v>
      </c>
      <c r="E1310" s="3">
        <f>'B-Site_data'!E1311</f>
        <v>1</v>
      </c>
      <c r="F1310" s="3">
        <f>'B-Site_data'!F1311</f>
        <v>1</v>
      </c>
      <c r="G1310" s="3">
        <f>'B-Site_data'!G1311</f>
        <v>1</v>
      </c>
      <c r="H1310" s="3">
        <f>'B-Site_data'!H1311</f>
        <v>3</v>
      </c>
      <c r="I1310" s="3">
        <f>'B-Site_data'!I1311</f>
        <v>3</v>
      </c>
      <c r="J1310" s="3">
        <f>'B-Site_data'!J1311</f>
        <v>1</v>
      </c>
      <c r="K1310" s="3">
        <f>'B-Site_data'!K1311</f>
        <v>3</v>
      </c>
      <c r="L1310" s="3">
        <f>'B-Site_data'!L1311</f>
        <v>2</v>
      </c>
      <c r="M1310" s="3">
        <f t="shared" si="120"/>
        <v>3</v>
      </c>
      <c r="N1310" s="3">
        <f t="shared" si="121"/>
        <v>3</v>
      </c>
      <c r="O1310" s="3">
        <f t="shared" si="122"/>
        <v>3</v>
      </c>
      <c r="P1310" s="3">
        <f t="shared" si="123"/>
        <v>2</v>
      </c>
      <c r="Q1310" s="295">
        <f t="shared" si="124"/>
        <v>3</v>
      </c>
      <c r="R1310" s="3">
        <f t="shared" si="125"/>
        <v>3</v>
      </c>
    </row>
    <row r="1311" spans="1:18" x14ac:dyDescent="0.35">
      <c r="A1311" s="3" t="str">
        <f>'B-Site_data'!A1312</f>
        <v>Ep1MR0TgxhiYa9nzKvC5PFlw17ldRi</v>
      </c>
      <c r="B1311" s="3" t="str">
        <f>'B-Site_data'!B1312</f>
        <v>Kismayo_IDP</v>
      </c>
      <c r="C1311" s="3" t="str">
        <f>'B-Site_data'!C1312</f>
        <v>Kismayo</v>
      </c>
      <c r="D1311" s="3" t="str">
        <f>'B-Site_data'!D1312</f>
        <v>IDP</v>
      </c>
      <c r="E1311" s="3">
        <f>'B-Site_data'!E1312</f>
        <v>1</v>
      </c>
      <c r="F1311" s="3">
        <f>'B-Site_data'!F1312</f>
        <v>1</v>
      </c>
      <c r="G1311" s="3">
        <f>'B-Site_data'!G1312</f>
        <v>1</v>
      </c>
      <c r="H1311" s="3">
        <f>'B-Site_data'!H1312</f>
        <v>1</v>
      </c>
      <c r="I1311" s="3">
        <f>'B-Site_data'!I1312</f>
        <v>3</v>
      </c>
      <c r="J1311" s="3">
        <f>'B-Site_data'!J1312</f>
        <v>1</v>
      </c>
      <c r="K1311" s="3">
        <f>'B-Site_data'!K1312</f>
        <v>3</v>
      </c>
      <c r="L1311" s="3">
        <f>'B-Site_data'!L1312</f>
        <v>2</v>
      </c>
      <c r="M1311" s="3">
        <f t="shared" si="120"/>
        <v>3</v>
      </c>
      <c r="N1311" s="3">
        <f t="shared" si="121"/>
        <v>3</v>
      </c>
      <c r="O1311" s="3">
        <f t="shared" si="122"/>
        <v>2</v>
      </c>
      <c r="P1311" s="3">
        <f t="shared" si="123"/>
        <v>1</v>
      </c>
      <c r="Q1311" s="295">
        <f t="shared" si="124"/>
        <v>3</v>
      </c>
      <c r="R1311" s="3">
        <f t="shared" si="125"/>
        <v>3</v>
      </c>
    </row>
    <row r="1312" spans="1:18" x14ac:dyDescent="0.35">
      <c r="A1312" s="3" t="str">
        <f>'B-Site_data'!A1313</f>
        <v>tsSTLLBC0WXLh9JL3RcRp6E69dKMw1</v>
      </c>
      <c r="B1312" s="3" t="str">
        <f>'B-Site_data'!B1313</f>
        <v>Kismayo_IDP</v>
      </c>
      <c r="C1312" s="3" t="str">
        <f>'B-Site_data'!C1313</f>
        <v>Kismayo</v>
      </c>
      <c r="D1312" s="3" t="str">
        <f>'B-Site_data'!D1313</f>
        <v>IDP</v>
      </c>
      <c r="E1312" s="3">
        <f>'B-Site_data'!E1313</f>
        <v>1</v>
      </c>
      <c r="F1312" s="3">
        <f>'B-Site_data'!F1313</f>
        <v>3</v>
      </c>
      <c r="G1312" s="3">
        <f>'B-Site_data'!G1313</f>
        <v>1</v>
      </c>
      <c r="H1312" s="3">
        <f>'B-Site_data'!H1313</f>
        <v>1</v>
      </c>
      <c r="I1312" s="3">
        <f>'B-Site_data'!I1313</f>
        <v>3</v>
      </c>
      <c r="J1312" s="3">
        <f>'B-Site_data'!J1313</f>
        <v>1</v>
      </c>
      <c r="K1312" s="3">
        <f>'B-Site_data'!K1313</f>
        <v>3</v>
      </c>
      <c r="L1312" s="3">
        <f>'B-Site_data'!L1313</f>
        <v>2</v>
      </c>
      <c r="M1312" s="3">
        <f t="shared" si="120"/>
        <v>3</v>
      </c>
      <c r="N1312" s="3">
        <f t="shared" si="121"/>
        <v>3</v>
      </c>
      <c r="O1312" s="3">
        <f t="shared" si="122"/>
        <v>3</v>
      </c>
      <c r="P1312" s="3">
        <f t="shared" si="123"/>
        <v>2</v>
      </c>
      <c r="Q1312" s="295">
        <f t="shared" si="124"/>
        <v>3</v>
      </c>
      <c r="R1312" s="3">
        <f t="shared" si="125"/>
        <v>3</v>
      </c>
    </row>
    <row r="1313" spans="1:18" x14ac:dyDescent="0.35">
      <c r="A1313" s="3" t="str">
        <f>'B-Site_data'!A1314</f>
        <v>y2tefEFtCtKklfpatkb3SXCVb0mnCr</v>
      </c>
      <c r="B1313" s="3" t="str">
        <f>'B-Site_data'!B1314</f>
        <v>Kismayo_IDP</v>
      </c>
      <c r="C1313" s="3" t="str">
        <f>'B-Site_data'!C1314</f>
        <v>Kismayo</v>
      </c>
      <c r="D1313" s="3" t="str">
        <f>'B-Site_data'!D1314</f>
        <v>IDP</v>
      </c>
      <c r="E1313" s="3">
        <f>'B-Site_data'!E1314</f>
        <v>1</v>
      </c>
      <c r="F1313" s="3">
        <f>'B-Site_data'!F1314</f>
        <v>3</v>
      </c>
      <c r="G1313" s="3">
        <f>'B-Site_data'!G1314</f>
        <v>1</v>
      </c>
      <c r="H1313" s="3">
        <f>'B-Site_data'!H1314</f>
        <v>1</v>
      </c>
      <c r="I1313" s="3">
        <f>'B-Site_data'!I1314</f>
        <v>1</v>
      </c>
      <c r="J1313" s="3">
        <f>'B-Site_data'!J1314</f>
        <v>1</v>
      </c>
      <c r="K1313" s="3">
        <f>'B-Site_data'!K1314</f>
        <v>3</v>
      </c>
      <c r="L1313" s="3">
        <f>'B-Site_data'!L1314</f>
        <v>2</v>
      </c>
      <c r="M1313" s="3">
        <f t="shared" si="120"/>
        <v>3</v>
      </c>
      <c r="N1313" s="3">
        <f t="shared" si="121"/>
        <v>3</v>
      </c>
      <c r="O1313" s="3">
        <f t="shared" si="122"/>
        <v>2</v>
      </c>
      <c r="P1313" s="3">
        <f t="shared" si="123"/>
        <v>1</v>
      </c>
      <c r="Q1313" s="295">
        <f t="shared" si="124"/>
        <v>3</v>
      </c>
      <c r="R1313" s="3">
        <f t="shared" si="125"/>
        <v>3</v>
      </c>
    </row>
    <row r="1314" spans="1:18" x14ac:dyDescent="0.35">
      <c r="A1314" s="3" t="str">
        <f>'B-Site_data'!A1315</f>
        <v>cF6WX5HCRIwoS5XiZTqT1wW64S6qO0</v>
      </c>
      <c r="B1314" s="3" t="str">
        <f>'B-Site_data'!B1315</f>
        <v>Kismayo_IDP</v>
      </c>
      <c r="C1314" s="3" t="str">
        <f>'B-Site_data'!C1315</f>
        <v>Kismayo</v>
      </c>
      <c r="D1314" s="3" t="str">
        <f>'B-Site_data'!D1315</f>
        <v>IDP</v>
      </c>
      <c r="E1314" s="3">
        <f>'B-Site_data'!E1315</f>
        <v>1</v>
      </c>
      <c r="F1314" s="3">
        <f>'B-Site_data'!F1315</f>
        <v>1</v>
      </c>
      <c r="G1314" s="3">
        <f>'B-Site_data'!G1315</f>
        <v>1</v>
      </c>
      <c r="H1314" s="3">
        <f>'B-Site_data'!H1315</f>
        <v>1</v>
      </c>
      <c r="I1314" s="3">
        <f>'B-Site_data'!I1315</f>
        <v>1</v>
      </c>
      <c r="J1314" s="3">
        <f>'B-Site_data'!J1315</f>
        <v>1</v>
      </c>
      <c r="K1314" s="3">
        <f>'B-Site_data'!K1315</f>
        <v>3</v>
      </c>
      <c r="L1314" s="3">
        <f>'B-Site_data'!L1315</f>
        <v>1</v>
      </c>
      <c r="M1314" s="3">
        <f t="shared" si="120"/>
        <v>3</v>
      </c>
      <c r="N1314" s="3">
        <f t="shared" si="121"/>
        <v>1</v>
      </c>
      <c r="O1314" s="3">
        <f t="shared" si="122"/>
        <v>1</v>
      </c>
      <c r="P1314" s="3">
        <f t="shared" si="123"/>
        <v>1</v>
      </c>
      <c r="Q1314" s="295">
        <f t="shared" si="124"/>
        <v>2</v>
      </c>
      <c r="R1314" s="3">
        <f t="shared" si="125"/>
        <v>2</v>
      </c>
    </row>
    <row r="1315" spans="1:18" x14ac:dyDescent="0.35">
      <c r="A1315" s="3" t="str">
        <f>'B-Site_data'!A1316</f>
        <v>WOarK2tMkhCSq095MW2cDRKUkEnE4m</v>
      </c>
      <c r="B1315" s="3" t="str">
        <f>'B-Site_data'!B1316</f>
        <v>Kismayo_IDP</v>
      </c>
      <c r="C1315" s="3" t="str">
        <f>'B-Site_data'!C1316</f>
        <v>Kismayo</v>
      </c>
      <c r="D1315" s="3" t="str">
        <f>'B-Site_data'!D1316</f>
        <v>IDP</v>
      </c>
      <c r="E1315" s="3">
        <f>'B-Site_data'!E1316</f>
        <v>1</v>
      </c>
      <c r="F1315" s="3">
        <f>'B-Site_data'!F1316</f>
        <v>3</v>
      </c>
      <c r="G1315" s="3">
        <f>'B-Site_data'!G1316</f>
        <v>1</v>
      </c>
      <c r="H1315" s="3">
        <f>'B-Site_data'!H1316</f>
        <v>1</v>
      </c>
      <c r="I1315" s="3">
        <f>'B-Site_data'!I1316</f>
        <v>3</v>
      </c>
      <c r="J1315" s="3">
        <f>'B-Site_data'!J1316</f>
        <v>1</v>
      </c>
      <c r="K1315" s="3">
        <f>'B-Site_data'!K1316</f>
        <v>3</v>
      </c>
      <c r="L1315" s="3">
        <f>'B-Site_data'!L1316</f>
        <v>2</v>
      </c>
      <c r="M1315" s="3">
        <f t="shared" si="120"/>
        <v>3</v>
      </c>
      <c r="N1315" s="3">
        <f t="shared" si="121"/>
        <v>3</v>
      </c>
      <c r="O1315" s="3">
        <f t="shared" si="122"/>
        <v>3</v>
      </c>
      <c r="P1315" s="3">
        <f t="shared" si="123"/>
        <v>2</v>
      </c>
      <c r="Q1315" s="295">
        <f t="shared" si="124"/>
        <v>3</v>
      </c>
      <c r="R1315" s="3">
        <f t="shared" si="125"/>
        <v>3</v>
      </c>
    </row>
    <row r="1316" spans="1:18" x14ac:dyDescent="0.35">
      <c r="A1316" s="3" t="str">
        <f>'B-Site_data'!A1317</f>
        <v>QcfL88zTxQzKqSo0Ca2WOBLJGCyN9V</v>
      </c>
      <c r="B1316" s="3" t="str">
        <f>'B-Site_data'!B1317</f>
        <v>Kismayo_IDP</v>
      </c>
      <c r="C1316" s="3" t="str">
        <f>'B-Site_data'!C1317</f>
        <v>Kismayo</v>
      </c>
      <c r="D1316" s="3" t="str">
        <f>'B-Site_data'!D1317</f>
        <v>IDP</v>
      </c>
      <c r="E1316" s="3">
        <f>'B-Site_data'!E1317</f>
        <v>1</v>
      </c>
      <c r="F1316" s="3">
        <f>'B-Site_data'!F1317</f>
        <v>1</v>
      </c>
      <c r="G1316" s="3">
        <f>'B-Site_data'!G1317</f>
        <v>1</v>
      </c>
      <c r="H1316" s="3">
        <f>'B-Site_data'!H1317</f>
        <v>2</v>
      </c>
      <c r="I1316" s="3">
        <f>'B-Site_data'!I1317</f>
        <v>1</v>
      </c>
      <c r="J1316" s="3">
        <f>'B-Site_data'!J1317</f>
        <v>1</v>
      </c>
      <c r="K1316" s="3">
        <f>'B-Site_data'!K1317</f>
        <v>3</v>
      </c>
      <c r="L1316" s="3">
        <f>'B-Site_data'!L1317</f>
        <v>1</v>
      </c>
      <c r="M1316" s="3">
        <f t="shared" si="120"/>
        <v>3</v>
      </c>
      <c r="N1316" s="3">
        <f t="shared" si="121"/>
        <v>2</v>
      </c>
      <c r="O1316" s="3">
        <f t="shared" si="122"/>
        <v>1</v>
      </c>
      <c r="P1316" s="3">
        <f t="shared" si="123"/>
        <v>1</v>
      </c>
      <c r="Q1316" s="295">
        <f t="shared" si="124"/>
        <v>2</v>
      </c>
      <c r="R1316" s="3">
        <f t="shared" si="125"/>
        <v>2</v>
      </c>
    </row>
    <row r="1317" spans="1:18" x14ac:dyDescent="0.35">
      <c r="A1317" s="3" t="str">
        <f>'B-Site_data'!A1318</f>
        <v>Xritzx3QiSI7jVz2tfwjEIZQNYeJ9M</v>
      </c>
      <c r="B1317" s="3" t="str">
        <f>'B-Site_data'!B1318</f>
        <v>Kismayo_IDP</v>
      </c>
      <c r="C1317" s="3" t="str">
        <f>'B-Site_data'!C1318</f>
        <v>Kismayo</v>
      </c>
      <c r="D1317" s="3" t="str">
        <f>'B-Site_data'!D1318</f>
        <v>IDP</v>
      </c>
      <c r="E1317" s="3">
        <f>'B-Site_data'!E1318</f>
        <v>1</v>
      </c>
      <c r="F1317" s="3">
        <f>'B-Site_data'!F1318</f>
        <v>3</v>
      </c>
      <c r="G1317" s="3">
        <f>'B-Site_data'!G1318</f>
        <v>1</v>
      </c>
      <c r="H1317" s="3">
        <f>'B-Site_data'!H1318</f>
        <v>1</v>
      </c>
      <c r="I1317" s="3">
        <f>'B-Site_data'!I1318</f>
        <v>1</v>
      </c>
      <c r="J1317" s="3">
        <f>'B-Site_data'!J1318</f>
        <v>1</v>
      </c>
      <c r="K1317" s="3">
        <f>'B-Site_data'!K1318</f>
        <v>3</v>
      </c>
      <c r="L1317" s="3">
        <f>'B-Site_data'!L1318</f>
        <v>2</v>
      </c>
      <c r="M1317" s="3">
        <f t="shared" si="120"/>
        <v>3</v>
      </c>
      <c r="N1317" s="3">
        <f t="shared" si="121"/>
        <v>3</v>
      </c>
      <c r="O1317" s="3">
        <f t="shared" si="122"/>
        <v>2</v>
      </c>
      <c r="P1317" s="3">
        <f t="shared" si="123"/>
        <v>1</v>
      </c>
      <c r="Q1317" s="295">
        <f t="shared" si="124"/>
        <v>3</v>
      </c>
      <c r="R1317" s="3">
        <f t="shared" si="125"/>
        <v>3</v>
      </c>
    </row>
    <row r="1318" spans="1:18" x14ac:dyDescent="0.35">
      <c r="A1318" s="3" t="str">
        <f>'B-Site_data'!A1319</f>
        <v>AWHkvQZ3r9oFN2aEdrSG5lGbeK3HfX</v>
      </c>
      <c r="B1318" s="3" t="str">
        <f>'B-Site_data'!B1319</f>
        <v>Kismayo_IDP</v>
      </c>
      <c r="C1318" s="3" t="str">
        <f>'B-Site_data'!C1319</f>
        <v>Kismayo</v>
      </c>
      <c r="D1318" s="3" t="str">
        <f>'B-Site_data'!D1319</f>
        <v>IDP</v>
      </c>
      <c r="E1318" s="3">
        <f>'B-Site_data'!E1319</f>
        <v>1</v>
      </c>
      <c r="F1318" s="3">
        <f>'B-Site_data'!F1319</f>
        <v>1</v>
      </c>
      <c r="G1318" s="3">
        <f>'B-Site_data'!G1319</f>
        <v>1</v>
      </c>
      <c r="H1318" s="3">
        <f>'B-Site_data'!H1319</f>
        <v>2</v>
      </c>
      <c r="I1318" s="3">
        <f>'B-Site_data'!I1319</f>
        <v>3</v>
      </c>
      <c r="J1318" s="3">
        <f>'B-Site_data'!J1319</f>
        <v>1</v>
      </c>
      <c r="K1318" s="3">
        <f>'B-Site_data'!K1319</f>
        <v>3</v>
      </c>
      <c r="L1318" s="3">
        <f>'B-Site_data'!L1319</f>
        <v>2</v>
      </c>
      <c r="M1318" s="3">
        <f t="shared" si="120"/>
        <v>3</v>
      </c>
      <c r="N1318" s="3">
        <f t="shared" si="121"/>
        <v>3</v>
      </c>
      <c r="O1318" s="3">
        <f t="shared" si="122"/>
        <v>2</v>
      </c>
      <c r="P1318" s="3">
        <f t="shared" si="123"/>
        <v>2</v>
      </c>
      <c r="Q1318" s="295">
        <f t="shared" si="124"/>
        <v>3</v>
      </c>
      <c r="R1318" s="3">
        <f t="shared" si="125"/>
        <v>3</v>
      </c>
    </row>
    <row r="1319" spans="1:18" x14ac:dyDescent="0.35">
      <c r="A1319" s="3" t="str">
        <f>'B-Site_data'!A1320</f>
        <v>xKEt1NSNhkkaCmnotXR7sWX1b7TJ9k</v>
      </c>
      <c r="B1319" s="3" t="str">
        <f>'B-Site_data'!B1320</f>
        <v>Kismayo_IDP</v>
      </c>
      <c r="C1319" s="3" t="str">
        <f>'B-Site_data'!C1320</f>
        <v>Kismayo</v>
      </c>
      <c r="D1319" s="3" t="str">
        <f>'B-Site_data'!D1320</f>
        <v>IDP</v>
      </c>
      <c r="E1319" s="3">
        <f>'B-Site_data'!E1320</f>
        <v>1</v>
      </c>
      <c r="F1319" s="3">
        <f>'B-Site_data'!F1320</f>
        <v>3</v>
      </c>
      <c r="G1319" s="3">
        <f>'B-Site_data'!G1320</f>
        <v>1</v>
      </c>
      <c r="H1319" s="3">
        <f>'B-Site_data'!H1320</f>
        <v>1</v>
      </c>
      <c r="I1319" s="3">
        <f>'B-Site_data'!I1320</f>
        <v>1</v>
      </c>
      <c r="J1319" s="3">
        <f>'B-Site_data'!J1320</f>
        <v>1</v>
      </c>
      <c r="K1319" s="3">
        <f>'B-Site_data'!K1320</f>
        <v>3</v>
      </c>
      <c r="L1319" s="3">
        <f>'B-Site_data'!L1320</f>
        <v>1</v>
      </c>
      <c r="M1319" s="3">
        <f t="shared" si="120"/>
        <v>3</v>
      </c>
      <c r="N1319" s="3">
        <f t="shared" si="121"/>
        <v>3</v>
      </c>
      <c r="O1319" s="3">
        <f t="shared" si="122"/>
        <v>1</v>
      </c>
      <c r="P1319" s="3">
        <f t="shared" si="123"/>
        <v>1</v>
      </c>
      <c r="Q1319" s="295">
        <f t="shared" si="124"/>
        <v>2</v>
      </c>
      <c r="R1319" s="3">
        <f t="shared" si="125"/>
        <v>2</v>
      </c>
    </row>
    <row r="1320" spans="1:18" x14ac:dyDescent="0.35">
      <c r="A1320" s="3" t="str">
        <f>'B-Site_data'!A1321</f>
        <v>Xt23WlFFr9iG0Ne2fHUtff6W4VHOyh</v>
      </c>
      <c r="B1320" s="3" t="str">
        <f>'B-Site_data'!B1321</f>
        <v>Kismayo_IDP</v>
      </c>
      <c r="C1320" s="3" t="str">
        <f>'B-Site_data'!C1321</f>
        <v>Kismayo</v>
      </c>
      <c r="D1320" s="3" t="str">
        <f>'B-Site_data'!D1321</f>
        <v>IDP</v>
      </c>
      <c r="E1320" s="3">
        <f>'B-Site_data'!E1321</f>
        <v>1</v>
      </c>
      <c r="F1320" s="3">
        <f>'B-Site_data'!F1321</f>
        <v>3</v>
      </c>
      <c r="G1320" s="3">
        <f>'B-Site_data'!G1321</f>
        <v>1</v>
      </c>
      <c r="H1320" s="3">
        <f>'B-Site_data'!H1321</f>
        <v>3</v>
      </c>
      <c r="I1320" s="3">
        <f>'B-Site_data'!I1321</f>
        <v>3</v>
      </c>
      <c r="J1320" s="3">
        <f>'B-Site_data'!J1321</f>
        <v>1</v>
      </c>
      <c r="K1320" s="3">
        <f>'B-Site_data'!K1321</f>
        <v>3</v>
      </c>
      <c r="L1320" s="3">
        <f>'B-Site_data'!L1321</f>
        <v>2</v>
      </c>
      <c r="M1320" s="3">
        <f t="shared" si="120"/>
        <v>3</v>
      </c>
      <c r="N1320" s="3">
        <f t="shared" si="121"/>
        <v>3</v>
      </c>
      <c r="O1320" s="3">
        <f t="shared" si="122"/>
        <v>3</v>
      </c>
      <c r="P1320" s="3">
        <f t="shared" si="123"/>
        <v>3</v>
      </c>
      <c r="Q1320" s="295">
        <f t="shared" si="124"/>
        <v>3</v>
      </c>
      <c r="R1320" s="3">
        <f t="shared" si="125"/>
        <v>3</v>
      </c>
    </row>
    <row r="1321" spans="1:18" x14ac:dyDescent="0.35">
      <c r="A1321" s="3" t="str">
        <f>'B-Site_data'!A1322</f>
        <v>Ru74UDz8IYawqpO4VxQAhty2I5QzIf</v>
      </c>
      <c r="B1321" s="3" t="str">
        <f>'B-Site_data'!B1322</f>
        <v>Kismayo_IDP</v>
      </c>
      <c r="C1321" s="3" t="str">
        <f>'B-Site_data'!C1322</f>
        <v>Kismayo</v>
      </c>
      <c r="D1321" s="3" t="str">
        <f>'B-Site_data'!D1322</f>
        <v>IDP</v>
      </c>
      <c r="E1321" s="3">
        <f>'B-Site_data'!E1322</f>
        <v>1</v>
      </c>
      <c r="F1321" s="3">
        <f>'B-Site_data'!F1322</f>
        <v>1</v>
      </c>
      <c r="G1321" s="3">
        <f>'B-Site_data'!G1322</f>
        <v>1</v>
      </c>
      <c r="H1321" s="3">
        <f>'B-Site_data'!H1322</f>
        <v>3</v>
      </c>
      <c r="I1321" s="3">
        <f>'B-Site_data'!I1322</f>
        <v>3</v>
      </c>
      <c r="J1321" s="3">
        <f>'B-Site_data'!J1322</f>
        <v>1</v>
      </c>
      <c r="K1321" s="3">
        <f>'B-Site_data'!K1322</f>
        <v>3</v>
      </c>
      <c r="L1321" s="3">
        <f>'B-Site_data'!L1322</f>
        <v>2</v>
      </c>
      <c r="M1321" s="3">
        <f t="shared" si="120"/>
        <v>3</v>
      </c>
      <c r="N1321" s="3">
        <f t="shared" si="121"/>
        <v>3</v>
      </c>
      <c r="O1321" s="3">
        <f t="shared" si="122"/>
        <v>3</v>
      </c>
      <c r="P1321" s="3">
        <f t="shared" si="123"/>
        <v>2</v>
      </c>
      <c r="Q1321" s="295">
        <f t="shared" si="124"/>
        <v>3</v>
      </c>
      <c r="R1321" s="3">
        <f t="shared" si="125"/>
        <v>3</v>
      </c>
    </row>
    <row r="1322" spans="1:18" x14ac:dyDescent="0.35">
      <c r="A1322" s="3" t="str">
        <f>'B-Site_data'!A1323</f>
        <v>sToYlXkkTUnIpm4bRjKhlXDbbmr4Y2</v>
      </c>
      <c r="B1322" s="3" t="str">
        <f>'B-Site_data'!B1323</f>
        <v>Kismayo_IDP</v>
      </c>
      <c r="C1322" s="3" t="str">
        <f>'B-Site_data'!C1323</f>
        <v>Kismayo</v>
      </c>
      <c r="D1322" s="3" t="str">
        <f>'B-Site_data'!D1323</f>
        <v>IDP</v>
      </c>
      <c r="E1322" s="3">
        <f>'B-Site_data'!E1323</f>
        <v>1</v>
      </c>
      <c r="F1322" s="3">
        <f>'B-Site_data'!F1323</f>
        <v>3</v>
      </c>
      <c r="G1322" s="3">
        <f>'B-Site_data'!G1323</f>
        <v>1</v>
      </c>
      <c r="H1322" s="3">
        <f>'B-Site_data'!H1323</f>
        <v>3</v>
      </c>
      <c r="I1322" s="3">
        <f>'B-Site_data'!I1323</f>
        <v>3</v>
      </c>
      <c r="J1322" s="3">
        <f>'B-Site_data'!J1323</f>
        <v>1</v>
      </c>
      <c r="K1322" s="3">
        <f>'B-Site_data'!K1323</f>
        <v>3</v>
      </c>
      <c r="L1322" s="3">
        <f>'B-Site_data'!L1323</f>
        <v>2</v>
      </c>
      <c r="M1322" s="3">
        <f t="shared" si="120"/>
        <v>3</v>
      </c>
      <c r="N1322" s="3">
        <f t="shared" si="121"/>
        <v>3</v>
      </c>
      <c r="O1322" s="3">
        <f t="shared" si="122"/>
        <v>3</v>
      </c>
      <c r="P1322" s="3">
        <f t="shared" si="123"/>
        <v>3</v>
      </c>
      <c r="Q1322" s="295">
        <f t="shared" si="124"/>
        <v>3</v>
      </c>
      <c r="R1322" s="3">
        <f t="shared" si="125"/>
        <v>3</v>
      </c>
    </row>
    <row r="1323" spans="1:18" x14ac:dyDescent="0.35">
      <c r="A1323" s="3" t="str">
        <f>'B-Site_data'!A1324</f>
        <v>JopsRt4Q77lnR0LZtAXnxmVfzy055c</v>
      </c>
      <c r="B1323" s="3" t="str">
        <f>'B-Site_data'!B1324</f>
        <v>Kismayo_IDP</v>
      </c>
      <c r="C1323" s="3" t="str">
        <f>'B-Site_data'!C1324</f>
        <v>Kismayo</v>
      </c>
      <c r="D1323" s="3" t="str">
        <f>'B-Site_data'!D1324</f>
        <v>IDP</v>
      </c>
      <c r="E1323" s="3">
        <f>'B-Site_data'!E1324</f>
        <v>1</v>
      </c>
      <c r="F1323" s="3">
        <f>'B-Site_data'!F1324</f>
        <v>3</v>
      </c>
      <c r="G1323" s="3">
        <f>'B-Site_data'!G1324</f>
        <v>1</v>
      </c>
      <c r="H1323" s="3">
        <f>'B-Site_data'!H1324</f>
        <v>3</v>
      </c>
      <c r="I1323" s="3">
        <f>'B-Site_data'!I1324</f>
        <v>1</v>
      </c>
      <c r="J1323" s="3">
        <f>'B-Site_data'!J1324</f>
        <v>1</v>
      </c>
      <c r="K1323" s="3">
        <f>'B-Site_data'!K1324</f>
        <v>3</v>
      </c>
      <c r="L1323" s="3">
        <f>'B-Site_data'!L1324</f>
        <v>2</v>
      </c>
      <c r="M1323" s="3">
        <f t="shared" si="120"/>
        <v>3</v>
      </c>
      <c r="N1323" s="3">
        <f t="shared" si="121"/>
        <v>3</v>
      </c>
      <c r="O1323" s="3">
        <f t="shared" si="122"/>
        <v>3</v>
      </c>
      <c r="P1323" s="3">
        <f t="shared" si="123"/>
        <v>2</v>
      </c>
      <c r="Q1323" s="295">
        <f t="shared" si="124"/>
        <v>3</v>
      </c>
      <c r="R1323" s="3">
        <f t="shared" si="125"/>
        <v>3</v>
      </c>
    </row>
    <row r="1324" spans="1:18" x14ac:dyDescent="0.35">
      <c r="A1324" s="3" t="str">
        <f>'B-Site_data'!A1325</f>
        <v>gD0GKoMcGAVwFo0npkY86muKcistI7</v>
      </c>
      <c r="B1324" s="3" t="str">
        <f>'B-Site_data'!B1325</f>
        <v>Kismayo_IDP</v>
      </c>
      <c r="C1324" s="3" t="str">
        <f>'B-Site_data'!C1325</f>
        <v>Kismayo</v>
      </c>
      <c r="D1324" s="3" t="str">
        <f>'B-Site_data'!D1325</f>
        <v>IDP</v>
      </c>
      <c r="E1324" s="3">
        <f>'B-Site_data'!E1325</f>
        <v>1</v>
      </c>
      <c r="F1324" s="3">
        <f>'B-Site_data'!F1325</f>
        <v>3</v>
      </c>
      <c r="G1324" s="3">
        <f>'B-Site_data'!G1325</f>
        <v>1</v>
      </c>
      <c r="H1324" s="3">
        <f>'B-Site_data'!H1325</f>
        <v>1</v>
      </c>
      <c r="I1324" s="3">
        <f>'B-Site_data'!I1325</f>
        <v>1</v>
      </c>
      <c r="J1324" s="3">
        <f>'B-Site_data'!J1325</f>
        <v>1</v>
      </c>
      <c r="K1324" s="3">
        <f>'B-Site_data'!K1325</f>
        <v>3</v>
      </c>
      <c r="L1324" s="3">
        <f>'B-Site_data'!L1325</f>
        <v>1</v>
      </c>
      <c r="M1324" s="3">
        <f t="shared" si="120"/>
        <v>3</v>
      </c>
      <c r="N1324" s="3">
        <f t="shared" si="121"/>
        <v>3</v>
      </c>
      <c r="O1324" s="3">
        <f t="shared" si="122"/>
        <v>1</v>
      </c>
      <c r="P1324" s="3">
        <f t="shared" si="123"/>
        <v>1</v>
      </c>
      <c r="Q1324" s="295">
        <f t="shared" si="124"/>
        <v>2</v>
      </c>
      <c r="R1324" s="3">
        <f t="shared" si="125"/>
        <v>2</v>
      </c>
    </row>
    <row r="1325" spans="1:18" x14ac:dyDescent="0.35">
      <c r="A1325" s="3" t="str">
        <f>'B-Site_data'!A1326</f>
        <v>lC1TcEn4VxkSCzVVKrkDi8jle9v8kc</v>
      </c>
      <c r="B1325" s="3" t="str">
        <f>'B-Site_data'!B1326</f>
        <v>Kismayo_IDP</v>
      </c>
      <c r="C1325" s="3" t="str">
        <f>'B-Site_data'!C1326</f>
        <v>Kismayo</v>
      </c>
      <c r="D1325" s="3" t="str">
        <f>'B-Site_data'!D1326</f>
        <v>IDP</v>
      </c>
      <c r="E1325" s="3">
        <f>'B-Site_data'!E1326</f>
        <v>1</v>
      </c>
      <c r="F1325" s="3">
        <f>'B-Site_data'!F1326</f>
        <v>3</v>
      </c>
      <c r="G1325" s="3">
        <f>'B-Site_data'!G1326</f>
        <v>1</v>
      </c>
      <c r="H1325" s="3">
        <f>'B-Site_data'!H1326</f>
        <v>1</v>
      </c>
      <c r="I1325" s="3">
        <f>'B-Site_data'!I1326</f>
        <v>3</v>
      </c>
      <c r="J1325" s="3">
        <f>'B-Site_data'!J1326</f>
        <v>1</v>
      </c>
      <c r="K1325" s="3">
        <f>'B-Site_data'!K1326</f>
        <v>3</v>
      </c>
      <c r="L1325" s="3">
        <f>'B-Site_data'!L1326</f>
        <v>2</v>
      </c>
      <c r="M1325" s="3">
        <f t="shared" si="120"/>
        <v>3</v>
      </c>
      <c r="N1325" s="3">
        <f t="shared" si="121"/>
        <v>3</v>
      </c>
      <c r="O1325" s="3">
        <f t="shared" si="122"/>
        <v>3</v>
      </c>
      <c r="P1325" s="3">
        <f t="shared" si="123"/>
        <v>2</v>
      </c>
      <c r="Q1325" s="295">
        <f t="shared" si="124"/>
        <v>3</v>
      </c>
      <c r="R1325" s="3">
        <f t="shared" si="125"/>
        <v>3</v>
      </c>
    </row>
    <row r="1326" spans="1:18" x14ac:dyDescent="0.35">
      <c r="A1326" s="3" t="str">
        <f>'B-Site_data'!A1327</f>
        <v>X3SzYUNeTcE9AEZnTbv5cT9hhcBnRx</v>
      </c>
      <c r="B1326" s="3" t="str">
        <f>'B-Site_data'!B1327</f>
        <v>Kismayo_IDP</v>
      </c>
      <c r="C1326" s="3" t="str">
        <f>'B-Site_data'!C1327</f>
        <v>Kismayo</v>
      </c>
      <c r="D1326" s="3" t="str">
        <f>'B-Site_data'!D1327</f>
        <v>IDP</v>
      </c>
      <c r="E1326" s="3">
        <f>'B-Site_data'!E1327</f>
        <v>1</v>
      </c>
      <c r="F1326" s="3">
        <f>'B-Site_data'!F1327</f>
        <v>3</v>
      </c>
      <c r="G1326" s="3">
        <f>'B-Site_data'!G1327</f>
        <v>1</v>
      </c>
      <c r="H1326" s="3">
        <f>'B-Site_data'!H1327</f>
        <v>3</v>
      </c>
      <c r="I1326" s="3">
        <f>'B-Site_data'!I1327</f>
        <v>3</v>
      </c>
      <c r="J1326" s="3">
        <f>'B-Site_data'!J1327</f>
        <v>1</v>
      </c>
      <c r="K1326" s="3">
        <f>'B-Site_data'!K1327</f>
        <v>3</v>
      </c>
      <c r="L1326" s="3">
        <f>'B-Site_data'!L1327</f>
        <v>2</v>
      </c>
      <c r="M1326" s="3">
        <f t="shared" si="120"/>
        <v>3</v>
      </c>
      <c r="N1326" s="3">
        <f t="shared" si="121"/>
        <v>3</v>
      </c>
      <c r="O1326" s="3">
        <f t="shared" si="122"/>
        <v>3</v>
      </c>
      <c r="P1326" s="3">
        <f t="shared" si="123"/>
        <v>3</v>
      </c>
      <c r="Q1326" s="295">
        <f t="shared" si="124"/>
        <v>3</v>
      </c>
      <c r="R1326" s="3">
        <f t="shared" si="125"/>
        <v>3</v>
      </c>
    </row>
    <row r="1327" spans="1:18" x14ac:dyDescent="0.35">
      <c r="A1327" s="3" t="str">
        <f>'B-Site_data'!A1328</f>
        <v>jEWoJyXU6koSwYYvdNimRs0SX2HKvh</v>
      </c>
      <c r="B1327" s="3" t="str">
        <f>'B-Site_data'!B1328</f>
        <v>Kismayo_IDP</v>
      </c>
      <c r="C1327" s="3" t="str">
        <f>'B-Site_data'!C1328</f>
        <v>Kismayo</v>
      </c>
      <c r="D1327" s="3" t="str">
        <f>'B-Site_data'!D1328</f>
        <v>IDP</v>
      </c>
      <c r="E1327" s="3">
        <f>'B-Site_data'!E1328</f>
        <v>1</v>
      </c>
      <c r="F1327" s="3">
        <f>'B-Site_data'!F1328</f>
        <v>1</v>
      </c>
      <c r="G1327" s="3">
        <f>'B-Site_data'!G1328</f>
        <v>1</v>
      </c>
      <c r="H1327" s="3">
        <f>'B-Site_data'!H1328</f>
        <v>3</v>
      </c>
      <c r="I1327" s="3">
        <f>'B-Site_data'!I1328</f>
        <v>3</v>
      </c>
      <c r="J1327" s="3">
        <f>'B-Site_data'!J1328</f>
        <v>1</v>
      </c>
      <c r="K1327" s="3">
        <f>'B-Site_data'!K1328</f>
        <v>3</v>
      </c>
      <c r="L1327" s="3">
        <f>'B-Site_data'!L1328</f>
        <v>3</v>
      </c>
      <c r="M1327" s="3">
        <f t="shared" si="120"/>
        <v>3</v>
      </c>
      <c r="N1327" s="3">
        <f t="shared" si="121"/>
        <v>3</v>
      </c>
      <c r="O1327" s="3">
        <f t="shared" si="122"/>
        <v>3</v>
      </c>
      <c r="P1327" s="3">
        <f t="shared" si="123"/>
        <v>3</v>
      </c>
      <c r="Q1327" s="295">
        <f t="shared" si="124"/>
        <v>3</v>
      </c>
      <c r="R1327" s="3">
        <f t="shared" si="125"/>
        <v>3</v>
      </c>
    </row>
    <row r="1328" spans="1:18" x14ac:dyDescent="0.35">
      <c r="A1328" s="3" t="str">
        <f>'B-Site_data'!A1329</f>
        <v>KJmlrVxVgTetTb7YRDGGNp5QTc8csx</v>
      </c>
      <c r="B1328" s="3" t="str">
        <f>'B-Site_data'!B1329</f>
        <v>Kismayo_IDP</v>
      </c>
      <c r="C1328" s="3" t="str">
        <f>'B-Site_data'!C1329</f>
        <v>Kismayo</v>
      </c>
      <c r="D1328" s="3" t="str">
        <f>'B-Site_data'!D1329</f>
        <v>IDP</v>
      </c>
      <c r="E1328" s="3">
        <f>'B-Site_data'!E1329</f>
        <v>1</v>
      </c>
      <c r="F1328" s="3">
        <f>'B-Site_data'!F1329</f>
        <v>1</v>
      </c>
      <c r="G1328" s="3">
        <f>'B-Site_data'!G1329</f>
        <v>1</v>
      </c>
      <c r="H1328" s="3">
        <f>'B-Site_data'!H1329</f>
        <v>3</v>
      </c>
      <c r="I1328" s="3">
        <f>'B-Site_data'!I1329</f>
        <v>3</v>
      </c>
      <c r="J1328" s="3">
        <f>'B-Site_data'!J1329</f>
        <v>1</v>
      </c>
      <c r="K1328" s="3">
        <f>'B-Site_data'!K1329</f>
        <v>3</v>
      </c>
      <c r="L1328" s="3">
        <f>'B-Site_data'!L1329</f>
        <v>2</v>
      </c>
      <c r="M1328" s="3">
        <f t="shared" si="120"/>
        <v>3</v>
      </c>
      <c r="N1328" s="3">
        <f t="shared" si="121"/>
        <v>3</v>
      </c>
      <c r="O1328" s="3">
        <f t="shared" si="122"/>
        <v>3</v>
      </c>
      <c r="P1328" s="3">
        <f t="shared" si="123"/>
        <v>2</v>
      </c>
      <c r="Q1328" s="295">
        <f t="shared" si="124"/>
        <v>3</v>
      </c>
      <c r="R1328" s="3">
        <f t="shared" si="125"/>
        <v>3</v>
      </c>
    </row>
    <row r="1329" spans="1:18" x14ac:dyDescent="0.35">
      <c r="A1329" s="3" t="str">
        <f>'B-Site_data'!A1330</f>
        <v>kJtktxhSaBi6dMWpTI3diyDf1fZt6X</v>
      </c>
      <c r="B1329" s="3" t="str">
        <f>'B-Site_data'!B1330</f>
        <v>Kismayo_IDP</v>
      </c>
      <c r="C1329" s="3" t="str">
        <f>'B-Site_data'!C1330</f>
        <v>Kismayo</v>
      </c>
      <c r="D1329" s="3" t="str">
        <f>'B-Site_data'!D1330</f>
        <v>IDP</v>
      </c>
      <c r="E1329" s="3">
        <f>'B-Site_data'!E1330</f>
        <v>1</v>
      </c>
      <c r="F1329" s="3">
        <f>'B-Site_data'!F1330</f>
        <v>1</v>
      </c>
      <c r="G1329" s="3">
        <f>'B-Site_data'!G1330</f>
        <v>1</v>
      </c>
      <c r="H1329" s="3">
        <f>'B-Site_data'!H1330</f>
        <v>3</v>
      </c>
      <c r="I1329" s="3">
        <f>'B-Site_data'!I1330</f>
        <v>3</v>
      </c>
      <c r="J1329" s="3">
        <f>'B-Site_data'!J1330</f>
        <v>1</v>
      </c>
      <c r="K1329" s="3">
        <f>'B-Site_data'!K1330</f>
        <v>3</v>
      </c>
      <c r="L1329" s="3">
        <f>'B-Site_data'!L1330</f>
        <v>2</v>
      </c>
      <c r="M1329" s="3">
        <f t="shared" si="120"/>
        <v>3</v>
      </c>
      <c r="N1329" s="3">
        <f t="shared" si="121"/>
        <v>3</v>
      </c>
      <c r="O1329" s="3">
        <f t="shared" si="122"/>
        <v>3</v>
      </c>
      <c r="P1329" s="3">
        <f t="shared" si="123"/>
        <v>2</v>
      </c>
      <c r="Q1329" s="295">
        <f t="shared" si="124"/>
        <v>3</v>
      </c>
      <c r="R1329" s="3">
        <f t="shared" si="125"/>
        <v>3</v>
      </c>
    </row>
    <row r="1330" spans="1:18" x14ac:dyDescent="0.35">
      <c r="A1330" s="3" t="str">
        <f>'B-Site_data'!A1331</f>
        <v>1GnCVozBB7yYm3JYQwAGtO3TDtOFBP</v>
      </c>
      <c r="B1330" s="3" t="str">
        <f>'B-Site_data'!B1331</f>
        <v>Kismayo_IDP</v>
      </c>
      <c r="C1330" s="3" t="str">
        <f>'B-Site_data'!C1331</f>
        <v>Kismayo</v>
      </c>
      <c r="D1330" s="3" t="str">
        <f>'B-Site_data'!D1331</f>
        <v>IDP</v>
      </c>
      <c r="E1330" s="3">
        <f>'B-Site_data'!E1331</f>
        <v>1</v>
      </c>
      <c r="F1330" s="3">
        <f>'B-Site_data'!F1331</f>
        <v>1</v>
      </c>
      <c r="G1330" s="3">
        <f>'B-Site_data'!G1331</f>
        <v>1</v>
      </c>
      <c r="H1330" s="3">
        <f>'B-Site_data'!H1331</f>
        <v>1</v>
      </c>
      <c r="I1330" s="3">
        <f>'B-Site_data'!I1331</f>
        <v>3</v>
      </c>
      <c r="J1330" s="3">
        <f>'B-Site_data'!J1331</f>
        <v>1</v>
      </c>
      <c r="K1330" s="3">
        <f>'B-Site_data'!K1331</f>
        <v>3</v>
      </c>
      <c r="L1330" s="3">
        <f>'B-Site_data'!L1331</f>
        <v>1</v>
      </c>
      <c r="M1330" s="3">
        <f t="shared" si="120"/>
        <v>3</v>
      </c>
      <c r="N1330" s="3">
        <f t="shared" si="121"/>
        <v>3</v>
      </c>
      <c r="O1330" s="3">
        <f t="shared" si="122"/>
        <v>1</v>
      </c>
      <c r="P1330" s="3">
        <f t="shared" si="123"/>
        <v>1</v>
      </c>
      <c r="Q1330" s="295">
        <f t="shared" si="124"/>
        <v>2</v>
      </c>
      <c r="R1330" s="3">
        <f t="shared" si="125"/>
        <v>2</v>
      </c>
    </row>
    <row r="1331" spans="1:18" x14ac:dyDescent="0.35">
      <c r="A1331" s="3" t="str">
        <f>'B-Site_data'!A1332</f>
        <v>WNULXGEPC2v0ufNUspi3IqrkcsCIXv</v>
      </c>
      <c r="B1331" s="3" t="str">
        <f>'B-Site_data'!B1332</f>
        <v>Kismayo_IDP</v>
      </c>
      <c r="C1331" s="3" t="str">
        <f>'B-Site_data'!C1332</f>
        <v>Kismayo</v>
      </c>
      <c r="D1331" s="3" t="str">
        <f>'B-Site_data'!D1332</f>
        <v>IDP</v>
      </c>
      <c r="E1331" s="3">
        <f>'B-Site_data'!E1332</f>
        <v>1</v>
      </c>
      <c r="F1331" s="3">
        <f>'B-Site_data'!F1332</f>
        <v>3</v>
      </c>
      <c r="G1331" s="3">
        <f>'B-Site_data'!G1332</f>
        <v>1</v>
      </c>
      <c r="H1331" s="3">
        <f>'B-Site_data'!H1332</f>
        <v>3</v>
      </c>
      <c r="I1331" s="3">
        <f>'B-Site_data'!I1332</f>
        <v>3</v>
      </c>
      <c r="J1331" s="3">
        <f>'B-Site_data'!J1332</f>
        <v>1</v>
      </c>
      <c r="K1331" s="3">
        <f>'B-Site_data'!K1332</f>
        <v>3</v>
      </c>
      <c r="L1331" s="3">
        <f>'B-Site_data'!L1332</f>
        <v>2</v>
      </c>
      <c r="M1331" s="3">
        <f t="shared" si="120"/>
        <v>3</v>
      </c>
      <c r="N1331" s="3">
        <f t="shared" si="121"/>
        <v>3</v>
      </c>
      <c r="O1331" s="3">
        <f t="shared" si="122"/>
        <v>3</v>
      </c>
      <c r="P1331" s="3">
        <f t="shared" si="123"/>
        <v>3</v>
      </c>
      <c r="Q1331" s="295">
        <f t="shared" si="124"/>
        <v>3</v>
      </c>
      <c r="R1331" s="3">
        <f t="shared" si="125"/>
        <v>3</v>
      </c>
    </row>
    <row r="1332" spans="1:18" x14ac:dyDescent="0.35">
      <c r="A1332" s="3" t="str">
        <f>'B-Site_data'!A1333</f>
        <v>rwiTYqk6iMAz0klJ41FTG0TjKcRFUi</v>
      </c>
      <c r="B1332" s="3" t="str">
        <f>'B-Site_data'!B1333</f>
        <v>Kismayo_IDP</v>
      </c>
      <c r="C1332" s="3" t="str">
        <f>'B-Site_data'!C1333</f>
        <v>Kismayo</v>
      </c>
      <c r="D1332" s="3" t="str">
        <f>'B-Site_data'!D1333</f>
        <v>IDP</v>
      </c>
      <c r="E1332" s="3">
        <f>'B-Site_data'!E1333</f>
        <v>1</v>
      </c>
      <c r="F1332" s="3">
        <f>'B-Site_data'!F1333</f>
        <v>3</v>
      </c>
      <c r="G1332" s="3">
        <f>'B-Site_data'!G1333</f>
        <v>1</v>
      </c>
      <c r="H1332" s="3">
        <f>'B-Site_data'!H1333</f>
        <v>3</v>
      </c>
      <c r="I1332" s="3">
        <f>'B-Site_data'!I1333</f>
        <v>3</v>
      </c>
      <c r="J1332" s="3">
        <f>'B-Site_data'!J1333</f>
        <v>1</v>
      </c>
      <c r="K1332" s="3">
        <f>'B-Site_data'!K1333</f>
        <v>3</v>
      </c>
      <c r="L1332" s="3">
        <f>'B-Site_data'!L1333</f>
        <v>3</v>
      </c>
      <c r="M1332" s="3">
        <f t="shared" si="120"/>
        <v>3</v>
      </c>
      <c r="N1332" s="3">
        <f t="shared" si="121"/>
        <v>3</v>
      </c>
      <c r="O1332" s="3">
        <f t="shared" si="122"/>
        <v>3</v>
      </c>
      <c r="P1332" s="3">
        <f t="shared" si="123"/>
        <v>3</v>
      </c>
      <c r="Q1332" s="295">
        <f t="shared" si="124"/>
        <v>3</v>
      </c>
      <c r="R1332" s="3">
        <f t="shared" si="125"/>
        <v>3</v>
      </c>
    </row>
    <row r="1333" spans="1:18" x14ac:dyDescent="0.35">
      <c r="A1333" s="3" t="str">
        <f>'B-Site_data'!A1334</f>
        <v>CkOPAAVRdObhiiejdwhJ2jwHqcGV9B</v>
      </c>
      <c r="B1333" s="3" t="str">
        <f>'B-Site_data'!B1334</f>
        <v>Kismayo_IDP</v>
      </c>
      <c r="C1333" s="3" t="str">
        <f>'B-Site_data'!C1334</f>
        <v>Kismayo</v>
      </c>
      <c r="D1333" s="3" t="str">
        <f>'B-Site_data'!D1334</f>
        <v>IDP</v>
      </c>
      <c r="E1333" s="3">
        <f>'B-Site_data'!E1334</f>
        <v>1</v>
      </c>
      <c r="F1333" s="3">
        <f>'B-Site_data'!F1334</f>
        <v>1</v>
      </c>
      <c r="G1333" s="3">
        <f>'B-Site_data'!G1334</f>
        <v>1</v>
      </c>
      <c r="H1333" s="3">
        <f>'B-Site_data'!H1334</f>
        <v>3</v>
      </c>
      <c r="I1333" s="3">
        <f>'B-Site_data'!I1334</f>
        <v>3</v>
      </c>
      <c r="J1333" s="3">
        <f>'B-Site_data'!J1334</f>
        <v>1</v>
      </c>
      <c r="K1333" s="3">
        <f>'B-Site_data'!K1334</f>
        <v>3</v>
      </c>
      <c r="L1333" s="3">
        <f>'B-Site_data'!L1334</f>
        <v>1</v>
      </c>
      <c r="M1333" s="3">
        <f t="shared" si="120"/>
        <v>3</v>
      </c>
      <c r="N1333" s="3">
        <f t="shared" si="121"/>
        <v>3</v>
      </c>
      <c r="O1333" s="3">
        <f t="shared" si="122"/>
        <v>3</v>
      </c>
      <c r="P1333" s="3">
        <f t="shared" si="123"/>
        <v>1</v>
      </c>
      <c r="Q1333" s="295">
        <f t="shared" si="124"/>
        <v>3</v>
      </c>
      <c r="R1333" s="3">
        <f t="shared" si="125"/>
        <v>3</v>
      </c>
    </row>
    <row r="1334" spans="1:18" x14ac:dyDescent="0.35">
      <c r="A1334" s="3" t="str">
        <f>'B-Site_data'!A1335</f>
        <v>3QIlJIf1ui0cVqOmfFOyJzggU9sGCC</v>
      </c>
      <c r="B1334" s="3" t="str">
        <f>'B-Site_data'!B1335</f>
        <v>Kismayo_IDP</v>
      </c>
      <c r="C1334" s="3" t="str">
        <f>'B-Site_data'!C1335</f>
        <v>Kismayo</v>
      </c>
      <c r="D1334" s="3" t="str">
        <f>'B-Site_data'!D1335</f>
        <v>IDP</v>
      </c>
      <c r="E1334" s="3">
        <f>'B-Site_data'!E1335</f>
        <v>1</v>
      </c>
      <c r="F1334" s="3">
        <f>'B-Site_data'!F1335</f>
        <v>1</v>
      </c>
      <c r="G1334" s="3">
        <f>'B-Site_data'!G1335</f>
        <v>1</v>
      </c>
      <c r="H1334" s="3">
        <f>'B-Site_data'!H1335</f>
        <v>3</v>
      </c>
      <c r="I1334" s="3">
        <f>'B-Site_data'!I1335</f>
        <v>3</v>
      </c>
      <c r="J1334" s="3">
        <f>'B-Site_data'!J1335</f>
        <v>1</v>
      </c>
      <c r="K1334" s="3">
        <f>'B-Site_data'!K1335</f>
        <v>3</v>
      </c>
      <c r="L1334" s="3">
        <f>'B-Site_data'!L1335</f>
        <v>2</v>
      </c>
      <c r="M1334" s="3">
        <f t="shared" si="120"/>
        <v>3</v>
      </c>
      <c r="N1334" s="3">
        <f t="shared" si="121"/>
        <v>3</v>
      </c>
      <c r="O1334" s="3">
        <f t="shared" si="122"/>
        <v>3</v>
      </c>
      <c r="P1334" s="3">
        <f t="shared" si="123"/>
        <v>2</v>
      </c>
      <c r="Q1334" s="295">
        <f t="shared" si="124"/>
        <v>3</v>
      </c>
      <c r="R1334" s="3">
        <f t="shared" si="125"/>
        <v>3</v>
      </c>
    </row>
    <row r="1335" spans="1:18" x14ac:dyDescent="0.35">
      <c r="A1335" s="3" t="str">
        <f>'B-Site_data'!A1336</f>
        <v>g05bXZQ8eCBDQSLqUIQAZVFmynx1UX</v>
      </c>
      <c r="B1335" s="3" t="str">
        <f>'B-Site_data'!B1336</f>
        <v>Kismayo_IDP</v>
      </c>
      <c r="C1335" s="3" t="str">
        <f>'B-Site_data'!C1336</f>
        <v>Kismayo</v>
      </c>
      <c r="D1335" s="3" t="str">
        <f>'B-Site_data'!D1336</f>
        <v>IDP</v>
      </c>
      <c r="E1335" s="3">
        <f>'B-Site_data'!E1336</f>
        <v>1</v>
      </c>
      <c r="F1335" s="3">
        <f>'B-Site_data'!F1336</f>
        <v>1</v>
      </c>
      <c r="G1335" s="3">
        <f>'B-Site_data'!G1336</f>
        <v>1</v>
      </c>
      <c r="H1335" s="3">
        <f>'B-Site_data'!H1336</f>
        <v>3</v>
      </c>
      <c r="I1335" s="3">
        <f>'B-Site_data'!I1336</f>
        <v>3</v>
      </c>
      <c r="J1335" s="3">
        <f>'B-Site_data'!J1336</f>
        <v>1</v>
      </c>
      <c r="K1335" s="3">
        <f>'B-Site_data'!K1336</f>
        <v>3</v>
      </c>
      <c r="L1335" s="3">
        <f>'B-Site_data'!L1336</f>
        <v>1</v>
      </c>
      <c r="M1335" s="3">
        <f t="shared" si="120"/>
        <v>3</v>
      </c>
      <c r="N1335" s="3">
        <f t="shared" si="121"/>
        <v>3</v>
      </c>
      <c r="O1335" s="3">
        <f t="shared" si="122"/>
        <v>3</v>
      </c>
      <c r="P1335" s="3">
        <f t="shared" si="123"/>
        <v>1</v>
      </c>
      <c r="Q1335" s="295">
        <f t="shared" si="124"/>
        <v>3</v>
      </c>
      <c r="R1335" s="3">
        <f t="shared" si="125"/>
        <v>3</v>
      </c>
    </row>
    <row r="1336" spans="1:18" x14ac:dyDescent="0.35">
      <c r="A1336" s="3" t="str">
        <f>'B-Site_data'!A1337</f>
        <v>LQ3enl4ihJvG9ZHwzvxmhMI0hCK5ri</v>
      </c>
      <c r="B1336" s="3" t="str">
        <f>'B-Site_data'!B1337</f>
        <v>Kismayo_IDP</v>
      </c>
      <c r="C1336" s="3" t="str">
        <f>'B-Site_data'!C1337</f>
        <v>Kismayo</v>
      </c>
      <c r="D1336" s="3" t="str">
        <f>'B-Site_data'!D1337</f>
        <v>IDP</v>
      </c>
      <c r="E1336" s="3">
        <f>'B-Site_data'!E1337</f>
        <v>1</v>
      </c>
      <c r="F1336" s="3">
        <f>'B-Site_data'!F1337</f>
        <v>3</v>
      </c>
      <c r="G1336" s="3">
        <f>'B-Site_data'!G1337</f>
        <v>1</v>
      </c>
      <c r="H1336" s="3">
        <f>'B-Site_data'!H1337</f>
        <v>1</v>
      </c>
      <c r="I1336" s="3">
        <f>'B-Site_data'!I1337</f>
        <v>3</v>
      </c>
      <c r="J1336" s="3">
        <f>'B-Site_data'!J1337</f>
        <v>1</v>
      </c>
      <c r="K1336" s="3">
        <f>'B-Site_data'!K1337</f>
        <v>3</v>
      </c>
      <c r="L1336" s="3">
        <f>'B-Site_data'!L1337</f>
        <v>2</v>
      </c>
      <c r="M1336" s="3">
        <f t="shared" si="120"/>
        <v>3</v>
      </c>
      <c r="N1336" s="3">
        <f t="shared" si="121"/>
        <v>3</v>
      </c>
      <c r="O1336" s="3">
        <f t="shared" si="122"/>
        <v>3</v>
      </c>
      <c r="P1336" s="3">
        <f t="shared" si="123"/>
        <v>2</v>
      </c>
      <c r="Q1336" s="295">
        <f t="shared" si="124"/>
        <v>3</v>
      </c>
      <c r="R1336" s="3">
        <f t="shared" si="125"/>
        <v>3</v>
      </c>
    </row>
    <row r="1337" spans="1:18" x14ac:dyDescent="0.35">
      <c r="A1337" s="3" t="str">
        <f>'B-Site_data'!A1338</f>
        <v>v9CgCjTABNfbQ3kR5oNIhKYqtI1wvO</v>
      </c>
      <c r="B1337" s="3" t="str">
        <f>'B-Site_data'!B1338</f>
        <v>Kismayo_IDP</v>
      </c>
      <c r="C1337" s="3" t="str">
        <f>'B-Site_data'!C1338</f>
        <v>Kismayo</v>
      </c>
      <c r="D1337" s="3" t="str">
        <f>'B-Site_data'!D1338</f>
        <v>IDP</v>
      </c>
      <c r="E1337" s="3">
        <f>'B-Site_data'!E1338</f>
        <v>1</v>
      </c>
      <c r="F1337" s="3">
        <f>'B-Site_data'!F1338</f>
        <v>1</v>
      </c>
      <c r="G1337" s="3">
        <f>'B-Site_data'!G1338</f>
        <v>3</v>
      </c>
      <c r="H1337" s="3">
        <f>'B-Site_data'!H1338</f>
        <v>1</v>
      </c>
      <c r="I1337" s="3">
        <f>'B-Site_data'!I1338</f>
        <v>3</v>
      </c>
      <c r="J1337" s="3">
        <f>'B-Site_data'!J1338</f>
        <v>1</v>
      </c>
      <c r="K1337" s="3">
        <f>'B-Site_data'!K1338</f>
        <v>3</v>
      </c>
      <c r="L1337" s="3">
        <f>'B-Site_data'!L1338</f>
        <v>2</v>
      </c>
      <c r="M1337" s="3">
        <f t="shared" si="120"/>
        <v>3</v>
      </c>
      <c r="N1337" s="3">
        <f t="shared" si="121"/>
        <v>3</v>
      </c>
      <c r="O1337" s="3">
        <f t="shared" si="122"/>
        <v>3</v>
      </c>
      <c r="P1337" s="3">
        <f t="shared" si="123"/>
        <v>2</v>
      </c>
      <c r="Q1337" s="295">
        <f t="shared" si="124"/>
        <v>3</v>
      </c>
      <c r="R1337" s="3">
        <f t="shared" si="125"/>
        <v>3</v>
      </c>
    </row>
    <row r="1338" spans="1:18" x14ac:dyDescent="0.35">
      <c r="A1338" s="3" t="str">
        <f>'B-Site_data'!A1339</f>
        <v>FdXOXCsUzVakT0h6GQ46S6xqE8tH4t</v>
      </c>
      <c r="B1338" s="3" t="str">
        <f>'B-Site_data'!B1339</f>
        <v>Kismayo_IDP</v>
      </c>
      <c r="C1338" s="3" t="str">
        <f>'B-Site_data'!C1339</f>
        <v>Kismayo</v>
      </c>
      <c r="D1338" s="3" t="str">
        <f>'B-Site_data'!D1339</f>
        <v>IDP</v>
      </c>
      <c r="E1338" s="3">
        <f>'B-Site_data'!E1339</f>
        <v>1</v>
      </c>
      <c r="F1338" s="3">
        <f>'B-Site_data'!F1339</f>
        <v>3</v>
      </c>
      <c r="G1338" s="3">
        <f>'B-Site_data'!G1339</f>
        <v>1</v>
      </c>
      <c r="H1338" s="3">
        <f>'B-Site_data'!H1339</f>
        <v>3</v>
      </c>
      <c r="I1338" s="3">
        <f>'B-Site_data'!I1339</f>
        <v>3</v>
      </c>
      <c r="J1338" s="3">
        <f>'B-Site_data'!J1339</f>
        <v>1</v>
      </c>
      <c r="K1338" s="3">
        <f>'B-Site_data'!K1339</f>
        <v>3</v>
      </c>
      <c r="L1338" s="3">
        <f>'B-Site_data'!L1339</f>
        <v>2</v>
      </c>
      <c r="M1338" s="3">
        <f t="shared" si="120"/>
        <v>3</v>
      </c>
      <c r="N1338" s="3">
        <f t="shared" si="121"/>
        <v>3</v>
      </c>
      <c r="O1338" s="3">
        <f t="shared" si="122"/>
        <v>3</v>
      </c>
      <c r="P1338" s="3">
        <f t="shared" si="123"/>
        <v>3</v>
      </c>
      <c r="Q1338" s="295">
        <f t="shared" si="124"/>
        <v>3</v>
      </c>
      <c r="R1338" s="3">
        <f t="shared" si="125"/>
        <v>3</v>
      </c>
    </row>
    <row r="1339" spans="1:18" x14ac:dyDescent="0.35">
      <c r="A1339" s="3" t="str">
        <f>'B-Site_data'!A1340</f>
        <v>jfnvn0nCtyuovLbv5EUARghrWOxwgW</v>
      </c>
      <c r="B1339" s="3" t="str">
        <f>'B-Site_data'!B1340</f>
        <v>Kismayo_IDP</v>
      </c>
      <c r="C1339" s="3" t="str">
        <f>'B-Site_data'!C1340</f>
        <v>Kismayo</v>
      </c>
      <c r="D1339" s="3" t="str">
        <f>'B-Site_data'!D1340</f>
        <v>IDP</v>
      </c>
      <c r="E1339" s="3">
        <f>'B-Site_data'!E1340</f>
        <v>1</v>
      </c>
      <c r="F1339" s="3">
        <f>'B-Site_data'!F1340</f>
        <v>1</v>
      </c>
      <c r="G1339" s="3">
        <f>'B-Site_data'!G1340</f>
        <v>1</v>
      </c>
      <c r="H1339" s="3">
        <f>'B-Site_data'!H1340</f>
        <v>3</v>
      </c>
      <c r="I1339" s="3">
        <f>'B-Site_data'!I1340</f>
        <v>3</v>
      </c>
      <c r="J1339" s="3">
        <f>'B-Site_data'!J1340</f>
        <v>1</v>
      </c>
      <c r="K1339" s="3">
        <f>'B-Site_data'!K1340</f>
        <v>3</v>
      </c>
      <c r="L1339" s="3">
        <f>'B-Site_data'!L1340</f>
        <v>2</v>
      </c>
      <c r="M1339" s="3">
        <f t="shared" si="120"/>
        <v>3</v>
      </c>
      <c r="N1339" s="3">
        <f t="shared" si="121"/>
        <v>3</v>
      </c>
      <c r="O1339" s="3">
        <f t="shared" si="122"/>
        <v>3</v>
      </c>
      <c r="P1339" s="3">
        <f t="shared" si="123"/>
        <v>2</v>
      </c>
      <c r="Q1339" s="295">
        <f t="shared" si="124"/>
        <v>3</v>
      </c>
      <c r="R1339" s="3">
        <f t="shared" si="125"/>
        <v>3</v>
      </c>
    </row>
    <row r="1340" spans="1:18" x14ac:dyDescent="0.35">
      <c r="A1340" s="3" t="str">
        <f>'B-Site_data'!A1341</f>
        <v>cJSYU2suU1qX3hjFaUNKU46cm2UDVI</v>
      </c>
      <c r="B1340" s="3" t="str">
        <f>'B-Site_data'!B1341</f>
        <v>Kismayo_IDP</v>
      </c>
      <c r="C1340" s="3" t="str">
        <f>'B-Site_data'!C1341</f>
        <v>Kismayo</v>
      </c>
      <c r="D1340" s="3" t="str">
        <f>'B-Site_data'!D1341</f>
        <v>IDP</v>
      </c>
      <c r="E1340" s="3">
        <f>'B-Site_data'!E1341</f>
        <v>1</v>
      </c>
      <c r="F1340" s="3">
        <f>'B-Site_data'!F1341</f>
        <v>1</v>
      </c>
      <c r="G1340" s="3">
        <f>'B-Site_data'!G1341</f>
        <v>1</v>
      </c>
      <c r="H1340" s="3">
        <f>'B-Site_data'!H1341</f>
        <v>1</v>
      </c>
      <c r="I1340" s="3">
        <f>'B-Site_data'!I1341</f>
        <v>3</v>
      </c>
      <c r="J1340" s="3">
        <f>'B-Site_data'!J1341</f>
        <v>1</v>
      </c>
      <c r="K1340" s="3">
        <f>'B-Site_data'!K1341</f>
        <v>3</v>
      </c>
      <c r="L1340" s="3">
        <f>'B-Site_data'!L1341</f>
        <v>2</v>
      </c>
      <c r="M1340" s="3">
        <f t="shared" si="120"/>
        <v>3</v>
      </c>
      <c r="N1340" s="3">
        <f t="shared" si="121"/>
        <v>3</v>
      </c>
      <c r="O1340" s="3">
        <f t="shared" si="122"/>
        <v>2</v>
      </c>
      <c r="P1340" s="3">
        <f t="shared" si="123"/>
        <v>1</v>
      </c>
      <c r="Q1340" s="295">
        <f t="shared" si="124"/>
        <v>3</v>
      </c>
      <c r="R1340" s="3">
        <f t="shared" si="125"/>
        <v>3</v>
      </c>
    </row>
    <row r="1341" spans="1:18" x14ac:dyDescent="0.35">
      <c r="A1341" s="3" t="str">
        <f>'B-Site_data'!A1342</f>
        <v>hy1QLMes4gxObg37stXlRPXB7e9LUB</v>
      </c>
      <c r="B1341" s="3" t="str">
        <f>'B-Site_data'!B1342</f>
        <v>Kismayo_IDP</v>
      </c>
      <c r="C1341" s="3" t="str">
        <f>'B-Site_data'!C1342</f>
        <v>Kismayo</v>
      </c>
      <c r="D1341" s="3" t="str">
        <f>'B-Site_data'!D1342</f>
        <v>IDP</v>
      </c>
      <c r="E1341" s="3">
        <f>'B-Site_data'!E1342</f>
        <v>1</v>
      </c>
      <c r="F1341" s="3">
        <f>'B-Site_data'!F1342</f>
        <v>1</v>
      </c>
      <c r="G1341" s="3">
        <f>'B-Site_data'!G1342</f>
        <v>1</v>
      </c>
      <c r="H1341" s="3">
        <f>'B-Site_data'!H1342</f>
        <v>1</v>
      </c>
      <c r="I1341" s="3">
        <f>'B-Site_data'!I1342</f>
        <v>1</v>
      </c>
      <c r="J1341" s="3">
        <f>'B-Site_data'!J1342</f>
        <v>1</v>
      </c>
      <c r="K1341" s="3">
        <f>'B-Site_data'!K1342</f>
        <v>1</v>
      </c>
      <c r="L1341" s="3">
        <f>'B-Site_data'!L1342</f>
        <v>2</v>
      </c>
      <c r="M1341" s="3">
        <f t="shared" si="120"/>
        <v>2</v>
      </c>
      <c r="N1341" s="3">
        <f t="shared" si="121"/>
        <v>1</v>
      </c>
      <c r="O1341" s="3">
        <f t="shared" si="122"/>
        <v>1</v>
      </c>
      <c r="P1341" s="3">
        <f t="shared" si="123"/>
        <v>1</v>
      </c>
      <c r="Q1341" s="295">
        <f t="shared" si="124"/>
        <v>2</v>
      </c>
      <c r="R1341" s="3">
        <f t="shared" si="125"/>
        <v>2</v>
      </c>
    </row>
    <row r="1342" spans="1:18" x14ac:dyDescent="0.35">
      <c r="A1342" s="3" t="str">
        <f>'B-Site_data'!A1343</f>
        <v>iHI3dljml3s0iLTYsp2O7Rss7sE5XT</v>
      </c>
      <c r="B1342" s="3" t="str">
        <f>'B-Site_data'!B1343</f>
        <v>Kismayo_IDP</v>
      </c>
      <c r="C1342" s="3" t="str">
        <f>'B-Site_data'!C1343</f>
        <v>Kismayo</v>
      </c>
      <c r="D1342" s="3" t="str">
        <f>'B-Site_data'!D1343</f>
        <v>IDP</v>
      </c>
      <c r="E1342" s="3">
        <f>'B-Site_data'!E1343</f>
        <v>1</v>
      </c>
      <c r="F1342" s="3">
        <f>'B-Site_data'!F1343</f>
        <v>1</v>
      </c>
      <c r="G1342" s="3">
        <f>'B-Site_data'!G1343</f>
        <v>3</v>
      </c>
      <c r="H1342" s="3">
        <f>'B-Site_data'!H1343</f>
        <v>1</v>
      </c>
      <c r="I1342" s="3">
        <f>'B-Site_data'!I1343</f>
        <v>1</v>
      </c>
      <c r="J1342" s="3">
        <f>'B-Site_data'!J1343</f>
        <v>1</v>
      </c>
      <c r="K1342" s="3">
        <f>'B-Site_data'!K1343</f>
        <v>3</v>
      </c>
      <c r="L1342" s="3">
        <f>'B-Site_data'!L1343</f>
        <v>2</v>
      </c>
      <c r="M1342" s="3">
        <f t="shared" si="120"/>
        <v>3</v>
      </c>
      <c r="N1342" s="3">
        <f t="shared" si="121"/>
        <v>3</v>
      </c>
      <c r="O1342" s="3">
        <f t="shared" si="122"/>
        <v>2</v>
      </c>
      <c r="P1342" s="3">
        <f t="shared" si="123"/>
        <v>1</v>
      </c>
      <c r="Q1342" s="295">
        <f t="shared" si="124"/>
        <v>3</v>
      </c>
      <c r="R1342" s="3">
        <f t="shared" si="125"/>
        <v>3</v>
      </c>
    </row>
    <row r="1343" spans="1:18" x14ac:dyDescent="0.35">
      <c r="A1343" s="3" t="str">
        <f>'B-Site_data'!A1344</f>
        <v>Ac8Ll0BA4LIVEXIISycfXazsafuORH</v>
      </c>
      <c r="B1343" s="3" t="str">
        <f>'B-Site_data'!B1344</f>
        <v>Kismayo_IDP</v>
      </c>
      <c r="C1343" s="3" t="str">
        <f>'B-Site_data'!C1344</f>
        <v>Kismayo</v>
      </c>
      <c r="D1343" s="3" t="str">
        <f>'B-Site_data'!D1344</f>
        <v>IDP</v>
      </c>
      <c r="E1343" s="3">
        <f>'B-Site_data'!E1344</f>
        <v>1</v>
      </c>
      <c r="F1343" s="3">
        <f>'B-Site_data'!F1344</f>
        <v>3</v>
      </c>
      <c r="G1343" s="3">
        <f>'B-Site_data'!G1344</f>
        <v>1</v>
      </c>
      <c r="H1343" s="3">
        <f>'B-Site_data'!H1344</f>
        <v>1</v>
      </c>
      <c r="I1343" s="3">
        <f>'B-Site_data'!I1344</f>
        <v>1</v>
      </c>
      <c r="J1343" s="3">
        <f>'B-Site_data'!J1344</f>
        <v>1</v>
      </c>
      <c r="K1343" s="3">
        <f>'B-Site_data'!K1344</f>
        <v>3</v>
      </c>
      <c r="L1343" s="3">
        <f>'B-Site_data'!L1344</f>
        <v>3</v>
      </c>
      <c r="M1343" s="3">
        <f t="shared" si="120"/>
        <v>3</v>
      </c>
      <c r="N1343" s="3">
        <f t="shared" si="121"/>
        <v>3</v>
      </c>
      <c r="O1343" s="3">
        <f t="shared" si="122"/>
        <v>3</v>
      </c>
      <c r="P1343" s="3">
        <f t="shared" si="123"/>
        <v>1</v>
      </c>
      <c r="Q1343" s="295">
        <f t="shared" si="124"/>
        <v>3</v>
      </c>
      <c r="R1343" s="3">
        <f t="shared" si="125"/>
        <v>3</v>
      </c>
    </row>
    <row r="1344" spans="1:18" x14ac:dyDescent="0.35">
      <c r="A1344" s="3" t="str">
        <f>'B-Site_data'!A1345</f>
        <v>65hhYGaeSjgtTsaBgyK2wNMxZ7BYK1</v>
      </c>
      <c r="B1344" s="3" t="str">
        <f>'B-Site_data'!B1345</f>
        <v>Kismayo_IDP</v>
      </c>
      <c r="C1344" s="3" t="str">
        <f>'B-Site_data'!C1345</f>
        <v>Kismayo</v>
      </c>
      <c r="D1344" s="3" t="str">
        <f>'B-Site_data'!D1345</f>
        <v>IDP</v>
      </c>
      <c r="E1344" s="3">
        <f>'B-Site_data'!E1345</f>
        <v>1</v>
      </c>
      <c r="F1344" s="3">
        <f>'B-Site_data'!F1345</f>
        <v>3</v>
      </c>
      <c r="G1344" s="3">
        <f>'B-Site_data'!G1345</f>
        <v>1</v>
      </c>
      <c r="H1344" s="3">
        <f>'B-Site_data'!H1345</f>
        <v>1</v>
      </c>
      <c r="I1344" s="3">
        <f>'B-Site_data'!I1345</f>
        <v>3</v>
      </c>
      <c r="J1344" s="3">
        <f>'B-Site_data'!J1345</f>
        <v>1</v>
      </c>
      <c r="K1344" s="3">
        <f>'B-Site_data'!K1345</f>
        <v>3</v>
      </c>
      <c r="L1344" s="3">
        <f>'B-Site_data'!L1345</f>
        <v>2</v>
      </c>
      <c r="M1344" s="3">
        <f t="shared" si="120"/>
        <v>3</v>
      </c>
      <c r="N1344" s="3">
        <f t="shared" si="121"/>
        <v>3</v>
      </c>
      <c r="O1344" s="3">
        <f t="shared" si="122"/>
        <v>3</v>
      </c>
      <c r="P1344" s="3">
        <f t="shared" si="123"/>
        <v>2</v>
      </c>
      <c r="Q1344" s="295">
        <f t="shared" si="124"/>
        <v>3</v>
      </c>
      <c r="R1344" s="3">
        <f t="shared" si="125"/>
        <v>3</v>
      </c>
    </row>
    <row r="1345" spans="1:18" x14ac:dyDescent="0.35">
      <c r="A1345" s="3" t="str">
        <f>'B-Site_data'!A1346</f>
        <v>HkuYIST5KUDPzyHcQr97dXUQZYqZ7E</v>
      </c>
      <c r="B1345" s="3" t="str">
        <f>'B-Site_data'!B1346</f>
        <v>Kismayo_IDP</v>
      </c>
      <c r="C1345" s="3" t="str">
        <f>'B-Site_data'!C1346</f>
        <v>Kismayo</v>
      </c>
      <c r="D1345" s="3" t="str">
        <f>'B-Site_data'!D1346</f>
        <v>IDP</v>
      </c>
      <c r="E1345" s="3">
        <f>'B-Site_data'!E1346</f>
        <v>1</v>
      </c>
      <c r="F1345" s="3">
        <f>'B-Site_data'!F1346</f>
        <v>1</v>
      </c>
      <c r="G1345" s="3">
        <f>'B-Site_data'!G1346</f>
        <v>1</v>
      </c>
      <c r="H1345" s="3">
        <f>'B-Site_data'!H1346</f>
        <v>1</v>
      </c>
      <c r="I1345" s="3">
        <f>'B-Site_data'!I1346</f>
        <v>1</v>
      </c>
      <c r="J1345" s="3">
        <f>'B-Site_data'!J1346</f>
        <v>1</v>
      </c>
      <c r="K1345" s="3">
        <f>'B-Site_data'!K1346</f>
        <v>3</v>
      </c>
      <c r="L1345" s="3">
        <f>'B-Site_data'!L1346</f>
        <v>2</v>
      </c>
      <c r="M1345" s="3">
        <f t="shared" si="120"/>
        <v>3</v>
      </c>
      <c r="N1345" s="3">
        <f t="shared" si="121"/>
        <v>2</v>
      </c>
      <c r="O1345" s="3">
        <f t="shared" si="122"/>
        <v>1</v>
      </c>
      <c r="P1345" s="3">
        <f t="shared" si="123"/>
        <v>1</v>
      </c>
      <c r="Q1345" s="295">
        <f t="shared" si="124"/>
        <v>2</v>
      </c>
      <c r="R1345" s="3">
        <f t="shared" si="125"/>
        <v>2</v>
      </c>
    </row>
    <row r="1346" spans="1:18" x14ac:dyDescent="0.35">
      <c r="A1346" s="3" t="str">
        <f>'B-Site_data'!A1347</f>
        <v>1y4VU54NssnjGl9va1HvCuiu4wI7Xx</v>
      </c>
      <c r="B1346" s="3" t="str">
        <f>'B-Site_data'!B1347</f>
        <v>Kismayo_IDP</v>
      </c>
      <c r="C1346" s="3" t="str">
        <f>'B-Site_data'!C1347</f>
        <v>Kismayo</v>
      </c>
      <c r="D1346" s="3" t="str">
        <f>'B-Site_data'!D1347</f>
        <v>IDP</v>
      </c>
      <c r="E1346" s="3">
        <f>'B-Site_data'!E1347</f>
        <v>1</v>
      </c>
      <c r="F1346" s="3">
        <f>'B-Site_data'!F1347</f>
        <v>1</v>
      </c>
      <c r="G1346" s="3">
        <f>'B-Site_data'!G1347</f>
        <v>1</v>
      </c>
      <c r="H1346" s="3">
        <f>'B-Site_data'!H1347</f>
        <v>3</v>
      </c>
      <c r="I1346" s="3">
        <f>'B-Site_data'!I1347</f>
        <v>3</v>
      </c>
      <c r="J1346" s="3">
        <f>'B-Site_data'!J1347</f>
        <v>1</v>
      </c>
      <c r="K1346" s="3">
        <f>'B-Site_data'!K1347</f>
        <v>3</v>
      </c>
      <c r="L1346" s="3">
        <f>'B-Site_data'!L1347</f>
        <v>2</v>
      </c>
      <c r="M1346" s="3">
        <f t="shared" si="120"/>
        <v>3</v>
      </c>
      <c r="N1346" s="3">
        <f t="shared" si="121"/>
        <v>3</v>
      </c>
      <c r="O1346" s="3">
        <f t="shared" si="122"/>
        <v>3</v>
      </c>
      <c r="P1346" s="3">
        <f t="shared" si="123"/>
        <v>2</v>
      </c>
      <c r="Q1346" s="295">
        <f t="shared" si="124"/>
        <v>3</v>
      </c>
      <c r="R1346" s="3">
        <f t="shared" si="125"/>
        <v>3</v>
      </c>
    </row>
    <row r="1347" spans="1:18" x14ac:dyDescent="0.35">
      <c r="A1347" s="3" t="str">
        <f>'B-Site_data'!A1348</f>
        <v>gs3n7MfXYoUTRMJDj2C78DnNDA400M</v>
      </c>
      <c r="B1347" s="3" t="str">
        <f>'B-Site_data'!B1348</f>
        <v>Kismayo_IDP</v>
      </c>
      <c r="C1347" s="3" t="str">
        <f>'B-Site_data'!C1348</f>
        <v>Kismayo</v>
      </c>
      <c r="D1347" s="3" t="str">
        <f>'B-Site_data'!D1348</f>
        <v>IDP</v>
      </c>
      <c r="E1347" s="3">
        <f>'B-Site_data'!E1348</f>
        <v>1</v>
      </c>
      <c r="F1347" s="3">
        <f>'B-Site_data'!F1348</f>
        <v>1</v>
      </c>
      <c r="G1347" s="3">
        <f>'B-Site_data'!G1348</f>
        <v>1</v>
      </c>
      <c r="H1347" s="3">
        <f>'B-Site_data'!H1348</f>
        <v>3</v>
      </c>
      <c r="I1347" s="3">
        <f>'B-Site_data'!I1348</f>
        <v>1</v>
      </c>
      <c r="J1347" s="3">
        <f>'B-Site_data'!J1348</f>
        <v>1</v>
      </c>
      <c r="K1347" s="3">
        <f>'B-Site_data'!K1348</f>
        <v>3</v>
      </c>
      <c r="L1347" s="3">
        <f>'B-Site_data'!L1348</f>
        <v>1</v>
      </c>
      <c r="M1347" s="3">
        <f t="shared" ref="M1347:M1410" si="126">LARGE(F1347:L1347,1)</f>
        <v>3</v>
      </c>
      <c r="N1347" s="3">
        <f t="shared" ref="N1347:N1410" si="127">LARGE(F1347:L1347,2)</f>
        <v>3</v>
      </c>
      <c r="O1347" s="3">
        <f t="shared" ref="O1347:O1410" si="128">LARGE(F1347:L1347,3)</f>
        <v>1</v>
      </c>
      <c r="P1347" s="3">
        <f t="shared" ref="P1347:P1410" si="129">LARGE(F1347:L1347,4)</f>
        <v>1</v>
      </c>
      <c r="Q1347" s="295">
        <f t="shared" ref="Q1347:Q1410" si="130">ROUNDUP(AVERAGE(M1347:P1347),0)</f>
        <v>2</v>
      </c>
      <c r="R1347" s="3">
        <f t="shared" ref="R1347:R1410" si="131">Q1347</f>
        <v>2</v>
      </c>
    </row>
    <row r="1348" spans="1:18" x14ac:dyDescent="0.35">
      <c r="A1348" s="3" t="str">
        <f>'B-Site_data'!A1349</f>
        <v>65k1tN28mSbSrgq7h3uZFhKz3DA85L</v>
      </c>
      <c r="B1348" s="3" t="str">
        <f>'B-Site_data'!B1349</f>
        <v>Kismayo_IDP</v>
      </c>
      <c r="C1348" s="3" t="str">
        <f>'B-Site_data'!C1349</f>
        <v>Kismayo</v>
      </c>
      <c r="D1348" s="3" t="str">
        <f>'B-Site_data'!D1349</f>
        <v>IDP</v>
      </c>
      <c r="E1348" s="3">
        <f>'B-Site_data'!E1349</f>
        <v>1</v>
      </c>
      <c r="F1348" s="3">
        <f>'B-Site_data'!F1349</f>
        <v>1</v>
      </c>
      <c r="G1348" s="3">
        <f>'B-Site_data'!G1349</f>
        <v>1</v>
      </c>
      <c r="H1348" s="3">
        <f>'B-Site_data'!H1349</f>
        <v>3</v>
      </c>
      <c r="I1348" s="3">
        <f>'B-Site_data'!I1349</f>
        <v>3</v>
      </c>
      <c r="J1348" s="3">
        <f>'B-Site_data'!J1349</f>
        <v>1</v>
      </c>
      <c r="K1348" s="3">
        <f>'B-Site_data'!K1349</f>
        <v>3</v>
      </c>
      <c r="L1348" s="3">
        <f>'B-Site_data'!L1349</f>
        <v>2</v>
      </c>
      <c r="M1348" s="3">
        <f t="shared" si="126"/>
        <v>3</v>
      </c>
      <c r="N1348" s="3">
        <f t="shared" si="127"/>
        <v>3</v>
      </c>
      <c r="O1348" s="3">
        <f t="shared" si="128"/>
        <v>3</v>
      </c>
      <c r="P1348" s="3">
        <f t="shared" si="129"/>
        <v>2</v>
      </c>
      <c r="Q1348" s="295">
        <f t="shared" si="130"/>
        <v>3</v>
      </c>
      <c r="R1348" s="3">
        <f t="shared" si="131"/>
        <v>3</v>
      </c>
    </row>
    <row r="1349" spans="1:18" x14ac:dyDescent="0.35">
      <c r="A1349" s="3" t="str">
        <f>'B-Site_data'!A1350</f>
        <v>J1C7RvY3NxYr3hTjZ8SSvVOYGVpULf</v>
      </c>
      <c r="B1349" s="3" t="str">
        <f>'B-Site_data'!B1350</f>
        <v>Kismayo_IDP</v>
      </c>
      <c r="C1349" s="3" t="str">
        <f>'B-Site_data'!C1350</f>
        <v>Kismayo</v>
      </c>
      <c r="D1349" s="3" t="str">
        <f>'B-Site_data'!D1350</f>
        <v>IDP</v>
      </c>
      <c r="E1349" s="3">
        <f>'B-Site_data'!E1350</f>
        <v>1</v>
      </c>
      <c r="F1349" s="3">
        <f>'B-Site_data'!F1350</f>
        <v>3</v>
      </c>
      <c r="G1349" s="3">
        <f>'B-Site_data'!G1350</f>
        <v>1</v>
      </c>
      <c r="H1349" s="3">
        <f>'B-Site_data'!H1350</f>
        <v>1</v>
      </c>
      <c r="I1349" s="3">
        <f>'B-Site_data'!I1350</f>
        <v>1</v>
      </c>
      <c r="J1349" s="3">
        <f>'B-Site_data'!J1350</f>
        <v>1</v>
      </c>
      <c r="K1349" s="3">
        <f>'B-Site_data'!K1350</f>
        <v>3</v>
      </c>
      <c r="L1349" s="3">
        <f>'B-Site_data'!L1350</f>
        <v>1</v>
      </c>
      <c r="M1349" s="3">
        <f t="shared" si="126"/>
        <v>3</v>
      </c>
      <c r="N1349" s="3">
        <f t="shared" si="127"/>
        <v>3</v>
      </c>
      <c r="O1349" s="3">
        <f t="shared" si="128"/>
        <v>1</v>
      </c>
      <c r="P1349" s="3">
        <f t="shared" si="129"/>
        <v>1</v>
      </c>
      <c r="Q1349" s="295">
        <f t="shared" si="130"/>
        <v>2</v>
      </c>
      <c r="R1349" s="3">
        <f t="shared" si="131"/>
        <v>2</v>
      </c>
    </row>
    <row r="1350" spans="1:18" x14ac:dyDescent="0.35">
      <c r="A1350" s="3" t="str">
        <f>'B-Site_data'!A1351</f>
        <v>fG1XoOw0x3eKcV8kxUyNJi5GtHyf1f</v>
      </c>
      <c r="B1350" s="3" t="str">
        <f>'B-Site_data'!B1351</f>
        <v>Kismayo_IDP</v>
      </c>
      <c r="C1350" s="3" t="str">
        <f>'B-Site_data'!C1351</f>
        <v>Kismayo</v>
      </c>
      <c r="D1350" s="3" t="str">
        <f>'B-Site_data'!D1351</f>
        <v>IDP</v>
      </c>
      <c r="E1350" s="3">
        <f>'B-Site_data'!E1351</f>
        <v>1</v>
      </c>
      <c r="F1350" s="3">
        <f>'B-Site_data'!F1351</f>
        <v>3</v>
      </c>
      <c r="G1350" s="3">
        <f>'B-Site_data'!G1351</f>
        <v>1</v>
      </c>
      <c r="H1350" s="3">
        <f>'B-Site_data'!H1351</f>
        <v>1</v>
      </c>
      <c r="I1350" s="3">
        <f>'B-Site_data'!I1351</f>
        <v>3</v>
      </c>
      <c r="J1350" s="3">
        <f>'B-Site_data'!J1351</f>
        <v>1</v>
      </c>
      <c r="K1350" s="3">
        <f>'B-Site_data'!K1351</f>
        <v>3</v>
      </c>
      <c r="L1350" s="3">
        <f>'B-Site_data'!L1351</f>
        <v>3</v>
      </c>
      <c r="M1350" s="3">
        <f t="shared" si="126"/>
        <v>3</v>
      </c>
      <c r="N1350" s="3">
        <f t="shared" si="127"/>
        <v>3</v>
      </c>
      <c r="O1350" s="3">
        <f t="shared" si="128"/>
        <v>3</v>
      </c>
      <c r="P1350" s="3">
        <f t="shared" si="129"/>
        <v>3</v>
      </c>
      <c r="Q1350" s="295">
        <f t="shared" si="130"/>
        <v>3</v>
      </c>
      <c r="R1350" s="3">
        <f t="shared" si="131"/>
        <v>3</v>
      </c>
    </row>
    <row r="1351" spans="1:18" x14ac:dyDescent="0.35">
      <c r="A1351" s="3" t="str">
        <f>'B-Site_data'!A1352</f>
        <v>KteoHbHM3hA5fOiIuGXBpf91GFS01E</v>
      </c>
      <c r="B1351" s="3" t="str">
        <f>'B-Site_data'!B1352</f>
        <v>Kismayo_IDP</v>
      </c>
      <c r="C1351" s="3" t="str">
        <f>'B-Site_data'!C1352</f>
        <v>Kismayo</v>
      </c>
      <c r="D1351" s="3" t="str">
        <f>'B-Site_data'!D1352</f>
        <v>IDP</v>
      </c>
      <c r="E1351" s="3">
        <f>'B-Site_data'!E1352</f>
        <v>1</v>
      </c>
      <c r="F1351" s="3">
        <f>'B-Site_data'!F1352</f>
        <v>1</v>
      </c>
      <c r="G1351" s="3">
        <f>'B-Site_data'!G1352</f>
        <v>3</v>
      </c>
      <c r="H1351" s="3">
        <f>'B-Site_data'!H1352</f>
        <v>3</v>
      </c>
      <c r="I1351" s="3">
        <f>'B-Site_data'!I1352</f>
        <v>3</v>
      </c>
      <c r="J1351" s="3">
        <f>'B-Site_data'!J1352</f>
        <v>1</v>
      </c>
      <c r="K1351" s="3">
        <f>'B-Site_data'!K1352</f>
        <v>3</v>
      </c>
      <c r="L1351" s="3">
        <f>'B-Site_data'!L1352</f>
        <v>2</v>
      </c>
      <c r="M1351" s="3">
        <f t="shared" si="126"/>
        <v>3</v>
      </c>
      <c r="N1351" s="3">
        <f t="shared" si="127"/>
        <v>3</v>
      </c>
      <c r="O1351" s="3">
        <f t="shared" si="128"/>
        <v>3</v>
      </c>
      <c r="P1351" s="3">
        <f t="shared" si="129"/>
        <v>3</v>
      </c>
      <c r="Q1351" s="295">
        <f t="shared" si="130"/>
        <v>3</v>
      </c>
      <c r="R1351" s="3">
        <f t="shared" si="131"/>
        <v>3</v>
      </c>
    </row>
    <row r="1352" spans="1:18" x14ac:dyDescent="0.35">
      <c r="A1352" s="3" t="str">
        <f>'B-Site_data'!A1353</f>
        <v>1rMXnL9XlmEAOVyzFySkdv244PWGDE</v>
      </c>
      <c r="B1352" s="3" t="str">
        <f>'B-Site_data'!B1353</f>
        <v>Kismayo_IDP</v>
      </c>
      <c r="C1352" s="3" t="str">
        <f>'B-Site_data'!C1353</f>
        <v>Kismayo</v>
      </c>
      <c r="D1352" s="3" t="str">
        <f>'B-Site_data'!D1353</f>
        <v>IDP</v>
      </c>
      <c r="E1352" s="3">
        <f>'B-Site_data'!E1353</f>
        <v>1</v>
      </c>
      <c r="F1352" s="3">
        <f>'B-Site_data'!F1353</f>
        <v>1</v>
      </c>
      <c r="G1352" s="3">
        <f>'B-Site_data'!G1353</f>
        <v>1</v>
      </c>
      <c r="H1352" s="3">
        <f>'B-Site_data'!H1353</f>
        <v>3</v>
      </c>
      <c r="I1352" s="3">
        <f>'B-Site_data'!I1353</f>
        <v>3</v>
      </c>
      <c r="J1352" s="3">
        <f>'B-Site_data'!J1353</f>
        <v>1</v>
      </c>
      <c r="K1352" s="3">
        <f>'B-Site_data'!K1353</f>
        <v>3</v>
      </c>
      <c r="L1352" s="3">
        <f>'B-Site_data'!L1353</f>
        <v>2</v>
      </c>
      <c r="M1352" s="3">
        <f t="shared" si="126"/>
        <v>3</v>
      </c>
      <c r="N1352" s="3">
        <f t="shared" si="127"/>
        <v>3</v>
      </c>
      <c r="O1352" s="3">
        <f t="shared" si="128"/>
        <v>3</v>
      </c>
      <c r="P1352" s="3">
        <f t="shared" si="129"/>
        <v>2</v>
      </c>
      <c r="Q1352" s="295">
        <f t="shared" si="130"/>
        <v>3</v>
      </c>
      <c r="R1352" s="3">
        <f t="shared" si="131"/>
        <v>3</v>
      </c>
    </row>
    <row r="1353" spans="1:18" x14ac:dyDescent="0.35">
      <c r="A1353" s="3" t="str">
        <f>'B-Site_data'!A1354</f>
        <v>gj41PXrTcISfpIR5bgry6GOjjjvIu6</v>
      </c>
      <c r="B1353" s="3" t="str">
        <f>'B-Site_data'!B1354</f>
        <v>Kismayo_IDP</v>
      </c>
      <c r="C1353" s="3" t="str">
        <f>'B-Site_data'!C1354</f>
        <v>Kismayo</v>
      </c>
      <c r="D1353" s="3" t="str">
        <f>'B-Site_data'!D1354</f>
        <v>IDP</v>
      </c>
      <c r="E1353" s="3">
        <f>'B-Site_data'!E1354</f>
        <v>1</v>
      </c>
      <c r="F1353" s="3">
        <f>'B-Site_data'!F1354</f>
        <v>1</v>
      </c>
      <c r="G1353" s="3">
        <f>'B-Site_data'!G1354</f>
        <v>1</v>
      </c>
      <c r="H1353" s="3">
        <f>'B-Site_data'!H1354</f>
        <v>3</v>
      </c>
      <c r="I1353" s="3">
        <f>'B-Site_data'!I1354</f>
        <v>3</v>
      </c>
      <c r="J1353" s="3">
        <f>'B-Site_data'!J1354</f>
        <v>1</v>
      </c>
      <c r="K1353" s="3">
        <f>'B-Site_data'!K1354</f>
        <v>3</v>
      </c>
      <c r="L1353" s="3">
        <f>'B-Site_data'!L1354</f>
        <v>2</v>
      </c>
      <c r="M1353" s="3">
        <f t="shared" si="126"/>
        <v>3</v>
      </c>
      <c r="N1353" s="3">
        <f t="shared" si="127"/>
        <v>3</v>
      </c>
      <c r="O1353" s="3">
        <f t="shared" si="128"/>
        <v>3</v>
      </c>
      <c r="P1353" s="3">
        <f t="shared" si="129"/>
        <v>2</v>
      </c>
      <c r="Q1353" s="295">
        <f t="shared" si="130"/>
        <v>3</v>
      </c>
      <c r="R1353" s="3">
        <f t="shared" si="131"/>
        <v>3</v>
      </c>
    </row>
    <row r="1354" spans="1:18" x14ac:dyDescent="0.35">
      <c r="A1354" s="3" t="str">
        <f>'B-Site_data'!A1355</f>
        <v>VTXhO7lyH5PGjstKC7596fN8ig21k9</v>
      </c>
      <c r="B1354" s="3" t="str">
        <f>'B-Site_data'!B1355</f>
        <v>Kismayo_IDP</v>
      </c>
      <c r="C1354" s="3" t="str">
        <f>'B-Site_data'!C1355</f>
        <v>Kismayo</v>
      </c>
      <c r="D1354" s="3" t="str">
        <f>'B-Site_data'!D1355</f>
        <v>IDP</v>
      </c>
      <c r="E1354" s="3">
        <f>'B-Site_data'!E1355</f>
        <v>1</v>
      </c>
      <c r="F1354" s="3">
        <f>'B-Site_data'!F1355</f>
        <v>1</v>
      </c>
      <c r="G1354" s="3">
        <f>'B-Site_data'!G1355</f>
        <v>1</v>
      </c>
      <c r="H1354" s="3">
        <f>'B-Site_data'!H1355</f>
        <v>3</v>
      </c>
      <c r="I1354" s="3">
        <f>'B-Site_data'!I1355</f>
        <v>3</v>
      </c>
      <c r="J1354" s="3">
        <f>'B-Site_data'!J1355</f>
        <v>1</v>
      </c>
      <c r="K1354" s="3">
        <f>'B-Site_data'!K1355</f>
        <v>3</v>
      </c>
      <c r="L1354" s="3">
        <f>'B-Site_data'!L1355</f>
        <v>2</v>
      </c>
      <c r="M1354" s="3">
        <f t="shared" si="126"/>
        <v>3</v>
      </c>
      <c r="N1354" s="3">
        <f t="shared" si="127"/>
        <v>3</v>
      </c>
      <c r="O1354" s="3">
        <f t="shared" si="128"/>
        <v>3</v>
      </c>
      <c r="P1354" s="3">
        <f t="shared" si="129"/>
        <v>2</v>
      </c>
      <c r="Q1354" s="295">
        <f t="shared" si="130"/>
        <v>3</v>
      </c>
      <c r="R1354" s="3">
        <f t="shared" si="131"/>
        <v>3</v>
      </c>
    </row>
    <row r="1355" spans="1:18" x14ac:dyDescent="0.35">
      <c r="A1355" s="3" t="str">
        <f>'B-Site_data'!A1356</f>
        <v>Lyg4UHWUln0iH1YWxszELf5RVi2ZOF</v>
      </c>
      <c r="B1355" s="3" t="str">
        <f>'B-Site_data'!B1356</f>
        <v>Kismayo_IDP</v>
      </c>
      <c r="C1355" s="3" t="str">
        <f>'B-Site_data'!C1356</f>
        <v>Kismayo</v>
      </c>
      <c r="D1355" s="3" t="str">
        <f>'B-Site_data'!D1356</f>
        <v>IDP</v>
      </c>
      <c r="E1355" s="3">
        <f>'B-Site_data'!E1356</f>
        <v>1</v>
      </c>
      <c r="F1355" s="3">
        <f>'B-Site_data'!F1356</f>
        <v>1</v>
      </c>
      <c r="G1355" s="3">
        <f>'B-Site_data'!G1356</f>
        <v>1</v>
      </c>
      <c r="H1355" s="3">
        <f>'B-Site_data'!H1356</f>
        <v>3</v>
      </c>
      <c r="I1355" s="3">
        <f>'B-Site_data'!I1356</f>
        <v>3</v>
      </c>
      <c r="J1355" s="3">
        <f>'B-Site_data'!J1356</f>
        <v>1</v>
      </c>
      <c r="K1355" s="3">
        <f>'B-Site_data'!K1356</f>
        <v>3</v>
      </c>
      <c r="L1355" s="3">
        <f>'B-Site_data'!L1356</f>
        <v>2</v>
      </c>
      <c r="M1355" s="3">
        <f t="shared" si="126"/>
        <v>3</v>
      </c>
      <c r="N1355" s="3">
        <f t="shared" si="127"/>
        <v>3</v>
      </c>
      <c r="O1355" s="3">
        <f t="shared" si="128"/>
        <v>3</v>
      </c>
      <c r="P1355" s="3">
        <f t="shared" si="129"/>
        <v>2</v>
      </c>
      <c r="Q1355" s="295">
        <f t="shared" si="130"/>
        <v>3</v>
      </c>
      <c r="R1355" s="3">
        <f t="shared" si="131"/>
        <v>3</v>
      </c>
    </row>
    <row r="1356" spans="1:18" x14ac:dyDescent="0.35">
      <c r="A1356" s="3" t="str">
        <f>'B-Site_data'!A1357</f>
        <v>LCee3Un0yejg6FLLHOypN9g3KqSHY5</v>
      </c>
      <c r="B1356" s="3" t="str">
        <f>'B-Site_data'!B1357</f>
        <v>Kismayo_IDP</v>
      </c>
      <c r="C1356" s="3" t="str">
        <f>'B-Site_data'!C1357</f>
        <v>Kismayo</v>
      </c>
      <c r="D1356" s="3" t="str">
        <f>'B-Site_data'!D1357</f>
        <v>IDP</v>
      </c>
      <c r="E1356" s="3">
        <f>'B-Site_data'!E1357</f>
        <v>1</v>
      </c>
      <c r="F1356" s="3">
        <f>'B-Site_data'!F1357</f>
        <v>3</v>
      </c>
      <c r="G1356" s="3">
        <f>'B-Site_data'!G1357</f>
        <v>1</v>
      </c>
      <c r="H1356" s="3">
        <f>'B-Site_data'!H1357</f>
        <v>1</v>
      </c>
      <c r="I1356" s="3">
        <f>'B-Site_data'!I1357</f>
        <v>3</v>
      </c>
      <c r="J1356" s="3">
        <f>'B-Site_data'!J1357</f>
        <v>1</v>
      </c>
      <c r="K1356" s="3">
        <f>'B-Site_data'!K1357</f>
        <v>3</v>
      </c>
      <c r="L1356" s="3">
        <f>'B-Site_data'!L1357</f>
        <v>2</v>
      </c>
      <c r="M1356" s="3">
        <f t="shared" si="126"/>
        <v>3</v>
      </c>
      <c r="N1356" s="3">
        <f t="shared" si="127"/>
        <v>3</v>
      </c>
      <c r="O1356" s="3">
        <f t="shared" si="128"/>
        <v>3</v>
      </c>
      <c r="P1356" s="3">
        <f t="shared" si="129"/>
        <v>2</v>
      </c>
      <c r="Q1356" s="295">
        <f t="shared" si="130"/>
        <v>3</v>
      </c>
      <c r="R1356" s="3">
        <f t="shared" si="131"/>
        <v>3</v>
      </c>
    </row>
    <row r="1357" spans="1:18" x14ac:dyDescent="0.35">
      <c r="A1357" s="3" t="str">
        <f>'B-Site_data'!A1358</f>
        <v>2m5wGN5VEDy3SkmxQE2PUMxxpAPPKF</v>
      </c>
      <c r="B1357" s="3" t="str">
        <f>'B-Site_data'!B1358</f>
        <v>Kismayo_IDP</v>
      </c>
      <c r="C1357" s="3" t="str">
        <f>'B-Site_data'!C1358</f>
        <v>Kismayo</v>
      </c>
      <c r="D1357" s="3" t="str">
        <f>'B-Site_data'!D1358</f>
        <v>IDP</v>
      </c>
      <c r="E1357" s="3">
        <f>'B-Site_data'!E1358</f>
        <v>1</v>
      </c>
      <c r="F1357" s="3">
        <f>'B-Site_data'!F1358</f>
        <v>1</v>
      </c>
      <c r="G1357" s="3">
        <f>'B-Site_data'!G1358</f>
        <v>1</v>
      </c>
      <c r="H1357" s="3">
        <f>'B-Site_data'!H1358</f>
        <v>3</v>
      </c>
      <c r="I1357" s="3">
        <f>'B-Site_data'!I1358</f>
        <v>3</v>
      </c>
      <c r="J1357" s="3">
        <f>'B-Site_data'!J1358</f>
        <v>1</v>
      </c>
      <c r="K1357" s="3">
        <f>'B-Site_data'!K1358</f>
        <v>3</v>
      </c>
      <c r="L1357" s="3">
        <f>'B-Site_data'!L1358</f>
        <v>2</v>
      </c>
      <c r="M1357" s="3">
        <f t="shared" si="126"/>
        <v>3</v>
      </c>
      <c r="N1357" s="3">
        <f t="shared" si="127"/>
        <v>3</v>
      </c>
      <c r="O1357" s="3">
        <f t="shared" si="128"/>
        <v>3</v>
      </c>
      <c r="P1357" s="3">
        <f t="shared" si="129"/>
        <v>2</v>
      </c>
      <c r="Q1357" s="295">
        <f t="shared" si="130"/>
        <v>3</v>
      </c>
      <c r="R1357" s="3">
        <f t="shared" si="131"/>
        <v>3</v>
      </c>
    </row>
    <row r="1358" spans="1:18" x14ac:dyDescent="0.35">
      <c r="A1358" s="3" t="str">
        <f>'B-Site_data'!A1359</f>
        <v>0lXqppm8QmJ05O0ftfS9yQ2udbxbGK</v>
      </c>
      <c r="B1358" s="3" t="str">
        <f>'B-Site_data'!B1359</f>
        <v>Kismayo_IDP</v>
      </c>
      <c r="C1358" s="3" t="str">
        <f>'B-Site_data'!C1359</f>
        <v>Kismayo</v>
      </c>
      <c r="D1358" s="3" t="str">
        <f>'B-Site_data'!D1359</f>
        <v>IDP</v>
      </c>
      <c r="E1358" s="3">
        <f>'B-Site_data'!E1359</f>
        <v>1</v>
      </c>
      <c r="F1358" s="3">
        <f>'B-Site_data'!F1359</f>
        <v>3</v>
      </c>
      <c r="G1358" s="3">
        <f>'B-Site_data'!G1359</f>
        <v>1</v>
      </c>
      <c r="H1358" s="3">
        <f>'B-Site_data'!H1359</f>
        <v>1</v>
      </c>
      <c r="I1358" s="3">
        <f>'B-Site_data'!I1359</f>
        <v>1</v>
      </c>
      <c r="J1358" s="3">
        <f>'B-Site_data'!J1359</f>
        <v>1</v>
      </c>
      <c r="K1358" s="3">
        <f>'B-Site_data'!K1359</f>
        <v>3</v>
      </c>
      <c r="L1358" s="3">
        <f>'B-Site_data'!L1359</f>
        <v>3</v>
      </c>
      <c r="M1358" s="3">
        <f t="shared" si="126"/>
        <v>3</v>
      </c>
      <c r="N1358" s="3">
        <f t="shared" si="127"/>
        <v>3</v>
      </c>
      <c r="O1358" s="3">
        <f t="shared" si="128"/>
        <v>3</v>
      </c>
      <c r="P1358" s="3">
        <f t="shared" si="129"/>
        <v>1</v>
      </c>
      <c r="Q1358" s="295">
        <f t="shared" si="130"/>
        <v>3</v>
      </c>
      <c r="R1358" s="3">
        <f t="shared" si="131"/>
        <v>3</v>
      </c>
    </row>
    <row r="1359" spans="1:18" x14ac:dyDescent="0.35">
      <c r="A1359" s="3" t="str">
        <f>'B-Site_data'!A1360</f>
        <v>eL48M3lVHGn0HVN7c6oqTexqfluybB</v>
      </c>
      <c r="B1359" s="3" t="str">
        <f>'B-Site_data'!B1360</f>
        <v>Kismayo_IDP</v>
      </c>
      <c r="C1359" s="3" t="str">
        <f>'B-Site_data'!C1360</f>
        <v>Kismayo</v>
      </c>
      <c r="D1359" s="3" t="str">
        <f>'B-Site_data'!D1360</f>
        <v>IDP</v>
      </c>
      <c r="E1359" s="3">
        <f>'B-Site_data'!E1360</f>
        <v>1</v>
      </c>
      <c r="F1359" s="3">
        <f>'B-Site_data'!F1360</f>
        <v>3</v>
      </c>
      <c r="G1359" s="3">
        <f>'B-Site_data'!G1360</f>
        <v>1</v>
      </c>
      <c r="H1359" s="3">
        <f>'B-Site_data'!H1360</f>
        <v>3</v>
      </c>
      <c r="I1359" s="3">
        <f>'B-Site_data'!I1360</f>
        <v>3</v>
      </c>
      <c r="J1359" s="3">
        <f>'B-Site_data'!J1360</f>
        <v>1</v>
      </c>
      <c r="K1359" s="3">
        <f>'B-Site_data'!K1360</f>
        <v>3</v>
      </c>
      <c r="L1359" s="3">
        <f>'B-Site_data'!L1360</f>
        <v>2</v>
      </c>
      <c r="M1359" s="3">
        <f t="shared" si="126"/>
        <v>3</v>
      </c>
      <c r="N1359" s="3">
        <f t="shared" si="127"/>
        <v>3</v>
      </c>
      <c r="O1359" s="3">
        <f t="shared" si="128"/>
        <v>3</v>
      </c>
      <c r="P1359" s="3">
        <f t="shared" si="129"/>
        <v>3</v>
      </c>
      <c r="Q1359" s="295">
        <f t="shared" si="130"/>
        <v>3</v>
      </c>
      <c r="R1359" s="3">
        <f t="shared" si="131"/>
        <v>3</v>
      </c>
    </row>
    <row r="1360" spans="1:18" x14ac:dyDescent="0.35">
      <c r="A1360" s="3" t="str">
        <f>'B-Site_data'!A1361</f>
        <v>Zrb9Zti624Ag5WOUaYkfSj2mQOtkYv</v>
      </c>
      <c r="B1360" s="3" t="str">
        <f>'B-Site_data'!B1361</f>
        <v>Kismayo_IDP</v>
      </c>
      <c r="C1360" s="3" t="str">
        <f>'B-Site_data'!C1361</f>
        <v>Kismayo</v>
      </c>
      <c r="D1360" s="3" t="str">
        <f>'B-Site_data'!D1361</f>
        <v>IDP</v>
      </c>
      <c r="E1360" s="3">
        <f>'B-Site_data'!E1361</f>
        <v>1</v>
      </c>
      <c r="F1360" s="3">
        <f>'B-Site_data'!F1361</f>
        <v>3</v>
      </c>
      <c r="G1360" s="3">
        <f>'B-Site_data'!G1361</f>
        <v>1</v>
      </c>
      <c r="H1360" s="3">
        <f>'B-Site_data'!H1361</f>
        <v>1</v>
      </c>
      <c r="I1360" s="3">
        <f>'B-Site_data'!I1361</f>
        <v>1</v>
      </c>
      <c r="J1360" s="3">
        <f>'B-Site_data'!J1361</f>
        <v>1</v>
      </c>
      <c r="K1360" s="3">
        <f>'B-Site_data'!K1361</f>
        <v>3</v>
      </c>
      <c r="L1360" s="3">
        <f>'B-Site_data'!L1361</f>
        <v>1</v>
      </c>
      <c r="M1360" s="3">
        <f t="shared" si="126"/>
        <v>3</v>
      </c>
      <c r="N1360" s="3">
        <f t="shared" si="127"/>
        <v>3</v>
      </c>
      <c r="O1360" s="3">
        <f t="shared" si="128"/>
        <v>1</v>
      </c>
      <c r="P1360" s="3">
        <f t="shared" si="129"/>
        <v>1</v>
      </c>
      <c r="Q1360" s="295">
        <f t="shared" si="130"/>
        <v>2</v>
      </c>
      <c r="R1360" s="3">
        <f t="shared" si="131"/>
        <v>2</v>
      </c>
    </row>
    <row r="1361" spans="1:18" x14ac:dyDescent="0.35">
      <c r="A1361" s="3" t="str">
        <f>'B-Site_data'!A1362</f>
        <v>KD0FBgQul9zcH8UACAaNVhKLbU2xMV</v>
      </c>
      <c r="B1361" s="3" t="str">
        <f>'B-Site_data'!B1362</f>
        <v>Kismayo_IDP</v>
      </c>
      <c r="C1361" s="3" t="str">
        <f>'B-Site_data'!C1362</f>
        <v>Kismayo</v>
      </c>
      <c r="D1361" s="3" t="str">
        <f>'B-Site_data'!D1362</f>
        <v>IDP</v>
      </c>
      <c r="E1361" s="3">
        <f>'B-Site_data'!E1362</f>
        <v>1</v>
      </c>
      <c r="F1361" s="3">
        <f>'B-Site_data'!F1362</f>
        <v>1</v>
      </c>
      <c r="G1361" s="3">
        <f>'B-Site_data'!G1362</f>
        <v>1</v>
      </c>
      <c r="H1361" s="3">
        <f>'B-Site_data'!H1362</f>
        <v>3</v>
      </c>
      <c r="I1361" s="3">
        <f>'B-Site_data'!I1362</f>
        <v>3</v>
      </c>
      <c r="J1361" s="3">
        <f>'B-Site_data'!J1362</f>
        <v>1</v>
      </c>
      <c r="K1361" s="3">
        <f>'B-Site_data'!K1362</f>
        <v>3</v>
      </c>
      <c r="L1361" s="3">
        <f>'B-Site_data'!L1362</f>
        <v>1</v>
      </c>
      <c r="M1361" s="3">
        <f t="shared" si="126"/>
        <v>3</v>
      </c>
      <c r="N1361" s="3">
        <f t="shared" si="127"/>
        <v>3</v>
      </c>
      <c r="O1361" s="3">
        <f t="shared" si="128"/>
        <v>3</v>
      </c>
      <c r="P1361" s="3">
        <f t="shared" si="129"/>
        <v>1</v>
      </c>
      <c r="Q1361" s="295">
        <f t="shared" si="130"/>
        <v>3</v>
      </c>
      <c r="R1361" s="3">
        <f t="shared" si="131"/>
        <v>3</v>
      </c>
    </row>
    <row r="1362" spans="1:18" x14ac:dyDescent="0.35">
      <c r="A1362" s="3" t="str">
        <f>'B-Site_data'!A1363</f>
        <v>Jm4XyxtFPU2vV2ZUxBJuEnMDeTvuSG</v>
      </c>
      <c r="B1362" s="3" t="str">
        <f>'B-Site_data'!B1363</f>
        <v>Kismayo_IDP</v>
      </c>
      <c r="C1362" s="3" t="str">
        <f>'B-Site_data'!C1363</f>
        <v>Kismayo</v>
      </c>
      <c r="D1362" s="3" t="str">
        <f>'B-Site_data'!D1363</f>
        <v>IDP</v>
      </c>
      <c r="E1362" s="3">
        <f>'B-Site_data'!E1363</f>
        <v>1</v>
      </c>
      <c r="F1362" s="3">
        <f>'B-Site_data'!F1363</f>
        <v>1</v>
      </c>
      <c r="G1362" s="3">
        <f>'B-Site_data'!G1363</f>
        <v>1</v>
      </c>
      <c r="H1362" s="3">
        <f>'B-Site_data'!H1363</f>
        <v>3</v>
      </c>
      <c r="I1362" s="3">
        <f>'B-Site_data'!I1363</f>
        <v>3</v>
      </c>
      <c r="J1362" s="3">
        <f>'B-Site_data'!J1363</f>
        <v>1</v>
      </c>
      <c r="K1362" s="3">
        <f>'B-Site_data'!K1363</f>
        <v>3</v>
      </c>
      <c r="L1362" s="3">
        <f>'B-Site_data'!L1363</f>
        <v>1</v>
      </c>
      <c r="M1362" s="3">
        <f t="shared" si="126"/>
        <v>3</v>
      </c>
      <c r="N1362" s="3">
        <f t="shared" si="127"/>
        <v>3</v>
      </c>
      <c r="O1362" s="3">
        <f t="shared" si="128"/>
        <v>3</v>
      </c>
      <c r="P1362" s="3">
        <f t="shared" si="129"/>
        <v>1</v>
      </c>
      <c r="Q1362" s="295">
        <f t="shared" si="130"/>
        <v>3</v>
      </c>
      <c r="R1362" s="3">
        <f t="shared" si="131"/>
        <v>3</v>
      </c>
    </row>
    <row r="1363" spans="1:18" x14ac:dyDescent="0.35">
      <c r="A1363" s="3" t="str">
        <f>'B-Site_data'!A1364</f>
        <v>mSDtk2RNeAWdhuFIFXJvwk597x8MVB</v>
      </c>
      <c r="B1363" s="3" t="str">
        <f>'B-Site_data'!B1364</f>
        <v>Kismayo_IDP</v>
      </c>
      <c r="C1363" s="3" t="str">
        <f>'B-Site_data'!C1364</f>
        <v>Kismayo</v>
      </c>
      <c r="D1363" s="3" t="str">
        <f>'B-Site_data'!D1364</f>
        <v>IDP</v>
      </c>
      <c r="E1363" s="3">
        <f>'B-Site_data'!E1364</f>
        <v>1</v>
      </c>
      <c r="F1363" s="3">
        <f>'B-Site_data'!F1364</f>
        <v>3</v>
      </c>
      <c r="G1363" s="3">
        <f>'B-Site_data'!G1364</f>
        <v>1</v>
      </c>
      <c r="H1363" s="3">
        <f>'B-Site_data'!H1364</f>
        <v>3</v>
      </c>
      <c r="I1363" s="3">
        <f>'B-Site_data'!I1364</f>
        <v>3</v>
      </c>
      <c r="J1363" s="3">
        <f>'B-Site_data'!J1364</f>
        <v>3</v>
      </c>
      <c r="K1363" s="3">
        <f>'B-Site_data'!K1364</f>
        <v>3</v>
      </c>
      <c r="L1363" s="3">
        <f>'B-Site_data'!L1364</f>
        <v>2</v>
      </c>
      <c r="M1363" s="3">
        <f t="shared" si="126"/>
        <v>3</v>
      </c>
      <c r="N1363" s="3">
        <f t="shared" si="127"/>
        <v>3</v>
      </c>
      <c r="O1363" s="3">
        <f t="shared" si="128"/>
        <v>3</v>
      </c>
      <c r="P1363" s="3">
        <f t="shared" si="129"/>
        <v>3</v>
      </c>
      <c r="Q1363" s="295">
        <f t="shared" si="130"/>
        <v>3</v>
      </c>
      <c r="R1363" s="3">
        <f t="shared" si="131"/>
        <v>3</v>
      </c>
    </row>
    <row r="1364" spans="1:18" x14ac:dyDescent="0.35">
      <c r="A1364" s="3" t="str">
        <f>'B-Site_data'!A1365</f>
        <v>YYCeAjrfmblOlS0lJgfa9sPqmsYGG0</v>
      </c>
      <c r="B1364" s="3" t="str">
        <f>'B-Site_data'!B1365</f>
        <v>Kismayo_IDP</v>
      </c>
      <c r="C1364" s="3" t="str">
        <f>'B-Site_data'!C1365</f>
        <v>Kismayo</v>
      </c>
      <c r="D1364" s="3" t="str">
        <f>'B-Site_data'!D1365</f>
        <v>IDP</v>
      </c>
      <c r="E1364" s="3">
        <f>'B-Site_data'!E1365</f>
        <v>1</v>
      </c>
      <c r="F1364" s="3">
        <f>'B-Site_data'!F1365</f>
        <v>1</v>
      </c>
      <c r="G1364" s="3">
        <f>'B-Site_data'!G1365</f>
        <v>3</v>
      </c>
      <c r="H1364" s="3">
        <f>'B-Site_data'!H1365</f>
        <v>1</v>
      </c>
      <c r="I1364" s="3">
        <f>'B-Site_data'!I1365</f>
        <v>3</v>
      </c>
      <c r="J1364" s="3">
        <f>'B-Site_data'!J1365</f>
        <v>1</v>
      </c>
      <c r="K1364" s="3">
        <f>'B-Site_data'!K1365</f>
        <v>1</v>
      </c>
      <c r="L1364" s="3">
        <f>'B-Site_data'!L1365</f>
        <v>2</v>
      </c>
      <c r="M1364" s="3">
        <f t="shared" si="126"/>
        <v>3</v>
      </c>
      <c r="N1364" s="3">
        <f t="shared" si="127"/>
        <v>3</v>
      </c>
      <c r="O1364" s="3">
        <f t="shared" si="128"/>
        <v>2</v>
      </c>
      <c r="P1364" s="3">
        <f t="shared" si="129"/>
        <v>1</v>
      </c>
      <c r="Q1364" s="295">
        <f t="shared" si="130"/>
        <v>3</v>
      </c>
      <c r="R1364" s="3">
        <f t="shared" si="131"/>
        <v>3</v>
      </c>
    </row>
    <row r="1365" spans="1:18" x14ac:dyDescent="0.35">
      <c r="A1365" s="3" t="str">
        <f>'B-Site_data'!A1366</f>
        <v>2GycmgwC2Kv5iJfDB6yUPDoUIIEpAX</v>
      </c>
      <c r="B1365" s="3" t="str">
        <f>'B-Site_data'!B1366</f>
        <v>Afmadow_IDP</v>
      </c>
      <c r="C1365" s="3" t="str">
        <f>'B-Site_data'!C1366</f>
        <v>Afmadow</v>
      </c>
      <c r="D1365" s="3" t="str">
        <f>'B-Site_data'!D1366</f>
        <v>IDP</v>
      </c>
      <c r="E1365" s="3">
        <f>'B-Site_data'!E1366</f>
        <v>1</v>
      </c>
      <c r="F1365" s="3">
        <f>'B-Site_data'!F1366</f>
        <v>1</v>
      </c>
      <c r="G1365" s="3">
        <f>'B-Site_data'!G1366</f>
        <v>3</v>
      </c>
      <c r="H1365" s="3">
        <f>'B-Site_data'!H1366</f>
        <v>3</v>
      </c>
      <c r="I1365" s="3">
        <f>'B-Site_data'!I1366</f>
        <v>3</v>
      </c>
      <c r="J1365" s="3">
        <f>'B-Site_data'!J1366</f>
        <v>1</v>
      </c>
      <c r="K1365" s="3">
        <f>'B-Site_data'!K1366</f>
        <v>1</v>
      </c>
      <c r="L1365" s="3">
        <f>'B-Site_data'!L1366</f>
        <v>5</v>
      </c>
      <c r="M1365" s="3">
        <f t="shared" si="126"/>
        <v>5</v>
      </c>
      <c r="N1365" s="3">
        <f t="shared" si="127"/>
        <v>3</v>
      </c>
      <c r="O1365" s="3">
        <f t="shared" si="128"/>
        <v>3</v>
      </c>
      <c r="P1365" s="3">
        <f t="shared" si="129"/>
        <v>3</v>
      </c>
      <c r="Q1365" s="295">
        <f t="shared" si="130"/>
        <v>4</v>
      </c>
      <c r="R1365" s="3">
        <f t="shared" si="131"/>
        <v>4</v>
      </c>
    </row>
    <row r="1366" spans="1:18" x14ac:dyDescent="0.35">
      <c r="A1366" s="3" t="str">
        <f>'B-Site_data'!A1367</f>
        <v>PNGT59SgAapT7PuIUMw8ObUSSSRda3</v>
      </c>
      <c r="B1366" s="3" t="str">
        <f>'B-Site_data'!B1367</f>
        <v>Afmadow_IDP</v>
      </c>
      <c r="C1366" s="3" t="str">
        <f>'B-Site_data'!C1367</f>
        <v>Afmadow</v>
      </c>
      <c r="D1366" s="3" t="str">
        <f>'B-Site_data'!D1367</f>
        <v>IDP</v>
      </c>
      <c r="E1366" s="3">
        <f>'B-Site_data'!E1367</f>
        <v>1</v>
      </c>
      <c r="F1366" s="3">
        <f>'B-Site_data'!F1367</f>
        <v>1</v>
      </c>
      <c r="G1366" s="3">
        <f>'B-Site_data'!G1367</f>
        <v>3</v>
      </c>
      <c r="H1366" s="3">
        <f>'B-Site_data'!H1367</f>
        <v>3</v>
      </c>
      <c r="I1366" s="3">
        <f>'B-Site_data'!I1367</f>
        <v>3</v>
      </c>
      <c r="J1366" s="3">
        <f>'B-Site_data'!J1367</f>
        <v>3</v>
      </c>
      <c r="K1366" s="3">
        <f>'B-Site_data'!K1367</f>
        <v>1</v>
      </c>
      <c r="L1366" s="3">
        <f>'B-Site_data'!L1367</f>
        <v>4</v>
      </c>
      <c r="M1366" s="3">
        <f t="shared" si="126"/>
        <v>4</v>
      </c>
      <c r="N1366" s="3">
        <f t="shared" si="127"/>
        <v>3</v>
      </c>
      <c r="O1366" s="3">
        <f t="shared" si="128"/>
        <v>3</v>
      </c>
      <c r="P1366" s="3">
        <f t="shared" si="129"/>
        <v>3</v>
      </c>
      <c r="Q1366" s="295">
        <f t="shared" si="130"/>
        <v>4</v>
      </c>
      <c r="R1366" s="3">
        <f t="shared" si="131"/>
        <v>4</v>
      </c>
    </row>
    <row r="1367" spans="1:18" x14ac:dyDescent="0.35">
      <c r="A1367" s="3" t="str">
        <f>'B-Site_data'!A1368</f>
        <v>1srIxWqkWaAk39P9YQoSgTjGR9e6gg</v>
      </c>
      <c r="B1367" s="3" t="str">
        <f>'B-Site_data'!B1368</f>
        <v>Afmadow_IDP</v>
      </c>
      <c r="C1367" s="3" t="str">
        <f>'B-Site_data'!C1368</f>
        <v>Afmadow</v>
      </c>
      <c r="D1367" s="3" t="str">
        <f>'B-Site_data'!D1368</f>
        <v>IDP</v>
      </c>
      <c r="E1367" s="3">
        <f>'B-Site_data'!E1368</f>
        <v>1</v>
      </c>
      <c r="F1367" s="3">
        <f>'B-Site_data'!F1368</f>
        <v>3</v>
      </c>
      <c r="G1367" s="3">
        <f>'B-Site_data'!G1368</f>
        <v>1</v>
      </c>
      <c r="H1367" s="3">
        <f>'B-Site_data'!H1368</f>
        <v>2</v>
      </c>
      <c r="I1367" s="3">
        <f>'B-Site_data'!I1368</f>
        <v>3</v>
      </c>
      <c r="J1367" s="3">
        <f>'B-Site_data'!J1368</f>
        <v>1</v>
      </c>
      <c r="K1367" s="3">
        <f>'B-Site_data'!K1368</f>
        <v>1</v>
      </c>
      <c r="L1367" s="3">
        <f>'B-Site_data'!L1368</f>
        <v>5</v>
      </c>
      <c r="M1367" s="3">
        <f t="shared" si="126"/>
        <v>5</v>
      </c>
      <c r="N1367" s="3">
        <f t="shared" si="127"/>
        <v>3</v>
      </c>
      <c r="O1367" s="3">
        <f t="shared" si="128"/>
        <v>3</v>
      </c>
      <c r="P1367" s="3">
        <f t="shared" si="129"/>
        <v>2</v>
      </c>
      <c r="Q1367" s="295">
        <f t="shared" si="130"/>
        <v>4</v>
      </c>
      <c r="R1367" s="3">
        <f t="shared" si="131"/>
        <v>4</v>
      </c>
    </row>
    <row r="1368" spans="1:18" x14ac:dyDescent="0.35">
      <c r="A1368" s="3" t="str">
        <f>'B-Site_data'!A1369</f>
        <v>B1ASBFG90HTzuNHlKxv03VCCGC2Lvc</v>
      </c>
      <c r="B1368" s="3" t="str">
        <f>'B-Site_data'!B1369</f>
        <v>Afmadow_IDP</v>
      </c>
      <c r="C1368" s="3" t="str">
        <f>'B-Site_data'!C1369</f>
        <v>Afmadow</v>
      </c>
      <c r="D1368" s="3" t="str">
        <f>'B-Site_data'!D1369</f>
        <v>IDP</v>
      </c>
      <c r="E1368" s="3">
        <f>'B-Site_data'!E1369</f>
        <v>1</v>
      </c>
      <c r="F1368" s="3">
        <f>'B-Site_data'!F1369</f>
        <v>1</v>
      </c>
      <c r="G1368" s="3">
        <f>'B-Site_data'!G1369</f>
        <v>3</v>
      </c>
      <c r="H1368" s="3">
        <f>'B-Site_data'!H1369</f>
        <v>3</v>
      </c>
      <c r="I1368" s="3">
        <f>'B-Site_data'!I1369</f>
        <v>3</v>
      </c>
      <c r="J1368" s="3">
        <f>'B-Site_data'!J1369</f>
        <v>1</v>
      </c>
      <c r="K1368" s="3">
        <f>'B-Site_data'!K1369</f>
        <v>1</v>
      </c>
      <c r="L1368" s="3">
        <f>'B-Site_data'!L1369</f>
        <v>3</v>
      </c>
      <c r="M1368" s="3">
        <f t="shared" si="126"/>
        <v>3</v>
      </c>
      <c r="N1368" s="3">
        <f t="shared" si="127"/>
        <v>3</v>
      </c>
      <c r="O1368" s="3">
        <f t="shared" si="128"/>
        <v>3</v>
      </c>
      <c r="P1368" s="3">
        <f t="shared" si="129"/>
        <v>3</v>
      </c>
      <c r="Q1368" s="295">
        <f t="shared" si="130"/>
        <v>3</v>
      </c>
      <c r="R1368" s="3">
        <f t="shared" si="131"/>
        <v>3</v>
      </c>
    </row>
    <row r="1369" spans="1:18" x14ac:dyDescent="0.35">
      <c r="A1369" s="3" t="str">
        <f>'B-Site_data'!A1370</f>
        <v>QCV4oLeZvwzDeVBZeG95HchoJAPGoW</v>
      </c>
      <c r="B1369" s="3" t="str">
        <f>'B-Site_data'!B1370</f>
        <v>Afmadow_IDP</v>
      </c>
      <c r="C1369" s="3" t="str">
        <f>'B-Site_data'!C1370</f>
        <v>Afmadow</v>
      </c>
      <c r="D1369" s="3" t="str">
        <f>'B-Site_data'!D1370</f>
        <v>IDP</v>
      </c>
      <c r="E1369" s="3">
        <f>'B-Site_data'!E1370</f>
        <v>1</v>
      </c>
      <c r="F1369" s="3">
        <f>'B-Site_data'!F1370</f>
        <v>3</v>
      </c>
      <c r="G1369" s="3">
        <f>'B-Site_data'!G1370</f>
        <v>1</v>
      </c>
      <c r="H1369" s="3">
        <f>'B-Site_data'!H1370</f>
        <v>3</v>
      </c>
      <c r="I1369" s="3">
        <f>'B-Site_data'!I1370</f>
        <v>3</v>
      </c>
      <c r="J1369" s="3">
        <f>'B-Site_data'!J1370</f>
        <v>1</v>
      </c>
      <c r="K1369" s="3">
        <f>'B-Site_data'!K1370</f>
        <v>1</v>
      </c>
      <c r="L1369" s="3">
        <f>'B-Site_data'!L1370</f>
        <v>3</v>
      </c>
      <c r="M1369" s="3">
        <f t="shared" si="126"/>
        <v>3</v>
      </c>
      <c r="N1369" s="3">
        <f t="shared" si="127"/>
        <v>3</v>
      </c>
      <c r="O1369" s="3">
        <f t="shared" si="128"/>
        <v>3</v>
      </c>
      <c r="P1369" s="3">
        <f t="shared" si="129"/>
        <v>3</v>
      </c>
      <c r="Q1369" s="295">
        <f t="shared" si="130"/>
        <v>3</v>
      </c>
      <c r="R1369" s="3">
        <f t="shared" si="131"/>
        <v>3</v>
      </c>
    </row>
    <row r="1370" spans="1:18" x14ac:dyDescent="0.35">
      <c r="A1370" s="3" t="str">
        <f>'B-Site_data'!A1371</f>
        <v>FcEHv8wmZmeJjScix6EA5swtbkOJRh</v>
      </c>
      <c r="B1370" s="3" t="str">
        <f>'B-Site_data'!B1371</f>
        <v>Afmadow_IDP</v>
      </c>
      <c r="C1370" s="3" t="str">
        <f>'B-Site_data'!C1371</f>
        <v>Afmadow</v>
      </c>
      <c r="D1370" s="3" t="str">
        <f>'B-Site_data'!D1371</f>
        <v>IDP</v>
      </c>
      <c r="E1370" s="3">
        <f>'B-Site_data'!E1371</f>
        <v>1</v>
      </c>
      <c r="F1370" s="3">
        <f>'B-Site_data'!F1371</f>
        <v>3</v>
      </c>
      <c r="G1370" s="3">
        <f>'B-Site_data'!G1371</f>
        <v>1</v>
      </c>
      <c r="H1370" s="3">
        <f>'B-Site_data'!H1371</f>
        <v>3</v>
      </c>
      <c r="I1370" s="3">
        <f>'B-Site_data'!I1371</f>
        <v>3</v>
      </c>
      <c r="J1370" s="3">
        <f>'B-Site_data'!J1371</f>
        <v>1</v>
      </c>
      <c r="K1370" s="3">
        <f>'B-Site_data'!K1371</f>
        <v>1</v>
      </c>
      <c r="L1370" s="3">
        <f>'B-Site_data'!L1371</f>
        <v>5</v>
      </c>
      <c r="M1370" s="3">
        <f t="shared" si="126"/>
        <v>5</v>
      </c>
      <c r="N1370" s="3">
        <f t="shared" si="127"/>
        <v>3</v>
      </c>
      <c r="O1370" s="3">
        <f t="shared" si="128"/>
        <v>3</v>
      </c>
      <c r="P1370" s="3">
        <f t="shared" si="129"/>
        <v>3</v>
      </c>
      <c r="Q1370" s="295">
        <f t="shared" si="130"/>
        <v>4</v>
      </c>
      <c r="R1370" s="3">
        <f t="shared" si="131"/>
        <v>4</v>
      </c>
    </row>
    <row r="1371" spans="1:18" x14ac:dyDescent="0.35">
      <c r="A1371" s="3" t="str">
        <f>'B-Site_data'!A1372</f>
        <v>XDrtSpCGB9DNiz6Bhb9P6acy0gIGHI</v>
      </c>
      <c r="B1371" s="3" t="str">
        <f>'B-Site_data'!B1372</f>
        <v>Afmadow_IDP</v>
      </c>
      <c r="C1371" s="3" t="str">
        <f>'B-Site_data'!C1372</f>
        <v>Afmadow</v>
      </c>
      <c r="D1371" s="3" t="str">
        <f>'B-Site_data'!D1372</f>
        <v>IDP</v>
      </c>
      <c r="E1371" s="3">
        <f>'B-Site_data'!E1372</f>
        <v>1</v>
      </c>
      <c r="F1371" s="3">
        <f>'B-Site_data'!F1372</f>
        <v>3</v>
      </c>
      <c r="G1371" s="3">
        <f>'B-Site_data'!G1372</f>
        <v>1</v>
      </c>
      <c r="H1371" s="3">
        <f>'B-Site_data'!H1372</f>
        <v>2</v>
      </c>
      <c r="I1371" s="3">
        <f>'B-Site_data'!I1372</f>
        <v>3</v>
      </c>
      <c r="J1371" s="3">
        <f>'B-Site_data'!J1372</f>
        <v>1</v>
      </c>
      <c r="K1371" s="3">
        <f>'B-Site_data'!K1372</f>
        <v>1</v>
      </c>
      <c r="L1371" s="3">
        <f>'B-Site_data'!L1372</f>
        <v>3</v>
      </c>
      <c r="M1371" s="3">
        <f t="shared" si="126"/>
        <v>3</v>
      </c>
      <c r="N1371" s="3">
        <f t="shared" si="127"/>
        <v>3</v>
      </c>
      <c r="O1371" s="3">
        <f t="shared" si="128"/>
        <v>3</v>
      </c>
      <c r="P1371" s="3">
        <f t="shared" si="129"/>
        <v>2</v>
      </c>
      <c r="Q1371" s="295">
        <f t="shared" si="130"/>
        <v>3</v>
      </c>
      <c r="R1371" s="3">
        <f t="shared" si="131"/>
        <v>3</v>
      </c>
    </row>
    <row r="1372" spans="1:18" x14ac:dyDescent="0.35">
      <c r="A1372" s="3" t="str">
        <f>'B-Site_data'!A1373</f>
        <v>wssQaDfzRuEbz40UbLffDc4a94f4dg</v>
      </c>
      <c r="B1372" s="3" t="str">
        <f>'B-Site_data'!B1373</f>
        <v>Afmadow_IDP</v>
      </c>
      <c r="C1372" s="3" t="str">
        <f>'B-Site_data'!C1373</f>
        <v>Afmadow</v>
      </c>
      <c r="D1372" s="3" t="str">
        <f>'B-Site_data'!D1373</f>
        <v>IDP</v>
      </c>
      <c r="E1372" s="3">
        <f>'B-Site_data'!E1373</f>
        <v>1</v>
      </c>
      <c r="F1372" s="3">
        <f>'B-Site_data'!F1373</f>
        <v>3</v>
      </c>
      <c r="G1372" s="3">
        <f>'B-Site_data'!G1373</f>
        <v>1</v>
      </c>
      <c r="H1372" s="3">
        <f>'B-Site_data'!H1373</f>
        <v>2</v>
      </c>
      <c r="I1372" s="3">
        <f>'B-Site_data'!I1373</f>
        <v>3</v>
      </c>
      <c r="J1372" s="3">
        <f>'B-Site_data'!J1373</f>
        <v>1</v>
      </c>
      <c r="K1372" s="3">
        <f>'B-Site_data'!K1373</f>
        <v>1</v>
      </c>
      <c r="L1372" s="3">
        <f>'B-Site_data'!L1373</f>
        <v>3</v>
      </c>
      <c r="M1372" s="3">
        <f t="shared" si="126"/>
        <v>3</v>
      </c>
      <c r="N1372" s="3">
        <f t="shared" si="127"/>
        <v>3</v>
      </c>
      <c r="O1372" s="3">
        <f t="shared" si="128"/>
        <v>3</v>
      </c>
      <c r="P1372" s="3">
        <f t="shared" si="129"/>
        <v>2</v>
      </c>
      <c r="Q1372" s="295">
        <f t="shared" si="130"/>
        <v>3</v>
      </c>
      <c r="R1372" s="3">
        <f t="shared" si="131"/>
        <v>3</v>
      </c>
    </row>
    <row r="1373" spans="1:18" x14ac:dyDescent="0.35">
      <c r="A1373" s="3" t="str">
        <f>'B-Site_data'!A1374</f>
        <v>WHf0ae0FupmgD3YQfVHHr5wMlaML71</v>
      </c>
      <c r="B1373" s="3" t="str">
        <f>'B-Site_data'!B1374</f>
        <v>Afmadow_IDP</v>
      </c>
      <c r="C1373" s="3" t="str">
        <f>'B-Site_data'!C1374</f>
        <v>Afmadow</v>
      </c>
      <c r="D1373" s="3" t="str">
        <f>'B-Site_data'!D1374</f>
        <v>IDP</v>
      </c>
      <c r="E1373" s="3">
        <f>'B-Site_data'!E1374</f>
        <v>1</v>
      </c>
      <c r="F1373" s="3">
        <f>'B-Site_data'!F1374</f>
        <v>3</v>
      </c>
      <c r="G1373" s="3">
        <f>'B-Site_data'!G1374</f>
        <v>1</v>
      </c>
      <c r="H1373" s="3">
        <f>'B-Site_data'!H1374</f>
        <v>2</v>
      </c>
      <c r="I1373" s="3">
        <f>'B-Site_data'!I1374</f>
        <v>3</v>
      </c>
      <c r="J1373" s="3">
        <f>'B-Site_data'!J1374</f>
        <v>1</v>
      </c>
      <c r="K1373" s="3">
        <f>'B-Site_data'!K1374</f>
        <v>1</v>
      </c>
      <c r="L1373" s="3">
        <f>'B-Site_data'!L1374</f>
        <v>5</v>
      </c>
      <c r="M1373" s="3">
        <f t="shared" si="126"/>
        <v>5</v>
      </c>
      <c r="N1373" s="3">
        <f t="shared" si="127"/>
        <v>3</v>
      </c>
      <c r="O1373" s="3">
        <f t="shared" si="128"/>
        <v>3</v>
      </c>
      <c r="P1373" s="3">
        <f t="shared" si="129"/>
        <v>2</v>
      </c>
      <c r="Q1373" s="295">
        <f t="shared" si="130"/>
        <v>4</v>
      </c>
      <c r="R1373" s="3">
        <f t="shared" si="131"/>
        <v>4</v>
      </c>
    </row>
    <row r="1374" spans="1:18" x14ac:dyDescent="0.35">
      <c r="A1374" s="3" t="str">
        <f>'B-Site_data'!A1375</f>
        <v>ravgNJYPZuyBWYX7nGoiKJZftuN0jK</v>
      </c>
      <c r="B1374" s="3" t="str">
        <f>'B-Site_data'!B1375</f>
        <v>Afmadow_IDP</v>
      </c>
      <c r="C1374" s="3" t="str">
        <f>'B-Site_data'!C1375</f>
        <v>Afmadow</v>
      </c>
      <c r="D1374" s="3" t="str">
        <f>'B-Site_data'!D1375</f>
        <v>IDP</v>
      </c>
      <c r="E1374" s="3">
        <f>'B-Site_data'!E1375</f>
        <v>1</v>
      </c>
      <c r="F1374" s="3">
        <f>'B-Site_data'!F1375</f>
        <v>3</v>
      </c>
      <c r="G1374" s="3">
        <f>'B-Site_data'!G1375</f>
        <v>1</v>
      </c>
      <c r="H1374" s="3">
        <f>'B-Site_data'!H1375</f>
        <v>2</v>
      </c>
      <c r="I1374" s="3">
        <f>'B-Site_data'!I1375</f>
        <v>3</v>
      </c>
      <c r="J1374" s="3">
        <f>'B-Site_data'!J1375</f>
        <v>1</v>
      </c>
      <c r="K1374" s="3">
        <f>'B-Site_data'!K1375</f>
        <v>1</v>
      </c>
      <c r="L1374" s="3">
        <f>'B-Site_data'!L1375</f>
        <v>5</v>
      </c>
      <c r="M1374" s="3">
        <f t="shared" si="126"/>
        <v>5</v>
      </c>
      <c r="N1374" s="3">
        <f t="shared" si="127"/>
        <v>3</v>
      </c>
      <c r="O1374" s="3">
        <f t="shared" si="128"/>
        <v>3</v>
      </c>
      <c r="P1374" s="3">
        <f t="shared" si="129"/>
        <v>2</v>
      </c>
      <c r="Q1374" s="295">
        <f t="shared" si="130"/>
        <v>4</v>
      </c>
      <c r="R1374" s="3">
        <f t="shared" si="131"/>
        <v>4</v>
      </c>
    </row>
    <row r="1375" spans="1:18" x14ac:dyDescent="0.35">
      <c r="A1375" s="3" t="str">
        <f>'B-Site_data'!A1376</f>
        <v>2EcmF9ZHdaFgLTP6SlDGcxrgNMLVqz</v>
      </c>
      <c r="B1375" s="3" t="str">
        <f>'B-Site_data'!B1376</f>
        <v>Afmadow_IDP</v>
      </c>
      <c r="C1375" s="3" t="str">
        <f>'B-Site_data'!C1376</f>
        <v>Afmadow</v>
      </c>
      <c r="D1375" s="3" t="str">
        <f>'B-Site_data'!D1376</f>
        <v>IDP</v>
      </c>
      <c r="E1375" s="3">
        <f>'B-Site_data'!E1376</f>
        <v>1</v>
      </c>
      <c r="F1375" s="3">
        <f>'B-Site_data'!F1376</f>
        <v>1</v>
      </c>
      <c r="G1375" s="3">
        <f>'B-Site_data'!G1376</f>
        <v>3</v>
      </c>
      <c r="H1375" s="3">
        <f>'B-Site_data'!H1376</f>
        <v>3</v>
      </c>
      <c r="I1375" s="3">
        <f>'B-Site_data'!I1376</f>
        <v>3</v>
      </c>
      <c r="J1375" s="3">
        <f>'B-Site_data'!J1376</f>
        <v>1</v>
      </c>
      <c r="K1375" s="3">
        <f>'B-Site_data'!K1376</f>
        <v>1</v>
      </c>
      <c r="L1375" s="3">
        <f>'B-Site_data'!L1376</f>
        <v>5</v>
      </c>
      <c r="M1375" s="3">
        <f t="shared" si="126"/>
        <v>5</v>
      </c>
      <c r="N1375" s="3">
        <f t="shared" si="127"/>
        <v>3</v>
      </c>
      <c r="O1375" s="3">
        <f t="shared" si="128"/>
        <v>3</v>
      </c>
      <c r="P1375" s="3">
        <f t="shared" si="129"/>
        <v>3</v>
      </c>
      <c r="Q1375" s="295">
        <f t="shared" si="130"/>
        <v>4</v>
      </c>
      <c r="R1375" s="3">
        <f t="shared" si="131"/>
        <v>4</v>
      </c>
    </row>
    <row r="1376" spans="1:18" x14ac:dyDescent="0.35">
      <c r="A1376" s="3" t="str">
        <f>'B-Site_data'!A1377</f>
        <v>E9nRCLXUxsW4Uc7ZTead9rcbfUArza</v>
      </c>
      <c r="B1376" s="3" t="str">
        <f>'B-Site_data'!B1377</f>
        <v>Afmadow_IDP</v>
      </c>
      <c r="C1376" s="3" t="str">
        <f>'B-Site_data'!C1377</f>
        <v>Afmadow</v>
      </c>
      <c r="D1376" s="3" t="str">
        <f>'B-Site_data'!D1377</f>
        <v>IDP</v>
      </c>
      <c r="E1376" s="3">
        <f>'B-Site_data'!E1377</f>
        <v>1</v>
      </c>
      <c r="F1376" s="3">
        <f>'B-Site_data'!F1377</f>
        <v>3</v>
      </c>
      <c r="G1376" s="3">
        <f>'B-Site_data'!G1377</f>
        <v>1</v>
      </c>
      <c r="H1376" s="3">
        <f>'B-Site_data'!H1377</f>
        <v>2</v>
      </c>
      <c r="I1376" s="3">
        <f>'B-Site_data'!I1377</f>
        <v>3</v>
      </c>
      <c r="J1376" s="3">
        <f>'B-Site_data'!J1377</f>
        <v>1</v>
      </c>
      <c r="K1376" s="3">
        <f>'B-Site_data'!K1377</f>
        <v>1</v>
      </c>
      <c r="L1376" s="3">
        <f>'B-Site_data'!L1377</f>
        <v>5</v>
      </c>
      <c r="M1376" s="3">
        <f t="shared" si="126"/>
        <v>5</v>
      </c>
      <c r="N1376" s="3">
        <f t="shared" si="127"/>
        <v>3</v>
      </c>
      <c r="O1376" s="3">
        <f t="shared" si="128"/>
        <v>3</v>
      </c>
      <c r="P1376" s="3">
        <f t="shared" si="129"/>
        <v>2</v>
      </c>
      <c r="Q1376" s="295">
        <f t="shared" si="130"/>
        <v>4</v>
      </c>
      <c r="R1376" s="3">
        <f t="shared" si="131"/>
        <v>4</v>
      </c>
    </row>
    <row r="1377" spans="1:18" x14ac:dyDescent="0.35">
      <c r="A1377" s="3" t="str">
        <f>'B-Site_data'!A1378</f>
        <v>YlW3Z5NwYgsjjS8MPK6rQY9y5m7VG2</v>
      </c>
      <c r="B1377" s="3" t="str">
        <f>'B-Site_data'!B1378</f>
        <v>Afmadow_IDP</v>
      </c>
      <c r="C1377" s="3" t="str">
        <f>'B-Site_data'!C1378</f>
        <v>Afmadow</v>
      </c>
      <c r="D1377" s="3" t="str">
        <f>'B-Site_data'!D1378</f>
        <v>IDP</v>
      </c>
      <c r="E1377" s="3">
        <f>'B-Site_data'!E1378</f>
        <v>1</v>
      </c>
      <c r="F1377" s="3">
        <f>'B-Site_data'!F1378</f>
        <v>1</v>
      </c>
      <c r="G1377" s="3">
        <f>'B-Site_data'!G1378</f>
        <v>3</v>
      </c>
      <c r="H1377" s="3">
        <f>'B-Site_data'!H1378</f>
        <v>1</v>
      </c>
      <c r="I1377" s="3">
        <f>'B-Site_data'!I1378</f>
        <v>3</v>
      </c>
      <c r="J1377" s="3">
        <f>'B-Site_data'!J1378</f>
        <v>1</v>
      </c>
      <c r="K1377" s="3">
        <f>'B-Site_data'!K1378</f>
        <v>1</v>
      </c>
      <c r="L1377" s="3">
        <f>'B-Site_data'!L1378</f>
        <v>1</v>
      </c>
      <c r="M1377" s="3">
        <f t="shared" si="126"/>
        <v>3</v>
      </c>
      <c r="N1377" s="3">
        <f t="shared" si="127"/>
        <v>3</v>
      </c>
      <c r="O1377" s="3">
        <f t="shared" si="128"/>
        <v>1</v>
      </c>
      <c r="P1377" s="3">
        <f t="shared" si="129"/>
        <v>1</v>
      </c>
      <c r="Q1377" s="295">
        <f t="shared" si="130"/>
        <v>2</v>
      </c>
      <c r="R1377" s="3">
        <f t="shared" si="131"/>
        <v>2</v>
      </c>
    </row>
    <row r="1378" spans="1:18" x14ac:dyDescent="0.35">
      <c r="A1378" s="3" t="str">
        <f>'B-Site_data'!A1379</f>
        <v>KBX3cPrHjMIgOzntoTvskbys6KjPcZ</v>
      </c>
      <c r="B1378" s="3" t="str">
        <f>'B-Site_data'!B1379</f>
        <v>Afmadow_IDP</v>
      </c>
      <c r="C1378" s="3" t="str">
        <f>'B-Site_data'!C1379</f>
        <v>Afmadow</v>
      </c>
      <c r="D1378" s="3" t="str">
        <f>'B-Site_data'!D1379</f>
        <v>IDP</v>
      </c>
      <c r="E1378" s="3">
        <f>'B-Site_data'!E1379</f>
        <v>1</v>
      </c>
      <c r="F1378" s="3">
        <f>'B-Site_data'!F1379</f>
        <v>1</v>
      </c>
      <c r="G1378" s="3">
        <f>'B-Site_data'!G1379</f>
        <v>3</v>
      </c>
      <c r="H1378" s="3">
        <f>'B-Site_data'!H1379</f>
        <v>1</v>
      </c>
      <c r="I1378" s="3">
        <f>'B-Site_data'!I1379</f>
        <v>3</v>
      </c>
      <c r="J1378" s="3">
        <f>'B-Site_data'!J1379</f>
        <v>1</v>
      </c>
      <c r="K1378" s="3">
        <f>'B-Site_data'!K1379</f>
        <v>1</v>
      </c>
      <c r="L1378" s="3">
        <f>'B-Site_data'!L1379</f>
        <v>1</v>
      </c>
      <c r="M1378" s="3">
        <f t="shared" si="126"/>
        <v>3</v>
      </c>
      <c r="N1378" s="3">
        <f t="shared" si="127"/>
        <v>3</v>
      </c>
      <c r="O1378" s="3">
        <f t="shared" si="128"/>
        <v>1</v>
      </c>
      <c r="P1378" s="3">
        <f t="shared" si="129"/>
        <v>1</v>
      </c>
      <c r="Q1378" s="295">
        <f t="shared" si="130"/>
        <v>2</v>
      </c>
      <c r="R1378" s="3">
        <f t="shared" si="131"/>
        <v>2</v>
      </c>
    </row>
    <row r="1379" spans="1:18" x14ac:dyDescent="0.35">
      <c r="A1379" s="3" t="str">
        <f>'B-Site_data'!A1380</f>
        <v>JSEGwHmnyK5RYkwsN9MOcvy2ckw84g</v>
      </c>
      <c r="B1379" s="3" t="str">
        <f>'B-Site_data'!B1380</f>
        <v>Afmadow_IDP</v>
      </c>
      <c r="C1379" s="3" t="str">
        <f>'B-Site_data'!C1380</f>
        <v>Afmadow</v>
      </c>
      <c r="D1379" s="3" t="str">
        <f>'B-Site_data'!D1380</f>
        <v>IDP</v>
      </c>
      <c r="E1379" s="3">
        <f>'B-Site_data'!E1380</f>
        <v>1</v>
      </c>
      <c r="F1379" s="3">
        <f>'B-Site_data'!F1380</f>
        <v>1</v>
      </c>
      <c r="G1379" s="3">
        <f>'B-Site_data'!G1380</f>
        <v>3</v>
      </c>
      <c r="H1379" s="3">
        <f>'B-Site_data'!H1380</f>
        <v>1</v>
      </c>
      <c r="I1379" s="3">
        <f>'B-Site_data'!I1380</f>
        <v>1</v>
      </c>
      <c r="J1379" s="3">
        <f>'B-Site_data'!J1380</f>
        <v>3</v>
      </c>
      <c r="K1379" s="3">
        <f>'B-Site_data'!K1380</f>
        <v>1</v>
      </c>
      <c r="L1379" s="3">
        <f>'B-Site_data'!L1380</f>
        <v>1</v>
      </c>
      <c r="M1379" s="3">
        <f t="shared" si="126"/>
        <v>3</v>
      </c>
      <c r="N1379" s="3">
        <f t="shared" si="127"/>
        <v>3</v>
      </c>
      <c r="O1379" s="3">
        <f t="shared" si="128"/>
        <v>1</v>
      </c>
      <c r="P1379" s="3">
        <f t="shared" si="129"/>
        <v>1</v>
      </c>
      <c r="Q1379" s="295">
        <f t="shared" si="130"/>
        <v>2</v>
      </c>
      <c r="R1379" s="3">
        <f t="shared" si="131"/>
        <v>2</v>
      </c>
    </row>
    <row r="1380" spans="1:18" x14ac:dyDescent="0.35">
      <c r="A1380" s="3" t="str">
        <f>'B-Site_data'!A1381</f>
        <v>z76qeXBdWQtM6GRoFm0c4RbjQINNbT</v>
      </c>
      <c r="B1380" s="3" t="str">
        <f>'B-Site_data'!B1381</f>
        <v>Afmadow_IDP</v>
      </c>
      <c r="C1380" s="3" t="str">
        <f>'B-Site_data'!C1381</f>
        <v>Afmadow</v>
      </c>
      <c r="D1380" s="3" t="str">
        <f>'B-Site_data'!D1381</f>
        <v>IDP</v>
      </c>
      <c r="E1380" s="3">
        <f>'B-Site_data'!E1381</f>
        <v>1</v>
      </c>
      <c r="F1380" s="3">
        <f>'B-Site_data'!F1381</f>
        <v>1</v>
      </c>
      <c r="G1380" s="3">
        <f>'B-Site_data'!G1381</f>
        <v>3</v>
      </c>
      <c r="H1380" s="3">
        <f>'B-Site_data'!H1381</f>
        <v>3</v>
      </c>
      <c r="I1380" s="3">
        <f>'B-Site_data'!I1381</f>
        <v>3</v>
      </c>
      <c r="J1380" s="3">
        <f>'B-Site_data'!J1381</f>
        <v>1</v>
      </c>
      <c r="K1380" s="3">
        <f>'B-Site_data'!K1381</f>
        <v>1</v>
      </c>
      <c r="L1380" s="3">
        <f>'B-Site_data'!L1381</f>
        <v>1</v>
      </c>
      <c r="M1380" s="3">
        <f t="shared" si="126"/>
        <v>3</v>
      </c>
      <c r="N1380" s="3">
        <f t="shared" si="127"/>
        <v>3</v>
      </c>
      <c r="O1380" s="3">
        <f t="shared" si="128"/>
        <v>3</v>
      </c>
      <c r="P1380" s="3">
        <f t="shared" si="129"/>
        <v>1</v>
      </c>
      <c r="Q1380" s="295">
        <f t="shared" si="130"/>
        <v>3</v>
      </c>
      <c r="R1380" s="3">
        <f t="shared" si="131"/>
        <v>3</v>
      </c>
    </row>
    <row r="1381" spans="1:18" x14ac:dyDescent="0.35">
      <c r="A1381" s="3" t="str">
        <f>'B-Site_data'!A1382</f>
        <v>gAFiSRG4UalPG9ZzBzY0Poj3pGfmsP</v>
      </c>
      <c r="B1381" s="3" t="str">
        <f>'B-Site_data'!B1382</f>
        <v>Afmadow_IDP</v>
      </c>
      <c r="C1381" s="3" t="str">
        <f>'B-Site_data'!C1382</f>
        <v>Afmadow</v>
      </c>
      <c r="D1381" s="3" t="str">
        <f>'B-Site_data'!D1382</f>
        <v>IDP</v>
      </c>
      <c r="E1381" s="3">
        <f>'B-Site_data'!E1382</f>
        <v>1</v>
      </c>
      <c r="F1381" s="3">
        <f>'B-Site_data'!F1382</f>
        <v>1</v>
      </c>
      <c r="G1381" s="3">
        <f>'B-Site_data'!G1382</f>
        <v>3</v>
      </c>
      <c r="H1381" s="3">
        <f>'B-Site_data'!H1382</f>
        <v>1</v>
      </c>
      <c r="I1381" s="3">
        <f>'B-Site_data'!I1382</f>
        <v>1</v>
      </c>
      <c r="J1381" s="3">
        <f>'B-Site_data'!J1382</f>
        <v>3</v>
      </c>
      <c r="K1381" s="3">
        <f>'B-Site_data'!K1382</f>
        <v>1</v>
      </c>
      <c r="L1381" s="3">
        <f>'B-Site_data'!L1382</f>
        <v>5</v>
      </c>
      <c r="M1381" s="3">
        <f t="shared" si="126"/>
        <v>5</v>
      </c>
      <c r="N1381" s="3">
        <f t="shared" si="127"/>
        <v>3</v>
      </c>
      <c r="O1381" s="3">
        <f t="shared" si="128"/>
        <v>3</v>
      </c>
      <c r="P1381" s="3">
        <f t="shared" si="129"/>
        <v>1</v>
      </c>
      <c r="Q1381" s="295">
        <f t="shared" si="130"/>
        <v>3</v>
      </c>
      <c r="R1381" s="3">
        <f t="shared" si="131"/>
        <v>3</v>
      </c>
    </row>
    <row r="1382" spans="1:18" x14ac:dyDescent="0.35">
      <c r="A1382" s="3" t="str">
        <f>'B-Site_data'!A1383</f>
        <v>fxkXemlrMPx2huc91XZp7PkxxaVc6g</v>
      </c>
      <c r="B1382" s="3" t="str">
        <f>'B-Site_data'!B1383</f>
        <v>Banadir_IDP</v>
      </c>
      <c r="C1382" s="3" t="str">
        <f>'B-Site_data'!C1383</f>
        <v>Banadir</v>
      </c>
      <c r="D1382" s="3" t="str">
        <f>'B-Site_data'!D1383</f>
        <v>IDP</v>
      </c>
      <c r="E1382" s="3">
        <f>'B-Site_data'!E1383</f>
        <v>1</v>
      </c>
      <c r="F1382" s="3">
        <f>'B-Site_data'!F1383</f>
        <v>3</v>
      </c>
      <c r="G1382" s="3">
        <f>'B-Site_data'!G1383</f>
        <v>3</v>
      </c>
      <c r="H1382" s="3">
        <f>'B-Site_data'!H1383</f>
        <v>3</v>
      </c>
      <c r="I1382" s="3">
        <f>'B-Site_data'!I1383</f>
        <v>3</v>
      </c>
      <c r="J1382" s="3">
        <f>'B-Site_data'!J1383</f>
        <v>1</v>
      </c>
      <c r="K1382" s="3">
        <f>'B-Site_data'!K1383</f>
        <v>3</v>
      </c>
      <c r="L1382" s="3">
        <f>'B-Site_data'!L1383</f>
        <v>1</v>
      </c>
      <c r="M1382" s="3">
        <f t="shared" si="126"/>
        <v>3</v>
      </c>
      <c r="N1382" s="3">
        <f t="shared" si="127"/>
        <v>3</v>
      </c>
      <c r="O1382" s="3">
        <f t="shared" si="128"/>
        <v>3</v>
      </c>
      <c r="P1382" s="3">
        <f t="shared" si="129"/>
        <v>3</v>
      </c>
      <c r="Q1382" s="295">
        <f t="shared" si="130"/>
        <v>3</v>
      </c>
      <c r="R1382" s="3">
        <f t="shared" si="131"/>
        <v>3</v>
      </c>
    </row>
    <row r="1383" spans="1:18" x14ac:dyDescent="0.35">
      <c r="A1383" s="3" t="str">
        <f>'B-Site_data'!A1384</f>
        <v>PscWBNomk663aefKdZUONWoIsYieqO</v>
      </c>
      <c r="B1383" s="3" t="str">
        <f>'B-Site_data'!B1384</f>
        <v>Banadir_IDP</v>
      </c>
      <c r="C1383" s="3" t="str">
        <f>'B-Site_data'!C1384</f>
        <v>Banadir</v>
      </c>
      <c r="D1383" s="3" t="str">
        <f>'B-Site_data'!D1384</f>
        <v>IDP</v>
      </c>
      <c r="E1383" s="3">
        <f>'B-Site_data'!E1384</f>
        <v>1</v>
      </c>
      <c r="F1383" s="3">
        <f>'B-Site_data'!F1384</f>
        <v>3</v>
      </c>
      <c r="G1383" s="3">
        <f>'B-Site_data'!G1384</f>
        <v>3</v>
      </c>
      <c r="H1383" s="3">
        <f>'B-Site_data'!H1384</f>
        <v>1</v>
      </c>
      <c r="I1383" s="3">
        <f>'B-Site_data'!I1384</f>
        <v>1</v>
      </c>
      <c r="J1383" s="3">
        <f>'B-Site_data'!J1384</f>
        <v>1</v>
      </c>
      <c r="K1383" s="3">
        <f>'B-Site_data'!K1384</f>
        <v>3</v>
      </c>
      <c r="L1383" s="3">
        <f>'B-Site_data'!L1384</f>
        <v>1</v>
      </c>
      <c r="M1383" s="3">
        <f t="shared" si="126"/>
        <v>3</v>
      </c>
      <c r="N1383" s="3">
        <f t="shared" si="127"/>
        <v>3</v>
      </c>
      <c r="O1383" s="3">
        <f t="shared" si="128"/>
        <v>3</v>
      </c>
      <c r="P1383" s="3">
        <f t="shared" si="129"/>
        <v>1</v>
      </c>
      <c r="Q1383" s="295">
        <f t="shared" si="130"/>
        <v>3</v>
      </c>
      <c r="R1383" s="3">
        <f t="shared" si="131"/>
        <v>3</v>
      </c>
    </row>
    <row r="1384" spans="1:18" x14ac:dyDescent="0.35">
      <c r="A1384" s="3" t="str">
        <f>'B-Site_data'!A1385</f>
        <v>IydQi2YKObBfqvPtq0Idy8zk5E37Nd</v>
      </c>
      <c r="B1384" s="3" t="str">
        <f>'B-Site_data'!B1385</f>
        <v>Banadir_IDP</v>
      </c>
      <c r="C1384" s="3" t="str">
        <f>'B-Site_data'!C1385</f>
        <v>Banadir</v>
      </c>
      <c r="D1384" s="3" t="str">
        <f>'B-Site_data'!D1385</f>
        <v>IDP</v>
      </c>
      <c r="E1384" s="3">
        <f>'B-Site_data'!E1385</f>
        <v>1</v>
      </c>
      <c r="F1384" s="3">
        <f>'B-Site_data'!F1385</f>
        <v>1</v>
      </c>
      <c r="G1384" s="3">
        <f>'B-Site_data'!G1385</f>
        <v>3</v>
      </c>
      <c r="H1384" s="3">
        <f>'B-Site_data'!H1385</f>
        <v>1</v>
      </c>
      <c r="I1384" s="3">
        <f>'B-Site_data'!I1385</f>
        <v>1</v>
      </c>
      <c r="J1384" s="3">
        <f>'B-Site_data'!J1385</f>
        <v>1</v>
      </c>
      <c r="K1384" s="3">
        <f>'B-Site_data'!K1385</f>
        <v>3</v>
      </c>
      <c r="L1384" s="3">
        <f>'B-Site_data'!L1385</f>
        <v>1</v>
      </c>
      <c r="M1384" s="3">
        <f t="shared" si="126"/>
        <v>3</v>
      </c>
      <c r="N1384" s="3">
        <f t="shared" si="127"/>
        <v>3</v>
      </c>
      <c r="O1384" s="3">
        <f t="shared" si="128"/>
        <v>1</v>
      </c>
      <c r="P1384" s="3">
        <f t="shared" si="129"/>
        <v>1</v>
      </c>
      <c r="Q1384" s="295">
        <f t="shared" si="130"/>
        <v>2</v>
      </c>
      <c r="R1384" s="3">
        <f t="shared" si="131"/>
        <v>2</v>
      </c>
    </row>
    <row r="1385" spans="1:18" x14ac:dyDescent="0.35">
      <c r="A1385" s="3" t="str">
        <f>'B-Site_data'!A1386</f>
        <v>AOqAl06YLFKSDrGq20RrQgEdg0qPYl</v>
      </c>
      <c r="B1385" s="3" t="str">
        <f>'B-Site_data'!B1386</f>
        <v>Banadir_IDP</v>
      </c>
      <c r="C1385" s="3" t="str">
        <f>'B-Site_data'!C1386</f>
        <v>Banadir</v>
      </c>
      <c r="D1385" s="3" t="str">
        <f>'B-Site_data'!D1386</f>
        <v>IDP</v>
      </c>
      <c r="E1385" s="3">
        <f>'B-Site_data'!E1386</f>
        <v>1</v>
      </c>
      <c r="F1385" s="3">
        <f>'B-Site_data'!F1386</f>
        <v>1</v>
      </c>
      <c r="G1385" s="3">
        <f>'B-Site_data'!G1386</f>
        <v>3</v>
      </c>
      <c r="H1385" s="3">
        <f>'B-Site_data'!H1386</f>
        <v>1</v>
      </c>
      <c r="I1385" s="3">
        <f>'B-Site_data'!I1386</f>
        <v>1</v>
      </c>
      <c r="J1385" s="3">
        <f>'B-Site_data'!J1386</f>
        <v>1</v>
      </c>
      <c r="K1385" s="3">
        <f>'B-Site_data'!K1386</f>
        <v>3</v>
      </c>
      <c r="L1385" s="3">
        <f>'B-Site_data'!L1386</f>
        <v>1</v>
      </c>
      <c r="M1385" s="3">
        <f t="shared" si="126"/>
        <v>3</v>
      </c>
      <c r="N1385" s="3">
        <f t="shared" si="127"/>
        <v>3</v>
      </c>
      <c r="O1385" s="3">
        <f t="shared" si="128"/>
        <v>1</v>
      </c>
      <c r="P1385" s="3">
        <f t="shared" si="129"/>
        <v>1</v>
      </c>
      <c r="Q1385" s="295">
        <f t="shared" si="130"/>
        <v>2</v>
      </c>
      <c r="R1385" s="3">
        <f t="shared" si="131"/>
        <v>2</v>
      </c>
    </row>
    <row r="1386" spans="1:18" x14ac:dyDescent="0.35">
      <c r="A1386" s="3" t="str">
        <f>'B-Site_data'!A1387</f>
        <v>R8S3irKZ598Co5Xizq4cozhZUUOkYK</v>
      </c>
      <c r="B1386" s="3" t="str">
        <f>'B-Site_data'!B1387</f>
        <v>Banadir_IDP</v>
      </c>
      <c r="C1386" s="3" t="str">
        <f>'B-Site_data'!C1387</f>
        <v>Banadir</v>
      </c>
      <c r="D1386" s="3" t="str">
        <f>'B-Site_data'!D1387</f>
        <v>IDP</v>
      </c>
      <c r="E1386" s="3">
        <f>'B-Site_data'!E1387</f>
        <v>1</v>
      </c>
      <c r="F1386" s="3">
        <f>'B-Site_data'!F1387</f>
        <v>1</v>
      </c>
      <c r="G1386" s="3">
        <f>'B-Site_data'!G1387</f>
        <v>3</v>
      </c>
      <c r="H1386" s="3">
        <f>'B-Site_data'!H1387</f>
        <v>1</v>
      </c>
      <c r="I1386" s="3">
        <f>'B-Site_data'!I1387</f>
        <v>1</v>
      </c>
      <c r="J1386" s="3">
        <f>'B-Site_data'!J1387</f>
        <v>1</v>
      </c>
      <c r="K1386" s="3">
        <f>'B-Site_data'!K1387</f>
        <v>1</v>
      </c>
      <c r="L1386" s="3">
        <f>'B-Site_data'!L1387</f>
        <v>1</v>
      </c>
      <c r="M1386" s="3">
        <f t="shared" si="126"/>
        <v>3</v>
      </c>
      <c r="N1386" s="3">
        <f t="shared" si="127"/>
        <v>1</v>
      </c>
      <c r="O1386" s="3">
        <f t="shared" si="128"/>
        <v>1</v>
      </c>
      <c r="P1386" s="3">
        <f t="shared" si="129"/>
        <v>1</v>
      </c>
      <c r="Q1386" s="295">
        <f t="shared" si="130"/>
        <v>2</v>
      </c>
      <c r="R1386" s="3">
        <f t="shared" si="131"/>
        <v>2</v>
      </c>
    </row>
    <row r="1387" spans="1:18" x14ac:dyDescent="0.35">
      <c r="A1387" s="3" t="str">
        <f>'B-Site_data'!A1388</f>
        <v>c61vdOJsqR5aHGvr1y7vUVKal4kPRU</v>
      </c>
      <c r="B1387" s="3" t="str">
        <f>'B-Site_data'!B1388</f>
        <v>Banadir_IDP</v>
      </c>
      <c r="C1387" s="3" t="str">
        <f>'B-Site_data'!C1388</f>
        <v>Banadir</v>
      </c>
      <c r="D1387" s="3" t="str">
        <f>'B-Site_data'!D1388</f>
        <v>IDP</v>
      </c>
      <c r="E1387" s="3">
        <f>'B-Site_data'!E1388</f>
        <v>3</v>
      </c>
      <c r="F1387" s="3">
        <f>'B-Site_data'!F1388</f>
        <v>1</v>
      </c>
      <c r="G1387" s="3">
        <f>'B-Site_data'!G1388</f>
        <v>3</v>
      </c>
      <c r="H1387" s="3">
        <f>'B-Site_data'!H1388</f>
        <v>1</v>
      </c>
      <c r="I1387" s="3">
        <f>'B-Site_data'!I1388</f>
        <v>1</v>
      </c>
      <c r="J1387" s="3">
        <f>'B-Site_data'!J1388</f>
        <v>1</v>
      </c>
      <c r="K1387" s="3">
        <f>'B-Site_data'!K1388</f>
        <v>3</v>
      </c>
      <c r="L1387" s="3">
        <f>'B-Site_data'!L1388</f>
        <v>1</v>
      </c>
      <c r="M1387" s="3">
        <f t="shared" si="126"/>
        <v>3</v>
      </c>
      <c r="N1387" s="3">
        <f t="shared" si="127"/>
        <v>3</v>
      </c>
      <c r="O1387" s="3">
        <f t="shared" si="128"/>
        <v>1</v>
      </c>
      <c r="P1387" s="3">
        <f t="shared" si="129"/>
        <v>1</v>
      </c>
      <c r="Q1387" s="295">
        <f t="shared" si="130"/>
        <v>2</v>
      </c>
      <c r="R1387" s="3">
        <f t="shared" si="131"/>
        <v>2</v>
      </c>
    </row>
    <row r="1388" spans="1:18" x14ac:dyDescent="0.35">
      <c r="A1388" s="3" t="str">
        <f>'B-Site_data'!A1389</f>
        <v>TIkk1RRWJC0vG3I8nyEv9HWxf7WAm3</v>
      </c>
      <c r="B1388" s="3" t="str">
        <f>'B-Site_data'!B1389</f>
        <v>Banadir_IDP</v>
      </c>
      <c r="C1388" s="3" t="str">
        <f>'B-Site_data'!C1389</f>
        <v>Banadir</v>
      </c>
      <c r="D1388" s="3" t="str">
        <f>'B-Site_data'!D1389</f>
        <v>IDP</v>
      </c>
      <c r="E1388" s="3">
        <f>'B-Site_data'!E1389</f>
        <v>1</v>
      </c>
      <c r="F1388" s="3">
        <f>'B-Site_data'!F1389</f>
        <v>3</v>
      </c>
      <c r="G1388" s="3">
        <f>'B-Site_data'!G1389</f>
        <v>3</v>
      </c>
      <c r="H1388" s="3">
        <f>'B-Site_data'!H1389</f>
        <v>1</v>
      </c>
      <c r="I1388" s="3">
        <f>'B-Site_data'!I1389</f>
        <v>1</v>
      </c>
      <c r="J1388" s="3">
        <f>'B-Site_data'!J1389</f>
        <v>1</v>
      </c>
      <c r="K1388" s="3">
        <f>'B-Site_data'!K1389</f>
        <v>3</v>
      </c>
      <c r="L1388" s="3">
        <f>'B-Site_data'!L1389</f>
        <v>2</v>
      </c>
      <c r="M1388" s="3">
        <f t="shared" si="126"/>
        <v>3</v>
      </c>
      <c r="N1388" s="3">
        <f t="shared" si="127"/>
        <v>3</v>
      </c>
      <c r="O1388" s="3">
        <f t="shared" si="128"/>
        <v>3</v>
      </c>
      <c r="P1388" s="3">
        <f t="shared" si="129"/>
        <v>2</v>
      </c>
      <c r="Q1388" s="295">
        <f t="shared" si="130"/>
        <v>3</v>
      </c>
      <c r="R1388" s="3">
        <f t="shared" si="131"/>
        <v>3</v>
      </c>
    </row>
    <row r="1389" spans="1:18" x14ac:dyDescent="0.35">
      <c r="A1389" s="3" t="str">
        <f>'B-Site_data'!A1390</f>
        <v>od6lSxtxqXc60kFxg4vd26n4xm6fhw</v>
      </c>
      <c r="B1389" s="3" t="str">
        <f>'B-Site_data'!B1390</f>
        <v>Banadir_IDP</v>
      </c>
      <c r="C1389" s="3" t="str">
        <f>'B-Site_data'!C1390</f>
        <v>Banadir</v>
      </c>
      <c r="D1389" s="3" t="str">
        <f>'B-Site_data'!D1390</f>
        <v>IDP</v>
      </c>
      <c r="E1389" s="3">
        <f>'B-Site_data'!E1390</f>
        <v>1</v>
      </c>
      <c r="F1389" s="3">
        <f>'B-Site_data'!F1390</f>
        <v>1</v>
      </c>
      <c r="G1389" s="3">
        <f>'B-Site_data'!G1390</f>
        <v>3</v>
      </c>
      <c r="H1389" s="3">
        <f>'B-Site_data'!H1390</f>
        <v>1</v>
      </c>
      <c r="I1389" s="3">
        <f>'B-Site_data'!I1390</f>
        <v>1</v>
      </c>
      <c r="J1389" s="3">
        <f>'B-Site_data'!J1390</f>
        <v>1</v>
      </c>
      <c r="K1389" s="3">
        <f>'B-Site_data'!K1390</f>
        <v>3</v>
      </c>
      <c r="L1389" s="3">
        <f>'B-Site_data'!L1390</f>
        <v>1</v>
      </c>
      <c r="M1389" s="3">
        <f t="shared" si="126"/>
        <v>3</v>
      </c>
      <c r="N1389" s="3">
        <f t="shared" si="127"/>
        <v>3</v>
      </c>
      <c r="O1389" s="3">
        <f t="shared" si="128"/>
        <v>1</v>
      </c>
      <c r="P1389" s="3">
        <f t="shared" si="129"/>
        <v>1</v>
      </c>
      <c r="Q1389" s="295">
        <f t="shared" si="130"/>
        <v>2</v>
      </c>
      <c r="R1389" s="3">
        <f t="shared" si="131"/>
        <v>2</v>
      </c>
    </row>
    <row r="1390" spans="1:18" x14ac:dyDescent="0.35">
      <c r="A1390" s="3" t="str">
        <f>'B-Site_data'!A1391</f>
        <v>Sg92o67ospDV75IbuX8whd0wcfeXqI</v>
      </c>
      <c r="B1390" s="3" t="str">
        <f>'B-Site_data'!B1391</f>
        <v>Banadir_IDP</v>
      </c>
      <c r="C1390" s="3" t="str">
        <f>'B-Site_data'!C1391</f>
        <v>Banadir</v>
      </c>
      <c r="D1390" s="3" t="str">
        <f>'B-Site_data'!D1391</f>
        <v>IDP</v>
      </c>
      <c r="E1390" s="3">
        <f>'B-Site_data'!E1391</f>
        <v>1</v>
      </c>
      <c r="F1390" s="3">
        <f>'B-Site_data'!F1391</f>
        <v>3</v>
      </c>
      <c r="G1390" s="3">
        <f>'B-Site_data'!G1391</f>
        <v>3</v>
      </c>
      <c r="H1390" s="3">
        <f>'B-Site_data'!H1391</f>
        <v>3</v>
      </c>
      <c r="I1390" s="3">
        <f>'B-Site_data'!I1391</f>
        <v>3</v>
      </c>
      <c r="J1390" s="3">
        <f>'B-Site_data'!J1391</f>
        <v>1</v>
      </c>
      <c r="K1390" s="3">
        <f>'B-Site_data'!K1391</f>
        <v>3</v>
      </c>
      <c r="L1390" s="3">
        <f>'B-Site_data'!L1391</f>
        <v>2</v>
      </c>
      <c r="M1390" s="3">
        <f t="shared" si="126"/>
        <v>3</v>
      </c>
      <c r="N1390" s="3">
        <f t="shared" si="127"/>
        <v>3</v>
      </c>
      <c r="O1390" s="3">
        <f t="shared" si="128"/>
        <v>3</v>
      </c>
      <c r="P1390" s="3">
        <f t="shared" si="129"/>
        <v>3</v>
      </c>
      <c r="Q1390" s="295">
        <f t="shared" si="130"/>
        <v>3</v>
      </c>
      <c r="R1390" s="3">
        <f t="shared" si="131"/>
        <v>3</v>
      </c>
    </row>
    <row r="1391" spans="1:18" x14ac:dyDescent="0.35">
      <c r="A1391" s="3" t="str">
        <f>'B-Site_data'!A1392</f>
        <v>XJWXkis3dAoeHvILExGuZz9rJ1sG6a</v>
      </c>
      <c r="B1391" s="3" t="str">
        <f>'B-Site_data'!B1392</f>
        <v>Banadir_IDP</v>
      </c>
      <c r="C1391" s="3" t="str">
        <f>'B-Site_data'!C1392</f>
        <v>Banadir</v>
      </c>
      <c r="D1391" s="3" t="str">
        <f>'B-Site_data'!D1392</f>
        <v>IDP</v>
      </c>
      <c r="E1391" s="3">
        <f>'B-Site_data'!E1392</f>
        <v>1</v>
      </c>
      <c r="F1391" s="3">
        <f>'B-Site_data'!F1392</f>
        <v>3</v>
      </c>
      <c r="G1391" s="3">
        <f>'B-Site_data'!G1392</f>
        <v>3</v>
      </c>
      <c r="H1391" s="3">
        <f>'B-Site_data'!H1392</f>
        <v>1</v>
      </c>
      <c r="I1391" s="3">
        <f>'B-Site_data'!I1392</f>
        <v>1</v>
      </c>
      <c r="J1391" s="3">
        <f>'B-Site_data'!J1392</f>
        <v>1</v>
      </c>
      <c r="K1391" s="3">
        <f>'B-Site_data'!K1392</f>
        <v>3</v>
      </c>
      <c r="L1391" s="3">
        <f>'B-Site_data'!L1392</f>
        <v>1</v>
      </c>
      <c r="M1391" s="3">
        <f t="shared" si="126"/>
        <v>3</v>
      </c>
      <c r="N1391" s="3">
        <f t="shared" si="127"/>
        <v>3</v>
      </c>
      <c r="O1391" s="3">
        <f t="shared" si="128"/>
        <v>3</v>
      </c>
      <c r="P1391" s="3">
        <f t="shared" si="129"/>
        <v>1</v>
      </c>
      <c r="Q1391" s="295">
        <f t="shared" si="130"/>
        <v>3</v>
      </c>
      <c r="R1391" s="3">
        <f t="shared" si="131"/>
        <v>3</v>
      </c>
    </row>
    <row r="1392" spans="1:18" x14ac:dyDescent="0.35">
      <c r="A1392" s="3" t="str">
        <f>'B-Site_data'!A1393</f>
        <v>gA3C2nykUeJZTZtHQMOZNlfoXjhEfp</v>
      </c>
      <c r="B1392" s="3" t="str">
        <f>'B-Site_data'!B1393</f>
        <v>Banadir_IDP</v>
      </c>
      <c r="C1392" s="3" t="str">
        <f>'B-Site_data'!C1393</f>
        <v>Banadir</v>
      </c>
      <c r="D1392" s="3" t="str">
        <f>'B-Site_data'!D1393</f>
        <v>IDP</v>
      </c>
      <c r="E1392" s="3">
        <f>'B-Site_data'!E1393</f>
        <v>1</v>
      </c>
      <c r="F1392" s="3">
        <f>'B-Site_data'!F1393</f>
        <v>3</v>
      </c>
      <c r="G1392" s="3">
        <f>'B-Site_data'!G1393</f>
        <v>3</v>
      </c>
      <c r="H1392" s="3">
        <f>'B-Site_data'!H1393</f>
        <v>1</v>
      </c>
      <c r="I1392" s="3">
        <f>'B-Site_data'!I1393</f>
        <v>1</v>
      </c>
      <c r="J1392" s="3">
        <f>'B-Site_data'!J1393</f>
        <v>1</v>
      </c>
      <c r="K1392" s="3">
        <f>'B-Site_data'!K1393</f>
        <v>3</v>
      </c>
      <c r="L1392" s="3">
        <f>'B-Site_data'!L1393</f>
        <v>1</v>
      </c>
      <c r="M1392" s="3">
        <f t="shared" si="126"/>
        <v>3</v>
      </c>
      <c r="N1392" s="3">
        <f t="shared" si="127"/>
        <v>3</v>
      </c>
      <c r="O1392" s="3">
        <f t="shared" si="128"/>
        <v>3</v>
      </c>
      <c r="P1392" s="3">
        <f t="shared" si="129"/>
        <v>1</v>
      </c>
      <c r="Q1392" s="295">
        <f t="shared" si="130"/>
        <v>3</v>
      </c>
      <c r="R1392" s="3">
        <f t="shared" si="131"/>
        <v>3</v>
      </c>
    </row>
    <row r="1393" spans="1:18" x14ac:dyDescent="0.35">
      <c r="A1393" s="3" t="str">
        <f>'B-Site_data'!A1394</f>
        <v>bsHMoB4UuoJFBMJY3nEjGEfZqDJyrs</v>
      </c>
      <c r="B1393" s="3" t="str">
        <f>'B-Site_data'!B1394</f>
        <v>Banadir_IDP</v>
      </c>
      <c r="C1393" s="3" t="str">
        <f>'B-Site_data'!C1394</f>
        <v>Banadir</v>
      </c>
      <c r="D1393" s="3" t="str">
        <f>'B-Site_data'!D1394</f>
        <v>IDP</v>
      </c>
      <c r="E1393" s="3">
        <f>'B-Site_data'!E1394</f>
        <v>1</v>
      </c>
      <c r="F1393" s="3">
        <f>'B-Site_data'!F1394</f>
        <v>1</v>
      </c>
      <c r="G1393" s="3">
        <f>'B-Site_data'!G1394</f>
        <v>3</v>
      </c>
      <c r="H1393" s="3">
        <f>'B-Site_data'!H1394</f>
        <v>3</v>
      </c>
      <c r="I1393" s="3">
        <f>'B-Site_data'!I1394</f>
        <v>1</v>
      </c>
      <c r="J1393" s="3">
        <f>'B-Site_data'!J1394</f>
        <v>1</v>
      </c>
      <c r="K1393" s="3">
        <f>'B-Site_data'!K1394</f>
        <v>3</v>
      </c>
      <c r="L1393" s="3">
        <f>'B-Site_data'!L1394</f>
        <v>2</v>
      </c>
      <c r="M1393" s="3">
        <f t="shared" si="126"/>
        <v>3</v>
      </c>
      <c r="N1393" s="3">
        <f t="shared" si="127"/>
        <v>3</v>
      </c>
      <c r="O1393" s="3">
        <f t="shared" si="128"/>
        <v>3</v>
      </c>
      <c r="P1393" s="3">
        <f t="shared" si="129"/>
        <v>2</v>
      </c>
      <c r="Q1393" s="295">
        <f t="shared" si="130"/>
        <v>3</v>
      </c>
      <c r="R1393" s="3">
        <f t="shared" si="131"/>
        <v>3</v>
      </c>
    </row>
    <row r="1394" spans="1:18" x14ac:dyDescent="0.35">
      <c r="A1394" s="3" t="str">
        <f>'B-Site_data'!A1395</f>
        <v>w48Zo6Uqmmeguj3qh57YRiFyJ65XeX</v>
      </c>
      <c r="B1394" s="3" t="str">
        <f>'B-Site_data'!B1395</f>
        <v>Banadir_IDP</v>
      </c>
      <c r="C1394" s="3" t="str">
        <f>'B-Site_data'!C1395</f>
        <v>Banadir</v>
      </c>
      <c r="D1394" s="3" t="str">
        <f>'B-Site_data'!D1395</f>
        <v>IDP</v>
      </c>
      <c r="E1394" s="3">
        <f>'B-Site_data'!E1395</f>
        <v>1</v>
      </c>
      <c r="F1394" s="3">
        <f>'B-Site_data'!F1395</f>
        <v>3</v>
      </c>
      <c r="G1394" s="3">
        <f>'B-Site_data'!G1395</f>
        <v>3</v>
      </c>
      <c r="H1394" s="3">
        <f>'B-Site_data'!H1395</f>
        <v>2</v>
      </c>
      <c r="I1394" s="3">
        <f>'B-Site_data'!I1395</f>
        <v>3</v>
      </c>
      <c r="J1394" s="3">
        <f>'B-Site_data'!J1395</f>
        <v>1</v>
      </c>
      <c r="K1394" s="3">
        <f>'B-Site_data'!K1395</f>
        <v>3</v>
      </c>
      <c r="L1394" s="3">
        <f>'B-Site_data'!L1395</f>
        <v>2</v>
      </c>
      <c r="M1394" s="3">
        <f t="shared" si="126"/>
        <v>3</v>
      </c>
      <c r="N1394" s="3">
        <f t="shared" si="127"/>
        <v>3</v>
      </c>
      <c r="O1394" s="3">
        <f t="shared" si="128"/>
        <v>3</v>
      </c>
      <c r="P1394" s="3">
        <f t="shared" si="129"/>
        <v>3</v>
      </c>
      <c r="Q1394" s="295">
        <f t="shared" si="130"/>
        <v>3</v>
      </c>
      <c r="R1394" s="3">
        <f t="shared" si="131"/>
        <v>3</v>
      </c>
    </row>
    <row r="1395" spans="1:18" x14ac:dyDescent="0.35">
      <c r="A1395" s="3" t="str">
        <f>'B-Site_data'!A1396</f>
        <v>kDzkxMc2LvT2gC20VKkDYIQcBGWnGb</v>
      </c>
      <c r="B1395" s="3" t="str">
        <f>'B-Site_data'!B1396</f>
        <v>Banadir_IDP</v>
      </c>
      <c r="C1395" s="3" t="str">
        <f>'B-Site_data'!C1396</f>
        <v>Banadir</v>
      </c>
      <c r="D1395" s="3" t="str">
        <f>'B-Site_data'!D1396</f>
        <v>IDP</v>
      </c>
      <c r="E1395" s="3">
        <f>'B-Site_data'!E1396</f>
        <v>1</v>
      </c>
      <c r="F1395" s="3">
        <f>'B-Site_data'!F1396</f>
        <v>3</v>
      </c>
      <c r="G1395" s="3">
        <f>'B-Site_data'!G1396</f>
        <v>3</v>
      </c>
      <c r="H1395" s="3">
        <f>'B-Site_data'!H1396</f>
        <v>1</v>
      </c>
      <c r="I1395" s="3">
        <f>'B-Site_data'!I1396</f>
        <v>1</v>
      </c>
      <c r="J1395" s="3">
        <f>'B-Site_data'!J1396</f>
        <v>1</v>
      </c>
      <c r="K1395" s="3">
        <f>'B-Site_data'!K1396</f>
        <v>3</v>
      </c>
      <c r="L1395" s="3">
        <f>'B-Site_data'!L1396</f>
        <v>2</v>
      </c>
      <c r="M1395" s="3">
        <f t="shared" si="126"/>
        <v>3</v>
      </c>
      <c r="N1395" s="3">
        <f t="shared" si="127"/>
        <v>3</v>
      </c>
      <c r="O1395" s="3">
        <f t="shared" si="128"/>
        <v>3</v>
      </c>
      <c r="P1395" s="3">
        <f t="shared" si="129"/>
        <v>2</v>
      </c>
      <c r="Q1395" s="295">
        <f t="shared" si="130"/>
        <v>3</v>
      </c>
      <c r="R1395" s="3">
        <f t="shared" si="131"/>
        <v>3</v>
      </c>
    </row>
    <row r="1396" spans="1:18" x14ac:dyDescent="0.35">
      <c r="A1396" s="3" t="str">
        <f>'B-Site_data'!A1397</f>
        <v>wrgikrokwXSPoNbsXO438zbJeU0hHn</v>
      </c>
      <c r="B1396" s="3" t="str">
        <f>'B-Site_data'!B1397</f>
        <v>Banadir_IDP</v>
      </c>
      <c r="C1396" s="3" t="str">
        <f>'B-Site_data'!C1397</f>
        <v>Banadir</v>
      </c>
      <c r="D1396" s="3" t="str">
        <f>'B-Site_data'!D1397</f>
        <v>IDP</v>
      </c>
      <c r="E1396" s="3">
        <f>'B-Site_data'!E1397</f>
        <v>1</v>
      </c>
      <c r="F1396" s="3">
        <f>'B-Site_data'!F1397</f>
        <v>3</v>
      </c>
      <c r="G1396" s="3">
        <f>'B-Site_data'!G1397</f>
        <v>3</v>
      </c>
      <c r="H1396" s="3">
        <f>'B-Site_data'!H1397</f>
        <v>3</v>
      </c>
      <c r="I1396" s="3">
        <f>'B-Site_data'!I1397</f>
        <v>1</v>
      </c>
      <c r="J1396" s="3">
        <f>'B-Site_data'!J1397</f>
        <v>1</v>
      </c>
      <c r="K1396" s="3">
        <f>'B-Site_data'!K1397</f>
        <v>3</v>
      </c>
      <c r="L1396" s="3">
        <f>'B-Site_data'!L1397</f>
        <v>2</v>
      </c>
      <c r="M1396" s="3">
        <f t="shared" si="126"/>
        <v>3</v>
      </c>
      <c r="N1396" s="3">
        <f t="shared" si="127"/>
        <v>3</v>
      </c>
      <c r="O1396" s="3">
        <f t="shared" si="128"/>
        <v>3</v>
      </c>
      <c r="P1396" s="3">
        <f t="shared" si="129"/>
        <v>3</v>
      </c>
      <c r="Q1396" s="295">
        <f t="shared" si="130"/>
        <v>3</v>
      </c>
      <c r="R1396" s="3">
        <f t="shared" si="131"/>
        <v>3</v>
      </c>
    </row>
    <row r="1397" spans="1:18" x14ac:dyDescent="0.35">
      <c r="A1397" s="3" t="str">
        <f>'B-Site_data'!A1398</f>
        <v>eqHumllfOWfqh20ugZ4rHF3pG3ETE7</v>
      </c>
      <c r="B1397" s="3" t="str">
        <f>'B-Site_data'!B1398</f>
        <v>Banadir_IDP</v>
      </c>
      <c r="C1397" s="3" t="str">
        <f>'B-Site_data'!C1398</f>
        <v>Banadir</v>
      </c>
      <c r="D1397" s="3" t="str">
        <f>'B-Site_data'!D1398</f>
        <v>IDP</v>
      </c>
      <c r="E1397" s="3">
        <f>'B-Site_data'!E1398</f>
        <v>1</v>
      </c>
      <c r="F1397" s="3">
        <f>'B-Site_data'!F1398</f>
        <v>1</v>
      </c>
      <c r="G1397" s="3">
        <f>'B-Site_data'!G1398</f>
        <v>3</v>
      </c>
      <c r="H1397" s="3">
        <f>'B-Site_data'!H1398</f>
        <v>3</v>
      </c>
      <c r="I1397" s="3">
        <f>'B-Site_data'!I1398</f>
        <v>1</v>
      </c>
      <c r="J1397" s="3">
        <f>'B-Site_data'!J1398</f>
        <v>1</v>
      </c>
      <c r="K1397" s="3">
        <f>'B-Site_data'!K1398</f>
        <v>3</v>
      </c>
      <c r="L1397" s="3">
        <f>'B-Site_data'!L1398</f>
        <v>1</v>
      </c>
      <c r="M1397" s="3">
        <f t="shared" si="126"/>
        <v>3</v>
      </c>
      <c r="N1397" s="3">
        <f t="shared" si="127"/>
        <v>3</v>
      </c>
      <c r="O1397" s="3">
        <f t="shared" si="128"/>
        <v>3</v>
      </c>
      <c r="P1397" s="3">
        <f t="shared" si="129"/>
        <v>1</v>
      </c>
      <c r="Q1397" s="295">
        <f t="shared" si="130"/>
        <v>3</v>
      </c>
      <c r="R1397" s="3">
        <f t="shared" si="131"/>
        <v>3</v>
      </c>
    </row>
    <row r="1398" spans="1:18" x14ac:dyDescent="0.35">
      <c r="A1398" s="3" t="str">
        <f>'B-Site_data'!A1399</f>
        <v>V6jwfaDU1Fo3KURW1NcCZPgiWaAjdA</v>
      </c>
      <c r="B1398" s="3" t="str">
        <f>'B-Site_data'!B1399</f>
        <v>Banadir_IDP</v>
      </c>
      <c r="C1398" s="3" t="str">
        <f>'B-Site_data'!C1399</f>
        <v>Banadir</v>
      </c>
      <c r="D1398" s="3" t="str">
        <f>'B-Site_data'!D1399</f>
        <v>IDP</v>
      </c>
      <c r="E1398" s="3">
        <f>'B-Site_data'!E1399</f>
        <v>1</v>
      </c>
      <c r="F1398" s="3">
        <f>'B-Site_data'!F1399</f>
        <v>1</v>
      </c>
      <c r="G1398" s="3">
        <f>'B-Site_data'!G1399</f>
        <v>3</v>
      </c>
      <c r="H1398" s="3">
        <f>'B-Site_data'!H1399</f>
        <v>2</v>
      </c>
      <c r="I1398" s="3">
        <f>'B-Site_data'!I1399</f>
        <v>1</v>
      </c>
      <c r="J1398" s="3">
        <f>'B-Site_data'!J1399</f>
        <v>1</v>
      </c>
      <c r="K1398" s="3">
        <f>'B-Site_data'!K1399</f>
        <v>3</v>
      </c>
      <c r="L1398" s="3">
        <f>'B-Site_data'!L1399</f>
        <v>1</v>
      </c>
      <c r="M1398" s="3">
        <f t="shared" si="126"/>
        <v>3</v>
      </c>
      <c r="N1398" s="3">
        <f t="shared" si="127"/>
        <v>3</v>
      </c>
      <c r="O1398" s="3">
        <f t="shared" si="128"/>
        <v>2</v>
      </c>
      <c r="P1398" s="3">
        <f t="shared" si="129"/>
        <v>1</v>
      </c>
      <c r="Q1398" s="295">
        <f t="shared" si="130"/>
        <v>3</v>
      </c>
      <c r="R1398" s="3">
        <f t="shared" si="131"/>
        <v>3</v>
      </c>
    </row>
    <row r="1399" spans="1:18" x14ac:dyDescent="0.35">
      <c r="A1399" s="3" t="str">
        <f>'B-Site_data'!A1400</f>
        <v>GSa4HQPnuKaBwSqVYbUdNmlbudVysT</v>
      </c>
      <c r="B1399" s="3" t="str">
        <f>'B-Site_data'!B1400</f>
        <v>Banadir_IDP</v>
      </c>
      <c r="C1399" s="3" t="str">
        <f>'B-Site_data'!C1400</f>
        <v>Banadir</v>
      </c>
      <c r="D1399" s="3" t="str">
        <f>'B-Site_data'!D1400</f>
        <v>IDP</v>
      </c>
      <c r="E1399" s="3">
        <f>'B-Site_data'!E1400</f>
        <v>1</v>
      </c>
      <c r="F1399" s="3">
        <f>'B-Site_data'!F1400</f>
        <v>3</v>
      </c>
      <c r="G1399" s="3">
        <f>'B-Site_data'!G1400</f>
        <v>3</v>
      </c>
      <c r="H1399" s="3">
        <f>'B-Site_data'!H1400</f>
        <v>1</v>
      </c>
      <c r="I1399" s="3">
        <f>'B-Site_data'!I1400</f>
        <v>1</v>
      </c>
      <c r="J1399" s="3">
        <f>'B-Site_data'!J1400</f>
        <v>1</v>
      </c>
      <c r="K1399" s="3">
        <f>'B-Site_data'!K1400</f>
        <v>1</v>
      </c>
      <c r="L1399" s="3">
        <f>'B-Site_data'!L1400</f>
        <v>3</v>
      </c>
      <c r="M1399" s="3">
        <f t="shared" si="126"/>
        <v>3</v>
      </c>
      <c r="N1399" s="3">
        <f t="shared" si="127"/>
        <v>3</v>
      </c>
      <c r="O1399" s="3">
        <f t="shared" si="128"/>
        <v>3</v>
      </c>
      <c r="P1399" s="3">
        <f t="shared" si="129"/>
        <v>1</v>
      </c>
      <c r="Q1399" s="295">
        <f t="shared" si="130"/>
        <v>3</v>
      </c>
      <c r="R1399" s="3">
        <f t="shared" si="131"/>
        <v>3</v>
      </c>
    </row>
    <row r="1400" spans="1:18" x14ac:dyDescent="0.35">
      <c r="A1400" s="3" t="str">
        <f>'B-Site_data'!A1401</f>
        <v>fGY1V6Vm6IgoKTCXqo6KxXUHNqOhrX</v>
      </c>
      <c r="B1400" s="3" t="str">
        <f>'B-Site_data'!B1401</f>
        <v>Banadir_IDP</v>
      </c>
      <c r="C1400" s="3" t="str">
        <f>'B-Site_data'!C1401</f>
        <v>Banadir</v>
      </c>
      <c r="D1400" s="3" t="str">
        <f>'B-Site_data'!D1401</f>
        <v>IDP</v>
      </c>
      <c r="E1400" s="3">
        <f>'B-Site_data'!E1401</f>
        <v>1</v>
      </c>
      <c r="F1400" s="3">
        <f>'B-Site_data'!F1401</f>
        <v>1</v>
      </c>
      <c r="G1400" s="3">
        <f>'B-Site_data'!G1401</f>
        <v>3</v>
      </c>
      <c r="H1400" s="3">
        <f>'B-Site_data'!H1401</f>
        <v>3</v>
      </c>
      <c r="I1400" s="3">
        <f>'B-Site_data'!I1401</f>
        <v>1</v>
      </c>
      <c r="J1400" s="3">
        <f>'B-Site_data'!J1401</f>
        <v>1</v>
      </c>
      <c r="K1400" s="3">
        <f>'B-Site_data'!K1401</f>
        <v>1</v>
      </c>
      <c r="L1400" s="3">
        <f>'B-Site_data'!L1401</f>
        <v>2</v>
      </c>
      <c r="M1400" s="3">
        <f t="shared" si="126"/>
        <v>3</v>
      </c>
      <c r="N1400" s="3">
        <f t="shared" si="127"/>
        <v>3</v>
      </c>
      <c r="O1400" s="3">
        <f t="shared" si="128"/>
        <v>2</v>
      </c>
      <c r="P1400" s="3">
        <f t="shared" si="129"/>
        <v>1</v>
      </c>
      <c r="Q1400" s="295">
        <f t="shared" si="130"/>
        <v>3</v>
      </c>
      <c r="R1400" s="3">
        <f t="shared" si="131"/>
        <v>3</v>
      </c>
    </row>
    <row r="1401" spans="1:18" x14ac:dyDescent="0.35">
      <c r="A1401" s="3" t="str">
        <f>'B-Site_data'!A1402</f>
        <v>aEUg0Te1juhWmqCm6Sr2JJlZY6kK8r</v>
      </c>
      <c r="B1401" s="3" t="str">
        <f>'B-Site_data'!B1402</f>
        <v>Banadir_IDP</v>
      </c>
      <c r="C1401" s="3" t="str">
        <f>'B-Site_data'!C1402</f>
        <v>Banadir</v>
      </c>
      <c r="D1401" s="3" t="str">
        <f>'B-Site_data'!D1402</f>
        <v>IDP</v>
      </c>
      <c r="E1401" s="3">
        <f>'B-Site_data'!E1402</f>
        <v>1</v>
      </c>
      <c r="F1401" s="3">
        <f>'B-Site_data'!F1402</f>
        <v>1</v>
      </c>
      <c r="G1401" s="3">
        <f>'B-Site_data'!G1402</f>
        <v>3</v>
      </c>
      <c r="H1401" s="3">
        <f>'B-Site_data'!H1402</f>
        <v>2</v>
      </c>
      <c r="I1401" s="3">
        <f>'B-Site_data'!I1402</f>
        <v>1</v>
      </c>
      <c r="J1401" s="3">
        <f>'B-Site_data'!J1402</f>
        <v>1</v>
      </c>
      <c r="K1401" s="3">
        <f>'B-Site_data'!K1402</f>
        <v>3</v>
      </c>
      <c r="L1401" s="3">
        <f>'B-Site_data'!L1402</f>
        <v>1</v>
      </c>
      <c r="M1401" s="3">
        <f t="shared" si="126"/>
        <v>3</v>
      </c>
      <c r="N1401" s="3">
        <f t="shared" si="127"/>
        <v>3</v>
      </c>
      <c r="O1401" s="3">
        <f t="shared" si="128"/>
        <v>2</v>
      </c>
      <c r="P1401" s="3">
        <f t="shared" si="129"/>
        <v>1</v>
      </c>
      <c r="Q1401" s="295">
        <f t="shared" si="130"/>
        <v>3</v>
      </c>
      <c r="R1401" s="3">
        <f t="shared" si="131"/>
        <v>3</v>
      </c>
    </row>
    <row r="1402" spans="1:18" x14ac:dyDescent="0.35">
      <c r="A1402" s="3" t="str">
        <f>'B-Site_data'!A1403</f>
        <v>UYRG0HYUYzYmtyG3OeMROSb0FnzNX5</v>
      </c>
      <c r="B1402" s="3" t="str">
        <f>'B-Site_data'!B1403</f>
        <v>Banadir_IDP</v>
      </c>
      <c r="C1402" s="3" t="str">
        <f>'B-Site_data'!C1403</f>
        <v>Banadir</v>
      </c>
      <c r="D1402" s="3" t="str">
        <f>'B-Site_data'!D1403</f>
        <v>IDP</v>
      </c>
      <c r="E1402" s="3">
        <f>'B-Site_data'!E1403</f>
        <v>1</v>
      </c>
      <c r="F1402" s="3">
        <f>'B-Site_data'!F1403</f>
        <v>3</v>
      </c>
      <c r="G1402" s="3">
        <f>'B-Site_data'!G1403</f>
        <v>3</v>
      </c>
      <c r="H1402" s="3">
        <f>'B-Site_data'!H1403</f>
        <v>3</v>
      </c>
      <c r="I1402" s="3">
        <f>'B-Site_data'!I1403</f>
        <v>3</v>
      </c>
      <c r="J1402" s="3">
        <f>'B-Site_data'!J1403</f>
        <v>1</v>
      </c>
      <c r="K1402" s="3">
        <f>'B-Site_data'!K1403</f>
        <v>1</v>
      </c>
      <c r="L1402" s="3">
        <f>'B-Site_data'!L1403</f>
        <v>3</v>
      </c>
      <c r="M1402" s="3">
        <f t="shared" si="126"/>
        <v>3</v>
      </c>
      <c r="N1402" s="3">
        <f t="shared" si="127"/>
        <v>3</v>
      </c>
      <c r="O1402" s="3">
        <f t="shared" si="128"/>
        <v>3</v>
      </c>
      <c r="P1402" s="3">
        <f t="shared" si="129"/>
        <v>3</v>
      </c>
      <c r="Q1402" s="295">
        <f t="shared" si="130"/>
        <v>3</v>
      </c>
      <c r="R1402" s="3">
        <f t="shared" si="131"/>
        <v>3</v>
      </c>
    </row>
    <row r="1403" spans="1:18" x14ac:dyDescent="0.35">
      <c r="A1403" s="3" t="str">
        <f>'B-Site_data'!A1404</f>
        <v>rCV0IGL1kT3svifyMLvUODGqbW6tIs</v>
      </c>
      <c r="B1403" s="3" t="str">
        <f>'B-Site_data'!B1404</f>
        <v>Banadir_IDP</v>
      </c>
      <c r="C1403" s="3" t="str">
        <f>'B-Site_data'!C1404</f>
        <v>Banadir</v>
      </c>
      <c r="D1403" s="3" t="str">
        <f>'B-Site_data'!D1404</f>
        <v>IDP</v>
      </c>
      <c r="E1403" s="3">
        <f>'B-Site_data'!E1404</f>
        <v>1</v>
      </c>
      <c r="F1403" s="3">
        <f>'B-Site_data'!F1404</f>
        <v>1</v>
      </c>
      <c r="G1403" s="3">
        <f>'B-Site_data'!G1404</f>
        <v>3</v>
      </c>
      <c r="H1403" s="3">
        <f>'B-Site_data'!H1404</f>
        <v>3</v>
      </c>
      <c r="I1403" s="3">
        <f>'B-Site_data'!I1404</f>
        <v>3</v>
      </c>
      <c r="J1403" s="3">
        <f>'B-Site_data'!J1404</f>
        <v>1</v>
      </c>
      <c r="K1403" s="3">
        <f>'B-Site_data'!K1404</f>
        <v>3</v>
      </c>
      <c r="L1403" s="3">
        <f>'B-Site_data'!L1404</f>
        <v>2</v>
      </c>
      <c r="M1403" s="3">
        <f t="shared" si="126"/>
        <v>3</v>
      </c>
      <c r="N1403" s="3">
        <f t="shared" si="127"/>
        <v>3</v>
      </c>
      <c r="O1403" s="3">
        <f t="shared" si="128"/>
        <v>3</v>
      </c>
      <c r="P1403" s="3">
        <f t="shared" si="129"/>
        <v>3</v>
      </c>
      <c r="Q1403" s="295">
        <f t="shared" si="130"/>
        <v>3</v>
      </c>
      <c r="R1403" s="3">
        <f t="shared" si="131"/>
        <v>3</v>
      </c>
    </row>
    <row r="1404" spans="1:18" x14ac:dyDescent="0.35">
      <c r="A1404" s="3" t="str">
        <f>'B-Site_data'!A1405</f>
        <v>7FPwDa9IGWouTtJJrcskLXp2uKX01D</v>
      </c>
      <c r="B1404" s="3" t="str">
        <f>'B-Site_data'!B1405</f>
        <v>Banadir_IDP</v>
      </c>
      <c r="C1404" s="3" t="str">
        <f>'B-Site_data'!C1405</f>
        <v>Banadir</v>
      </c>
      <c r="D1404" s="3" t="str">
        <f>'B-Site_data'!D1405</f>
        <v>IDP</v>
      </c>
      <c r="E1404" s="3">
        <f>'B-Site_data'!E1405</f>
        <v>1</v>
      </c>
      <c r="F1404" s="3">
        <f>'B-Site_data'!F1405</f>
        <v>3</v>
      </c>
      <c r="G1404" s="3">
        <f>'B-Site_data'!G1405</f>
        <v>3</v>
      </c>
      <c r="H1404" s="3">
        <f>'B-Site_data'!H1405</f>
        <v>1</v>
      </c>
      <c r="I1404" s="3">
        <f>'B-Site_data'!I1405</f>
        <v>1</v>
      </c>
      <c r="J1404" s="3">
        <f>'B-Site_data'!J1405</f>
        <v>1</v>
      </c>
      <c r="K1404" s="3">
        <f>'B-Site_data'!K1405</f>
        <v>1</v>
      </c>
      <c r="L1404" s="3">
        <f>'B-Site_data'!L1405</f>
        <v>4</v>
      </c>
      <c r="M1404" s="3">
        <f t="shared" si="126"/>
        <v>4</v>
      </c>
      <c r="N1404" s="3">
        <f t="shared" si="127"/>
        <v>3</v>
      </c>
      <c r="O1404" s="3">
        <f t="shared" si="128"/>
        <v>3</v>
      </c>
      <c r="P1404" s="3">
        <f t="shared" si="129"/>
        <v>1</v>
      </c>
      <c r="Q1404" s="295">
        <f t="shared" si="130"/>
        <v>3</v>
      </c>
      <c r="R1404" s="3">
        <f t="shared" si="131"/>
        <v>3</v>
      </c>
    </row>
    <row r="1405" spans="1:18" x14ac:dyDescent="0.35">
      <c r="A1405" s="3" t="str">
        <f>'B-Site_data'!A1406</f>
        <v>7wZLBRD769tVPw8PcLAm1RTMtJCuUW</v>
      </c>
      <c r="B1405" s="3" t="str">
        <f>'B-Site_data'!B1406</f>
        <v>Banadir_IDP</v>
      </c>
      <c r="C1405" s="3" t="str">
        <f>'B-Site_data'!C1406</f>
        <v>Banadir</v>
      </c>
      <c r="D1405" s="3" t="str">
        <f>'B-Site_data'!D1406</f>
        <v>IDP</v>
      </c>
      <c r="E1405" s="3">
        <f>'B-Site_data'!E1406</f>
        <v>1</v>
      </c>
      <c r="F1405" s="3">
        <f>'B-Site_data'!F1406</f>
        <v>1</v>
      </c>
      <c r="G1405" s="3">
        <f>'B-Site_data'!G1406</f>
        <v>3</v>
      </c>
      <c r="H1405" s="3">
        <f>'B-Site_data'!H1406</f>
        <v>2</v>
      </c>
      <c r="I1405" s="3">
        <f>'B-Site_data'!I1406</f>
        <v>1</v>
      </c>
      <c r="J1405" s="3">
        <f>'B-Site_data'!J1406</f>
        <v>1</v>
      </c>
      <c r="K1405" s="3">
        <f>'B-Site_data'!K1406</f>
        <v>3</v>
      </c>
      <c r="L1405" s="3">
        <f>'B-Site_data'!L1406</f>
        <v>1</v>
      </c>
      <c r="M1405" s="3">
        <f t="shared" si="126"/>
        <v>3</v>
      </c>
      <c r="N1405" s="3">
        <f t="shared" si="127"/>
        <v>3</v>
      </c>
      <c r="O1405" s="3">
        <f t="shared" si="128"/>
        <v>2</v>
      </c>
      <c r="P1405" s="3">
        <f t="shared" si="129"/>
        <v>1</v>
      </c>
      <c r="Q1405" s="295">
        <f t="shared" si="130"/>
        <v>3</v>
      </c>
      <c r="R1405" s="3">
        <f t="shared" si="131"/>
        <v>3</v>
      </c>
    </row>
    <row r="1406" spans="1:18" x14ac:dyDescent="0.35">
      <c r="A1406" s="3" t="str">
        <f>'B-Site_data'!A1407</f>
        <v>6Rx5rzTYEQKj53IkPrt7YB2HNoccOM</v>
      </c>
      <c r="B1406" s="3" t="str">
        <f>'B-Site_data'!B1407</f>
        <v>Banadir_IDP</v>
      </c>
      <c r="C1406" s="3" t="str">
        <f>'B-Site_data'!C1407</f>
        <v>Banadir</v>
      </c>
      <c r="D1406" s="3" t="str">
        <f>'B-Site_data'!D1407</f>
        <v>IDP</v>
      </c>
      <c r="E1406" s="3">
        <f>'B-Site_data'!E1407</f>
        <v>1</v>
      </c>
      <c r="F1406" s="3">
        <f>'B-Site_data'!F1407</f>
        <v>1</v>
      </c>
      <c r="G1406" s="3">
        <f>'B-Site_data'!G1407</f>
        <v>3</v>
      </c>
      <c r="H1406" s="3">
        <f>'B-Site_data'!H1407</f>
        <v>1</v>
      </c>
      <c r="I1406" s="3">
        <f>'B-Site_data'!I1407</f>
        <v>3</v>
      </c>
      <c r="J1406" s="3">
        <f>'B-Site_data'!J1407</f>
        <v>1</v>
      </c>
      <c r="K1406" s="3">
        <f>'B-Site_data'!K1407</f>
        <v>3</v>
      </c>
      <c r="L1406" s="3">
        <f>'B-Site_data'!L1407</f>
        <v>2</v>
      </c>
      <c r="M1406" s="3">
        <f t="shared" si="126"/>
        <v>3</v>
      </c>
      <c r="N1406" s="3">
        <f t="shared" si="127"/>
        <v>3</v>
      </c>
      <c r="O1406" s="3">
        <f t="shared" si="128"/>
        <v>3</v>
      </c>
      <c r="P1406" s="3">
        <f t="shared" si="129"/>
        <v>2</v>
      </c>
      <c r="Q1406" s="295">
        <f t="shared" si="130"/>
        <v>3</v>
      </c>
      <c r="R1406" s="3">
        <f t="shared" si="131"/>
        <v>3</v>
      </c>
    </row>
    <row r="1407" spans="1:18" x14ac:dyDescent="0.35">
      <c r="A1407" s="3" t="str">
        <f>'B-Site_data'!A1408</f>
        <v>iqKPn3CVKHk9u3C2wtksfaMHPNFrUZ</v>
      </c>
      <c r="B1407" s="3" t="str">
        <f>'B-Site_data'!B1408</f>
        <v>Banadir_IDP</v>
      </c>
      <c r="C1407" s="3" t="str">
        <f>'B-Site_data'!C1408</f>
        <v>Banadir</v>
      </c>
      <c r="D1407" s="3" t="str">
        <f>'B-Site_data'!D1408</f>
        <v>IDP</v>
      </c>
      <c r="E1407" s="3">
        <f>'B-Site_data'!E1408</f>
        <v>1</v>
      </c>
      <c r="F1407" s="3">
        <f>'B-Site_data'!F1408</f>
        <v>3</v>
      </c>
      <c r="G1407" s="3">
        <f>'B-Site_data'!G1408</f>
        <v>3</v>
      </c>
      <c r="H1407" s="3">
        <f>'B-Site_data'!H1408</f>
        <v>2</v>
      </c>
      <c r="I1407" s="3">
        <f>'B-Site_data'!I1408</f>
        <v>1</v>
      </c>
      <c r="J1407" s="3">
        <f>'B-Site_data'!J1408</f>
        <v>1</v>
      </c>
      <c r="K1407" s="3">
        <f>'B-Site_data'!K1408</f>
        <v>1</v>
      </c>
      <c r="L1407" s="3">
        <f>'B-Site_data'!L1408</f>
        <v>4</v>
      </c>
      <c r="M1407" s="3">
        <f t="shared" si="126"/>
        <v>4</v>
      </c>
      <c r="N1407" s="3">
        <f t="shared" si="127"/>
        <v>3</v>
      </c>
      <c r="O1407" s="3">
        <f t="shared" si="128"/>
        <v>3</v>
      </c>
      <c r="P1407" s="3">
        <f t="shared" si="129"/>
        <v>2</v>
      </c>
      <c r="Q1407" s="295">
        <f t="shared" si="130"/>
        <v>3</v>
      </c>
      <c r="R1407" s="3">
        <f t="shared" si="131"/>
        <v>3</v>
      </c>
    </row>
    <row r="1408" spans="1:18" x14ac:dyDescent="0.35">
      <c r="A1408" s="3" t="str">
        <f>'B-Site_data'!A1409</f>
        <v>PM4oeeUquysSNdU5umI6CMS2pkTU21</v>
      </c>
      <c r="B1408" s="3" t="str">
        <f>'B-Site_data'!B1409</f>
        <v>Banadir_IDP</v>
      </c>
      <c r="C1408" s="3" t="str">
        <f>'B-Site_data'!C1409</f>
        <v>Banadir</v>
      </c>
      <c r="D1408" s="3" t="str">
        <f>'B-Site_data'!D1409</f>
        <v>IDP</v>
      </c>
      <c r="E1408" s="3">
        <f>'B-Site_data'!E1409</f>
        <v>1</v>
      </c>
      <c r="F1408" s="3">
        <f>'B-Site_data'!F1409</f>
        <v>1</v>
      </c>
      <c r="G1408" s="3">
        <f>'B-Site_data'!G1409</f>
        <v>3</v>
      </c>
      <c r="H1408" s="3">
        <f>'B-Site_data'!H1409</f>
        <v>1</v>
      </c>
      <c r="I1408" s="3">
        <f>'B-Site_data'!I1409</f>
        <v>1</v>
      </c>
      <c r="J1408" s="3">
        <f>'B-Site_data'!J1409</f>
        <v>1</v>
      </c>
      <c r="K1408" s="3">
        <f>'B-Site_data'!K1409</f>
        <v>1</v>
      </c>
      <c r="L1408" s="3">
        <f>'B-Site_data'!L1409</f>
        <v>2</v>
      </c>
      <c r="M1408" s="3">
        <f t="shared" si="126"/>
        <v>3</v>
      </c>
      <c r="N1408" s="3">
        <f t="shared" si="127"/>
        <v>2</v>
      </c>
      <c r="O1408" s="3">
        <f t="shared" si="128"/>
        <v>1</v>
      </c>
      <c r="P1408" s="3">
        <f t="shared" si="129"/>
        <v>1</v>
      </c>
      <c r="Q1408" s="295">
        <f t="shared" si="130"/>
        <v>2</v>
      </c>
      <c r="R1408" s="3">
        <f t="shared" si="131"/>
        <v>2</v>
      </c>
    </row>
    <row r="1409" spans="1:18" x14ac:dyDescent="0.35">
      <c r="A1409" s="3" t="str">
        <f>'B-Site_data'!A1410</f>
        <v>1RZ6pQJ0iAD08iX4bJ9RXmsmT0NDvJ</v>
      </c>
      <c r="B1409" s="3" t="str">
        <f>'B-Site_data'!B1410</f>
        <v>Banadir_IDP</v>
      </c>
      <c r="C1409" s="3" t="str">
        <f>'B-Site_data'!C1410</f>
        <v>Banadir</v>
      </c>
      <c r="D1409" s="3" t="str">
        <f>'B-Site_data'!D1410</f>
        <v>IDP</v>
      </c>
      <c r="E1409" s="3">
        <f>'B-Site_data'!E1410</f>
        <v>1</v>
      </c>
      <c r="F1409" s="3">
        <f>'B-Site_data'!F1410</f>
        <v>3</v>
      </c>
      <c r="G1409" s="3">
        <f>'B-Site_data'!G1410</f>
        <v>3</v>
      </c>
      <c r="H1409" s="3">
        <f>'B-Site_data'!H1410</f>
        <v>1</v>
      </c>
      <c r="I1409" s="3">
        <f>'B-Site_data'!I1410</f>
        <v>3</v>
      </c>
      <c r="J1409" s="3">
        <f>'B-Site_data'!J1410</f>
        <v>1</v>
      </c>
      <c r="K1409" s="3">
        <f>'B-Site_data'!K1410</f>
        <v>1</v>
      </c>
      <c r="L1409" s="3">
        <f>'B-Site_data'!L1410</f>
        <v>2</v>
      </c>
      <c r="M1409" s="3">
        <f t="shared" si="126"/>
        <v>3</v>
      </c>
      <c r="N1409" s="3">
        <f t="shared" si="127"/>
        <v>3</v>
      </c>
      <c r="O1409" s="3">
        <f t="shared" si="128"/>
        <v>3</v>
      </c>
      <c r="P1409" s="3">
        <f t="shared" si="129"/>
        <v>2</v>
      </c>
      <c r="Q1409" s="295">
        <f t="shared" si="130"/>
        <v>3</v>
      </c>
      <c r="R1409" s="3">
        <f t="shared" si="131"/>
        <v>3</v>
      </c>
    </row>
    <row r="1410" spans="1:18" x14ac:dyDescent="0.35">
      <c r="A1410" s="3" t="str">
        <f>'B-Site_data'!A1411</f>
        <v>bFplwtDavjBpfmA9OoHfm9060pWqIP</v>
      </c>
      <c r="B1410" s="3" t="str">
        <f>'B-Site_data'!B1411</f>
        <v>Banadir_IDP</v>
      </c>
      <c r="C1410" s="3" t="str">
        <f>'B-Site_data'!C1411</f>
        <v>Banadir</v>
      </c>
      <c r="D1410" s="3" t="str">
        <f>'B-Site_data'!D1411</f>
        <v>IDP</v>
      </c>
      <c r="E1410" s="3">
        <f>'B-Site_data'!E1411</f>
        <v>1</v>
      </c>
      <c r="F1410" s="3">
        <f>'B-Site_data'!F1411</f>
        <v>1</v>
      </c>
      <c r="G1410" s="3">
        <f>'B-Site_data'!G1411</f>
        <v>3</v>
      </c>
      <c r="H1410" s="3">
        <f>'B-Site_data'!H1411</f>
        <v>1</v>
      </c>
      <c r="I1410" s="3">
        <f>'B-Site_data'!I1411</f>
        <v>3</v>
      </c>
      <c r="J1410" s="3">
        <f>'B-Site_data'!J1411</f>
        <v>1</v>
      </c>
      <c r="K1410" s="3">
        <f>'B-Site_data'!K1411</f>
        <v>1</v>
      </c>
      <c r="L1410" s="3">
        <f>'B-Site_data'!L1411</f>
        <v>2</v>
      </c>
      <c r="M1410" s="3">
        <f t="shared" si="126"/>
        <v>3</v>
      </c>
      <c r="N1410" s="3">
        <f t="shared" si="127"/>
        <v>3</v>
      </c>
      <c r="O1410" s="3">
        <f t="shared" si="128"/>
        <v>2</v>
      </c>
      <c r="P1410" s="3">
        <f t="shared" si="129"/>
        <v>1</v>
      </c>
      <c r="Q1410" s="295">
        <f t="shared" si="130"/>
        <v>3</v>
      </c>
      <c r="R1410" s="3">
        <f t="shared" si="131"/>
        <v>3</v>
      </c>
    </row>
    <row r="1411" spans="1:18" x14ac:dyDescent="0.35">
      <c r="A1411" s="3" t="str">
        <f>'B-Site_data'!A1412</f>
        <v>bDgt25WyDXtLoT2jZIKTdzO2HCBCJi</v>
      </c>
      <c r="B1411" s="3" t="str">
        <f>'B-Site_data'!B1412</f>
        <v>Banadir_IDP</v>
      </c>
      <c r="C1411" s="3" t="str">
        <f>'B-Site_data'!C1412</f>
        <v>Banadir</v>
      </c>
      <c r="D1411" s="3" t="str">
        <f>'B-Site_data'!D1412</f>
        <v>IDP</v>
      </c>
      <c r="E1411" s="3">
        <f>'B-Site_data'!E1412</f>
        <v>3</v>
      </c>
      <c r="F1411" s="3">
        <f>'B-Site_data'!F1412</f>
        <v>1</v>
      </c>
      <c r="G1411" s="3">
        <f>'B-Site_data'!G1412</f>
        <v>3</v>
      </c>
      <c r="H1411" s="3">
        <f>'B-Site_data'!H1412</f>
        <v>1</v>
      </c>
      <c r="I1411" s="3">
        <f>'B-Site_data'!I1412</f>
        <v>1</v>
      </c>
      <c r="J1411" s="3">
        <f>'B-Site_data'!J1412</f>
        <v>1</v>
      </c>
      <c r="K1411" s="3">
        <f>'B-Site_data'!K1412</f>
        <v>3</v>
      </c>
      <c r="L1411" s="3">
        <f>'B-Site_data'!L1412</f>
        <v>2</v>
      </c>
      <c r="M1411" s="3">
        <f t="shared" ref="M1411:M1474" si="132">LARGE(F1411:L1411,1)</f>
        <v>3</v>
      </c>
      <c r="N1411" s="3">
        <f t="shared" ref="N1411:N1474" si="133">LARGE(F1411:L1411,2)</f>
        <v>3</v>
      </c>
      <c r="O1411" s="3">
        <f t="shared" ref="O1411:O1474" si="134">LARGE(F1411:L1411,3)</f>
        <v>2</v>
      </c>
      <c r="P1411" s="3">
        <f t="shared" ref="P1411:P1474" si="135">LARGE(F1411:L1411,4)</f>
        <v>1</v>
      </c>
      <c r="Q1411" s="295">
        <f t="shared" ref="Q1411:Q1474" si="136">ROUNDUP(AVERAGE(M1411:P1411),0)</f>
        <v>3</v>
      </c>
      <c r="R1411" s="3">
        <f t="shared" ref="R1411:R1474" si="137">Q1411</f>
        <v>3</v>
      </c>
    </row>
    <row r="1412" spans="1:18" x14ac:dyDescent="0.35">
      <c r="A1412" s="3" t="str">
        <f>'B-Site_data'!A1413</f>
        <v>HbmFO5WT5nGkqAbbOLsZyv7QmlnlxG</v>
      </c>
      <c r="B1412" s="3" t="str">
        <f>'B-Site_data'!B1413</f>
        <v>Banadir_IDP</v>
      </c>
      <c r="C1412" s="3" t="str">
        <f>'B-Site_data'!C1413</f>
        <v>Banadir</v>
      </c>
      <c r="D1412" s="3" t="str">
        <f>'B-Site_data'!D1413</f>
        <v>IDP</v>
      </c>
      <c r="E1412" s="3">
        <f>'B-Site_data'!E1413</f>
        <v>1</v>
      </c>
      <c r="F1412" s="3">
        <f>'B-Site_data'!F1413</f>
        <v>1</v>
      </c>
      <c r="G1412" s="3">
        <f>'B-Site_data'!G1413</f>
        <v>3</v>
      </c>
      <c r="H1412" s="3">
        <f>'B-Site_data'!H1413</f>
        <v>2</v>
      </c>
      <c r="I1412" s="3">
        <f>'B-Site_data'!I1413</f>
        <v>3</v>
      </c>
      <c r="J1412" s="3">
        <f>'B-Site_data'!J1413</f>
        <v>3</v>
      </c>
      <c r="K1412" s="3">
        <f>'B-Site_data'!K1413</f>
        <v>1</v>
      </c>
      <c r="L1412" s="3">
        <f>'B-Site_data'!L1413</f>
        <v>2</v>
      </c>
      <c r="M1412" s="3">
        <f t="shared" si="132"/>
        <v>3</v>
      </c>
      <c r="N1412" s="3">
        <f t="shared" si="133"/>
        <v>3</v>
      </c>
      <c r="O1412" s="3">
        <f t="shared" si="134"/>
        <v>3</v>
      </c>
      <c r="P1412" s="3">
        <f t="shared" si="135"/>
        <v>2</v>
      </c>
      <c r="Q1412" s="295">
        <f t="shared" si="136"/>
        <v>3</v>
      </c>
      <c r="R1412" s="3">
        <f t="shared" si="137"/>
        <v>3</v>
      </c>
    </row>
    <row r="1413" spans="1:18" x14ac:dyDescent="0.35">
      <c r="A1413" s="3" t="str">
        <f>'B-Site_data'!A1414</f>
        <v>11cK14daCGejohAJKSu8RcRv2s4M8e</v>
      </c>
      <c r="B1413" s="3" t="str">
        <f>'B-Site_data'!B1414</f>
        <v>Banadir_IDP</v>
      </c>
      <c r="C1413" s="3" t="str">
        <f>'B-Site_data'!C1414</f>
        <v>Banadir</v>
      </c>
      <c r="D1413" s="3" t="str">
        <f>'B-Site_data'!D1414</f>
        <v>IDP</v>
      </c>
      <c r="E1413" s="3">
        <f>'B-Site_data'!E1414</f>
        <v>1</v>
      </c>
      <c r="F1413" s="3">
        <f>'B-Site_data'!F1414</f>
        <v>3</v>
      </c>
      <c r="G1413" s="3">
        <f>'B-Site_data'!G1414</f>
        <v>3</v>
      </c>
      <c r="H1413" s="3">
        <f>'B-Site_data'!H1414</f>
        <v>1</v>
      </c>
      <c r="I1413" s="3">
        <f>'B-Site_data'!I1414</f>
        <v>1</v>
      </c>
      <c r="J1413" s="3">
        <f>'B-Site_data'!J1414</f>
        <v>1</v>
      </c>
      <c r="K1413" s="3">
        <f>'B-Site_data'!K1414</f>
        <v>1</v>
      </c>
      <c r="L1413" s="3">
        <f>'B-Site_data'!L1414</f>
        <v>1</v>
      </c>
      <c r="M1413" s="3">
        <f t="shared" si="132"/>
        <v>3</v>
      </c>
      <c r="N1413" s="3">
        <f t="shared" si="133"/>
        <v>3</v>
      </c>
      <c r="O1413" s="3">
        <f t="shared" si="134"/>
        <v>1</v>
      </c>
      <c r="P1413" s="3">
        <f t="shared" si="135"/>
        <v>1</v>
      </c>
      <c r="Q1413" s="295">
        <f t="shared" si="136"/>
        <v>2</v>
      </c>
      <c r="R1413" s="3">
        <f t="shared" si="137"/>
        <v>2</v>
      </c>
    </row>
    <row r="1414" spans="1:18" x14ac:dyDescent="0.35">
      <c r="A1414" s="3" t="str">
        <f>'B-Site_data'!A1415</f>
        <v>L3npe75ijT6wOd0LcvWEB5kBbXwi3K</v>
      </c>
      <c r="B1414" s="3" t="str">
        <f>'B-Site_data'!B1415</f>
        <v>Banadir_IDP</v>
      </c>
      <c r="C1414" s="3" t="str">
        <f>'B-Site_data'!C1415</f>
        <v>Banadir</v>
      </c>
      <c r="D1414" s="3" t="str">
        <f>'B-Site_data'!D1415</f>
        <v>IDP</v>
      </c>
      <c r="E1414" s="3">
        <f>'B-Site_data'!E1415</f>
        <v>1</v>
      </c>
      <c r="F1414" s="3">
        <f>'B-Site_data'!F1415</f>
        <v>1</v>
      </c>
      <c r="G1414" s="3">
        <f>'B-Site_data'!G1415</f>
        <v>3</v>
      </c>
      <c r="H1414" s="3">
        <f>'B-Site_data'!H1415</f>
        <v>1</v>
      </c>
      <c r="I1414" s="3">
        <f>'B-Site_data'!I1415</f>
        <v>1</v>
      </c>
      <c r="J1414" s="3">
        <f>'B-Site_data'!J1415</f>
        <v>1</v>
      </c>
      <c r="K1414" s="3">
        <f>'B-Site_data'!K1415</f>
        <v>3</v>
      </c>
      <c r="L1414" s="3">
        <f>'B-Site_data'!L1415</f>
        <v>2</v>
      </c>
      <c r="M1414" s="3">
        <f t="shared" si="132"/>
        <v>3</v>
      </c>
      <c r="N1414" s="3">
        <f t="shared" si="133"/>
        <v>3</v>
      </c>
      <c r="O1414" s="3">
        <f t="shared" si="134"/>
        <v>2</v>
      </c>
      <c r="P1414" s="3">
        <f t="shared" si="135"/>
        <v>1</v>
      </c>
      <c r="Q1414" s="295">
        <f t="shared" si="136"/>
        <v>3</v>
      </c>
      <c r="R1414" s="3">
        <f t="shared" si="137"/>
        <v>3</v>
      </c>
    </row>
    <row r="1415" spans="1:18" x14ac:dyDescent="0.35">
      <c r="A1415" s="3" t="str">
        <f>'B-Site_data'!A1416</f>
        <v>n6KLaIG1uK13KUTS87raECOyGAfXXG</v>
      </c>
      <c r="B1415" s="3" t="str">
        <f>'B-Site_data'!B1416</f>
        <v>Banadir_IDP</v>
      </c>
      <c r="C1415" s="3" t="str">
        <f>'B-Site_data'!C1416</f>
        <v>Banadir</v>
      </c>
      <c r="D1415" s="3" t="str">
        <f>'B-Site_data'!D1416</f>
        <v>IDP</v>
      </c>
      <c r="E1415" s="3">
        <f>'B-Site_data'!E1416</f>
        <v>1</v>
      </c>
      <c r="F1415" s="3">
        <f>'B-Site_data'!F1416</f>
        <v>3</v>
      </c>
      <c r="G1415" s="3">
        <f>'B-Site_data'!G1416</f>
        <v>3</v>
      </c>
      <c r="H1415" s="3">
        <f>'B-Site_data'!H1416</f>
        <v>3</v>
      </c>
      <c r="I1415" s="3">
        <f>'B-Site_data'!I1416</f>
        <v>3</v>
      </c>
      <c r="J1415" s="3">
        <f>'B-Site_data'!J1416</f>
        <v>1</v>
      </c>
      <c r="K1415" s="3">
        <f>'B-Site_data'!K1416</f>
        <v>1</v>
      </c>
      <c r="L1415" s="3">
        <f>'B-Site_data'!L1416</f>
        <v>2</v>
      </c>
      <c r="M1415" s="3">
        <f t="shared" si="132"/>
        <v>3</v>
      </c>
      <c r="N1415" s="3">
        <f t="shared" si="133"/>
        <v>3</v>
      </c>
      <c r="O1415" s="3">
        <f t="shared" si="134"/>
        <v>3</v>
      </c>
      <c r="P1415" s="3">
        <f t="shared" si="135"/>
        <v>3</v>
      </c>
      <c r="Q1415" s="295">
        <f t="shared" si="136"/>
        <v>3</v>
      </c>
      <c r="R1415" s="3">
        <f t="shared" si="137"/>
        <v>3</v>
      </c>
    </row>
    <row r="1416" spans="1:18" x14ac:dyDescent="0.35">
      <c r="A1416" s="3" t="str">
        <f>'B-Site_data'!A1417</f>
        <v>fax2iMj6TkreRM0U5PdN7uJIuCtVLG</v>
      </c>
      <c r="B1416" s="3" t="str">
        <f>'B-Site_data'!B1417</f>
        <v>Banadir_IDP</v>
      </c>
      <c r="C1416" s="3" t="str">
        <f>'B-Site_data'!C1417</f>
        <v>Banadir</v>
      </c>
      <c r="D1416" s="3" t="str">
        <f>'B-Site_data'!D1417</f>
        <v>IDP</v>
      </c>
      <c r="E1416" s="3">
        <f>'B-Site_data'!E1417</f>
        <v>1</v>
      </c>
      <c r="F1416" s="3">
        <f>'B-Site_data'!F1417</f>
        <v>1</v>
      </c>
      <c r="G1416" s="3">
        <f>'B-Site_data'!G1417</f>
        <v>3</v>
      </c>
      <c r="H1416" s="3">
        <f>'B-Site_data'!H1417</f>
        <v>1</v>
      </c>
      <c r="I1416" s="3">
        <f>'B-Site_data'!I1417</f>
        <v>1</v>
      </c>
      <c r="J1416" s="3">
        <f>'B-Site_data'!J1417</f>
        <v>1</v>
      </c>
      <c r="K1416" s="3">
        <f>'B-Site_data'!K1417</f>
        <v>3</v>
      </c>
      <c r="L1416" s="3">
        <f>'B-Site_data'!L1417</f>
        <v>1</v>
      </c>
      <c r="M1416" s="3">
        <f t="shared" si="132"/>
        <v>3</v>
      </c>
      <c r="N1416" s="3">
        <f t="shared" si="133"/>
        <v>3</v>
      </c>
      <c r="O1416" s="3">
        <f t="shared" si="134"/>
        <v>1</v>
      </c>
      <c r="P1416" s="3">
        <f t="shared" si="135"/>
        <v>1</v>
      </c>
      <c r="Q1416" s="295">
        <f t="shared" si="136"/>
        <v>2</v>
      </c>
      <c r="R1416" s="3">
        <f t="shared" si="137"/>
        <v>2</v>
      </c>
    </row>
    <row r="1417" spans="1:18" x14ac:dyDescent="0.35">
      <c r="A1417" s="3" t="str">
        <f>'B-Site_data'!A1418</f>
        <v>33ckpllekkePcRZkYCdki1tCzzQnyx</v>
      </c>
      <c r="B1417" s="3" t="str">
        <f>'B-Site_data'!B1418</f>
        <v>Banadir_IDP</v>
      </c>
      <c r="C1417" s="3" t="str">
        <f>'B-Site_data'!C1418</f>
        <v>Banadir</v>
      </c>
      <c r="D1417" s="3" t="str">
        <f>'B-Site_data'!D1418</f>
        <v>IDP</v>
      </c>
      <c r="E1417" s="3">
        <f>'B-Site_data'!E1418</f>
        <v>1</v>
      </c>
      <c r="F1417" s="3">
        <f>'B-Site_data'!F1418</f>
        <v>1</v>
      </c>
      <c r="G1417" s="3">
        <f>'B-Site_data'!G1418</f>
        <v>1</v>
      </c>
      <c r="H1417" s="3">
        <f>'B-Site_data'!H1418</f>
        <v>3</v>
      </c>
      <c r="I1417" s="3">
        <f>'B-Site_data'!I1418</f>
        <v>1</v>
      </c>
      <c r="J1417" s="3">
        <f>'B-Site_data'!J1418</f>
        <v>1</v>
      </c>
      <c r="K1417" s="3">
        <f>'B-Site_data'!K1418</f>
        <v>1</v>
      </c>
      <c r="L1417" s="3">
        <f>'B-Site_data'!L1418</f>
        <v>1</v>
      </c>
      <c r="M1417" s="3">
        <f t="shared" si="132"/>
        <v>3</v>
      </c>
      <c r="N1417" s="3">
        <f t="shared" si="133"/>
        <v>1</v>
      </c>
      <c r="O1417" s="3">
        <f t="shared" si="134"/>
        <v>1</v>
      </c>
      <c r="P1417" s="3">
        <f t="shared" si="135"/>
        <v>1</v>
      </c>
      <c r="Q1417" s="295">
        <f t="shared" si="136"/>
        <v>2</v>
      </c>
      <c r="R1417" s="3">
        <f t="shared" si="137"/>
        <v>2</v>
      </c>
    </row>
    <row r="1418" spans="1:18" x14ac:dyDescent="0.35">
      <c r="A1418" s="3" t="str">
        <f>'B-Site_data'!A1419</f>
        <v>ZbBaqRTBN1pTGl5ZN4J9SHi2MPb7Db</v>
      </c>
      <c r="B1418" s="3" t="str">
        <f>'B-Site_data'!B1419</f>
        <v>Banadir_IDP</v>
      </c>
      <c r="C1418" s="3" t="str">
        <f>'B-Site_data'!C1419</f>
        <v>Banadir</v>
      </c>
      <c r="D1418" s="3" t="str">
        <f>'B-Site_data'!D1419</f>
        <v>IDP</v>
      </c>
      <c r="E1418" s="3">
        <f>'B-Site_data'!E1419</f>
        <v>1</v>
      </c>
      <c r="F1418" s="3">
        <f>'B-Site_data'!F1419</f>
        <v>3</v>
      </c>
      <c r="G1418" s="3">
        <f>'B-Site_data'!G1419</f>
        <v>1</v>
      </c>
      <c r="H1418" s="3">
        <f>'B-Site_data'!H1419</f>
        <v>3</v>
      </c>
      <c r="I1418" s="3">
        <f>'B-Site_data'!I1419</f>
        <v>1</v>
      </c>
      <c r="J1418" s="3">
        <f>'B-Site_data'!J1419</f>
        <v>1</v>
      </c>
      <c r="K1418" s="3">
        <f>'B-Site_data'!K1419</f>
        <v>1</v>
      </c>
      <c r="L1418" s="3">
        <f>'B-Site_data'!L1419</f>
        <v>2</v>
      </c>
      <c r="M1418" s="3">
        <f t="shared" si="132"/>
        <v>3</v>
      </c>
      <c r="N1418" s="3">
        <f t="shared" si="133"/>
        <v>3</v>
      </c>
      <c r="O1418" s="3">
        <f t="shared" si="134"/>
        <v>2</v>
      </c>
      <c r="P1418" s="3">
        <f t="shared" si="135"/>
        <v>1</v>
      </c>
      <c r="Q1418" s="295">
        <f t="shared" si="136"/>
        <v>3</v>
      </c>
      <c r="R1418" s="3">
        <f t="shared" si="137"/>
        <v>3</v>
      </c>
    </row>
    <row r="1419" spans="1:18" x14ac:dyDescent="0.35">
      <c r="A1419" s="3" t="str">
        <f>'B-Site_data'!A1420</f>
        <v>rBVc5M4fCAXS3VFkPL8ReycXb40cQh</v>
      </c>
      <c r="B1419" s="3" t="str">
        <f>'B-Site_data'!B1420</f>
        <v>Banadir_IDP</v>
      </c>
      <c r="C1419" s="3" t="str">
        <f>'B-Site_data'!C1420</f>
        <v>Banadir</v>
      </c>
      <c r="D1419" s="3" t="str">
        <f>'B-Site_data'!D1420</f>
        <v>IDP</v>
      </c>
      <c r="E1419" s="3">
        <f>'B-Site_data'!E1420</f>
        <v>1</v>
      </c>
      <c r="F1419" s="3">
        <f>'B-Site_data'!F1420</f>
        <v>1</v>
      </c>
      <c r="G1419" s="3">
        <f>'B-Site_data'!G1420</f>
        <v>3</v>
      </c>
      <c r="H1419" s="3">
        <f>'B-Site_data'!H1420</f>
        <v>1</v>
      </c>
      <c r="I1419" s="3">
        <f>'B-Site_data'!I1420</f>
        <v>1</v>
      </c>
      <c r="J1419" s="3">
        <f>'B-Site_data'!J1420</f>
        <v>1</v>
      </c>
      <c r="K1419" s="3">
        <f>'B-Site_data'!K1420</f>
        <v>1</v>
      </c>
      <c r="L1419" s="3">
        <f>'B-Site_data'!L1420</f>
        <v>2</v>
      </c>
      <c r="M1419" s="3">
        <f t="shared" si="132"/>
        <v>3</v>
      </c>
      <c r="N1419" s="3">
        <f t="shared" si="133"/>
        <v>2</v>
      </c>
      <c r="O1419" s="3">
        <f t="shared" si="134"/>
        <v>1</v>
      </c>
      <c r="P1419" s="3">
        <f t="shared" si="135"/>
        <v>1</v>
      </c>
      <c r="Q1419" s="295">
        <f t="shared" si="136"/>
        <v>2</v>
      </c>
      <c r="R1419" s="3">
        <f t="shared" si="137"/>
        <v>2</v>
      </c>
    </row>
    <row r="1420" spans="1:18" x14ac:dyDescent="0.35">
      <c r="A1420" s="3" t="str">
        <f>'B-Site_data'!A1421</f>
        <v>QX37ibOy4n1doo87jJVBfdSvVn0T6r</v>
      </c>
      <c r="B1420" s="3" t="str">
        <f>'B-Site_data'!B1421</f>
        <v>Banadir_IDP</v>
      </c>
      <c r="C1420" s="3" t="str">
        <f>'B-Site_data'!C1421</f>
        <v>Banadir</v>
      </c>
      <c r="D1420" s="3" t="str">
        <f>'B-Site_data'!D1421</f>
        <v>IDP</v>
      </c>
      <c r="E1420" s="3">
        <f>'B-Site_data'!E1421</f>
        <v>1</v>
      </c>
      <c r="F1420" s="3">
        <f>'B-Site_data'!F1421</f>
        <v>1</v>
      </c>
      <c r="G1420" s="3">
        <f>'B-Site_data'!G1421</f>
        <v>3</v>
      </c>
      <c r="H1420" s="3">
        <f>'B-Site_data'!H1421</f>
        <v>2</v>
      </c>
      <c r="I1420" s="3">
        <f>'B-Site_data'!I1421</f>
        <v>3</v>
      </c>
      <c r="J1420" s="3">
        <f>'B-Site_data'!J1421</f>
        <v>1</v>
      </c>
      <c r="K1420" s="3">
        <f>'B-Site_data'!K1421</f>
        <v>1</v>
      </c>
      <c r="L1420" s="3">
        <f>'B-Site_data'!L1421</f>
        <v>2</v>
      </c>
      <c r="M1420" s="3">
        <f t="shared" si="132"/>
        <v>3</v>
      </c>
      <c r="N1420" s="3">
        <f t="shared" si="133"/>
        <v>3</v>
      </c>
      <c r="O1420" s="3">
        <f t="shared" si="134"/>
        <v>2</v>
      </c>
      <c r="P1420" s="3">
        <f t="shared" si="135"/>
        <v>2</v>
      </c>
      <c r="Q1420" s="295">
        <f t="shared" si="136"/>
        <v>3</v>
      </c>
      <c r="R1420" s="3">
        <f t="shared" si="137"/>
        <v>3</v>
      </c>
    </row>
    <row r="1421" spans="1:18" x14ac:dyDescent="0.35">
      <c r="A1421" s="3" t="str">
        <f>'B-Site_data'!A1422</f>
        <v>HvWNYw8zQ2o7df4KiURC301n65Z00w</v>
      </c>
      <c r="B1421" s="3" t="str">
        <f>'B-Site_data'!B1422</f>
        <v>Banadir_IDP</v>
      </c>
      <c r="C1421" s="3" t="str">
        <f>'B-Site_data'!C1422</f>
        <v>Banadir</v>
      </c>
      <c r="D1421" s="3" t="str">
        <f>'B-Site_data'!D1422</f>
        <v>IDP</v>
      </c>
      <c r="E1421" s="3">
        <f>'B-Site_data'!E1422</f>
        <v>1</v>
      </c>
      <c r="F1421" s="3">
        <f>'B-Site_data'!F1422</f>
        <v>1</v>
      </c>
      <c r="G1421" s="3">
        <f>'B-Site_data'!G1422</f>
        <v>3</v>
      </c>
      <c r="H1421" s="3">
        <f>'B-Site_data'!H1422</f>
        <v>3</v>
      </c>
      <c r="I1421" s="3">
        <f>'B-Site_data'!I1422</f>
        <v>3</v>
      </c>
      <c r="J1421" s="3">
        <f>'B-Site_data'!J1422</f>
        <v>1</v>
      </c>
      <c r="K1421" s="3">
        <f>'B-Site_data'!K1422</f>
        <v>3</v>
      </c>
      <c r="L1421" s="3">
        <f>'B-Site_data'!L1422</f>
        <v>3</v>
      </c>
      <c r="M1421" s="3">
        <f t="shared" si="132"/>
        <v>3</v>
      </c>
      <c r="N1421" s="3">
        <f t="shared" si="133"/>
        <v>3</v>
      </c>
      <c r="O1421" s="3">
        <f t="shared" si="134"/>
        <v>3</v>
      </c>
      <c r="P1421" s="3">
        <f t="shared" si="135"/>
        <v>3</v>
      </c>
      <c r="Q1421" s="295">
        <f t="shared" si="136"/>
        <v>3</v>
      </c>
      <c r="R1421" s="3">
        <f t="shared" si="137"/>
        <v>3</v>
      </c>
    </row>
    <row r="1422" spans="1:18" x14ac:dyDescent="0.35">
      <c r="A1422" s="3" t="str">
        <f>'B-Site_data'!A1423</f>
        <v>bXPtGTrO0onoKTHZYB0k2KdIQrHSqz</v>
      </c>
      <c r="B1422" s="3" t="str">
        <f>'B-Site_data'!B1423</f>
        <v>Banadir_IDP</v>
      </c>
      <c r="C1422" s="3" t="str">
        <f>'B-Site_data'!C1423</f>
        <v>Banadir</v>
      </c>
      <c r="D1422" s="3" t="str">
        <f>'B-Site_data'!D1423</f>
        <v>IDP</v>
      </c>
      <c r="E1422" s="3">
        <f>'B-Site_data'!E1423</f>
        <v>1</v>
      </c>
      <c r="F1422" s="3">
        <f>'B-Site_data'!F1423</f>
        <v>1</v>
      </c>
      <c r="G1422" s="3">
        <f>'B-Site_data'!G1423</f>
        <v>3</v>
      </c>
      <c r="H1422" s="3">
        <f>'B-Site_data'!H1423</f>
        <v>3</v>
      </c>
      <c r="I1422" s="3">
        <f>'B-Site_data'!I1423</f>
        <v>3</v>
      </c>
      <c r="J1422" s="3">
        <f>'B-Site_data'!J1423</f>
        <v>1</v>
      </c>
      <c r="K1422" s="3">
        <f>'B-Site_data'!K1423</f>
        <v>3</v>
      </c>
      <c r="L1422" s="3">
        <f>'B-Site_data'!L1423</f>
        <v>2</v>
      </c>
      <c r="M1422" s="3">
        <f t="shared" si="132"/>
        <v>3</v>
      </c>
      <c r="N1422" s="3">
        <f t="shared" si="133"/>
        <v>3</v>
      </c>
      <c r="O1422" s="3">
        <f t="shared" si="134"/>
        <v>3</v>
      </c>
      <c r="P1422" s="3">
        <f t="shared" si="135"/>
        <v>3</v>
      </c>
      <c r="Q1422" s="295">
        <f t="shared" si="136"/>
        <v>3</v>
      </c>
      <c r="R1422" s="3">
        <f t="shared" si="137"/>
        <v>3</v>
      </c>
    </row>
    <row r="1423" spans="1:18" x14ac:dyDescent="0.35">
      <c r="A1423" s="3" t="str">
        <f>'B-Site_data'!A1424</f>
        <v>kYsK0EVFRjJJpImywWvOe2b9SEO3ZR</v>
      </c>
      <c r="B1423" s="3" t="str">
        <f>'B-Site_data'!B1424</f>
        <v>Banadir_IDP</v>
      </c>
      <c r="C1423" s="3" t="str">
        <f>'B-Site_data'!C1424</f>
        <v>Banadir</v>
      </c>
      <c r="D1423" s="3" t="str">
        <f>'B-Site_data'!D1424</f>
        <v>IDP</v>
      </c>
      <c r="E1423" s="3">
        <f>'B-Site_data'!E1424</f>
        <v>1</v>
      </c>
      <c r="F1423" s="3">
        <f>'B-Site_data'!F1424</f>
        <v>1</v>
      </c>
      <c r="G1423" s="3">
        <f>'B-Site_data'!G1424</f>
        <v>3</v>
      </c>
      <c r="H1423" s="3">
        <f>'B-Site_data'!H1424</f>
        <v>1</v>
      </c>
      <c r="I1423" s="3">
        <f>'B-Site_data'!I1424</f>
        <v>1</v>
      </c>
      <c r="J1423" s="3">
        <f>'B-Site_data'!J1424</f>
        <v>1</v>
      </c>
      <c r="K1423" s="3">
        <f>'B-Site_data'!K1424</f>
        <v>1</v>
      </c>
      <c r="L1423" s="3">
        <f>'B-Site_data'!L1424</f>
        <v>3</v>
      </c>
      <c r="M1423" s="3">
        <f t="shared" si="132"/>
        <v>3</v>
      </c>
      <c r="N1423" s="3">
        <f t="shared" si="133"/>
        <v>3</v>
      </c>
      <c r="O1423" s="3">
        <f t="shared" si="134"/>
        <v>1</v>
      </c>
      <c r="P1423" s="3">
        <f t="shared" si="135"/>
        <v>1</v>
      </c>
      <c r="Q1423" s="295">
        <f t="shared" si="136"/>
        <v>2</v>
      </c>
      <c r="R1423" s="3">
        <f t="shared" si="137"/>
        <v>2</v>
      </c>
    </row>
    <row r="1424" spans="1:18" x14ac:dyDescent="0.35">
      <c r="A1424" s="3" t="str">
        <f>'B-Site_data'!A1425</f>
        <v>YBX2PUmNnPAffAD3xPD2bxL1oOsy2I</v>
      </c>
      <c r="B1424" s="3" t="str">
        <f>'B-Site_data'!B1425</f>
        <v>Banadir_IDP</v>
      </c>
      <c r="C1424" s="3" t="str">
        <f>'B-Site_data'!C1425</f>
        <v>Banadir</v>
      </c>
      <c r="D1424" s="3" t="str">
        <f>'B-Site_data'!D1425</f>
        <v>IDP</v>
      </c>
      <c r="E1424" s="3">
        <f>'B-Site_data'!E1425</f>
        <v>1</v>
      </c>
      <c r="F1424" s="3">
        <f>'B-Site_data'!F1425</f>
        <v>3</v>
      </c>
      <c r="G1424" s="3">
        <f>'B-Site_data'!G1425</f>
        <v>3</v>
      </c>
      <c r="H1424" s="3">
        <f>'B-Site_data'!H1425</f>
        <v>3</v>
      </c>
      <c r="I1424" s="3">
        <f>'B-Site_data'!I1425</f>
        <v>3</v>
      </c>
      <c r="J1424" s="3">
        <f>'B-Site_data'!J1425</f>
        <v>1</v>
      </c>
      <c r="K1424" s="3">
        <f>'B-Site_data'!K1425</f>
        <v>1</v>
      </c>
      <c r="L1424" s="3">
        <f>'B-Site_data'!L1425</f>
        <v>2</v>
      </c>
      <c r="M1424" s="3">
        <f t="shared" si="132"/>
        <v>3</v>
      </c>
      <c r="N1424" s="3">
        <f t="shared" si="133"/>
        <v>3</v>
      </c>
      <c r="O1424" s="3">
        <f t="shared" si="134"/>
        <v>3</v>
      </c>
      <c r="P1424" s="3">
        <f t="shared" si="135"/>
        <v>3</v>
      </c>
      <c r="Q1424" s="295">
        <f t="shared" si="136"/>
        <v>3</v>
      </c>
      <c r="R1424" s="3">
        <f t="shared" si="137"/>
        <v>3</v>
      </c>
    </row>
    <row r="1425" spans="1:18" x14ac:dyDescent="0.35">
      <c r="A1425" s="3" t="str">
        <f>'B-Site_data'!A1426</f>
        <v>hkdD7y9a6MtrXyvH62yPvdpwcdtHOj</v>
      </c>
      <c r="B1425" s="3" t="str">
        <f>'B-Site_data'!B1426</f>
        <v>Banadir_IDP</v>
      </c>
      <c r="C1425" s="3" t="str">
        <f>'B-Site_data'!C1426</f>
        <v>Banadir</v>
      </c>
      <c r="D1425" s="3" t="str">
        <f>'B-Site_data'!D1426</f>
        <v>IDP</v>
      </c>
      <c r="E1425" s="3">
        <f>'B-Site_data'!E1426</f>
        <v>1</v>
      </c>
      <c r="F1425" s="3">
        <f>'B-Site_data'!F1426</f>
        <v>1</v>
      </c>
      <c r="G1425" s="3">
        <f>'B-Site_data'!G1426</f>
        <v>3</v>
      </c>
      <c r="H1425" s="3">
        <f>'B-Site_data'!H1426</f>
        <v>3</v>
      </c>
      <c r="I1425" s="3">
        <f>'B-Site_data'!I1426</f>
        <v>3</v>
      </c>
      <c r="J1425" s="3">
        <f>'B-Site_data'!J1426</f>
        <v>1</v>
      </c>
      <c r="K1425" s="3">
        <f>'B-Site_data'!K1426</f>
        <v>3</v>
      </c>
      <c r="L1425" s="3">
        <f>'B-Site_data'!L1426</f>
        <v>2</v>
      </c>
      <c r="M1425" s="3">
        <f t="shared" si="132"/>
        <v>3</v>
      </c>
      <c r="N1425" s="3">
        <f t="shared" si="133"/>
        <v>3</v>
      </c>
      <c r="O1425" s="3">
        <f t="shared" si="134"/>
        <v>3</v>
      </c>
      <c r="P1425" s="3">
        <f t="shared" si="135"/>
        <v>3</v>
      </c>
      <c r="Q1425" s="295">
        <f t="shared" si="136"/>
        <v>3</v>
      </c>
      <c r="R1425" s="3">
        <f t="shared" si="137"/>
        <v>3</v>
      </c>
    </row>
    <row r="1426" spans="1:18" x14ac:dyDescent="0.35">
      <c r="A1426" s="3" t="str">
        <f>'B-Site_data'!A1427</f>
        <v>l6E3UOF87amVopNnjIksyDNKW24KRV</v>
      </c>
      <c r="B1426" s="3" t="str">
        <f>'B-Site_data'!B1427</f>
        <v>Banadir_IDP</v>
      </c>
      <c r="C1426" s="3" t="str">
        <f>'B-Site_data'!C1427</f>
        <v>Banadir</v>
      </c>
      <c r="D1426" s="3" t="str">
        <f>'B-Site_data'!D1427</f>
        <v>IDP</v>
      </c>
      <c r="E1426" s="3">
        <f>'B-Site_data'!E1427</f>
        <v>3</v>
      </c>
      <c r="F1426" s="3">
        <f>'B-Site_data'!F1427</f>
        <v>1</v>
      </c>
      <c r="G1426" s="3">
        <f>'B-Site_data'!G1427</f>
        <v>3</v>
      </c>
      <c r="H1426" s="3">
        <f>'B-Site_data'!H1427</f>
        <v>1</v>
      </c>
      <c r="I1426" s="3">
        <f>'B-Site_data'!I1427</f>
        <v>1</v>
      </c>
      <c r="J1426" s="3">
        <f>'B-Site_data'!J1427</f>
        <v>1</v>
      </c>
      <c r="K1426" s="3">
        <f>'B-Site_data'!K1427</f>
        <v>3</v>
      </c>
      <c r="L1426" s="3">
        <f>'B-Site_data'!L1427</f>
        <v>2</v>
      </c>
      <c r="M1426" s="3">
        <f t="shared" si="132"/>
        <v>3</v>
      </c>
      <c r="N1426" s="3">
        <f t="shared" si="133"/>
        <v>3</v>
      </c>
      <c r="O1426" s="3">
        <f t="shared" si="134"/>
        <v>2</v>
      </c>
      <c r="P1426" s="3">
        <f t="shared" si="135"/>
        <v>1</v>
      </c>
      <c r="Q1426" s="295">
        <f t="shared" si="136"/>
        <v>3</v>
      </c>
      <c r="R1426" s="3">
        <f t="shared" si="137"/>
        <v>3</v>
      </c>
    </row>
    <row r="1427" spans="1:18" x14ac:dyDescent="0.35">
      <c r="A1427" s="3" t="str">
        <f>'B-Site_data'!A1428</f>
        <v>B3kvzL2DwZ5qO9Idae5woleSV1Fb7P</v>
      </c>
      <c r="B1427" s="3" t="str">
        <f>'B-Site_data'!B1428</f>
        <v>Banadir_IDP</v>
      </c>
      <c r="C1427" s="3" t="str">
        <f>'B-Site_data'!C1428</f>
        <v>Banadir</v>
      </c>
      <c r="D1427" s="3" t="str">
        <f>'B-Site_data'!D1428</f>
        <v>IDP</v>
      </c>
      <c r="E1427" s="3">
        <f>'B-Site_data'!E1428</f>
        <v>1</v>
      </c>
      <c r="F1427" s="3">
        <f>'B-Site_data'!F1428</f>
        <v>3</v>
      </c>
      <c r="G1427" s="3">
        <f>'B-Site_data'!G1428</f>
        <v>3</v>
      </c>
      <c r="H1427" s="3">
        <f>'B-Site_data'!H1428</f>
        <v>1</v>
      </c>
      <c r="I1427" s="3">
        <f>'B-Site_data'!I1428</f>
        <v>1</v>
      </c>
      <c r="J1427" s="3">
        <f>'B-Site_data'!J1428</f>
        <v>1</v>
      </c>
      <c r="K1427" s="3">
        <f>'B-Site_data'!K1428</f>
        <v>1</v>
      </c>
      <c r="L1427" s="3">
        <f>'B-Site_data'!L1428</f>
        <v>3</v>
      </c>
      <c r="M1427" s="3">
        <f t="shared" si="132"/>
        <v>3</v>
      </c>
      <c r="N1427" s="3">
        <f t="shared" si="133"/>
        <v>3</v>
      </c>
      <c r="O1427" s="3">
        <f t="shared" si="134"/>
        <v>3</v>
      </c>
      <c r="P1427" s="3">
        <f t="shared" si="135"/>
        <v>1</v>
      </c>
      <c r="Q1427" s="295">
        <f t="shared" si="136"/>
        <v>3</v>
      </c>
      <c r="R1427" s="3">
        <f t="shared" si="137"/>
        <v>3</v>
      </c>
    </row>
    <row r="1428" spans="1:18" x14ac:dyDescent="0.35">
      <c r="A1428" s="3" t="str">
        <f>'B-Site_data'!A1429</f>
        <v>y7BcVixqVy2mQ3gTu7IdIdwbULgtGI</v>
      </c>
      <c r="B1428" s="3" t="str">
        <f>'B-Site_data'!B1429</f>
        <v>Banadir_IDP</v>
      </c>
      <c r="C1428" s="3" t="str">
        <f>'B-Site_data'!C1429</f>
        <v>Banadir</v>
      </c>
      <c r="D1428" s="3" t="str">
        <f>'B-Site_data'!D1429</f>
        <v>IDP</v>
      </c>
      <c r="E1428" s="3">
        <f>'B-Site_data'!E1429</f>
        <v>1</v>
      </c>
      <c r="F1428" s="3">
        <f>'B-Site_data'!F1429</f>
        <v>1</v>
      </c>
      <c r="G1428" s="3">
        <f>'B-Site_data'!G1429</f>
        <v>3</v>
      </c>
      <c r="H1428" s="3">
        <f>'B-Site_data'!H1429</f>
        <v>2</v>
      </c>
      <c r="I1428" s="3">
        <f>'B-Site_data'!I1429</f>
        <v>3</v>
      </c>
      <c r="J1428" s="3">
        <f>'B-Site_data'!J1429</f>
        <v>1</v>
      </c>
      <c r="K1428" s="3">
        <f>'B-Site_data'!K1429</f>
        <v>3</v>
      </c>
      <c r="L1428" s="3">
        <f>'B-Site_data'!L1429</f>
        <v>2</v>
      </c>
      <c r="M1428" s="3">
        <f t="shared" si="132"/>
        <v>3</v>
      </c>
      <c r="N1428" s="3">
        <f t="shared" si="133"/>
        <v>3</v>
      </c>
      <c r="O1428" s="3">
        <f t="shared" si="134"/>
        <v>3</v>
      </c>
      <c r="P1428" s="3">
        <f t="shared" si="135"/>
        <v>2</v>
      </c>
      <c r="Q1428" s="295">
        <f t="shared" si="136"/>
        <v>3</v>
      </c>
      <c r="R1428" s="3">
        <f t="shared" si="137"/>
        <v>3</v>
      </c>
    </row>
    <row r="1429" spans="1:18" x14ac:dyDescent="0.35">
      <c r="A1429" s="3" t="str">
        <f>'B-Site_data'!A1430</f>
        <v>XdkAn8hoXpLrboIs2nxHJO9SIMzW9r</v>
      </c>
      <c r="B1429" s="3" t="str">
        <f>'B-Site_data'!B1430</f>
        <v>Banadir_IDP</v>
      </c>
      <c r="C1429" s="3" t="str">
        <f>'B-Site_data'!C1430</f>
        <v>Banadir</v>
      </c>
      <c r="D1429" s="3" t="str">
        <f>'B-Site_data'!D1430</f>
        <v>IDP</v>
      </c>
      <c r="E1429" s="3">
        <f>'B-Site_data'!E1430</f>
        <v>1</v>
      </c>
      <c r="F1429" s="3">
        <f>'B-Site_data'!F1430</f>
        <v>1</v>
      </c>
      <c r="G1429" s="3">
        <f>'B-Site_data'!G1430</f>
        <v>3</v>
      </c>
      <c r="H1429" s="3">
        <f>'B-Site_data'!H1430</f>
        <v>1</v>
      </c>
      <c r="I1429" s="3">
        <f>'B-Site_data'!I1430</f>
        <v>1</v>
      </c>
      <c r="J1429" s="3">
        <f>'B-Site_data'!J1430</f>
        <v>1</v>
      </c>
      <c r="K1429" s="3">
        <f>'B-Site_data'!K1430</f>
        <v>1</v>
      </c>
      <c r="L1429" s="3">
        <f>'B-Site_data'!L1430</f>
        <v>4</v>
      </c>
      <c r="M1429" s="3">
        <f t="shared" si="132"/>
        <v>4</v>
      </c>
      <c r="N1429" s="3">
        <f t="shared" si="133"/>
        <v>3</v>
      </c>
      <c r="O1429" s="3">
        <f t="shared" si="134"/>
        <v>1</v>
      </c>
      <c r="P1429" s="3">
        <f t="shared" si="135"/>
        <v>1</v>
      </c>
      <c r="Q1429" s="295">
        <f t="shared" si="136"/>
        <v>3</v>
      </c>
      <c r="R1429" s="3">
        <f t="shared" si="137"/>
        <v>3</v>
      </c>
    </row>
    <row r="1430" spans="1:18" x14ac:dyDescent="0.35">
      <c r="A1430" s="3" t="str">
        <f>'B-Site_data'!A1431</f>
        <v>S2kMxAJGJe1UIusjI6NVaw4dHLwQSc</v>
      </c>
      <c r="B1430" s="3" t="str">
        <f>'B-Site_data'!B1431</f>
        <v>Banadir_IDP</v>
      </c>
      <c r="C1430" s="3" t="str">
        <f>'B-Site_data'!C1431</f>
        <v>Banadir</v>
      </c>
      <c r="D1430" s="3" t="str">
        <f>'B-Site_data'!D1431</f>
        <v>IDP</v>
      </c>
      <c r="E1430" s="3">
        <f>'B-Site_data'!E1431</f>
        <v>1</v>
      </c>
      <c r="F1430" s="3">
        <f>'B-Site_data'!F1431</f>
        <v>1</v>
      </c>
      <c r="G1430" s="3">
        <f>'B-Site_data'!G1431</f>
        <v>1</v>
      </c>
      <c r="H1430" s="3">
        <f>'B-Site_data'!H1431</f>
        <v>2</v>
      </c>
      <c r="I1430" s="3">
        <f>'B-Site_data'!I1431</f>
        <v>1</v>
      </c>
      <c r="J1430" s="3">
        <f>'B-Site_data'!J1431</f>
        <v>1</v>
      </c>
      <c r="K1430" s="3">
        <f>'B-Site_data'!K1431</f>
        <v>3</v>
      </c>
      <c r="L1430" s="3">
        <f>'B-Site_data'!L1431</f>
        <v>1</v>
      </c>
      <c r="M1430" s="3">
        <f t="shared" si="132"/>
        <v>3</v>
      </c>
      <c r="N1430" s="3">
        <f t="shared" si="133"/>
        <v>2</v>
      </c>
      <c r="O1430" s="3">
        <f t="shared" si="134"/>
        <v>1</v>
      </c>
      <c r="P1430" s="3">
        <f t="shared" si="135"/>
        <v>1</v>
      </c>
      <c r="Q1430" s="295">
        <f t="shared" si="136"/>
        <v>2</v>
      </c>
      <c r="R1430" s="3">
        <f t="shared" si="137"/>
        <v>2</v>
      </c>
    </row>
    <row r="1431" spans="1:18" x14ac:dyDescent="0.35">
      <c r="A1431" s="3" t="str">
        <f>'B-Site_data'!A1432</f>
        <v>dwln8EPWEezDGENiDH2zuAymRUMB96</v>
      </c>
      <c r="B1431" s="3" t="str">
        <f>'B-Site_data'!B1432</f>
        <v>Banadir_IDP</v>
      </c>
      <c r="C1431" s="3" t="str">
        <f>'B-Site_data'!C1432</f>
        <v>Banadir</v>
      </c>
      <c r="D1431" s="3" t="str">
        <f>'B-Site_data'!D1432</f>
        <v>IDP</v>
      </c>
      <c r="E1431" s="3">
        <f>'B-Site_data'!E1432</f>
        <v>1</v>
      </c>
      <c r="F1431" s="3">
        <f>'B-Site_data'!F1432</f>
        <v>3</v>
      </c>
      <c r="G1431" s="3">
        <f>'B-Site_data'!G1432</f>
        <v>3</v>
      </c>
      <c r="H1431" s="3">
        <f>'B-Site_data'!H1432</f>
        <v>1</v>
      </c>
      <c r="I1431" s="3">
        <f>'B-Site_data'!I1432</f>
        <v>1</v>
      </c>
      <c r="J1431" s="3">
        <f>'B-Site_data'!J1432</f>
        <v>1</v>
      </c>
      <c r="K1431" s="3">
        <f>'B-Site_data'!K1432</f>
        <v>3</v>
      </c>
      <c r="L1431" s="3">
        <f>'B-Site_data'!L1432</f>
        <v>2</v>
      </c>
      <c r="M1431" s="3">
        <f t="shared" si="132"/>
        <v>3</v>
      </c>
      <c r="N1431" s="3">
        <f t="shared" si="133"/>
        <v>3</v>
      </c>
      <c r="O1431" s="3">
        <f t="shared" si="134"/>
        <v>3</v>
      </c>
      <c r="P1431" s="3">
        <f t="shared" si="135"/>
        <v>2</v>
      </c>
      <c r="Q1431" s="295">
        <f t="shared" si="136"/>
        <v>3</v>
      </c>
      <c r="R1431" s="3">
        <f t="shared" si="137"/>
        <v>3</v>
      </c>
    </row>
    <row r="1432" spans="1:18" x14ac:dyDescent="0.35">
      <c r="A1432" s="3" t="str">
        <f>'B-Site_data'!A1433</f>
        <v>XnPThKppoH36cjSF4e5BLNXj5L2vyX</v>
      </c>
      <c r="B1432" s="3" t="str">
        <f>'B-Site_data'!B1433</f>
        <v>Banadir_IDP</v>
      </c>
      <c r="C1432" s="3" t="str">
        <f>'B-Site_data'!C1433</f>
        <v>Banadir</v>
      </c>
      <c r="D1432" s="3" t="str">
        <f>'B-Site_data'!D1433</f>
        <v>IDP</v>
      </c>
      <c r="E1432" s="3">
        <f>'B-Site_data'!E1433</f>
        <v>1</v>
      </c>
      <c r="F1432" s="3">
        <f>'B-Site_data'!F1433</f>
        <v>1</v>
      </c>
      <c r="G1432" s="3">
        <f>'B-Site_data'!G1433</f>
        <v>3</v>
      </c>
      <c r="H1432" s="3">
        <f>'B-Site_data'!H1433</f>
        <v>3</v>
      </c>
      <c r="I1432" s="3">
        <f>'B-Site_data'!I1433</f>
        <v>1</v>
      </c>
      <c r="J1432" s="3">
        <f>'B-Site_data'!J1433</f>
        <v>1</v>
      </c>
      <c r="K1432" s="3">
        <f>'B-Site_data'!K1433</f>
        <v>3</v>
      </c>
      <c r="L1432" s="3">
        <f>'B-Site_data'!L1433</f>
        <v>2</v>
      </c>
      <c r="M1432" s="3">
        <f t="shared" si="132"/>
        <v>3</v>
      </c>
      <c r="N1432" s="3">
        <f t="shared" si="133"/>
        <v>3</v>
      </c>
      <c r="O1432" s="3">
        <f t="shared" si="134"/>
        <v>3</v>
      </c>
      <c r="P1432" s="3">
        <f t="shared" si="135"/>
        <v>2</v>
      </c>
      <c r="Q1432" s="295">
        <f t="shared" si="136"/>
        <v>3</v>
      </c>
      <c r="R1432" s="3">
        <f t="shared" si="137"/>
        <v>3</v>
      </c>
    </row>
    <row r="1433" spans="1:18" x14ac:dyDescent="0.35">
      <c r="A1433" s="3" t="str">
        <f>'B-Site_data'!A1434</f>
        <v>Nk0YWEcL2RKbKQWnNkAfWEvb3hqQB8</v>
      </c>
      <c r="B1433" s="3" t="str">
        <f>'B-Site_data'!B1434</f>
        <v>Banadir_IDP</v>
      </c>
      <c r="C1433" s="3" t="str">
        <f>'B-Site_data'!C1434</f>
        <v>Banadir</v>
      </c>
      <c r="D1433" s="3" t="str">
        <f>'B-Site_data'!D1434</f>
        <v>IDP</v>
      </c>
      <c r="E1433" s="3">
        <f>'B-Site_data'!E1434</f>
        <v>1</v>
      </c>
      <c r="F1433" s="3">
        <f>'B-Site_data'!F1434</f>
        <v>1</v>
      </c>
      <c r="G1433" s="3">
        <f>'B-Site_data'!G1434</f>
        <v>1</v>
      </c>
      <c r="H1433" s="3">
        <f>'B-Site_data'!H1434</f>
        <v>3</v>
      </c>
      <c r="I1433" s="3">
        <f>'B-Site_data'!I1434</f>
        <v>3</v>
      </c>
      <c r="J1433" s="3">
        <f>'B-Site_data'!J1434</f>
        <v>1</v>
      </c>
      <c r="K1433" s="3">
        <f>'B-Site_data'!K1434</f>
        <v>1</v>
      </c>
      <c r="L1433" s="3">
        <f>'B-Site_data'!L1434</f>
        <v>2</v>
      </c>
      <c r="M1433" s="3">
        <f t="shared" si="132"/>
        <v>3</v>
      </c>
      <c r="N1433" s="3">
        <f t="shared" si="133"/>
        <v>3</v>
      </c>
      <c r="O1433" s="3">
        <f t="shared" si="134"/>
        <v>2</v>
      </c>
      <c r="P1433" s="3">
        <f t="shared" si="135"/>
        <v>1</v>
      </c>
      <c r="Q1433" s="295">
        <f t="shared" si="136"/>
        <v>3</v>
      </c>
      <c r="R1433" s="3">
        <f t="shared" si="137"/>
        <v>3</v>
      </c>
    </row>
    <row r="1434" spans="1:18" x14ac:dyDescent="0.35">
      <c r="A1434" s="3" t="str">
        <f>'B-Site_data'!A1435</f>
        <v>uvSumFZr7gu9rQMee7XXUyJp0QSFkU</v>
      </c>
      <c r="B1434" s="3" t="str">
        <f>'B-Site_data'!B1435</f>
        <v>Banadir_IDP</v>
      </c>
      <c r="C1434" s="3" t="str">
        <f>'B-Site_data'!C1435</f>
        <v>Banadir</v>
      </c>
      <c r="D1434" s="3" t="str">
        <f>'B-Site_data'!D1435</f>
        <v>IDP</v>
      </c>
      <c r="E1434" s="3">
        <f>'B-Site_data'!E1435</f>
        <v>3</v>
      </c>
      <c r="F1434" s="3">
        <f>'B-Site_data'!F1435</f>
        <v>1</v>
      </c>
      <c r="G1434" s="3">
        <f>'B-Site_data'!G1435</f>
        <v>3</v>
      </c>
      <c r="H1434" s="3">
        <f>'B-Site_data'!H1435</f>
        <v>1</v>
      </c>
      <c r="I1434" s="3">
        <f>'B-Site_data'!I1435</f>
        <v>3</v>
      </c>
      <c r="J1434" s="3">
        <f>'B-Site_data'!J1435</f>
        <v>1</v>
      </c>
      <c r="K1434" s="3">
        <f>'B-Site_data'!K1435</f>
        <v>3</v>
      </c>
      <c r="L1434" s="3">
        <f>'B-Site_data'!L1435</f>
        <v>1</v>
      </c>
      <c r="M1434" s="3">
        <f t="shared" si="132"/>
        <v>3</v>
      </c>
      <c r="N1434" s="3">
        <f t="shared" si="133"/>
        <v>3</v>
      </c>
      <c r="O1434" s="3">
        <f t="shared" si="134"/>
        <v>3</v>
      </c>
      <c r="P1434" s="3">
        <f t="shared" si="135"/>
        <v>1</v>
      </c>
      <c r="Q1434" s="295">
        <f t="shared" si="136"/>
        <v>3</v>
      </c>
      <c r="R1434" s="3">
        <f t="shared" si="137"/>
        <v>3</v>
      </c>
    </row>
    <row r="1435" spans="1:18" x14ac:dyDescent="0.35">
      <c r="A1435" s="3" t="str">
        <f>'B-Site_data'!A1436</f>
        <v>fWwhafGCh462pUwxdb9jMn5rlcKDUH</v>
      </c>
      <c r="B1435" s="3" t="str">
        <f>'B-Site_data'!B1436</f>
        <v>Banadir_IDP</v>
      </c>
      <c r="C1435" s="3" t="str">
        <f>'B-Site_data'!C1436</f>
        <v>Banadir</v>
      </c>
      <c r="D1435" s="3" t="str">
        <f>'B-Site_data'!D1436</f>
        <v>IDP</v>
      </c>
      <c r="E1435" s="3">
        <f>'B-Site_data'!E1436</f>
        <v>1</v>
      </c>
      <c r="F1435" s="3">
        <f>'B-Site_data'!F1436</f>
        <v>3</v>
      </c>
      <c r="G1435" s="3">
        <f>'B-Site_data'!G1436</f>
        <v>3</v>
      </c>
      <c r="H1435" s="3">
        <f>'B-Site_data'!H1436</f>
        <v>1</v>
      </c>
      <c r="I1435" s="3">
        <f>'B-Site_data'!I1436</f>
        <v>1</v>
      </c>
      <c r="J1435" s="3">
        <f>'B-Site_data'!J1436</f>
        <v>1</v>
      </c>
      <c r="K1435" s="3">
        <f>'B-Site_data'!K1436</f>
        <v>1</v>
      </c>
      <c r="L1435" s="3">
        <f>'B-Site_data'!L1436</f>
        <v>2</v>
      </c>
      <c r="M1435" s="3">
        <f t="shared" si="132"/>
        <v>3</v>
      </c>
      <c r="N1435" s="3">
        <f t="shared" si="133"/>
        <v>3</v>
      </c>
      <c r="O1435" s="3">
        <f t="shared" si="134"/>
        <v>2</v>
      </c>
      <c r="P1435" s="3">
        <f t="shared" si="135"/>
        <v>1</v>
      </c>
      <c r="Q1435" s="295">
        <f t="shared" si="136"/>
        <v>3</v>
      </c>
      <c r="R1435" s="3">
        <f t="shared" si="137"/>
        <v>3</v>
      </c>
    </row>
    <row r="1436" spans="1:18" x14ac:dyDescent="0.35">
      <c r="A1436" s="3" t="str">
        <f>'B-Site_data'!A1437</f>
        <v>kIrJYe6pUTfUTaU00sG4tNowUvz8wL</v>
      </c>
      <c r="B1436" s="3" t="str">
        <f>'B-Site_data'!B1437</f>
        <v>Banadir_IDP</v>
      </c>
      <c r="C1436" s="3" t="str">
        <f>'B-Site_data'!C1437</f>
        <v>Banadir</v>
      </c>
      <c r="D1436" s="3" t="str">
        <f>'B-Site_data'!D1437</f>
        <v>IDP</v>
      </c>
      <c r="E1436" s="3">
        <f>'B-Site_data'!E1437</f>
        <v>1</v>
      </c>
      <c r="F1436" s="3">
        <f>'B-Site_data'!F1437</f>
        <v>1</v>
      </c>
      <c r="G1436" s="3">
        <f>'B-Site_data'!G1437</f>
        <v>3</v>
      </c>
      <c r="H1436" s="3">
        <f>'B-Site_data'!H1437</f>
        <v>2</v>
      </c>
      <c r="I1436" s="3">
        <f>'B-Site_data'!I1437</f>
        <v>1</v>
      </c>
      <c r="J1436" s="3">
        <f>'B-Site_data'!J1437</f>
        <v>1</v>
      </c>
      <c r="K1436" s="3">
        <f>'B-Site_data'!K1437</f>
        <v>1</v>
      </c>
      <c r="L1436" s="3">
        <f>'B-Site_data'!L1437</f>
        <v>2</v>
      </c>
      <c r="M1436" s="3">
        <f t="shared" si="132"/>
        <v>3</v>
      </c>
      <c r="N1436" s="3">
        <f t="shared" si="133"/>
        <v>2</v>
      </c>
      <c r="O1436" s="3">
        <f t="shared" si="134"/>
        <v>2</v>
      </c>
      <c r="P1436" s="3">
        <f t="shared" si="135"/>
        <v>1</v>
      </c>
      <c r="Q1436" s="295">
        <f t="shared" si="136"/>
        <v>2</v>
      </c>
      <c r="R1436" s="3">
        <f t="shared" si="137"/>
        <v>2</v>
      </c>
    </row>
    <row r="1437" spans="1:18" x14ac:dyDescent="0.35">
      <c r="A1437" s="3" t="str">
        <f>'B-Site_data'!A1438</f>
        <v>WWeUzishaXbgbk8bfnGZ2CU2wHkdv0</v>
      </c>
      <c r="B1437" s="3" t="str">
        <f>'B-Site_data'!B1438</f>
        <v>Banadir_IDP</v>
      </c>
      <c r="C1437" s="3" t="str">
        <f>'B-Site_data'!C1438</f>
        <v>Banadir</v>
      </c>
      <c r="D1437" s="3" t="str">
        <f>'B-Site_data'!D1438</f>
        <v>IDP</v>
      </c>
      <c r="E1437" s="3">
        <f>'B-Site_data'!E1438</f>
        <v>1</v>
      </c>
      <c r="F1437" s="3">
        <f>'B-Site_data'!F1438</f>
        <v>1</v>
      </c>
      <c r="G1437" s="3">
        <f>'B-Site_data'!G1438</f>
        <v>3</v>
      </c>
      <c r="H1437" s="3">
        <f>'B-Site_data'!H1438</f>
        <v>1</v>
      </c>
      <c r="I1437" s="3">
        <f>'B-Site_data'!I1438</f>
        <v>1</v>
      </c>
      <c r="J1437" s="3">
        <f>'B-Site_data'!J1438</f>
        <v>1</v>
      </c>
      <c r="K1437" s="3">
        <f>'B-Site_data'!K1438</f>
        <v>3</v>
      </c>
      <c r="L1437" s="3">
        <f>'B-Site_data'!L1438</f>
        <v>2</v>
      </c>
      <c r="M1437" s="3">
        <f t="shared" si="132"/>
        <v>3</v>
      </c>
      <c r="N1437" s="3">
        <f t="shared" si="133"/>
        <v>3</v>
      </c>
      <c r="O1437" s="3">
        <f t="shared" si="134"/>
        <v>2</v>
      </c>
      <c r="P1437" s="3">
        <f t="shared" si="135"/>
        <v>1</v>
      </c>
      <c r="Q1437" s="295">
        <f t="shared" si="136"/>
        <v>3</v>
      </c>
      <c r="R1437" s="3">
        <f t="shared" si="137"/>
        <v>3</v>
      </c>
    </row>
    <row r="1438" spans="1:18" x14ac:dyDescent="0.35">
      <c r="A1438" s="3" t="str">
        <f>'B-Site_data'!A1439</f>
        <v>CclplUCsWMmyqvWx10EGX08c959eKp</v>
      </c>
      <c r="B1438" s="3" t="str">
        <f>'B-Site_data'!B1439</f>
        <v>Banadir_IDP</v>
      </c>
      <c r="C1438" s="3" t="str">
        <f>'B-Site_data'!C1439</f>
        <v>Banadir</v>
      </c>
      <c r="D1438" s="3" t="str">
        <f>'B-Site_data'!D1439</f>
        <v>IDP</v>
      </c>
      <c r="E1438" s="3">
        <f>'B-Site_data'!E1439</f>
        <v>1</v>
      </c>
      <c r="F1438" s="3">
        <f>'B-Site_data'!F1439</f>
        <v>1</v>
      </c>
      <c r="G1438" s="3">
        <f>'B-Site_data'!G1439</f>
        <v>3</v>
      </c>
      <c r="H1438" s="3">
        <f>'B-Site_data'!H1439</f>
        <v>3</v>
      </c>
      <c r="I1438" s="3">
        <f>'B-Site_data'!I1439</f>
        <v>3</v>
      </c>
      <c r="J1438" s="3">
        <f>'B-Site_data'!J1439</f>
        <v>1</v>
      </c>
      <c r="K1438" s="3">
        <f>'B-Site_data'!K1439</f>
        <v>3</v>
      </c>
      <c r="L1438" s="3">
        <f>'B-Site_data'!L1439</f>
        <v>2</v>
      </c>
      <c r="M1438" s="3">
        <f t="shared" si="132"/>
        <v>3</v>
      </c>
      <c r="N1438" s="3">
        <f t="shared" si="133"/>
        <v>3</v>
      </c>
      <c r="O1438" s="3">
        <f t="shared" si="134"/>
        <v>3</v>
      </c>
      <c r="P1438" s="3">
        <f t="shared" si="135"/>
        <v>3</v>
      </c>
      <c r="Q1438" s="295">
        <f t="shared" si="136"/>
        <v>3</v>
      </c>
      <c r="R1438" s="3">
        <f t="shared" si="137"/>
        <v>3</v>
      </c>
    </row>
    <row r="1439" spans="1:18" x14ac:dyDescent="0.35">
      <c r="A1439" s="3" t="str">
        <f>'B-Site_data'!A1440</f>
        <v>RZu2nyGP8CaQ2vywjzOtQeAfWGcfiR</v>
      </c>
      <c r="B1439" s="3" t="str">
        <f>'B-Site_data'!B1440</f>
        <v>Banadir_IDP</v>
      </c>
      <c r="C1439" s="3" t="str">
        <f>'B-Site_data'!C1440</f>
        <v>Banadir</v>
      </c>
      <c r="D1439" s="3" t="str">
        <f>'B-Site_data'!D1440</f>
        <v>IDP</v>
      </c>
      <c r="E1439" s="3">
        <f>'B-Site_data'!E1440</f>
        <v>1</v>
      </c>
      <c r="F1439" s="3">
        <f>'B-Site_data'!F1440</f>
        <v>1</v>
      </c>
      <c r="G1439" s="3">
        <f>'B-Site_data'!G1440</f>
        <v>3</v>
      </c>
      <c r="H1439" s="3">
        <f>'B-Site_data'!H1440</f>
        <v>1</v>
      </c>
      <c r="I1439" s="3">
        <f>'B-Site_data'!I1440</f>
        <v>1</v>
      </c>
      <c r="J1439" s="3">
        <f>'B-Site_data'!J1440</f>
        <v>1</v>
      </c>
      <c r="K1439" s="3">
        <f>'B-Site_data'!K1440</f>
        <v>1</v>
      </c>
      <c r="L1439" s="3">
        <f>'B-Site_data'!L1440</f>
        <v>5</v>
      </c>
      <c r="M1439" s="3">
        <f t="shared" si="132"/>
        <v>5</v>
      </c>
      <c r="N1439" s="3">
        <f t="shared" si="133"/>
        <v>3</v>
      </c>
      <c r="O1439" s="3">
        <f t="shared" si="134"/>
        <v>1</v>
      </c>
      <c r="P1439" s="3">
        <f t="shared" si="135"/>
        <v>1</v>
      </c>
      <c r="Q1439" s="295">
        <f t="shared" si="136"/>
        <v>3</v>
      </c>
      <c r="R1439" s="3">
        <f t="shared" si="137"/>
        <v>3</v>
      </c>
    </row>
    <row r="1440" spans="1:18" x14ac:dyDescent="0.35">
      <c r="A1440" s="3" t="str">
        <f>'B-Site_data'!A1441</f>
        <v>m9ZkcDZKw0WybVwPFi1rAEyezbD3Ml</v>
      </c>
      <c r="B1440" s="3" t="str">
        <f>'B-Site_data'!B1441</f>
        <v>Banadir_IDP</v>
      </c>
      <c r="C1440" s="3" t="str">
        <f>'B-Site_data'!C1441</f>
        <v>Banadir</v>
      </c>
      <c r="D1440" s="3" t="str">
        <f>'B-Site_data'!D1441</f>
        <v>IDP</v>
      </c>
      <c r="E1440" s="3">
        <f>'B-Site_data'!E1441</f>
        <v>1</v>
      </c>
      <c r="F1440" s="3">
        <f>'B-Site_data'!F1441</f>
        <v>1</v>
      </c>
      <c r="G1440" s="3">
        <f>'B-Site_data'!G1441</f>
        <v>3</v>
      </c>
      <c r="H1440" s="3">
        <f>'B-Site_data'!H1441</f>
        <v>2</v>
      </c>
      <c r="I1440" s="3">
        <f>'B-Site_data'!I1441</f>
        <v>1</v>
      </c>
      <c r="J1440" s="3">
        <f>'B-Site_data'!J1441</f>
        <v>1</v>
      </c>
      <c r="K1440" s="3">
        <f>'B-Site_data'!K1441</f>
        <v>3</v>
      </c>
      <c r="L1440" s="3">
        <f>'B-Site_data'!L1441</f>
        <v>1</v>
      </c>
      <c r="M1440" s="3">
        <f t="shared" si="132"/>
        <v>3</v>
      </c>
      <c r="N1440" s="3">
        <f t="shared" si="133"/>
        <v>3</v>
      </c>
      <c r="O1440" s="3">
        <f t="shared" si="134"/>
        <v>2</v>
      </c>
      <c r="P1440" s="3">
        <f t="shared" si="135"/>
        <v>1</v>
      </c>
      <c r="Q1440" s="295">
        <f t="shared" si="136"/>
        <v>3</v>
      </c>
      <c r="R1440" s="3">
        <f t="shared" si="137"/>
        <v>3</v>
      </c>
    </row>
    <row r="1441" spans="1:18" x14ac:dyDescent="0.35">
      <c r="A1441" s="3" t="str">
        <f>'B-Site_data'!A1442</f>
        <v>P5yxzZbhd5FlpH6H8bEdLqtaeCz6WP</v>
      </c>
      <c r="B1441" s="3" t="str">
        <f>'B-Site_data'!B1442</f>
        <v>Banadir_IDP</v>
      </c>
      <c r="C1441" s="3" t="str">
        <f>'B-Site_data'!C1442</f>
        <v>Banadir</v>
      </c>
      <c r="D1441" s="3" t="str">
        <f>'B-Site_data'!D1442</f>
        <v>IDP</v>
      </c>
      <c r="E1441" s="3">
        <f>'B-Site_data'!E1442</f>
        <v>1</v>
      </c>
      <c r="F1441" s="3">
        <f>'B-Site_data'!F1442</f>
        <v>1</v>
      </c>
      <c r="G1441" s="3">
        <f>'B-Site_data'!G1442</f>
        <v>3</v>
      </c>
      <c r="H1441" s="3">
        <f>'B-Site_data'!H1442</f>
        <v>3</v>
      </c>
      <c r="I1441" s="3">
        <f>'B-Site_data'!I1442</f>
        <v>3</v>
      </c>
      <c r="J1441" s="3">
        <f>'B-Site_data'!J1442</f>
        <v>1</v>
      </c>
      <c r="K1441" s="3">
        <f>'B-Site_data'!K1442</f>
        <v>1</v>
      </c>
      <c r="L1441" s="3">
        <f>'B-Site_data'!L1442</f>
        <v>1</v>
      </c>
      <c r="M1441" s="3">
        <f t="shared" si="132"/>
        <v>3</v>
      </c>
      <c r="N1441" s="3">
        <f t="shared" si="133"/>
        <v>3</v>
      </c>
      <c r="O1441" s="3">
        <f t="shared" si="134"/>
        <v>3</v>
      </c>
      <c r="P1441" s="3">
        <f t="shared" si="135"/>
        <v>1</v>
      </c>
      <c r="Q1441" s="295">
        <f t="shared" si="136"/>
        <v>3</v>
      </c>
      <c r="R1441" s="3">
        <f t="shared" si="137"/>
        <v>3</v>
      </c>
    </row>
    <row r="1442" spans="1:18" x14ac:dyDescent="0.35">
      <c r="A1442" s="3" t="str">
        <f>'B-Site_data'!A1443</f>
        <v>xbweLTH9KJAI9tnbxXfLhctYA59V56</v>
      </c>
      <c r="B1442" s="3" t="str">
        <f>'B-Site_data'!B1443</f>
        <v>Banadir_IDP</v>
      </c>
      <c r="C1442" s="3" t="str">
        <f>'B-Site_data'!C1443</f>
        <v>Banadir</v>
      </c>
      <c r="D1442" s="3" t="str">
        <f>'B-Site_data'!D1443</f>
        <v>IDP</v>
      </c>
      <c r="E1442" s="3">
        <f>'B-Site_data'!E1443</f>
        <v>1</v>
      </c>
      <c r="F1442" s="3">
        <f>'B-Site_data'!F1443</f>
        <v>1</v>
      </c>
      <c r="G1442" s="3">
        <f>'B-Site_data'!G1443</f>
        <v>1</v>
      </c>
      <c r="H1442" s="3">
        <f>'B-Site_data'!H1443</f>
        <v>2</v>
      </c>
      <c r="I1442" s="3">
        <f>'B-Site_data'!I1443</f>
        <v>3</v>
      </c>
      <c r="J1442" s="3">
        <f>'B-Site_data'!J1443</f>
        <v>1</v>
      </c>
      <c r="K1442" s="3">
        <f>'B-Site_data'!K1443</f>
        <v>1</v>
      </c>
      <c r="L1442" s="3">
        <f>'B-Site_data'!L1443</f>
        <v>2</v>
      </c>
      <c r="M1442" s="3">
        <f t="shared" si="132"/>
        <v>3</v>
      </c>
      <c r="N1442" s="3">
        <f t="shared" si="133"/>
        <v>2</v>
      </c>
      <c r="O1442" s="3">
        <f t="shared" si="134"/>
        <v>2</v>
      </c>
      <c r="P1442" s="3">
        <f t="shared" si="135"/>
        <v>1</v>
      </c>
      <c r="Q1442" s="295">
        <f t="shared" si="136"/>
        <v>2</v>
      </c>
      <c r="R1442" s="3">
        <f t="shared" si="137"/>
        <v>2</v>
      </c>
    </row>
    <row r="1443" spans="1:18" x14ac:dyDescent="0.35">
      <c r="A1443" s="3" t="str">
        <f>'B-Site_data'!A1444</f>
        <v>p7aF6T7nx5pHK0jfKICOCnlEYFqqUu</v>
      </c>
      <c r="B1443" s="3" t="str">
        <f>'B-Site_data'!B1444</f>
        <v>Banadir_IDP</v>
      </c>
      <c r="C1443" s="3" t="str">
        <f>'B-Site_data'!C1444</f>
        <v>Banadir</v>
      </c>
      <c r="D1443" s="3" t="str">
        <f>'B-Site_data'!D1444</f>
        <v>IDP</v>
      </c>
      <c r="E1443" s="3">
        <f>'B-Site_data'!E1444</f>
        <v>1</v>
      </c>
      <c r="F1443" s="3">
        <f>'B-Site_data'!F1444</f>
        <v>3</v>
      </c>
      <c r="G1443" s="3">
        <f>'B-Site_data'!G1444</f>
        <v>1</v>
      </c>
      <c r="H1443" s="3">
        <f>'B-Site_data'!H1444</f>
        <v>1</v>
      </c>
      <c r="I1443" s="3">
        <f>'B-Site_data'!I1444</f>
        <v>1</v>
      </c>
      <c r="J1443" s="3">
        <f>'B-Site_data'!J1444</f>
        <v>1</v>
      </c>
      <c r="K1443" s="3">
        <f>'B-Site_data'!K1444</f>
        <v>1</v>
      </c>
      <c r="L1443" s="3">
        <f>'B-Site_data'!L1444</f>
        <v>2</v>
      </c>
      <c r="M1443" s="3">
        <f t="shared" si="132"/>
        <v>3</v>
      </c>
      <c r="N1443" s="3">
        <f t="shared" si="133"/>
        <v>2</v>
      </c>
      <c r="O1443" s="3">
        <f t="shared" si="134"/>
        <v>1</v>
      </c>
      <c r="P1443" s="3">
        <f t="shared" si="135"/>
        <v>1</v>
      </c>
      <c r="Q1443" s="295">
        <f t="shared" si="136"/>
        <v>2</v>
      </c>
      <c r="R1443" s="3">
        <f t="shared" si="137"/>
        <v>2</v>
      </c>
    </row>
    <row r="1444" spans="1:18" x14ac:dyDescent="0.35">
      <c r="A1444" s="3" t="str">
        <f>'B-Site_data'!A1445</f>
        <v>1aghSYBuKrqWhwumaxTz47mJ8OfyN7</v>
      </c>
      <c r="B1444" s="3" t="str">
        <f>'B-Site_data'!B1445</f>
        <v>Banadir_IDP</v>
      </c>
      <c r="C1444" s="3" t="str">
        <f>'B-Site_data'!C1445</f>
        <v>Banadir</v>
      </c>
      <c r="D1444" s="3" t="str">
        <f>'B-Site_data'!D1445</f>
        <v>IDP</v>
      </c>
      <c r="E1444" s="3">
        <f>'B-Site_data'!E1445</f>
        <v>1</v>
      </c>
      <c r="F1444" s="3">
        <f>'B-Site_data'!F1445</f>
        <v>1</v>
      </c>
      <c r="G1444" s="3">
        <f>'B-Site_data'!G1445</f>
        <v>3</v>
      </c>
      <c r="H1444" s="3">
        <f>'B-Site_data'!H1445</f>
        <v>1</v>
      </c>
      <c r="I1444" s="3">
        <f>'B-Site_data'!I1445</f>
        <v>1</v>
      </c>
      <c r="J1444" s="3">
        <f>'B-Site_data'!J1445</f>
        <v>1</v>
      </c>
      <c r="K1444" s="3">
        <f>'B-Site_data'!K1445</f>
        <v>1</v>
      </c>
      <c r="L1444" s="3">
        <f>'B-Site_data'!L1445</f>
        <v>2</v>
      </c>
      <c r="M1444" s="3">
        <f t="shared" si="132"/>
        <v>3</v>
      </c>
      <c r="N1444" s="3">
        <f t="shared" si="133"/>
        <v>2</v>
      </c>
      <c r="O1444" s="3">
        <f t="shared" si="134"/>
        <v>1</v>
      </c>
      <c r="P1444" s="3">
        <f t="shared" si="135"/>
        <v>1</v>
      </c>
      <c r="Q1444" s="295">
        <f t="shared" si="136"/>
        <v>2</v>
      </c>
      <c r="R1444" s="3">
        <f t="shared" si="137"/>
        <v>2</v>
      </c>
    </row>
    <row r="1445" spans="1:18" x14ac:dyDescent="0.35">
      <c r="A1445" s="3" t="str">
        <f>'B-Site_data'!A1446</f>
        <v>Y6oCj9HfYXEvDaaC2IOjigCt4VNZq2</v>
      </c>
      <c r="B1445" s="3" t="str">
        <f>'B-Site_data'!B1446</f>
        <v>Banadir_IDP</v>
      </c>
      <c r="C1445" s="3" t="str">
        <f>'B-Site_data'!C1446</f>
        <v>Banadir</v>
      </c>
      <c r="D1445" s="3" t="str">
        <f>'B-Site_data'!D1446</f>
        <v>IDP</v>
      </c>
      <c r="E1445" s="3">
        <f>'B-Site_data'!E1446</f>
        <v>1</v>
      </c>
      <c r="F1445" s="3">
        <f>'B-Site_data'!F1446</f>
        <v>1</v>
      </c>
      <c r="G1445" s="3">
        <f>'B-Site_data'!G1446</f>
        <v>3</v>
      </c>
      <c r="H1445" s="3">
        <f>'B-Site_data'!H1446</f>
        <v>3</v>
      </c>
      <c r="I1445" s="3">
        <f>'B-Site_data'!I1446</f>
        <v>1</v>
      </c>
      <c r="J1445" s="3">
        <f>'B-Site_data'!J1446</f>
        <v>1</v>
      </c>
      <c r="K1445" s="3">
        <f>'B-Site_data'!K1446</f>
        <v>1</v>
      </c>
      <c r="L1445" s="3">
        <f>'B-Site_data'!L1446</f>
        <v>2</v>
      </c>
      <c r="M1445" s="3">
        <f t="shared" si="132"/>
        <v>3</v>
      </c>
      <c r="N1445" s="3">
        <f t="shared" si="133"/>
        <v>3</v>
      </c>
      <c r="O1445" s="3">
        <f t="shared" si="134"/>
        <v>2</v>
      </c>
      <c r="P1445" s="3">
        <f t="shared" si="135"/>
        <v>1</v>
      </c>
      <c r="Q1445" s="295">
        <f t="shared" si="136"/>
        <v>3</v>
      </c>
      <c r="R1445" s="3">
        <f t="shared" si="137"/>
        <v>3</v>
      </c>
    </row>
    <row r="1446" spans="1:18" x14ac:dyDescent="0.35">
      <c r="A1446" s="3" t="str">
        <f>'B-Site_data'!A1447</f>
        <v>iK745AMr6R2bxaerxNh861k0VX9183</v>
      </c>
      <c r="B1446" s="3" t="str">
        <f>'B-Site_data'!B1447</f>
        <v>Banadir_IDP</v>
      </c>
      <c r="C1446" s="3" t="str">
        <f>'B-Site_data'!C1447</f>
        <v>Banadir</v>
      </c>
      <c r="D1446" s="3" t="str">
        <f>'B-Site_data'!D1447</f>
        <v>IDP</v>
      </c>
      <c r="E1446" s="3">
        <f>'B-Site_data'!E1447</f>
        <v>1</v>
      </c>
      <c r="F1446" s="3">
        <f>'B-Site_data'!F1447</f>
        <v>3</v>
      </c>
      <c r="G1446" s="3">
        <f>'B-Site_data'!G1447</f>
        <v>3</v>
      </c>
      <c r="H1446" s="3">
        <f>'B-Site_data'!H1447</f>
        <v>2</v>
      </c>
      <c r="I1446" s="3">
        <f>'B-Site_data'!I1447</f>
        <v>1</v>
      </c>
      <c r="J1446" s="3">
        <f>'B-Site_data'!J1447</f>
        <v>1</v>
      </c>
      <c r="K1446" s="3">
        <f>'B-Site_data'!K1447</f>
        <v>1</v>
      </c>
      <c r="L1446" s="3">
        <f>'B-Site_data'!L1447</f>
        <v>2</v>
      </c>
      <c r="M1446" s="3">
        <f t="shared" si="132"/>
        <v>3</v>
      </c>
      <c r="N1446" s="3">
        <f t="shared" si="133"/>
        <v>3</v>
      </c>
      <c r="O1446" s="3">
        <f t="shared" si="134"/>
        <v>2</v>
      </c>
      <c r="P1446" s="3">
        <f t="shared" si="135"/>
        <v>2</v>
      </c>
      <c r="Q1446" s="295">
        <f t="shared" si="136"/>
        <v>3</v>
      </c>
      <c r="R1446" s="3">
        <f t="shared" si="137"/>
        <v>3</v>
      </c>
    </row>
    <row r="1447" spans="1:18" x14ac:dyDescent="0.35">
      <c r="A1447" s="3" t="str">
        <f>'B-Site_data'!A1448</f>
        <v>paTfvWwrVooCHuHZV8R8csBZMnSNjj</v>
      </c>
      <c r="B1447" s="3" t="str">
        <f>'B-Site_data'!B1448</f>
        <v>Banadir_IDP</v>
      </c>
      <c r="C1447" s="3" t="str">
        <f>'B-Site_data'!C1448</f>
        <v>Banadir</v>
      </c>
      <c r="D1447" s="3" t="str">
        <f>'B-Site_data'!D1448</f>
        <v>IDP</v>
      </c>
      <c r="E1447" s="3">
        <f>'B-Site_data'!E1448</f>
        <v>1</v>
      </c>
      <c r="F1447" s="3">
        <f>'B-Site_data'!F1448</f>
        <v>1</v>
      </c>
      <c r="G1447" s="3">
        <f>'B-Site_data'!G1448</f>
        <v>3</v>
      </c>
      <c r="H1447" s="3">
        <f>'B-Site_data'!H1448</f>
        <v>3</v>
      </c>
      <c r="I1447" s="3">
        <f>'B-Site_data'!I1448</f>
        <v>3</v>
      </c>
      <c r="J1447" s="3">
        <f>'B-Site_data'!J1448</f>
        <v>1</v>
      </c>
      <c r="K1447" s="3">
        <f>'B-Site_data'!K1448</f>
        <v>1</v>
      </c>
      <c r="L1447" s="3">
        <f>'B-Site_data'!L1448</f>
        <v>1</v>
      </c>
      <c r="M1447" s="3">
        <f t="shared" si="132"/>
        <v>3</v>
      </c>
      <c r="N1447" s="3">
        <f t="shared" si="133"/>
        <v>3</v>
      </c>
      <c r="O1447" s="3">
        <f t="shared" si="134"/>
        <v>3</v>
      </c>
      <c r="P1447" s="3">
        <f t="shared" si="135"/>
        <v>1</v>
      </c>
      <c r="Q1447" s="295">
        <f t="shared" si="136"/>
        <v>3</v>
      </c>
      <c r="R1447" s="3">
        <f t="shared" si="137"/>
        <v>3</v>
      </c>
    </row>
    <row r="1448" spans="1:18" x14ac:dyDescent="0.35">
      <c r="A1448" s="3" t="str">
        <f>'B-Site_data'!A1449</f>
        <v>yrqeWstLmeaxfVE3kInA3a7ZUGM1sz</v>
      </c>
      <c r="B1448" s="3" t="str">
        <f>'B-Site_data'!B1449</f>
        <v>Banadir_IDP</v>
      </c>
      <c r="C1448" s="3" t="str">
        <f>'B-Site_data'!C1449</f>
        <v>Banadir</v>
      </c>
      <c r="D1448" s="3" t="str">
        <f>'B-Site_data'!D1449</f>
        <v>IDP</v>
      </c>
      <c r="E1448" s="3">
        <f>'B-Site_data'!E1449</f>
        <v>1</v>
      </c>
      <c r="F1448" s="3">
        <f>'B-Site_data'!F1449</f>
        <v>3</v>
      </c>
      <c r="G1448" s="3">
        <f>'B-Site_data'!G1449</f>
        <v>1</v>
      </c>
      <c r="H1448" s="3">
        <f>'B-Site_data'!H1449</f>
        <v>3</v>
      </c>
      <c r="I1448" s="3">
        <f>'B-Site_data'!I1449</f>
        <v>3</v>
      </c>
      <c r="J1448" s="3">
        <f>'B-Site_data'!J1449</f>
        <v>1</v>
      </c>
      <c r="K1448" s="3">
        <f>'B-Site_data'!K1449</f>
        <v>1</v>
      </c>
      <c r="L1448" s="3">
        <f>'B-Site_data'!L1449</f>
        <v>2</v>
      </c>
      <c r="M1448" s="3">
        <f t="shared" si="132"/>
        <v>3</v>
      </c>
      <c r="N1448" s="3">
        <f t="shared" si="133"/>
        <v>3</v>
      </c>
      <c r="O1448" s="3">
        <f t="shared" si="134"/>
        <v>3</v>
      </c>
      <c r="P1448" s="3">
        <f t="shared" si="135"/>
        <v>2</v>
      </c>
      <c r="Q1448" s="295">
        <f t="shared" si="136"/>
        <v>3</v>
      </c>
      <c r="R1448" s="3">
        <f t="shared" si="137"/>
        <v>3</v>
      </c>
    </row>
    <row r="1449" spans="1:18" x14ac:dyDescent="0.35">
      <c r="A1449" s="3" t="str">
        <f>'B-Site_data'!A1450</f>
        <v>TOKem4pLROfJfxY44Hj1ed42xddnot</v>
      </c>
      <c r="B1449" s="3" t="str">
        <f>'B-Site_data'!B1450</f>
        <v>Banadir_IDP</v>
      </c>
      <c r="C1449" s="3" t="str">
        <f>'B-Site_data'!C1450</f>
        <v>Banadir</v>
      </c>
      <c r="D1449" s="3" t="str">
        <f>'B-Site_data'!D1450</f>
        <v>IDP</v>
      </c>
      <c r="E1449" s="3">
        <f>'B-Site_data'!E1450</f>
        <v>1</v>
      </c>
      <c r="F1449" s="3">
        <f>'B-Site_data'!F1450</f>
        <v>3</v>
      </c>
      <c r="G1449" s="3">
        <f>'B-Site_data'!G1450</f>
        <v>3</v>
      </c>
      <c r="H1449" s="3">
        <f>'B-Site_data'!H1450</f>
        <v>1</v>
      </c>
      <c r="I1449" s="3">
        <f>'B-Site_data'!I1450</f>
        <v>3</v>
      </c>
      <c r="J1449" s="3">
        <f>'B-Site_data'!J1450</f>
        <v>1</v>
      </c>
      <c r="K1449" s="3">
        <f>'B-Site_data'!K1450</f>
        <v>3</v>
      </c>
      <c r="L1449" s="3">
        <f>'B-Site_data'!L1450</f>
        <v>2</v>
      </c>
      <c r="M1449" s="3">
        <f t="shared" si="132"/>
        <v>3</v>
      </c>
      <c r="N1449" s="3">
        <f t="shared" si="133"/>
        <v>3</v>
      </c>
      <c r="O1449" s="3">
        <f t="shared" si="134"/>
        <v>3</v>
      </c>
      <c r="P1449" s="3">
        <f t="shared" si="135"/>
        <v>3</v>
      </c>
      <c r="Q1449" s="295">
        <f t="shared" si="136"/>
        <v>3</v>
      </c>
      <c r="R1449" s="3">
        <f t="shared" si="137"/>
        <v>3</v>
      </c>
    </row>
    <row r="1450" spans="1:18" x14ac:dyDescent="0.35">
      <c r="A1450" s="3" t="str">
        <f>'B-Site_data'!A1451</f>
        <v>jyzezUzLo9Zhe9ssQtm1eG748FiD0c</v>
      </c>
      <c r="B1450" s="3" t="str">
        <f>'B-Site_data'!B1451</f>
        <v>Banadir_IDP</v>
      </c>
      <c r="C1450" s="3" t="str">
        <f>'B-Site_data'!C1451</f>
        <v>Banadir</v>
      </c>
      <c r="D1450" s="3" t="str">
        <f>'B-Site_data'!D1451</f>
        <v>IDP</v>
      </c>
      <c r="E1450" s="3">
        <f>'B-Site_data'!E1451</f>
        <v>1</v>
      </c>
      <c r="F1450" s="3">
        <f>'B-Site_data'!F1451</f>
        <v>1</v>
      </c>
      <c r="G1450" s="3">
        <f>'B-Site_data'!G1451</f>
        <v>3</v>
      </c>
      <c r="H1450" s="3">
        <f>'B-Site_data'!H1451</f>
        <v>3</v>
      </c>
      <c r="I1450" s="3">
        <f>'B-Site_data'!I1451</f>
        <v>3</v>
      </c>
      <c r="J1450" s="3">
        <f>'B-Site_data'!J1451</f>
        <v>1</v>
      </c>
      <c r="K1450" s="3">
        <f>'B-Site_data'!K1451</f>
        <v>1</v>
      </c>
      <c r="L1450" s="3">
        <f>'B-Site_data'!L1451</f>
        <v>3</v>
      </c>
      <c r="M1450" s="3">
        <f t="shared" si="132"/>
        <v>3</v>
      </c>
      <c r="N1450" s="3">
        <f t="shared" si="133"/>
        <v>3</v>
      </c>
      <c r="O1450" s="3">
        <f t="shared" si="134"/>
        <v>3</v>
      </c>
      <c r="P1450" s="3">
        <f t="shared" si="135"/>
        <v>3</v>
      </c>
      <c r="Q1450" s="295">
        <f t="shared" si="136"/>
        <v>3</v>
      </c>
      <c r="R1450" s="3">
        <f t="shared" si="137"/>
        <v>3</v>
      </c>
    </row>
    <row r="1451" spans="1:18" x14ac:dyDescent="0.35">
      <c r="A1451" s="3" t="str">
        <f>'B-Site_data'!A1452</f>
        <v>nIG4c9GJNTiBfci7Ao5LLBJ3FCqNFx</v>
      </c>
      <c r="B1451" s="3" t="str">
        <f>'B-Site_data'!B1452</f>
        <v>Banadir_IDP</v>
      </c>
      <c r="C1451" s="3" t="str">
        <f>'B-Site_data'!C1452</f>
        <v>Banadir</v>
      </c>
      <c r="D1451" s="3" t="str">
        <f>'B-Site_data'!D1452</f>
        <v>IDP</v>
      </c>
      <c r="E1451" s="3">
        <f>'B-Site_data'!E1452</f>
        <v>1</v>
      </c>
      <c r="F1451" s="3">
        <f>'B-Site_data'!F1452</f>
        <v>1</v>
      </c>
      <c r="G1451" s="3">
        <f>'B-Site_data'!G1452</f>
        <v>1</v>
      </c>
      <c r="H1451" s="3">
        <f>'B-Site_data'!H1452</f>
        <v>3</v>
      </c>
      <c r="I1451" s="3">
        <f>'B-Site_data'!I1452</f>
        <v>3</v>
      </c>
      <c r="J1451" s="3">
        <f>'B-Site_data'!J1452</f>
        <v>1</v>
      </c>
      <c r="K1451" s="3">
        <f>'B-Site_data'!K1452</f>
        <v>1</v>
      </c>
      <c r="L1451" s="3">
        <f>'B-Site_data'!L1452</f>
        <v>1</v>
      </c>
      <c r="M1451" s="3">
        <f t="shared" si="132"/>
        <v>3</v>
      </c>
      <c r="N1451" s="3">
        <f t="shared" si="133"/>
        <v>3</v>
      </c>
      <c r="O1451" s="3">
        <f t="shared" si="134"/>
        <v>1</v>
      </c>
      <c r="P1451" s="3">
        <f t="shared" si="135"/>
        <v>1</v>
      </c>
      <c r="Q1451" s="295">
        <f t="shared" si="136"/>
        <v>2</v>
      </c>
      <c r="R1451" s="3">
        <f t="shared" si="137"/>
        <v>2</v>
      </c>
    </row>
    <row r="1452" spans="1:18" x14ac:dyDescent="0.35">
      <c r="A1452" s="3" t="str">
        <f>'B-Site_data'!A1453</f>
        <v>h11DnmRdeHnRbSZAPjbefHzRHu82qD</v>
      </c>
      <c r="B1452" s="3" t="str">
        <f>'B-Site_data'!B1453</f>
        <v>Banadir_IDP</v>
      </c>
      <c r="C1452" s="3" t="str">
        <f>'B-Site_data'!C1453</f>
        <v>Banadir</v>
      </c>
      <c r="D1452" s="3" t="str">
        <f>'B-Site_data'!D1453</f>
        <v>IDP</v>
      </c>
      <c r="E1452" s="3">
        <f>'B-Site_data'!E1453</f>
        <v>1</v>
      </c>
      <c r="F1452" s="3">
        <f>'B-Site_data'!F1453</f>
        <v>3</v>
      </c>
      <c r="G1452" s="3">
        <f>'B-Site_data'!G1453</f>
        <v>1</v>
      </c>
      <c r="H1452" s="3">
        <f>'B-Site_data'!H1453</f>
        <v>3</v>
      </c>
      <c r="I1452" s="3">
        <f>'B-Site_data'!I1453</f>
        <v>3</v>
      </c>
      <c r="J1452" s="3">
        <f>'B-Site_data'!J1453</f>
        <v>1</v>
      </c>
      <c r="K1452" s="3">
        <f>'B-Site_data'!K1453</f>
        <v>3</v>
      </c>
      <c r="L1452" s="3">
        <f>'B-Site_data'!L1453</f>
        <v>3</v>
      </c>
      <c r="M1452" s="3">
        <f t="shared" si="132"/>
        <v>3</v>
      </c>
      <c r="N1452" s="3">
        <f t="shared" si="133"/>
        <v>3</v>
      </c>
      <c r="O1452" s="3">
        <f t="shared" si="134"/>
        <v>3</v>
      </c>
      <c r="P1452" s="3">
        <f t="shared" si="135"/>
        <v>3</v>
      </c>
      <c r="Q1452" s="295">
        <f t="shared" si="136"/>
        <v>3</v>
      </c>
      <c r="R1452" s="3">
        <f t="shared" si="137"/>
        <v>3</v>
      </c>
    </row>
    <row r="1453" spans="1:18" x14ac:dyDescent="0.35">
      <c r="A1453" s="3" t="str">
        <f>'B-Site_data'!A1454</f>
        <v>HKPJ7ORVgYUdrkSdMWtCp13TXMZBju</v>
      </c>
      <c r="B1453" s="3" t="str">
        <f>'B-Site_data'!B1454</f>
        <v>Banadir_IDP</v>
      </c>
      <c r="C1453" s="3" t="str">
        <f>'B-Site_data'!C1454</f>
        <v>Banadir</v>
      </c>
      <c r="D1453" s="3" t="str">
        <f>'B-Site_data'!D1454</f>
        <v>IDP</v>
      </c>
      <c r="E1453" s="3">
        <f>'B-Site_data'!E1454</f>
        <v>1</v>
      </c>
      <c r="F1453" s="3">
        <f>'B-Site_data'!F1454</f>
        <v>3</v>
      </c>
      <c r="G1453" s="3">
        <f>'B-Site_data'!G1454</f>
        <v>3</v>
      </c>
      <c r="H1453" s="3">
        <f>'B-Site_data'!H1454</f>
        <v>3</v>
      </c>
      <c r="I1453" s="3">
        <f>'B-Site_data'!I1454</f>
        <v>3</v>
      </c>
      <c r="J1453" s="3">
        <f>'B-Site_data'!J1454</f>
        <v>1</v>
      </c>
      <c r="K1453" s="3">
        <f>'B-Site_data'!K1454</f>
        <v>1</v>
      </c>
      <c r="L1453" s="3">
        <f>'B-Site_data'!L1454</f>
        <v>2</v>
      </c>
      <c r="M1453" s="3">
        <f t="shared" si="132"/>
        <v>3</v>
      </c>
      <c r="N1453" s="3">
        <f t="shared" si="133"/>
        <v>3</v>
      </c>
      <c r="O1453" s="3">
        <f t="shared" si="134"/>
        <v>3</v>
      </c>
      <c r="P1453" s="3">
        <f t="shared" si="135"/>
        <v>3</v>
      </c>
      <c r="Q1453" s="295">
        <f t="shared" si="136"/>
        <v>3</v>
      </c>
      <c r="R1453" s="3">
        <f t="shared" si="137"/>
        <v>3</v>
      </c>
    </row>
    <row r="1454" spans="1:18" x14ac:dyDescent="0.35">
      <c r="A1454" s="3" t="str">
        <f>'B-Site_data'!A1455</f>
        <v>qZP5GZIXVhvOXETfN3r70zcj60atY2</v>
      </c>
      <c r="B1454" s="3" t="str">
        <f>'B-Site_data'!B1455</f>
        <v>Banadir_IDP</v>
      </c>
      <c r="C1454" s="3" t="str">
        <f>'B-Site_data'!C1455</f>
        <v>Banadir</v>
      </c>
      <c r="D1454" s="3" t="str">
        <f>'B-Site_data'!D1455</f>
        <v>IDP</v>
      </c>
      <c r="E1454" s="3">
        <f>'B-Site_data'!E1455</f>
        <v>1</v>
      </c>
      <c r="F1454" s="3">
        <f>'B-Site_data'!F1455</f>
        <v>1</v>
      </c>
      <c r="G1454" s="3">
        <f>'B-Site_data'!G1455</f>
        <v>1</v>
      </c>
      <c r="H1454" s="3">
        <f>'B-Site_data'!H1455</f>
        <v>2</v>
      </c>
      <c r="I1454" s="3">
        <f>'B-Site_data'!I1455</f>
        <v>3</v>
      </c>
      <c r="J1454" s="3">
        <f>'B-Site_data'!J1455</f>
        <v>1</v>
      </c>
      <c r="K1454" s="3">
        <f>'B-Site_data'!K1455</f>
        <v>1</v>
      </c>
      <c r="L1454" s="3">
        <f>'B-Site_data'!L1455</f>
        <v>1</v>
      </c>
      <c r="M1454" s="3">
        <f t="shared" si="132"/>
        <v>3</v>
      </c>
      <c r="N1454" s="3">
        <f t="shared" si="133"/>
        <v>2</v>
      </c>
      <c r="O1454" s="3">
        <f t="shared" si="134"/>
        <v>1</v>
      </c>
      <c r="P1454" s="3">
        <f t="shared" si="135"/>
        <v>1</v>
      </c>
      <c r="Q1454" s="295">
        <f t="shared" si="136"/>
        <v>2</v>
      </c>
      <c r="R1454" s="3">
        <f t="shared" si="137"/>
        <v>2</v>
      </c>
    </row>
    <row r="1455" spans="1:18" x14ac:dyDescent="0.35">
      <c r="A1455" s="3" t="str">
        <f>'B-Site_data'!A1456</f>
        <v>ivgjO0FASyL24HsLmMSGeFABqPq64D</v>
      </c>
      <c r="B1455" s="3" t="str">
        <f>'B-Site_data'!B1456</f>
        <v>Banadir_IDP</v>
      </c>
      <c r="C1455" s="3" t="str">
        <f>'B-Site_data'!C1456</f>
        <v>Banadir</v>
      </c>
      <c r="D1455" s="3" t="str">
        <f>'B-Site_data'!D1456</f>
        <v>IDP</v>
      </c>
      <c r="E1455" s="3">
        <f>'B-Site_data'!E1456</f>
        <v>1</v>
      </c>
      <c r="F1455" s="3">
        <f>'B-Site_data'!F1456</f>
        <v>3</v>
      </c>
      <c r="G1455" s="3">
        <f>'B-Site_data'!G1456</f>
        <v>3</v>
      </c>
      <c r="H1455" s="3">
        <f>'B-Site_data'!H1456</f>
        <v>3</v>
      </c>
      <c r="I1455" s="3">
        <f>'B-Site_data'!I1456</f>
        <v>1</v>
      </c>
      <c r="J1455" s="3">
        <f>'B-Site_data'!J1456</f>
        <v>1</v>
      </c>
      <c r="K1455" s="3">
        <f>'B-Site_data'!K1456</f>
        <v>1</v>
      </c>
      <c r="L1455" s="3">
        <f>'B-Site_data'!L1456</f>
        <v>2</v>
      </c>
      <c r="M1455" s="3">
        <f t="shared" si="132"/>
        <v>3</v>
      </c>
      <c r="N1455" s="3">
        <f t="shared" si="133"/>
        <v>3</v>
      </c>
      <c r="O1455" s="3">
        <f t="shared" si="134"/>
        <v>3</v>
      </c>
      <c r="P1455" s="3">
        <f t="shared" si="135"/>
        <v>2</v>
      </c>
      <c r="Q1455" s="295">
        <f t="shared" si="136"/>
        <v>3</v>
      </c>
      <c r="R1455" s="3">
        <f t="shared" si="137"/>
        <v>3</v>
      </c>
    </row>
    <row r="1456" spans="1:18" x14ac:dyDescent="0.35">
      <c r="A1456" s="3" t="str">
        <f>'B-Site_data'!A1457</f>
        <v>SoQ4Lm04da6Gdw9VALIb20qNNLHpr3</v>
      </c>
      <c r="B1456" s="3" t="str">
        <f>'B-Site_data'!B1457</f>
        <v>Banadir_IDP</v>
      </c>
      <c r="C1456" s="3" t="str">
        <f>'B-Site_data'!C1457</f>
        <v>Banadir</v>
      </c>
      <c r="D1456" s="3" t="str">
        <f>'B-Site_data'!D1457</f>
        <v>IDP</v>
      </c>
      <c r="E1456" s="3">
        <f>'B-Site_data'!E1457</f>
        <v>1</v>
      </c>
      <c r="F1456" s="3">
        <f>'B-Site_data'!F1457</f>
        <v>1</v>
      </c>
      <c r="G1456" s="3">
        <f>'B-Site_data'!G1457</f>
        <v>3</v>
      </c>
      <c r="H1456" s="3">
        <f>'B-Site_data'!H1457</f>
        <v>2</v>
      </c>
      <c r="I1456" s="3">
        <f>'B-Site_data'!I1457</f>
        <v>1</v>
      </c>
      <c r="J1456" s="3">
        <f>'B-Site_data'!J1457</f>
        <v>1</v>
      </c>
      <c r="K1456" s="3">
        <f>'B-Site_data'!K1457</f>
        <v>3</v>
      </c>
      <c r="L1456" s="3">
        <f>'B-Site_data'!L1457</f>
        <v>1</v>
      </c>
      <c r="M1456" s="3">
        <f t="shared" si="132"/>
        <v>3</v>
      </c>
      <c r="N1456" s="3">
        <f t="shared" si="133"/>
        <v>3</v>
      </c>
      <c r="O1456" s="3">
        <f t="shared" si="134"/>
        <v>2</v>
      </c>
      <c r="P1456" s="3">
        <f t="shared" si="135"/>
        <v>1</v>
      </c>
      <c r="Q1456" s="295">
        <f t="shared" si="136"/>
        <v>3</v>
      </c>
      <c r="R1456" s="3">
        <f t="shared" si="137"/>
        <v>3</v>
      </c>
    </row>
    <row r="1457" spans="1:18" x14ac:dyDescent="0.35">
      <c r="A1457" s="3" t="str">
        <f>'B-Site_data'!A1458</f>
        <v>2TAkW63r3LNYprQnPQVJfD1HrfWAvz</v>
      </c>
      <c r="B1457" s="3" t="str">
        <f>'B-Site_data'!B1458</f>
        <v>Banadir_IDP</v>
      </c>
      <c r="C1457" s="3" t="str">
        <f>'B-Site_data'!C1458</f>
        <v>Banadir</v>
      </c>
      <c r="D1457" s="3" t="str">
        <f>'B-Site_data'!D1458</f>
        <v>IDP</v>
      </c>
      <c r="E1457" s="3">
        <f>'B-Site_data'!E1458</f>
        <v>1</v>
      </c>
      <c r="F1457" s="3">
        <f>'B-Site_data'!F1458</f>
        <v>3</v>
      </c>
      <c r="G1457" s="3">
        <f>'B-Site_data'!G1458</f>
        <v>3</v>
      </c>
      <c r="H1457" s="3">
        <f>'B-Site_data'!H1458</f>
        <v>3</v>
      </c>
      <c r="I1457" s="3">
        <f>'B-Site_data'!I1458</f>
        <v>1</v>
      </c>
      <c r="J1457" s="3">
        <f>'B-Site_data'!J1458</f>
        <v>1</v>
      </c>
      <c r="K1457" s="3">
        <f>'B-Site_data'!K1458</f>
        <v>1</v>
      </c>
      <c r="L1457" s="3">
        <f>'B-Site_data'!L1458</f>
        <v>2</v>
      </c>
      <c r="M1457" s="3">
        <f t="shared" si="132"/>
        <v>3</v>
      </c>
      <c r="N1457" s="3">
        <f t="shared" si="133"/>
        <v>3</v>
      </c>
      <c r="O1457" s="3">
        <f t="shared" si="134"/>
        <v>3</v>
      </c>
      <c r="P1457" s="3">
        <f t="shared" si="135"/>
        <v>2</v>
      </c>
      <c r="Q1457" s="295">
        <f t="shared" si="136"/>
        <v>3</v>
      </c>
      <c r="R1457" s="3">
        <f t="shared" si="137"/>
        <v>3</v>
      </c>
    </row>
    <row r="1458" spans="1:18" x14ac:dyDescent="0.35">
      <c r="A1458" s="3" t="str">
        <f>'B-Site_data'!A1459</f>
        <v>JpfqOtkf2ufuyb9OOo9DshYGNbbHnA</v>
      </c>
      <c r="B1458" s="3" t="str">
        <f>'B-Site_data'!B1459</f>
        <v>Banadir_IDP</v>
      </c>
      <c r="C1458" s="3" t="str">
        <f>'B-Site_data'!C1459</f>
        <v>Banadir</v>
      </c>
      <c r="D1458" s="3" t="str">
        <f>'B-Site_data'!D1459</f>
        <v>IDP</v>
      </c>
      <c r="E1458" s="3">
        <f>'B-Site_data'!E1459</f>
        <v>1</v>
      </c>
      <c r="F1458" s="3">
        <f>'B-Site_data'!F1459</f>
        <v>3</v>
      </c>
      <c r="G1458" s="3">
        <f>'B-Site_data'!G1459</f>
        <v>3</v>
      </c>
      <c r="H1458" s="3">
        <f>'B-Site_data'!H1459</f>
        <v>1</v>
      </c>
      <c r="I1458" s="3">
        <f>'B-Site_data'!I1459</f>
        <v>1</v>
      </c>
      <c r="J1458" s="3">
        <f>'B-Site_data'!J1459</f>
        <v>1</v>
      </c>
      <c r="K1458" s="3">
        <f>'B-Site_data'!K1459</f>
        <v>1</v>
      </c>
      <c r="L1458" s="3">
        <f>'B-Site_data'!L1459</f>
        <v>3</v>
      </c>
      <c r="M1458" s="3">
        <f t="shared" si="132"/>
        <v>3</v>
      </c>
      <c r="N1458" s="3">
        <f t="shared" si="133"/>
        <v>3</v>
      </c>
      <c r="O1458" s="3">
        <f t="shared" si="134"/>
        <v>3</v>
      </c>
      <c r="P1458" s="3">
        <f t="shared" si="135"/>
        <v>1</v>
      </c>
      <c r="Q1458" s="295">
        <f t="shared" si="136"/>
        <v>3</v>
      </c>
      <c r="R1458" s="3">
        <f t="shared" si="137"/>
        <v>3</v>
      </c>
    </row>
    <row r="1459" spans="1:18" x14ac:dyDescent="0.35">
      <c r="A1459" s="3" t="str">
        <f>'B-Site_data'!A1460</f>
        <v>bBzQAuYt3wsWvFayQ9x2dAJTdgg0kI</v>
      </c>
      <c r="B1459" s="3" t="str">
        <f>'B-Site_data'!B1460</f>
        <v>Banadir_IDP</v>
      </c>
      <c r="C1459" s="3" t="str">
        <f>'B-Site_data'!C1460</f>
        <v>Banadir</v>
      </c>
      <c r="D1459" s="3" t="str">
        <f>'B-Site_data'!D1460</f>
        <v>IDP</v>
      </c>
      <c r="E1459" s="3">
        <f>'B-Site_data'!E1460</f>
        <v>1</v>
      </c>
      <c r="F1459" s="3">
        <f>'B-Site_data'!F1460</f>
        <v>3</v>
      </c>
      <c r="G1459" s="3">
        <f>'B-Site_data'!G1460</f>
        <v>3</v>
      </c>
      <c r="H1459" s="3">
        <f>'B-Site_data'!H1460</f>
        <v>1</v>
      </c>
      <c r="I1459" s="3">
        <f>'B-Site_data'!I1460</f>
        <v>1</v>
      </c>
      <c r="J1459" s="3">
        <f>'B-Site_data'!J1460</f>
        <v>1</v>
      </c>
      <c r="K1459" s="3">
        <f>'B-Site_data'!K1460</f>
        <v>1</v>
      </c>
      <c r="L1459" s="3">
        <f>'B-Site_data'!L1460</f>
        <v>1</v>
      </c>
      <c r="M1459" s="3">
        <f t="shared" si="132"/>
        <v>3</v>
      </c>
      <c r="N1459" s="3">
        <f t="shared" si="133"/>
        <v>3</v>
      </c>
      <c r="O1459" s="3">
        <f t="shared" si="134"/>
        <v>1</v>
      </c>
      <c r="P1459" s="3">
        <f t="shared" si="135"/>
        <v>1</v>
      </c>
      <c r="Q1459" s="295">
        <f t="shared" si="136"/>
        <v>2</v>
      </c>
      <c r="R1459" s="3">
        <f t="shared" si="137"/>
        <v>2</v>
      </c>
    </row>
    <row r="1460" spans="1:18" x14ac:dyDescent="0.35">
      <c r="A1460" s="3" t="str">
        <f>'B-Site_data'!A1461</f>
        <v>dQM3W9LuEwDm7uwuiJObSU8lkSyylW</v>
      </c>
      <c r="B1460" s="3" t="str">
        <f>'B-Site_data'!B1461</f>
        <v>Banadir_IDP</v>
      </c>
      <c r="C1460" s="3" t="str">
        <f>'B-Site_data'!C1461</f>
        <v>Banadir</v>
      </c>
      <c r="D1460" s="3" t="str">
        <f>'B-Site_data'!D1461</f>
        <v>IDP</v>
      </c>
      <c r="E1460" s="3">
        <f>'B-Site_data'!E1461</f>
        <v>1</v>
      </c>
      <c r="F1460" s="3">
        <f>'B-Site_data'!F1461</f>
        <v>1</v>
      </c>
      <c r="G1460" s="3">
        <f>'B-Site_data'!G1461</f>
        <v>3</v>
      </c>
      <c r="H1460" s="3">
        <f>'B-Site_data'!H1461</f>
        <v>2</v>
      </c>
      <c r="I1460" s="3">
        <f>'B-Site_data'!I1461</f>
        <v>3</v>
      </c>
      <c r="J1460" s="3">
        <f>'B-Site_data'!J1461</f>
        <v>1</v>
      </c>
      <c r="K1460" s="3">
        <f>'B-Site_data'!K1461</f>
        <v>3</v>
      </c>
      <c r="L1460" s="3">
        <f>'B-Site_data'!L1461</f>
        <v>2</v>
      </c>
      <c r="M1460" s="3">
        <f t="shared" si="132"/>
        <v>3</v>
      </c>
      <c r="N1460" s="3">
        <f t="shared" si="133"/>
        <v>3</v>
      </c>
      <c r="O1460" s="3">
        <f t="shared" si="134"/>
        <v>3</v>
      </c>
      <c r="P1460" s="3">
        <f t="shared" si="135"/>
        <v>2</v>
      </c>
      <c r="Q1460" s="295">
        <f t="shared" si="136"/>
        <v>3</v>
      </c>
      <c r="R1460" s="3">
        <f t="shared" si="137"/>
        <v>3</v>
      </c>
    </row>
    <row r="1461" spans="1:18" x14ac:dyDescent="0.35">
      <c r="A1461" s="3" t="str">
        <f>'B-Site_data'!A1462</f>
        <v>kkdycKLY5XpQc4a9COdThbXS0cS3WO</v>
      </c>
      <c r="B1461" s="3" t="str">
        <f>'B-Site_data'!B1462</f>
        <v>Banadir_IDP</v>
      </c>
      <c r="C1461" s="3" t="str">
        <f>'B-Site_data'!C1462</f>
        <v>Banadir</v>
      </c>
      <c r="D1461" s="3" t="str">
        <f>'B-Site_data'!D1462</f>
        <v>IDP</v>
      </c>
      <c r="E1461" s="3">
        <f>'B-Site_data'!E1462</f>
        <v>1</v>
      </c>
      <c r="F1461" s="3">
        <f>'B-Site_data'!F1462</f>
        <v>1</v>
      </c>
      <c r="G1461" s="3">
        <f>'B-Site_data'!G1462</f>
        <v>3</v>
      </c>
      <c r="H1461" s="3">
        <f>'B-Site_data'!H1462</f>
        <v>3</v>
      </c>
      <c r="I1461" s="3">
        <f>'B-Site_data'!I1462</f>
        <v>3</v>
      </c>
      <c r="J1461" s="3">
        <f>'B-Site_data'!J1462</f>
        <v>1</v>
      </c>
      <c r="K1461" s="3">
        <f>'B-Site_data'!K1462</f>
        <v>1</v>
      </c>
      <c r="L1461" s="3">
        <f>'B-Site_data'!L1462</f>
        <v>2</v>
      </c>
      <c r="M1461" s="3">
        <f t="shared" si="132"/>
        <v>3</v>
      </c>
      <c r="N1461" s="3">
        <f t="shared" si="133"/>
        <v>3</v>
      </c>
      <c r="O1461" s="3">
        <f t="shared" si="134"/>
        <v>3</v>
      </c>
      <c r="P1461" s="3">
        <f t="shared" si="135"/>
        <v>2</v>
      </c>
      <c r="Q1461" s="295">
        <f t="shared" si="136"/>
        <v>3</v>
      </c>
      <c r="R1461" s="3">
        <f t="shared" si="137"/>
        <v>3</v>
      </c>
    </row>
    <row r="1462" spans="1:18" x14ac:dyDescent="0.35">
      <c r="A1462" s="3" t="str">
        <f>'B-Site_data'!A1463</f>
        <v>6KN5NaLKZMQrxbhOdiifyOLLJMvY3B</v>
      </c>
      <c r="B1462" s="3" t="str">
        <f>'B-Site_data'!B1463</f>
        <v>Banadir_IDP</v>
      </c>
      <c r="C1462" s="3" t="str">
        <f>'B-Site_data'!C1463</f>
        <v>Banadir</v>
      </c>
      <c r="D1462" s="3" t="str">
        <f>'B-Site_data'!D1463</f>
        <v>IDP</v>
      </c>
      <c r="E1462" s="3">
        <f>'B-Site_data'!E1463</f>
        <v>1</v>
      </c>
      <c r="F1462" s="3">
        <f>'B-Site_data'!F1463</f>
        <v>1</v>
      </c>
      <c r="G1462" s="3">
        <f>'B-Site_data'!G1463</f>
        <v>3</v>
      </c>
      <c r="H1462" s="3">
        <f>'B-Site_data'!H1463</f>
        <v>2</v>
      </c>
      <c r="I1462" s="3">
        <f>'B-Site_data'!I1463</f>
        <v>1</v>
      </c>
      <c r="J1462" s="3">
        <f>'B-Site_data'!J1463</f>
        <v>1</v>
      </c>
      <c r="K1462" s="3">
        <f>'B-Site_data'!K1463</f>
        <v>1</v>
      </c>
      <c r="L1462" s="3">
        <f>'B-Site_data'!L1463</f>
        <v>2</v>
      </c>
      <c r="M1462" s="3">
        <f t="shared" si="132"/>
        <v>3</v>
      </c>
      <c r="N1462" s="3">
        <f t="shared" si="133"/>
        <v>2</v>
      </c>
      <c r="O1462" s="3">
        <f t="shared" si="134"/>
        <v>2</v>
      </c>
      <c r="P1462" s="3">
        <f t="shared" si="135"/>
        <v>1</v>
      </c>
      <c r="Q1462" s="295">
        <f t="shared" si="136"/>
        <v>2</v>
      </c>
      <c r="R1462" s="3">
        <f t="shared" si="137"/>
        <v>2</v>
      </c>
    </row>
    <row r="1463" spans="1:18" x14ac:dyDescent="0.35">
      <c r="A1463" s="3" t="str">
        <f>'B-Site_data'!A1464</f>
        <v>ToPbYgLmYDyVnlHf7AVnImBiJQ0rxt</v>
      </c>
      <c r="B1463" s="3" t="str">
        <f>'B-Site_data'!B1464</f>
        <v>Banadir_IDP</v>
      </c>
      <c r="C1463" s="3" t="str">
        <f>'B-Site_data'!C1464</f>
        <v>Banadir</v>
      </c>
      <c r="D1463" s="3" t="str">
        <f>'B-Site_data'!D1464</f>
        <v>IDP</v>
      </c>
      <c r="E1463" s="3">
        <f>'B-Site_data'!E1464</f>
        <v>1</v>
      </c>
      <c r="F1463" s="3">
        <f>'B-Site_data'!F1464</f>
        <v>1</v>
      </c>
      <c r="G1463" s="3">
        <f>'B-Site_data'!G1464</f>
        <v>3</v>
      </c>
      <c r="H1463" s="3">
        <f>'B-Site_data'!H1464</f>
        <v>1</v>
      </c>
      <c r="I1463" s="3">
        <f>'B-Site_data'!I1464</f>
        <v>1</v>
      </c>
      <c r="J1463" s="3">
        <f>'B-Site_data'!J1464</f>
        <v>1</v>
      </c>
      <c r="K1463" s="3">
        <f>'B-Site_data'!K1464</f>
        <v>1</v>
      </c>
      <c r="L1463" s="3">
        <f>'B-Site_data'!L1464</f>
        <v>2</v>
      </c>
      <c r="M1463" s="3">
        <f t="shared" si="132"/>
        <v>3</v>
      </c>
      <c r="N1463" s="3">
        <f t="shared" si="133"/>
        <v>2</v>
      </c>
      <c r="O1463" s="3">
        <f t="shared" si="134"/>
        <v>1</v>
      </c>
      <c r="P1463" s="3">
        <f t="shared" si="135"/>
        <v>1</v>
      </c>
      <c r="Q1463" s="295">
        <f t="shared" si="136"/>
        <v>2</v>
      </c>
      <c r="R1463" s="3">
        <f t="shared" si="137"/>
        <v>2</v>
      </c>
    </row>
    <row r="1464" spans="1:18" x14ac:dyDescent="0.35">
      <c r="A1464" s="3" t="str">
        <f>'B-Site_data'!A1465</f>
        <v>zbhl5C01KlUYFw4ilKz2DlV7aXubNB</v>
      </c>
      <c r="B1464" s="3" t="str">
        <f>'B-Site_data'!B1465</f>
        <v>Banadir_IDP</v>
      </c>
      <c r="C1464" s="3" t="str">
        <f>'B-Site_data'!C1465</f>
        <v>Banadir</v>
      </c>
      <c r="D1464" s="3" t="str">
        <f>'B-Site_data'!D1465</f>
        <v>IDP</v>
      </c>
      <c r="E1464" s="3">
        <f>'B-Site_data'!E1465</f>
        <v>1</v>
      </c>
      <c r="F1464" s="3">
        <f>'B-Site_data'!F1465</f>
        <v>1</v>
      </c>
      <c r="G1464" s="3">
        <f>'B-Site_data'!G1465</f>
        <v>3</v>
      </c>
      <c r="H1464" s="3">
        <f>'B-Site_data'!H1465</f>
        <v>1</v>
      </c>
      <c r="I1464" s="3">
        <f>'B-Site_data'!I1465</f>
        <v>1</v>
      </c>
      <c r="J1464" s="3">
        <f>'B-Site_data'!J1465</f>
        <v>1</v>
      </c>
      <c r="K1464" s="3">
        <f>'B-Site_data'!K1465</f>
        <v>1</v>
      </c>
      <c r="L1464" s="3">
        <f>'B-Site_data'!L1465</f>
        <v>2</v>
      </c>
      <c r="M1464" s="3">
        <f t="shared" si="132"/>
        <v>3</v>
      </c>
      <c r="N1464" s="3">
        <f t="shared" si="133"/>
        <v>2</v>
      </c>
      <c r="O1464" s="3">
        <f t="shared" si="134"/>
        <v>1</v>
      </c>
      <c r="P1464" s="3">
        <f t="shared" si="135"/>
        <v>1</v>
      </c>
      <c r="Q1464" s="295">
        <f t="shared" si="136"/>
        <v>2</v>
      </c>
      <c r="R1464" s="3">
        <f t="shared" si="137"/>
        <v>2</v>
      </c>
    </row>
    <row r="1465" spans="1:18" x14ac:dyDescent="0.35">
      <c r="A1465" s="3" t="str">
        <f>'B-Site_data'!A1466</f>
        <v>Gs323fbtXxoHUKJ3aC8EiM8CbXUZ3f</v>
      </c>
      <c r="B1465" s="3" t="str">
        <f>'B-Site_data'!B1466</f>
        <v>Banadir_IDP</v>
      </c>
      <c r="C1465" s="3" t="str">
        <f>'B-Site_data'!C1466</f>
        <v>Banadir</v>
      </c>
      <c r="D1465" s="3" t="str">
        <f>'B-Site_data'!D1466</f>
        <v>IDP</v>
      </c>
      <c r="E1465" s="3">
        <f>'B-Site_data'!E1466</f>
        <v>1</v>
      </c>
      <c r="F1465" s="3">
        <f>'B-Site_data'!F1466</f>
        <v>1</v>
      </c>
      <c r="G1465" s="3">
        <f>'B-Site_data'!G1466</f>
        <v>3</v>
      </c>
      <c r="H1465" s="3">
        <f>'B-Site_data'!H1466</f>
        <v>1</v>
      </c>
      <c r="I1465" s="3">
        <f>'B-Site_data'!I1466</f>
        <v>1</v>
      </c>
      <c r="J1465" s="3">
        <f>'B-Site_data'!J1466</f>
        <v>1</v>
      </c>
      <c r="K1465" s="3">
        <f>'B-Site_data'!K1466</f>
        <v>3</v>
      </c>
      <c r="L1465" s="3">
        <f>'B-Site_data'!L1466</f>
        <v>3</v>
      </c>
      <c r="M1465" s="3">
        <f t="shared" si="132"/>
        <v>3</v>
      </c>
      <c r="N1465" s="3">
        <f t="shared" si="133"/>
        <v>3</v>
      </c>
      <c r="O1465" s="3">
        <f t="shared" si="134"/>
        <v>3</v>
      </c>
      <c r="P1465" s="3">
        <f t="shared" si="135"/>
        <v>1</v>
      </c>
      <c r="Q1465" s="295">
        <f t="shared" si="136"/>
        <v>3</v>
      </c>
      <c r="R1465" s="3">
        <f t="shared" si="137"/>
        <v>3</v>
      </c>
    </row>
    <row r="1466" spans="1:18" x14ac:dyDescent="0.35">
      <c r="A1466" s="3" t="str">
        <f>'B-Site_data'!A1467</f>
        <v>jlhBjEX1YHnYbvhWz1e65qF8A9w8fs</v>
      </c>
      <c r="B1466" s="3" t="str">
        <f>'B-Site_data'!B1467</f>
        <v>Banadir_IDP</v>
      </c>
      <c r="C1466" s="3" t="str">
        <f>'B-Site_data'!C1467</f>
        <v>Banadir</v>
      </c>
      <c r="D1466" s="3" t="str">
        <f>'B-Site_data'!D1467</f>
        <v>IDP</v>
      </c>
      <c r="E1466" s="3">
        <f>'B-Site_data'!E1467</f>
        <v>1</v>
      </c>
      <c r="F1466" s="3">
        <f>'B-Site_data'!F1467</f>
        <v>3</v>
      </c>
      <c r="G1466" s="3">
        <f>'B-Site_data'!G1467</f>
        <v>3</v>
      </c>
      <c r="H1466" s="3">
        <f>'B-Site_data'!H1467</f>
        <v>3</v>
      </c>
      <c r="I1466" s="3">
        <f>'B-Site_data'!I1467</f>
        <v>1</v>
      </c>
      <c r="J1466" s="3">
        <f>'B-Site_data'!J1467</f>
        <v>1</v>
      </c>
      <c r="K1466" s="3">
        <f>'B-Site_data'!K1467</f>
        <v>1</v>
      </c>
      <c r="L1466" s="3">
        <f>'B-Site_data'!L1467</f>
        <v>2</v>
      </c>
      <c r="M1466" s="3">
        <f t="shared" si="132"/>
        <v>3</v>
      </c>
      <c r="N1466" s="3">
        <f t="shared" si="133"/>
        <v>3</v>
      </c>
      <c r="O1466" s="3">
        <f t="shared" si="134"/>
        <v>3</v>
      </c>
      <c r="P1466" s="3">
        <f t="shared" si="135"/>
        <v>2</v>
      </c>
      <c r="Q1466" s="295">
        <f t="shared" si="136"/>
        <v>3</v>
      </c>
      <c r="R1466" s="3">
        <f t="shared" si="137"/>
        <v>3</v>
      </c>
    </row>
    <row r="1467" spans="1:18" x14ac:dyDescent="0.35">
      <c r="A1467" s="3" t="str">
        <f>'B-Site_data'!A1468</f>
        <v>am0zNXQUIriZ7u6a9oSAUkNjCW5N7M</v>
      </c>
      <c r="B1467" s="3" t="str">
        <f>'B-Site_data'!B1468</f>
        <v>Banadir_IDP</v>
      </c>
      <c r="C1467" s="3" t="str">
        <f>'B-Site_data'!C1468</f>
        <v>Banadir</v>
      </c>
      <c r="D1467" s="3" t="str">
        <f>'B-Site_data'!D1468</f>
        <v>IDP</v>
      </c>
      <c r="E1467" s="3">
        <f>'B-Site_data'!E1468</f>
        <v>1</v>
      </c>
      <c r="F1467" s="3">
        <f>'B-Site_data'!F1468</f>
        <v>3</v>
      </c>
      <c r="G1467" s="3">
        <f>'B-Site_data'!G1468</f>
        <v>3</v>
      </c>
      <c r="H1467" s="3">
        <f>'B-Site_data'!H1468</f>
        <v>1</v>
      </c>
      <c r="I1467" s="3">
        <f>'B-Site_data'!I1468</f>
        <v>1</v>
      </c>
      <c r="J1467" s="3">
        <f>'B-Site_data'!J1468</f>
        <v>1</v>
      </c>
      <c r="K1467" s="3">
        <f>'B-Site_data'!K1468</f>
        <v>3</v>
      </c>
      <c r="L1467" s="3">
        <f>'B-Site_data'!L1468</f>
        <v>3</v>
      </c>
      <c r="M1467" s="3">
        <f t="shared" si="132"/>
        <v>3</v>
      </c>
      <c r="N1467" s="3">
        <f t="shared" si="133"/>
        <v>3</v>
      </c>
      <c r="O1467" s="3">
        <f t="shared" si="134"/>
        <v>3</v>
      </c>
      <c r="P1467" s="3">
        <f t="shared" si="135"/>
        <v>3</v>
      </c>
      <c r="Q1467" s="295">
        <f t="shared" si="136"/>
        <v>3</v>
      </c>
      <c r="R1467" s="3">
        <f t="shared" si="137"/>
        <v>3</v>
      </c>
    </row>
    <row r="1468" spans="1:18" x14ac:dyDescent="0.35">
      <c r="A1468" s="3" t="str">
        <f>'B-Site_data'!A1469</f>
        <v>ttYWVwbe4O22Ink5eYILJYihNkegNi</v>
      </c>
      <c r="B1468" s="3" t="str">
        <f>'B-Site_data'!B1469</f>
        <v>Banadir_IDP</v>
      </c>
      <c r="C1468" s="3" t="str">
        <f>'B-Site_data'!C1469</f>
        <v>Banadir</v>
      </c>
      <c r="D1468" s="3" t="str">
        <f>'B-Site_data'!D1469</f>
        <v>IDP</v>
      </c>
      <c r="E1468" s="3">
        <f>'B-Site_data'!E1469</f>
        <v>1</v>
      </c>
      <c r="F1468" s="3">
        <f>'B-Site_data'!F1469</f>
        <v>3</v>
      </c>
      <c r="G1468" s="3">
        <f>'B-Site_data'!G1469</f>
        <v>3</v>
      </c>
      <c r="H1468" s="3">
        <f>'B-Site_data'!H1469</f>
        <v>1</v>
      </c>
      <c r="I1468" s="3">
        <f>'B-Site_data'!I1469</f>
        <v>1</v>
      </c>
      <c r="J1468" s="3">
        <f>'B-Site_data'!J1469</f>
        <v>1</v>
      </c>
      <c r="K1468" s="3">
        <f>'B-Site_data'!K1469</f>
        <v>3</v>
      </c>
      <c r="L1468" s="3">
        <f>'B-Site_data'!L1469</f>
        <v>3</v>
      </c>
      <c r="M1468" s="3">
        <f t="shared" si="132"/>
        <v>3</v>
      </c>
      <c r="N1468" s="3">
        <f t="shared" si="133"/>
        <v>3</v>
      </c>
      <c r="O1468" s="3">
        <f t="shared" si="134"/>
        <v>3</v>
      </c>
      <c r="P1468" s="3">
        <f t="shared" si="135"/>
        <v>3</v>
      </c>
      <c r="Q1468" s="295">
        <f t="shared" si="136"/>
        <v>3</v>
      </c>
      <c r="R1468" s="3">
        <f t="shared" si="137"/>
        <v>3</v>
      </c>
    </row>
    <row r="1469" spans="1:18" x14ac:dyDescent="0.35">
      <c r="A1469" s="3" t="str">
        <f>'B-Site_data'!A1470</f>
        <v>PI7XPZ0IB8B1aNmLxCTi8zsLAXssfY</v>
      </c>
      <c r="B1469" s="3" t="str">
        <f>'B-Site_data'!B1470</f>
        <v>Banadir_IDP</v>
      </c>
      <c r="C1469" s="3" t="str">
        <f>'B-Site_data'!C1470</f>
        <v>Banadir</v>
      </c>
      <c r="D1469" s="3" t="str">
        <f>'B-Site_data'!D1470</f>
        <v>IDP</v>
      </c>
      <c r="E1469" s="3">
        <f>'B-Site_data'!E1470</f>
        <v>3</v>
      </c>
      <c r="F1469" s="3">
        <f>'B-Site_data'!F1470</f>
        <v>3</v>
      </c>
      <c r="G1469" s="3">
        <f>'B-Site_data'!G1470</f>
        <v>3</v>
      </c>
      <c r="H1469" s="3">
        <f>'B-Site_data'!H1470</f>
        <v>2</v>
      </c>
      <c r="I1469" s="3">
        <f>'B-Site_data'!I1470</f>
        <v>3</v>
      </c>
      <c r="J1469" s="3">
        <f>'B-Site_data'!J1470</f>
        <v>1</v>
      </c>
      <c r="K1469" s="3">
        <f>'B-Site_data'!K1470</f>
        <v>3</v>
      </c>
      <c r="L1469" s="3">
        <f>'B-Site_data'!L1470</f>
        <v>2</v>
      </c>
      <c r="M1469" s="3">
        <f t="shared" si="132"/>
        <v>3</v>
      </c>
      <c r="N1469" s="3">
        <f t="shared" si="133"/>
        <v>3</v>
      </c>
      <c r="O1469" s="3">
        <f t="shared" si="134"/>
        <v>3</v>
      </c>
      <c r="P1469" s="3">
        <f t="shared" si="135"/>
        <v>3</v>
      </c>
      <c r="Q1469" s="295">
        <f t="shared" si="136"/>
        <v>3</v>
      </c>
      <c r="R1469" s="3">
        <f t="shared" si="137"/>
        <v>3</v>
      </c>
    </row>
    <row r="1470" spans="1:18" x14ac:dyDescent="0.35">
      <c r="A1470" s="3" t="str">
        <f>'B-Site_data'!A1471</f>
        <v>uHW8KPs30HmvgpRiJn7AW8334maLzr</v>
      </c>
      <c r="B1470" s="3" t="str">
        <f>'B-Site_data'!B1471</f>
        <v>Banadir_IDP</v>
      </c>
      <c r="C1470" s="3" t="str">
        <f>'B-Site_data'!C1471</f>
        <v>Banadir</v>
      </c>
      <c r="D1470" s="3" t="str">
        <f>'B-Site_data'!D1471</f>
        <v>IDP</v>
      </c>
      <c r="E1470" s="3">
        <f>'B-Site_data'!E1471</f>
        <v>1</v>
      </c>
      <c r="F1470" s="3">
        <f>'B-Site_data'!F1471</f>
        <v>3</v>
      </c>
      <c r="G1470" s="3">
        <f>'B-Site_data'!G1471</f>
        <v>1</v>
      </c>
      <c r="H1470" s="3">
        <f>'B-Site_data'!H1471</f>
        <v>3</v>
      </c>
      <c r="I1470" s="3">
        <f>'B-Site_data'!I1471</f>
        <v>3</v>
      </c>
      <c r="J1470" s="3">
        <f>'B-Site_data'!J1471</f>
        <v>1</v>
      </c>
      <c r="K1470" s="3">
        <f>'B-Site_data'!K1471</f>
        <v>3</v>
      </c>
      <c r="L1470" s="3">
        <f>'B-Site_data'!L1471</f>
        <v>1</v>
      </c>
      <c r="M1470" s="3">
        <f t="shared" si="132"/>
        <v>3</v>
      </c>
      <c r="N1470" s="3">
        <f t="shared" si="133"/>
        <v>3</v>
      </c>
      <c r="O1470" s="3">
        <f t="shared" si="134"/>
        <v>3</v>
      </c>
      <c r="P1470" s="3">
        <f t="shared" si="135"/>
        <v>3</v>
      </c>
      <c r="Q1470" s="295">
        <f t="shared" si="136"/>
        <v>3</v>
      </c>
      <c r="R1470" s="3">
        <f t="shared" si="137"/>
        <v>3</v>
      </c>
    </row>
    <row r="1471" spans="1:18" x14ac:dyDescent="0.35">
      <c r="A1471" s="3" t="str">
        <f>'B-Site_data'!A1472</f>
        <v>ngMPAroZRG9eKxMDNQ6PtWhYXVcZVo</v>
      </c>
      <c r="B1471" s="3" t="str">
        <f>'B-Site_data'!B1472</f>
        <v>Banadir_IDP</v>
      </c>
      <c r="C1471" s="3" t="str">
        <f>'B-Site_data'!C1472</f>
        <v>Banadir</v>
      </c>
      <c r="D1471" s="3" t="str">
        <f>'B-Site_data'!D1472</f>
        <v>IDP</v>
      </c>
      <c r="E1471" s="3">
        <f>'B-Site_data'!E1472</f>
        <v>1</v>
      </c>
      <c r="F1471" s="3">
        <f>'B-Site_data'!F1472</f>
        <v>1</v>
      </c>
      <c r="G1471" s="3">
        <f>'B-Site_data'!G1472</f>
        <v>3</v>
      </c>
      <c r="H1471" s="3">
        <f>'B-Site_data'!H1472</f>
        <v>2</v>
      </c>
      <c r="I1471" s="3">
        <f>'B-Site_data'!I1472</f>
        <v>3</v>
      </c>
      <c r="J1471" s="3">
        <f>'B-Site_data'!J1472</f>
        <v>1</v>
      </c>
      <c r="K1471" s="3">
        <f>'B-Site_data'!K1472</f>
        <v>3</v>
      </c>
      <c r="L1471" s="3">
        <f>'B-Site_data'!L1472</f>
        <v>2</v>
      </c>
      <c r="M1471" s="3">
        <f t="shared" si="132"/>
        <v>3</v>
      </c>
      <c r="N1471" s="3">
        <f t="shared" si="133"/>
        <v>3</v>
      </c>
      <c r="O1471" s="3">
        <f t="shared" si="134"/>
        <v>3</v>
      </c>
      <c r="P1471" s="3">
        <f t="shared" si="135"/>
        <v>2</v>
      </c>
      <c r="Q1471" s="295">
        <f t="shared" si="136"/>
        <v>3</v>
      </c>
      <c r="R1471" s="3">
        <f t="shared" si="137"/>
        <v>3</v>
      </c>
    </row>
    <row r="1472" spans="1:18" x14ac:dyDescent="0.35">
      <c r="A1472" s="3" t="str">
        <f>'B-Site_data'!A1473</f>
        <v>8za8sgx5tgLRJmHeiPTEXPbqHlOLZx</v>
      </c>
      <c r="B1472" s="3" t="str">
        <f>'B-Site_data'!B1473</f>
        <v>Banadir_IDP</v>
      </c>
      <c r="C1472" s="3" t="str">
        <f>'B-Site_data'!C1473</f>
        <v>Banadir</v>
      </c>
      <c r="D1472" s="3" t="str">
        <f>'B-Site_data'!D1473</f>
        <v>IDP</v>
      </c>
      <c r="E1472" s="3">
        <f>'B-Site_data'!E1473</f>
        <v>1</v>
      </c>
      <c r="F1472" s="3">
        <f>'B-Site_data'!F1473</f>
        <v>3</v>
      </c>
      <c r="G1472" s="3">
        <f>'B-Site_data'!G1473</f>
        <v>3</v>
      </c>
      <c r="H1472" s="3">
        <f>'B-Site_data'!H1473</f>
        <v>1</v>
      </c>
      <c r="I1472" s="3">
        <f>'B-Site_data'!I1473</f>
        <v>1</v>
      </c>
      <c r="J1472" s="3">
        <f>'B-Site_data'!J1473</f>
        <v>1</v>
      </c>
      <c r="K1472" s="3">
        <f>'B-Site_data'!K1473</f>
        <v>1</v>
      </c>
      <c r="L1472" s="3">
        <f>'B-Site_data'!L1473</f>
        <v>2</v>
      </c>
      <c r="M1472" s="3">
        <f t="shared" si="132"/>
        <v>3</v>
      </c>
      <c r="N1472" s="3">
        <f t="shared" si="133"/>
        <v>3</v>
      </c>
      <c r="O1472" s="3">
        <f t="shared" si="134"/>
        <v>2</v>
      </c>
      <c r="P1472" s="3">
        <f t="shared" si="135"/>
        <v>1</v>
      </c>
      <c r="Q1472" s="295">
        <f t="shared" si="136"/>
        <v>3</v>
      </c>
      <c r="R1472" s="3">
        <f t="shared" si="137"/>
        <v>3</v>
      </c>
    </row>
    <row r="1473" spans="1:18" x14ac:dyDescent="0.35">
      <c r="A1473" s="3" t="str">
        <f>'B-Site_data'!A1474</f>
        <v>wKECWirpPHdKvkvgvi7DJhRnQoYCjx</v>
      </c>
      <c r="B1473" s="3" t="str">
        <f>'B-Site_data'!B1474</f>
        <v>Banadir_IDP</v>
      </c>
      <c r="C1473" s="3" t="str">
        <f>'B-Site_data'!C1474</f>
        <v>Banadir</v>
      </c>
      <c r="D1473" s="3" t="str">
        <f>'B-Site_data'!D1474</f>
        <v>IDP</v>
      </c>
      <c r="E1473" s="3">
        <f>'B-Site_data'!E1474</f>
        <v>1</v>
      </c>
      <c r="F1473" s="3">
        <f>'B-Site_data'!F1474</f>
        <v>3</v>
      </c>
      <c r="G1473" s="3">
        <f>'B-Site_data'!G1474</f>
        <v>1</v>
      </c>
      <c r="H1473" s="3">
        <f>'B-Site_data'!H1474</f>
        <v>3</v>
      </c>
      <c r="I1473" s="3">
        <f>'B-Site_data'!I1474</f>
        <v>3</v>
      </c>
      <c r="J1473" s="3">
        <f>'B-Site_data'!J1474</f>
        <v>1</v>
      </c>
      <c r="K1473" s="3">
        <f>'B-Site_data'!K1474</f>
        <v>1</v>
      </c>
      <c r="L1473" s="3">
        <f>'B-Site_data'!L1474</f>
        <v>2</v>
      </c>
      <c r="M1473" s="3">
        <f t="shared" si="132"/>
        <v>3</v>
      </c>
      <c r="N1473" s="3">
        <f t="shared" si="133"/>
        <v>3</v>
      </c>
      <c r="O1473" s="3">
        <f t="shared" si="134"/>
        <v>3</v>
      </c>
      <c r="P1473" s="3">
        <f t="shared" si="135"/>
        <v>2</v>
      </c>
      <c r="Q1473" s="295">
        <f t="shared" si="136"/>
        <v>3</v>
      </c>
      <c r="R1473" s="3">
        <f t="shared" si="137"/>
        <v>3</v>
      </c>
    </row>
    <row r="1474" spans="1:18" x14ac:dyDescent="0.35">
      <c r="A1474" s="3" t="str">
        <f>'B-Site_data'!A1475</f>
        <v>liLVIzre7tVI2Cm3H9yDceOrAZr3HP</v>
      </c>
      <c r="B1474" s="3" t="str">
        <f>'B-Site_data'!B1475</f>
        <v>Banadir_IDP</v>
      </c>
      <c r="C1474" s="3" t="str">
        <f>'B-Site_data'!C1475</f>
        <v>Banadir</v>
      </c>
      <c r="D1474" s="3" t="str">
        <f>'B-Site_data'!D1475</f>
        <v>IDP</v>
      </c>
      <c r="E1474" s="3">
        <f>'B-Site_data'!E1475</f>
        <v>1</v>
      </c>
      <c r="F1474" s="3">
        <f>'B-Site_data'!F1475</f>
        <v>3</v>
      </c>
      <c r="G1474" s="3">
        <f>'B-Site_data'!G1475</f>
        <v>3</v>
      </c>
      <c r="H1474" s="3">
        <f>'B-Site_data'!H1475</f>
        <v>1</v>
      </c>
      <c r="I1474" s="3">
        <f>'B-Site_data'!I1475</f>
        <v>1</v>
      </c>
      <c r="J1474" s="3">
        <f>'B-Site_data'!J1475</f>
        <v>1</v>
      </c>
      <c r="K1474" s="3">
        <f>'B-Site_data'!K1475</f>
        <v>3</v>
      </c>
      <c r="L1474" s="3">
        <f>'B-Site_data'!L1475</f>
        <v>2</v>
      </c>
      <c r="M1474" s="3">
        <f t="shared" si="132"/>
        <v>3</v>
      </c>
      <c r="N1474" s="3">
        <f t="shared" si="133"/>
        <v>3</v>
      </c>
      <c r="O1474" s="3">
        <f t="shared" si="134"/>
        <v>3</v>
      </c>
      <c r="P1474" s="3">
        <f t="shared" si="135"/>
        <v>2</v>
      </c>
      <c r="Q1474" s="295">
        <f t="shared" si="136"/>
        <v>3</v>
      </c>
      <c r="R1474" s="3">
        <f t="shared" si="137"/>
        <v>3</v>
      </c>
    </row>
    <row r="1475" spans="1:18" x14ac:dyDescent="0.35">
      <c r="A1475" s="3" t="str">
        <f>'B-Site_data'!A1476</f>
        <v>OdkBrl2LtMMntZrUyYM7QetoPzU8Ln</v>
      </c>
      <c r="B1475" s="3" t="str">
        <f>'B-Site_data'!B1476</f>
        <v>Banadir_IDP</v>
      </c>
      <c r="C1475" s="3" t="str">
        <f>'B-Site_data'!C1476</f>
        <v>Banadir</v>
      </c>
      <c r="D1475" s="3" t="str">
        <f>'B-Site_data'!D1476</f>
        <v>IDP</v>
      </c>
      <c r="E1475" s="3">
        <f>'B-Site_data'!E1476</f>
        <v>1</v>
      </c>
      <c r="F1475" s="3">
        <f>'B-Site_data'!F1476</f>
        <v>1</v>
      </c>
      <c r="G1475" s="3">
        <f>'B-Site_data'!G1476</f>
        <v>1</v>
      </c>
      <c r="H1475" s="3">
        <f>'B-Site_data'!H1476</f>
        <v>3</v>
      </c>
      <c r="I1475" s="3">
        <f>'B-Site_data'!I1476</f>
        <v>3</v>
      </c>
      <c r="J1475" s="3">
        <f>'B-Site_data'!J1476</f>
        <v>1</v>
      </c>
      <c r="K1475" s="3">
        <f>'B-Site_data'!K1476</f>
        <v>1</v>
      </c>
      <c r="L1475" s="3">
        <f>'B-Site_data'!L1476</f>
        <v>2</v>
      </c>
      <c r="M1475" s="3">
        <f t="shared" ref="M1475:M1538" si="138">LARGE(F1475:L1475,1)</f>
        <v>3</v>
      </c>
      <c r="N1475" s="3">
        <f t="shared" ref="N1475:N1538" si="139">LARGE(F1475:L1475,2)</f>
        <v>3</v>
      </c>
      <c r="O1475" s="3">
        <f t="shared" ref="O1475:O1538" si="140">LARGE(F1475:L1475,3)</f>
        <v>2</v>
      </c>
      <c r="P1475" s="3">
        <f t="shared" ref="P1475:P1538" si="141">LARGE(F1475:L1475,4)</f>
        <v>1</v>
      </c>
      <c r="Q1475" s="295">
        <f t="shared" ref="Q1475:Q1538" si="142">ROUNDUP(AVERAGE(M1475:P1475),0)</f>
        <v>3</v>
      </c>
      <c r="R1475" s="3">
        <f t="shared" ref="R1475:R1538" si="143">Q1475</f>
        <v>3</v>
      </c>
    </row>
    <row r="1476" spans="1:18" x14ac:dyDescent="0.35">
      <c r="A1476" s="3" t="str">
        <f>'B-Site_data'!A1477</f>
        <v>SS4DjshiZuxzaur2MLrvmnVSoj4Etq</v>
      </c>
      <c r="B1476" s="3" t="str">
        <f>'B-Site_data'!B1477</f>
        <v>Banadir_IDP</v>
      </c>
      <c r="C1476" s="3" t="str">
        <f>'B-Site_data'!C1477</f>
        <v>Banadir</v>
      </c>
      <c r="D1476" s="3" t="str">
        <f>'B-Site_data'!D1477</f>
        <v>IDP</v>
      </c>
      <c r="E1476" s="3">
        <f>'B-Site_data'!E1477</f>
        <v>1</v>
      </c>
      <c r="F1476" s="3">
        <f>'B-Site_data'!F1477</f>
        <v>3</v>
      </c>
      <c r="G1476" s="3">
        <f>'B-Site_data'!G1477</f>
        <v>3</v>
      </c>
      <c r="H1476" s="3">
        <f>'B-Site_data'!H1477</f>
        <v>3</v>
      </c>
      <c r="I1476" s="3">
        <f>'B-Site_data'!I1477</f>
        <v>3</v>
      </c>
      <c r="J1476" s="3">
        <f>'B-Site_data'!J1477</f>
        <v>3</v>
      </c>
      <c r="K1476" s="3">
        <f>'B-Site_data'!K1477</f>
        <v>1</v>
      </c>
      <c r="L1476" s="3">
        <f>'B-Site_data'!L1477</f>
        <v>2</v>
      </c>
      <c r="M1476" s="3">
        <f t="shared" si="138"/>
        <v>3</v>
      </c>
      <c r="N1476" s="3">
        <f t="shared" si="139"/>
        <v>3</v>
      </c>
      <c r="O1476" s="3">
        <f t="shared" si="140"/>
        <v>3</v>
      </c>
      <c r="P1476" s="3">
        <f t="shared" si="141"/>
        <v>3</v>
      </c>
      <c r="Q1476" s="295">
        <f t="shared" si="142"/>
        <v>3</v>
      </c>
      <c r="R1476" s="3">
        <f t="shared" si="143"/>
        <v>3</v>
      </c>
    </row>
    <row r="1477" spans="1:18" x14ac:dyDescent="0.35">
      <c r="A1477" s="3" t="str">
        <f>'B-Site_data'!A1478</f>
        <v>4vuSFwqQuB0M4vYj1VkLNg6cy04XRJ</v>
      </c>
      <c r="B1477" s="3" t="str">
        <f>'B-Site_data'!B1478</f>
        <v>Banadir_IDP</v>
      </c>
      <c r="C1477" s="3" t="str">
        <f>'B-Site_data'!C1478</f>
        <v>Banadir</v>
      </c>
      <c r="D1477" s="3" t="str">
        <f>'B-Site_data'!D1478</f>
        <v>IDP</v>
      </c>
      <c r="E1477" s="3">
        <f>'B-Site_data'!E1478</f>
        <v>1</v>
      </c>
      <c r="F1477" s="3">
        <f>'B-Site_data'!F1478</f>
        <v>1</v>
      </c>
      <c r="G1477" s="3">
        <f>'B-Site_data'!G1478</f>
        <v>3</v>
      </c>
      <c r="H1477" s="3">
        <f>'B-Site_data'!H1478</f>
        <v>3</v>
      </c>
      <c r="I1477" s="3">
        <f>'B-Site_data'!I1478</f>
        <v>1</v>
      </c>
      <c r="J1477" s="3">
        <f>'B-Site_data'!J1478</f>
        <v>3</v>
      </c>
      <c r="K1477" s="3">
        <f>'B-Site_data'!K1478</f>
        <v>1</v>
      </c>
      <c r="L1477" s="3">
        <f>'B-Site_data'!L1478</f>
        <v>2</v>
      </c>
      <c r="M1477" s="3">
        <f t="shared" si="138"/>
        <v>3</v>
      </c>
      <c r="N1477" s="3">
        <f t="shared" si="139"/>
        <v>3</v>
      </c>
      <c r="O1477" s="3">
        <f t="shared" si="140"/>
        <v>3</v>
      </c>
      <c r="P1477" s="3">
        <f t="shared" si="141"/>
        <v>2</v>
      </c>
      <c r="Q1477" s="295">
        <f t="shared" si="142"/>
        <v>3</v>
      </c>
      <c r="R1477" s="3">
        <f t="shared" si="143"/>
        <v>3</v>
      </c>
    </row>
    <row r="1478" spans="1:18" x14ac:dyDescent="0.35">
      <c r="A1478" s="3" t="str">
        <f>'B-Site_data'!A1479</f>
        <v>U2bleJOeXYppFc7gMhNwMz9ZBDpjvS</v>
      </c>
      <c r="B1478" s="3" t="str">
        <f>'B-Site_data'!B1479</f>
        <v>Banadir_IDP</v>
      </c>
      <c r="C1478" s="3" t="str">
        <f>'B-Site_data'!C1479</f>
        <v>Banadir</v>
      </c>
      <c r="D1478" s="3" t="str">
        <f>'B-Site_data'!D1479</f>
        <v>IDP</v>
      </c>
      <c r="E1478" s="3">
        <f>'B-Site_data'!E1479</f>
        <v>1</v>
      </c>
      <c r="F1478" s="3">
        <f>'B-Site_data'!F1479</f>
        <v>1</v>
      </c>
      <c r="G1478" s="3">
        <f>'B-Site_data'!G1479</f>
        <v>3</v>
      </c>
      <c r="H1478" s="3">
        <f>'B-Site_data'!H1479</f>
        <v>1</v>
      </c>
      <c r="I1478" s="3">
        <f>'B-Site_data'!I1479</f>
        <v>1</v>
      </c>
      <c r="J1478" s="3">
        <f>'B-Site_data'!J1479</f>
        <v>1</v>
      </c>
      <c r="K1478" s="3">
        <f>'B-Site_data'!K1479</f>
        <v>1</v>
      </c>
      <c r="L1478" s="3">
        <f>'B-Site_data'!L1479</f>
        <v>2</v>
      </c>
      <c r="M1478" s="3">
        <f t="shared" si="138"/>
        <v>3</v>
      </c>
      <c r="N1478" s="3">
        <f t="shared" si="139"/>
        <v>2</v>
      </c>
      <c r="O1478" s="3">
        <f t="shared" si="140"/>
        <v>1</v>
      </c>
      <c r="P1478" s="3">
        <f t="shared" si="141"/>
        <v>1</v>
      </c>
      <c r="Q1478" s="295">
        <f t="shared" si="142"/>
        <v>2</v>
      </c>
      <c r="R1478" s="3">
        <f t="shared" si="143"/>
        <v>2</v>
      </c>
    </row>
    <row r="1479" spans="1:18" x14ac:dyDescent="0.35">
      <c r="A1479" s="3" t="str">
        <f>'B-Site_data'!A1480</f>
        <v>u4YdZJcUh1tFemfvEoB57RsPbDqhGL</v>
      </c>
      <c r="B1479" s="3" t="str">
        <f>'B-Site_data'!B1480</f>
        <v>Banadir_IDP</v>
      </c>
      <c r="C1479" s="3" t="str">
        <f>'B-Site_data'!C1480</f>
        <v>Banadir</v>
      </c>
      <c r="D1479" s="3" t="str">
        <f>'B-Site_data'!D1480</f>
        <v>IDP</v>
      </c>
      <c r="E1479" s="3">
        <f>'B-Site_data'!E1480</f>
        <v>1</v>
      </c>
      <c r="F1479" s="3">
        <f>'B-Site_data'!F1480</f>
        <v>3</v>
      </c>
      <c r="G1479" s="3">
        <f>'B-Site_data'!G1480</f>
        <v>1</v>
      </c>
      <c r="H1479" s="3">
        <f>'B-Site_data'!H1480</f>
        <v>3</v>
      </c>
      <c r="I1479" s="3">
        <f>'B-Site_data'!I1480</f>
        <v>3</v>
      </c>
      <c r="J1479" s="3">
        <f>'B-Site_data'!J1480</f>
        <v>1</v>
      </c>
      <c r="K1479" s="3">
        <f>'B-Site_data'!K1480</f>
        <v>1</v>
      </c>
      <c r="L1479" s="3">
        <f>'B-Site_data'!L1480</f>
        <v>2</v>
      </c>
      <c r="M1479" s="3">
        <f t="shared" si="138"/>
        <v>3</v>
      </c>
      <c r="N1479" s="3">
        <f t="shared" si="139"/>
        <v>3</v>
      </c>
      <c r="O1479" s="3">
        <f t="shared" si="140"/>
        <v>3</v>
      </c>
      <c r="P1479" s="3">
        <f t="shared" si="141"/>
        <v>2</v>
      </c>
      <c r="Q1479" s="295">
        <f t="shared" si="142"/>
        <v>3</v>
      </c>
      <c r="R1479" s="3">
        <f t="shared" si="143"/>
        <v>3</v>
      </c>
    </row>
    <row r="1480" spans="1:18" x14ac:dyDescent="0.35">
      <c r="A1480" s="3" t="str">
        <f>'B-Site_data'!A1481</f>
        <v>dyGvVNFm1Sb8z0ZHmlP1LJQMPpgHcJ</v>
      </c>
      <c r="B1480" s="3" t="str">
        <f>'B-Site_data'!B1481</f>
        <v>Banadir_IDP</v>
      </c>
      <c r="C1480" s="3" t="str">
        <f>'B-Site_data'!C1481</f>
        <v>Banadir</v>
      </c>
      <c r="D1480" s="3" t="str">
        <f>'B-Site_data'!D1481</f>
        <v>IDP</v>
      </c>
      <c r="E1480" s="3">
        <f>'B-Site_data'!E1481</f>
        <v>1</v>
      </c>
      <c r="F1480" s="3">
        <f>'B-Site_data'!F1481</f>
        <v>3</v>
      </c>
      <c r="G1480" s="3">
        <f>'B-Site_data'!G1481</f>
        <v>1</v>
      </c>
      <c r="H1480" s="3">
        <f>'B-Site_data'!H1481</f>
        <v>3</v>
      </c>
      <c r="I1480" s="3">
        <f>'B-Site_data'!I1481</f>
        <v>1</v>
      </c>
      <c r="J1480" s="3">
        <f>'B-Site_data'!J1481</f>
        <v>1</v>
      </c>
      <c r="K1480" s="3">
        <f>'B-Site_data'!K1481</f>
        <v>1</v>
      </c>
      <c r="L1480" s="3">
        <f>'B-Site_data'!L1481</f>
        <v>2</v>
      </c>
      <c r="M1480" s="3">
        <f t="shared" si="138"/>
        <v>3</v>
      </c>
      <c r="N1480" s="3">
        <f t="shared" si="139"/>
        <v>3</v>
      </c>
      <c r="O1480" s="3">
        <f t="shared" si="140"/>
        <v>2</v>
      </c>
      <c r="P1480" s="3">
        <f t="shared" si="141"/>
        <v>1</v>
      </c>
      <c r="Q1480" s="295">
        <f t="shared" si="142"/>
        <v>3</v>
      </c>
      <c r="R1480" s="3">
        <f t="shared" si="143"/>
        <v>3</v>
      </c>
    </row>
    <row r="1481" spans="1:18" x14ac:dyDescent="0.35">
      <c r="A1481" s="3" t="str">
        <f>'B-Site_data'!A1482</f>
        <v>P23wyMpsgosDloHJgPRklV6xTTMPnS</v>
      </c>
      <c r="B1481" s="3" t="str">
        <f>'B-Site_data'!B1482</f>
        <v>Banadir_IDP</v>
      </c>
      <c r="C1481" s="3" t="str">
        <f>'B-Site_data'!C1482</f>
        <v>Banadir</v>
      </c>
      <c r="D1481" s="3" t="str">
        <f>'B-Site_data'!D1482</f>
        <v>IDP</v>
      </c>
      <c r="E1481" s="3">
        <f>'B-Site_data'!E1482</f>
        <v>1</v>
      </c>
      <c r="F1481" s="3">
        <f>'B-Site_data'!F1482</f>
        <v>1</v>
      </c>
      <c r="G1481" s="3">
        <f>'B-Site_data'!G1482</f>
        <v>3</v>
      </c>
      <c r="H1481" s="3">
        <f>'B-Site_data'!H1482</f>
        <v>1</v>
      </c>
      <c r="I1481" s="3">
        <f>'B-Site_data'!I1482</f>
        <v>1</v>
      </c>
      <c r="J1481" s="3">
        <f>'B-Site_data'!J1482</f>
        <v>1</v>
      </c>
      <c r="K1481" s="3">
        <f>'B-Site_data'!K1482</f>
        <v>1</v>
      </c>
      <c r="L1481" s="3">
        <f>'B-Site_data'!L1482</f>
        <v>2</v>
      </c>
      <c r="M1481" s="3">
        <f t="shared" si="138"/>
        <v>3</v>
      </c>
      <c r="N1481" s="3">
        <f t="shared" si="139"/>
        <v>2</v>
      </c>
      <c r="O1481" s="3">
        <f t="shared" si="140"/>
        <v>1</v>
      </c>
      <c r="P1481" s="3">
        <f t="shared" si="141"/>
        <v>1</v>
      </c>
      <c r="Q1481" s="295">
        <f t="shared" si="142"/>
        <v>2</v>
      </c>
      <c r="R1481" s="3">
        <f t="shared" si="143"/>
        <v>2</v>
      </c>
    </row>
    <row r="1482" spans="1:18" x14ac:dyDescent="0.35">
      <c r="A1482" s="3" t="str">
        <f>'B-Site_data'!A1483</f>
        <v>KnrzvgPIpACIwkjkAK2W8p5WAioTmG</v>
      </c>
      <c r="B1482" s="3" t="str">
        <f>'B-Site_data'!B1483</f>
        <v>Banadir_IDP</v>
      </c>
      <c r="C1482" s="3" t="str">
        <f>'B-Site_data'!C1483</f>
        <v>Banadir</v>
      </c>
      <c r="D1482" s="3" t="str">
        <f>'B-Site_data'!D1483</f>
        <v>IDP</v>
      </c>
      <c r="E1482" s="3">
        <f>'B-Site_data'!E1483</f>
        <v>1</v>
      </c>
      <c r="F1482" s="3">
        <f>'B-Site_data'!F1483</f>
        <v>1</v>
      </c>
      <c r="G1482" s="3">
        <f>'B-Site_data'!G1483</f>
        <v>3</v>
      </c>
      <c r="H1482" s="3">
        <f>'B-Site_data'!H1483</f>
        <v>1</v>
      </c>
      <c r="I1482" s="3">
        <f>'B-Site_data'!I1483</f>
        <v>1</v>
      </c>
      <c r="J1482" s="3">
        <f>'B-Site_data'!J1483</f>
        <v>1</v>
      </c>
      <c r="K1482" s="3">
        <f>'B-Site_data'!K1483</f>
        <v>3</v>
      </c>
      <c r="L1482" s="3">
        <f>'B-Site_data'!L1483</f>
        <v>1</v>
      </c>
      <c r="M1482" s="3">
        <f t="shared" si="138"/>
        <v>3</v>
      </c>
      <c r="N1482" s="3">
        <f t="shared" si="139"/>
        <v>3</v>
      </c>
      <c r="O1482" s="3">
        <f t="shared" si="140"/>
        <v>1</v>
      </c>
      <c r="P1482" s="3">
        <f t="shared" si="141"/>
        <v>1</v>
      </c>
      <c r="Q1482" s="295">
        <f t="shared" si="142"/>
        <v>2</v>
      </c>
      <c r="R1482" s="3">
        <f t="shared" si="143"/>
        <v>2</v>
      </c>
    </row>
    <row r="1483" spans="1:18" x14ac:dyDescent="0.35">
      <c r="A1483" s="3" t="str">
        <f>'B-Site_data'!A1484</f>
        <v>Rij7wGEwDdaDneAzqKkBUV6TfMOsvu</v>
      </c>
      <c r="B1483" s="3" t="str">
        <f>'B-Site_data'!B1484</f>
        <v>Banadir_IDP</v>
      </c>
      <c r="C1483" s="3" t="str">
        <f>'B-Site_data'!C1484</f>
        <v>Banadir</v>
      </c>
      <c r="D1483" s="3" t="str">
        <f>'B-Site_data'!D1484</f>
        <v>IDP</v>
      </c>
      <c r="E1483" s="3">
        <f>'B-Site_data'!E1484</f>
        <v>1</v>
      </c>
      <c r="F1483" s="3">
        <f>'B-Site_data'!F1484</f>
        <v>3</v>
      </c>
      <c r="G1483" s="3">
        <f>'B-Site_data'!G1484</f>
        <v>1</v>
      </c>
      <c r="H1483" s="3">
        <f>'B-Site_data'!H1484</f>
        <v>1</v>
      </c>
      <c r="I1483" s="3">
        <f>'B-Site_data'!I1484</f>
        <v>1</v>
      </c>
      <c r="J1483" s="3">
        <f>'B-Site_data'!J1484</f>
        <v>1</v>
      </c>
      <c r="K1483" s="3">
        <f>'B-Site_data'!K1484</f>
        <v>3</v>
      </c>
      <c r="L1483" s="3">
        <f>'B-Site_data'!L1484</f>
        <v>2</v>
      </c>
      <c r="M1483" s="3">
        <f t="shared" si="138"/>
        <v>3</v>
      </c>
      <c r="N1483" s="3">
        <f t="shared" si="139"/>
        <v>3</v>
      </c>
      <c r="O1483" s="3">
        <f t="shared" si="140"/>
        <v>2</v>
      </c>
      <c r="P1483" s="3">
        <f t="shared" si="141"/>
        <v>1</v>
      </c>
      <c r="Q1483" s="295">
        <f t="shared" si="142"/>
        <v>3</v>
      </c>
      <c r="R1483" s="3">
        <f t="shared" si="143"/>
        <v>3</v>
      </c>
    </row>
    <row r="1484" spans="1:18" x14ac:dyDescent="0.35">
      <c r="A1484" s="3" t="str">
        <f>'B-Site_data'!A1485</f>
        <v>AtWAwmj3XBFmsm6FGWHpgZjM2VK2M2</v>
      </c>
      <c r="B1484" s="3" t="str">
        <f>'B-Site_data'!B1485</f>
        <v>Banadir_IDP</v>
      </c>
      <c r="C1484" s="3" t="str">
        <f>'B-Site_data'!C1485</f>
        <v>Banadir</v>
      </c>
      <c r="D1484" s="3" t="str">
        <f>'B-Site_data'!D1485</f>
        <v>IDP</v>
      </c>
      <c r="E1484" s="3">
        <f>'B-Site_data'!E1485</f>
        <v>1</v>
      </c>
      <c r="F1484" s="3">
        <f>'B-Site_data'!F1485</f>
        <v>1</v>
      </c>
      <c r="G1484" s="3">
        <f>'B-Site_data'!G1485</f>
        <v>3</v>
      </c>
      <c r="H1484" s="3">
        <f>'B-Site_data'!H1485</f>
        <v>1</v>
      </c>
      <c r="I1484" s="3">
        <f>'B-Site_data'!I1485</f>
        <v>1</v>
      </c>
      <c r="J1484" s="3">
        <f>'B-Site_data'!J1485</f>
        <v>1</v>
      </c>
      <c r="K1484" s="3">
        <f>'B-Site_data'!K1485</f>
        <v>3</v>
      </c>
      <c r="L1484" s="3">
        <f>'B-Site_data'!L1485</f>
        <v>2</v>
      </c>
      <c r="M1484" s="3">
        <f t="shared" si="138"/>
        <v>3</v>
      </c>
      <c r="N1484" s="3">
        <f t="shared" si="139"/>
        <v>3</v>
      </c>
      <c r="O1484" s="3">
        <f t="shared" si="140"/>
        <v>2</v>
      </c>
      <c r="P1484" s="3">
        <f t="shared" si="141"/>
        <v>1</v>
      </c>
      <c r="Q1484" s="295">
        <f t="shared" si="142"/>
        <v>3</v>
      </c>
      <c r="R1484" s="3">
        <f t="shared" si="143"/>
        <v>3</v>
      </c>
    </row>
    <row r="1485" spans="1:18" x14ac:dyDescent="0.35">
      <c r="A1485" s="3" t="str">
        <f>'B-Site_data'!A1486</f>
        <v>9bH1vO0nQNIBu4PYQi9aQ6hVNVxb39</v>
      </c>
      <c r="B1485" s="3" t="str">
        <f>'B-Site_data'!B1486</f>
        <v>Banadir_IDP</v>
      </c>
      <c r="C1485" s="3" t="str">
        <f>'B-Site_data'!C1486</f>
        <v>Banadir</v>
      </c>
      <c r="D1485" s="3" t="str">
        <f>'B-Site_data'!D1486</f>
        <v>IDP</v>
      </c>
      <c r="E1485" s="3">
        <f>'B-Site_data'!E1486</f>
        <v>1</v>
      </c>
      <c r="F1485" s="3">
        <f>'B-Site_data'!F1486</f>
        <v>1</v>
      </c>
      <c r="G1485" s="3">
        <f>'B-Site_data'!G1486</f>
        <v>3</v>
      </c>
      <c r="H1485" s="3">
        <f>'B-Site_data'!H1486</f>
        <v>3</v>
      </c>
      <c r="I1485" s="3">
        <f>'B-Site_data'!I1486</f>
        <v>3</v>
      </c>
      <c r="J1485" s="3">
        <f>'B-Site_data'!J1486</f>
        <v>1</v>
      </c>
      <c r="K1485" s="3">
        <f>'B-Site_data'!K1486</f>
        <v>3</v>
      </c>
      <c r="L1485" s="3">
        <f>'B-Site_data'!L1486</f>
        <v>2</v>
      </c>
      <c r="M1485" s="3">
        <f t="shared" si="138"/>
        <v>3</v>
      </c>
      <c r="N1485" s="3">
        <f t="shared" si="139"/>
        <v>3</v>
      </c>
      <c r="O1485" s="3">
        <f t="shared" si="140"/>
        <v>3</v>
      </c>
      <c r="P1485" s="3">
        <f t="shared" si="141"/>
        <v>3</v>
      </c>
      <c r="Q1485" s="295">
        <f t="shared" si="142"/>
        <v>3</v>
      </c>
      <c r="R1485" s="3">
        <f t="shared" si="143"/>
        <v>3</v>
      </c>
    </row>
    <row r="1486" spans="1:18" x14ac:dyDescent="0.35">
      <c r="A1486" s="3" t="str">
        <f>'B-Site_data'!A1487</f>
        <v>Hsrqh2rIT5VeOZrXcCWQDCGdxuOJeg</v>
      </c>
      <c r="B1486" s="3" t="str">
        <f>'B-Site_data'!B1487</f>
        <v>Banadir_IDP</v>
      </c>
      <c r="C1486" s="3" t="str">
        <f>'B-Site_data'!C1487</f>
        <v>Banadir</v>
      </c>
      <c r="D1486" s="3" t="str">
        <f>'B-Site_data'!D1487</f>
        <v>IDP</v>
      </c>
      <c r="E1486" s="3">
        <f>'B-Site_data'!E1487</f>
        <v>1</v>
      </c>
      <c r="F1486" s="3">
        <f>'B-Site_data'!F1487</f>
        <v>1</v>
      </c>
      <c r="G1486" s="3">
        <f>'B-Site_data'!G1487</f>
        <v>3</v>
      </c>
      <c r="H1486" s="3">
        <f>'B-Site_data'!H1487</f>
        <v>3</v>
      </c>
      <c r="I1486" s="3">
        <f>'B-Site_data'!I1487</f>
        <v>3</v>
      </c>
      <c r="J1486" s="3">
        <f>'B-Site_data'!J1487</f>
        <v>1</v>
      </c>
      <c r="K1486" s="3">
        <f>'B-Site_data'!K1487</f>
        <v>1</v>
      </c>
      <c r="L1486" s="3">
        <f>'B-Site_data'!L1487</f>
        <v>5</v>
      </c>
      <c r="M1486" s="3">
        <f t="shared" si="138"/>
        <v>5</v>
      </c>
      <c r="N1486" s="3">
        <f t="shared" si="139"/>
        <v>3</v>
      </c>
      <c r="O1486" s="3">
        <f t="shared" si="140"/>
        <v>3</v>
      </c>
      <c r="P1486" s="3">
        <f t="shared" si="141"/>
        <v>3</v>
      </c>
      <c r="Q1486" s="295">
        <f t="shared" si="142"/>
        <v>4</v>
      </c>
      <c r="R1486" s="3">
        <f t="shared" si="143"/>
        <v>4</v>
      </c>
    </row>
    <row r="1487" spans="1:18" x14ac:dyDescent="0.35">
      <c r="A1487" s="3" t="str">
        <f>'B-Site_data'!A1488</f>
        <v>g2upwg4fUy9YLJ5tYLeQuhoV0HLxDI</v>
      </c>
      <c r="B1487" s="3" t="str">
        <f>'B-Site_data'!B1488</f>
        <v>Banadir_IDP</v>
      </c>
      <c r="C1487" s="3" t="str">
        <f>'B-Site_data'!C1488</f>
        <v>Banadir</v>
      </c>
      <c r="D1487" s="3" t="str">
        <f>'B-Site_data'!D1488</f>
        <v>IDP</v>
      </c>
      <c r="E1487" s="3">
        <f>'B-Site_data'!E1488</f>
        <v>1</v>
      </c>
      <c r="F1487" s="3">
        <f>'B-Site_data'!F1488</f>
        <v>1</v>
      </c>
      <c r="G1487" s="3">
        <f>'B-Site_data'!G1488</f>
        <v>1</v>
      </c>
      <c r="H1487" s="3">
        <f>'B-Site_data'!H1488</f>
        <v>2</v>
      </c>
      <c r="I1487" s="3">
        <f>'B-Site_data'!I1488</f>
        <v>1</v>
      </c>
      <c r="J1487" s="3">
        <f>'B-Site_data'!J1488</f>
        <v>1</v>
      </c>
      <c r="K1487" s="3">
        <f>'B-Site_data'!K1488</f>
        <v>1</v>
      </c>
      <c r="L1487" s="3">
        <f>'B-Site_data'!L1488</f>
        <v>2</v>
      </c>
      <c r="M1487" s="3">
        <f t="shared" si="138"/>
        <v>2</v>
      </c>
      <c r="N1487" s="3">
        <f t="shared" si="139"/>
        <v>2</v>
      </c>
      <c r="O1487" s="3">
        <f t="shared" si="140"/>
        <v>1</v>
      </c>
      <c r="P1487" s="3">
        <f t="shared" si="141"/>
        <v>1</v>
      </c>
      <c r="Q1487" s="295">
        <f t="shared" si="142"/>
        <v>2</v>
      </c>
      <c r="R1487" s="3">
        <f t="shared" si="143"/>
        <v>2</v>
      </c>
    </row>
    <row r="1488" spans="1:18" x14ac:dyDescent="0.35">
      <c r="A1488" s="3" t="str">
        <f>'B-Site_data'!A1489</f>
        <v>8HQnwxKxpY8ERIisdojVcSeFgEjmva</v>
      </c>
      <c r="B1488" s="3" t="str">
        <f>'B-Site_data'!B1489</f>
        <v>Banadir_IDP</v>
      </c>
      <c r="C1488" s="3" t="str">
        <f>'B-Site_data'!C1489</f>
        <v>Banadir</v>
      </c>
      <c r="D1488" s="3" t="str">
        <f>'B-Site_data'!D1489</f>
        <v>IDP</v>
      </c>
      <c r="E1488" s="3">
        <f>'B-Site_data'!E1489</f>
        <v>1</v>
      </c>
      <c r="F1488" s="3">
        <f>'B-Site_data'!F1489</f>
        <v>1</v>
      </c>
      <c r="G1488" s="3">
        <f>'B-Site_data'!G1489</f>
        <v>3</v>
      </c>
      <c r="H1488" s="3">
        <f>'B-Site_data'!H1489</f>
        <v>1</v>
      </c>
      <c r="I1488" s="3">
        <f>'B-Site_data'!I1489</f>
        <v>1</v>
      </c>
      <c r="J1488" s="3">
        <f>'B-Site_data'!J1489</f>
        <v>1</v>
      </c>
      <c r="K1488" s="3">
        <f>'B-Site_data'!K1489</f>
        <v>1</v>
      </c>
      <c r="L1488" s="3">
        <f>'B-Site_data'!L1489</f>
        <v>2</v>
      </c>
      <c r="M1488" s="3">
        <f t="shared" si="138"/>
        <v>3</v>
      </c>
      <c r="N1488" s="3">
        <f t="shared" si="139"/>
        <v>2</v>
      </c>
      <c r="O1488" s="3">
        <f t="shared" si="140"/>
        <v>1</v>
      </c>
      <c r="P1488" s="3">
        <f t="shared" si="141"/>
        <v>1</v>
      </c>
      <c r="Q1488" s="295">
        <f t="shared" si="142"/>
        <v>2</v>
      </c>
      <c r="R1488" s="3">
        <f t="shared" si="143"/>
        <v>2</v>
      </c>
    </row>
    <row r="1489" spans="1:18" x14ac:dyDescent="0.35">
      <c r="A1489" s="3" t="str">
        <f>'B-Site_data'!A1490</f>
        <v>vplaLq896tdzQutj9ELqsdKAyuXWCg</v>
      </c>
      <c r="B1489" s="3" t="str">
        <f>'B-Site_data'!B1490</f>
        <v>Banadir_IDP</v>
      </c>
      <c r="C1489" s="3" t="str">
        <f>'B-Site_data'!C1490</f>
        <v>Banadir</v>
      </c>
      <c r="D1489" s="3" t="str">
        <f>'B-Site_data'!D1490</f>
        <v>IDP</v>
      </c>
      <c r="E1489" s="3">
        <f>'B-Site_data'!E1490</f>
        <v>1</v>
      </c>
      <c r="F1489" s="3">
        <f>'B-Site_data'!F1490</f>
        <v>1</v>
      </c>
      <c r="G1489" s="3">
        <f>'B-Site_data'!G1490</f>
        <v>3</v>
      </c>
      <c r="H1489" s="3">
        <f>'B-Site_data'!H1490</f>
        <v>3</v>
      </c>
      <c r="I1489" s="3">
        <f>'B-Site_data'!I1490</f>
        <v>1</v>
      </c>
      <c r="J1489" s="3">
        <f>'B-Site_data'!J1490</f>
        <v>1</v>
      </c>
      <c r="K1489" s="3">
        <f>'B-Site_data'!K1490</f>
        <v>1</v>
      </c>
      <c r="L1489" s="3">
        <f>'B-Site_data'!L1490</f>
        <v>2</v>
      </c>
      <c r="M1489" s="3">
        <f t="shared" si="138"/>
        <v>3</v>
      </c>
      <c r="N1489" s="3">
        <f t="shared" si="139"/>
        <v>3</v>
      </c>
      <c r="O1489" s="3">
        <f t="shared" si="140"/>
        <v>2</v>
      </c>
      <c r="P1489" s="3">
        <f t="shared" si="141"/>
        <v>1</v>
      </c>
      <c r="Q1489" s="295">
        <f t="shared" si="142"/>
        <v>3</v>
      </c>
      <c r="R1489" s="3">
        <f t="shared" si="143"/>
        <v>3</v>
      </c>
    </row>
    <row r="1490" spans="1:18" x14ac:dyDescent="0.35">
      <c r="A1490" s="3" t="str">
        <f>'B-Site_data'!A1491</f>
        <v>q5nW8eFZGwAFvWu4sEReux8ws1Imvy</v>
      </c>
      <c r="B1490" s="3" t="str">
        <f>'B-Site_data'!B1491</f>
        <v>Banadir_IDP</v>
      </c>
      <c r="C1490" s="3" t="str">
        <f>'B-Site_data'!C1491</f>
        <v>Banadir</v>
      </c>
      <c r="D1490" s="3" t="str">
        <f>'B-Site_data'!D1491</f>
        <v>IDP</v>
      </c>
      <c r="E1490" s="3">
        <f>'B-Site_data'!E1491</f>
        <v>1</v>
      </c>
      <c r="F1490" s="3">
        <f>'B-Site_data'!F1491</f>
        <v>1</v>
      </c>
      <c r="G1490" s="3">
        <f>'B-Site_data'!G1491</f>
        <v>1</v>
      </c>
      <c r="H1490" s="3">
        <f>'B-Site_data'!H1491</f>
        <v>3</v>
      </c>
      <c r="I1490" s="3">
        <f>'B-Site_data'!I1491</f>
        <v>3</v>
      </c>
      <c r="J1490" s="3">
        <f>'B-Site_data'!J1491</f>
        <v>1</v>
      </c>
      <c r="K1490" s="3">
        <f>'B-Site_data'!K1491</f>
        <v>1</v>
      </c>
      <c r="L1490" s="3">
        <f>'B-Site_data'!L1491</f>
        <v>1</v>
      </c>
      <c r="M1490" s="3">
        <f t="shared" si="138"/>
        <v>3</v>
      </c>
      <c r="N1490" s="3">
        <f t="shared" si="139"/>
        <v>3</v>
      </c>
      <c r="O1490" s="3">
        <f t="shared" si="140"/>
        <v>1</v>
      </c>
      <c r="P1490" s="3">
        <f t="shared" si="141"/>
        <v>1</v>
      </c>
      <c r="Q1490" s="295">
        <f t="shared" si="142"/>
        <v>2</v>
      </c>
      <c r="R1490" s="3">
        <f t="shared" si="143"/>
        <v>2</v>
      </c>
    </row>
    <row r="1491" spans="1:18" x14ac:dyDescent="0.35">
      <c r="A1491" s="3" t="str">
        <f>'B-Site_data'!A1492</f>
        <v>jeKdD542Aw40vewe4HxCc5B6sfpIf7</v>
      </c>
      <c r="B1491" s="3" t="str">
        <f>'B-Site_data'!B1492</f>
        <v>Banadir_IDP</v>
      </c>
      <c r="C1491" s="3" t="str">
        <f>'B-Site_data'!C1492</f>
        <v>Banadir</v>
      </c>
      <c r="D1491" s="3" t="str">
        <f>'B-Site_data'!D1492</f>
        <v>IDP</v>
      </c>
      <c r="E1491" s="3">
        <f>'B-Site_data'!E1492</f>
        <v>1</v>
      </c>
      <c r="F1491" s="3">
        <f>'B-Site_data'!F1492</f>
        <v>1</v>
      </c>
      <c r="G1491" s="3">
        <f>'B-Site_data'!G1492</f>
        <v>3</v>
      </c>
      <c r="H1491" s="3">
        <f>'B-Site_data'!H1492</f>
        <v>1</v>
      </c>
      <c r="I1491" s="3">
        <f>'B-Site_data'!I1492</f>
        <v>1</v>
      </c>
      <c r="J1491" s="3">
        <f>'B-Site_data'!J1492</f>
        <v>1</v>
      </c>
      <c r="K1491" s="3">
        <f>'B-Site_data'!K1492</f>
        <v>1</v>
      </c>
      <c r="L1491" s="3">
        <f>'B-Site_data'!L1492</f>
        <v>2</v>
      </c>
      <c r="M1491" s="3">
        <f t="shared" si="138"/>
        <v>3</v>
      </c>
      <c r="N1491" s="3">
        <f t="shared" si="139"/>
        <v>2</v>
      </c>
      <c r="O1491" s="3">
        <f t="shared" si="140"/>
        <v>1</v>
      </c>
      <c r="P1491" s="3">
        <f t="shared" si="141"/>
        <v>1</v>
      </c>
      <c r="Q1491" s="295">
        <f t="shared" si="142"/>
        <v>2</v>
      </c>
      <c r="R1491" s="3">
        <f t="shared" si="143"/>
        <v>2</v>
      </c>
    </row>
    <row r="1492" spans="1:18" x14ac:dyDescent="0.35">
      <c r="A1492" s="3" t="str">
        <f>'B-Site_data'!A1493</f>
        <v>unRGQtmofSm8LTvoBoz2EfYLwvfY5F</v>
      </c>
      <c r="B1492" s="3" t="str">
        <f>'B-Site_data'!B1493</f>
        <v>Banadir_IDP</v>
      </c>
      <c r="C1492" s="3" t="str">
        <f>'B-Site_data'!C1493</f>
        <v>Banadir</v>
      </c>
      <c r="D1492" s="3" t="str">
        <f>'B-Site_data'!D1493</f>
        <v>IDP</v>
      </c>
      <c r="E1492" s="3">
        <f>'B-Site_data'!E1493</f>
        <v>3</v>
      </c>
      <c r="F1492" s="3">
        <f>'B-Site_data'!F1493</f>
        <v>3</v>
      </c>
      <c r="G1492" s="3">
        <f>'B-Site_data'!G1493</f>
        <v>3</v>
      </c>
      <c r="H1492" s="3">
        <f>'B-Site_data'!H1493</f>
        <v>1</v>
      </c>
      <c r="I1492" s="3">
        <f>'B-Site_data'!I1493</f>
        <v>1</v>
      </c>
      <c r="J1492" s="3">
        <f>'B-Site_data'!J1493</f>
        <v>1</v>
      </c>
      <c r="K1492" s="3">
        <f>'B-Site_data'!K1493</f>
        <v>3</v>
      </c>
      <c r="L1492" s="3">
        <f>'B-Site_data'!L1493</f>
        <v>2</v>
      </c>
      <c r="M1492" s="3">
        <f t="shared" si="138"/>
        <v>3</v>
      </c>
      <c r="N1492" s="3">
        <f t="shared" si="139"/>
        <v>3</v>
      </c>
      <c r="O1492" s="3">
        <f t="shared" si="140"/>
        <v>3</v>
      </c>
      <c r="P1492" s="3">
        <f t="shared" si="141"/>
        <v>2</v>
      </c>
      <c r="Q1492" s="295">
        <f t="shared" si="142"/>
        <v>3</v>
      </c>
      <c r="R1492" s="3">
        <f t="shared" si="143"/>
        <v>3</v>
      </c>
    </row>
    <row r="1493" spans="1:18" x14ac:dyDescent="0.35">
      <c r="A1493" s="3" t="str">
        <f>'B-Site_data'!A1494</f>
        <v>OeR8DURUXQqIvM0pxLoclMjJz79FK6</v>
      </c>
      <c r="B1493" s="3" t="str">
        <f>'B-Site_data'!B1494</f>
        <v>Banadir_IDP</v>
      </c>
      <c r="C1493" s="3" t="str">
        <f>'B-Site_data'!C1494</f>
        <v>Banadir</v>
      </c>
      <c r="D1493" s="3" t="str">
        <f>'B-Site_data'!D1494</f>
        <v>IDP</v>
      </c>
      <c r="E1493" s="3">
        <f>'B-Site_data'!E1494</f>
        <v>1</v>
      </c>
      <c r="F1493" s="3">
        <f>'B-Site_data'!F1494</f>
        <v>3</v>
      </c>
      <c r="G1493" s="3">
        <f>'B-Site_data'!G1494</f>
        <v>3</v>
      </c>
      <c r="H1493" s="3">
        <f>'B-Site_data'!H1494</f>
        <v>1</v>
      </c>
      <c r="I1493" s="3">
        <f>'B-Site_data'!I1494</f>
        <v>1</v>
      </c>
      <c r="J1493" s="3">
        <f>'B-Site_data'!J1494</f>
        <v>1</v>
      </c>
      <c r="K1493" s="3">
        <f>'B-Site_data'!K1494</f>
        <v>3</v>
      </c>
      <c r="L1493" s="3">
        <f>'B-Site_data'!L1494</f>
        <v>1</v>
      </c>
      <c r="M1493" s="3">
        <f t="shared" si="138"/>
        <v>3</v>
      </c>
      <c r="N1493" s="3">
        <f t="shared" si="139"/>
        <v>3</v>
      </c>
      <c r="O1493" s="3">
        <f t="shared" si="140"/>
        <v>3</v>
      </c>
      <c r="P1493" s="3">
        <f t="shared" si="141"/>
        <v>1</v>
      </c>
      <c r="Q1493" s="295">
        <f t="shared" si="142"/>
        <v>3</v>
      </c>
      <c r="R1493" s="3">
        <f t="shared" si="143"/>
        <v>3</v>
      </c>
    </row>
    <row r="1494" spans="1:18" x14ac:dyDescent="0.35">
      <c r="A1494" s="3" t="str">
        <f>'B-Site_data'!A1495</f>
        <v>f7V6yFpFgJ0fCBCKeXWfVt63V9q4vm</v>
      </c>
      <c r="B1494" s="3" t="str">
        <f>'B-Site_data'!B1495</f>
        <v>Banadir_IDP</v>
      </c>
      <c r="C1494" s="3" t="str">
        <f>'B-Site_data'!C1495</f>
        <v>Banadir</v>
      </c>
      <c r="D1494" s="3" t="str">
        <f>'B-Site_data'!D1495</f>
        <v>IDP</v>
      </c>
      <c r="E1494" s="3">
        <f>'B-Site_data'!E1495</f>
        <v>1</v>
      </c>
      <c r="F1494" s="3">
        <f>'B-Site_data'!F1495</f>
        <v>1</v>
      </c>
      <c r="G1494" s="3">
        <f>'B-Site_data'!G1495</f>
        <v>3</v>
      </c>
      <c r="H1494" s="3">
        <f>'B-Site_data'!H1495</f>
        <v>2</v>
      </c>
      <c r="I1494" s="3">
        <f>'B-Site_data'!I1495</f>
        <v>3</v>
      </c>
      <c r="J1494" s="3">
        <f>'B-Site_data'!J1495</f>
        <v>1</v>
      </c>
      <c r="K1494" s="3">
        <f>'B-Site_data'!K1495</f>
        <v>1</v>
      </c>
      <c r="L1494" s="3">
        <f>'B-Site_data'!L1495</f>
        <v>2</v>
      </c>
      <c r="M1494" s="3">
        <f t="shared" si="138"/>
        <v>3</v>
      </c>
      <c r="N1494" s="3">
        <f t="shared" si="139"/>
        <v>3</v>
      </c>
      <c r="O1494" s="3">
        <f t="shared" si="140"/>
        <v>2</v>
      </c>
      <c r="P1494" s="3">
        <f t="shared" si="141"/>
        <v>2</v>
      </c>
      <c r="Q1494" s="295">
        <f t="shared" si="142"/>
        <v>3</v>
      </c>
      <c r="R1494" s="3">
        <f t="shared" si="143"/>
        <v>3</v>
      </c>
    </row>
    <row r="1495" spans="1:18" x14ac:dyDescent="0.35">
      <c r="A1495" s="3" t="str">
        <f>'B-Site_data'!A1496</f>
        <v>hGCGkE8yPtbwYJqAONhr60zERS6L8x</v>
      </c>
      <c r="B1495" s="3" t="str">
        <f>'B-Site_data'!B1496</f>
        <v>Banadir_IDP</v>
      </c>
      <c r="C1495" s="3" t="str">
        <f>'B-Site_data'!C1496</f>
        <v>Banadir</v>
      </c>
      <c r="D1495" s="3" t="str">
        <f>'B-Site_data'!D1496</f>
        <v>IDP</v>
      </c>
      <c r="E1495" s="3">
        <f>'B-Site_data'!E1496</f>
        <v>1</v>
      </c>
      <c r="F1495" s="3">
        <f>'B-Site_data'!F1496</f>
        <v>1</v>
      </c>
      <c r="G1495" s="3">
        <f>'B-Site_data'!G1496</f>
        <v>3</v>
      </c>
      <c r="H1495" s="3">
        <f>'B-Site_data'!H1496</f>
        <v>3</v>
      </c>
      <c r="I1495" s="3">
        <f>'B-Site_data'!I1496</f>
        <v>3</v>
      </c>
      <c r="J1495" s="3">
        <f>'B-Site_data'!J1496</f>
        <v>1</v>
      </c>
      <c r="K1495" s="3">
        <f>'B-Site_data'!K1496</f>
        <v>3</v>
      </c>
      <c r="L1495" s="3">
        <f>'B-Site_data'!L1496</f>
        <v>2</v>
      </c>
      <c r="M1495" s="3">
        <f t="shared" si="138"/>
        <v>3</v>
      </c>
      <c r="N1495" s="3">
        <f t="shared" si="139"/>
        <v>3</v>
      </c>
      <c r="O1495" s="3">
        <f t="shared" si="140"/>
        <v>3</v>
      </c>
      <c r="P1495" s="3">
        <f t="shared" si="141"/>
        <v>3</v>
      </c>
      <c r="Q1495" s="295">
        <f t="shared" si="142"/>
        <v>3</v>
      </c>
      <c r="R1495" s="3">
        <f t="shared" si="143"/>
        <v>3</v>
      </c>
    </row>
    <row r="1496" spans="1:18" x14ac:dyDescent="0.35">
      <c r="A1496" s="3" t="str">
        <f>'B-Site_data'!A1497</f>
        <v>9DG96qQE7LrHN4O1iLEDF5Pb1f4Jfv</v>
      </c>
      <c r="B1496" s="3" t="str">
        <f>'B-Site_data'!B1497</f>
        <v>Banadir_IDP</v>
      </c>
      <c r="C1496" s="3" t="str">
        <f>'B-Site_data'!C1497</f>
        <v>Banadir</v>
      </c>
      <c r="D1496" s="3" t="str">
        <f>'B-Site_data'!D1497</f>
        <v>IDP</v>
      </c>
      <c r="E1496" s="3">
        <f>'B-Site_data'!E1497</f>
        <v>1</v>
      </c>
      <c r="F1496" s="3">
        <f>'B-Site_data'!F1497</f>
        <v>3</v>
      </c>
      <c r="G1496" s="3">
        <f>'B-Site_data'!G1497</f>
        <v>1</v>
      </c>
      <c r="H1496" s="3">
        <f>'B-Site_data'!H1497</f>
        <v>3</v>
      </c>
      <c r="I1496" s="3">
        <f>'B-Site_data'!I1497</f>
        <v>3</v>
      </c>
      <c r="J1496" s="3">
        <f>'B-Site_data'!J1497</f>
        <v>1</v>
      </c>
      <c r="K1496" s="3">
        <f>'B-Site_data'!K1497</f>
        <v>1</v>
      </c>
      <c r="L1496" s="3">
        <f>'B-Site_data'!L1497</f>
        <v>2</v>
      </c>
      <c r="M1496" s="3">
        <f t="shared" si="138"/>
        <v>3</v>
      </c>
      <c r="N1496" s="3">
        <f t="shared" si="139"/>
        <v>3</v>
      </c>
      <c r="O1496" s="3">
        <f t="shared" si="140"/>
        <v>3</v>
      </c>
      <c r="P1496" s="3">
        <f t="shared" si="141"/>
        <v>2</v>
      </c>
      <c r="Q1496" s="295">
        <f t="shared" si="142"/>
        <v>3</v>
      </c>
      <c r="R1496" s="3">
        <f t="shared" si="143"/>
        <v>3</v>
      </c>
    </row>
    <row r="1497" spans="1:18" x14ac:dyDescent="0.35">
      <c r="A1497" s="3" t="str">
        <f>'B-Site_data'!A1498</f>
        <v>DTSl6PetTvfUjYieHppwMYoi1wqKs4</v>
      </c>
      <c r="B1497" s="3" t="str">
        <f>'B-Site_data'!B1498</f>
        <v>Banadir_IDP</v>
      </c>
      <c r="C1497" s="3" t="str">
        <f>'B-Site_data'!C1498</f>
        <v>Banadir</v>
      </c>
      <c r="D1497" s="3" t="str">
        <f>'B-Site_data'!D1498</f>
        <v>IDP</v>
      </c>
      <c r="E1497" s="3">
        <f>'B-Site_data'!E1498</f>
        <v>1</v>
      </c>
      <c r="F1497" s="3">
        <f>'B-Site_data'!F1498</f>
        <v>1</v>
      </c>
      <c r="G1497" s="3">
        <f>'B-Site_data'!G1498</f>
        <v>3</v>
      </c>
      <c r="H1497" s="3">
        <f>'B-Site_data'!H1498</f>
        <v>1</v>
      </c>
      <c r="I1497" s="3">
        <f>'B-Site_data'!I1498</f>
        <v>1</v>
      </c>
      <c r="J1497" s="3">
        <f>'B-Site_data'!J1498</f>
        <v>1</v>
      </c>
      <c r="K1497" s="3">
        <f>'B-Site_data'!K1498</f>
        <v>3</v>
      </c>
      <c r="L1497" s="3">
        <f>'B-Site_data'!L1498</f>
        <v>2</v>
      </c>
      <c r="M1497" s="3">
        <f t="shared" si="138"/>
        <v>3</v>
      </c>
      <c r="N1497" s="3">
        <f t="shared" si="139"/>
        <v>3</v>
      </c>
      <c r="O1497" s="3">
        <f t="shared" si="140"/>
        <v>2</v>
      </c>
      <c r="P1497" s="3">
        <f t="shared" si="141"/>
        <v>1</v>
      </c>
      <c r="Q1497" s="295">
        <f t="shared" si="142"/>
        <v>3</v>
      </c>
      <c r="R1497" s="3">
        <f t="shared" si="143"/>
        <v>3</v>
      </c>
    </row>
    <row r="1498" spans="1:18" x14ac:dyDescent="0.35">
      <c r="A1498" s="3" t="str">
        <f>'B-Site_data'!A1499</f>
        <v>jyMdzmbJaXUhiz2exaxG0D7ZJTWwXa</v>
      </c>
      <c r="B1498" s="3" t="str">
        <f>'B-Site_data'!B1499</f>
        <v>Banadir_IDP</v>
      </c>
      <c r="C1498" s="3" t="str">
        <f>'B-Site_data'!C1499</f>
        <v>Banadir</v>
      </c>
      <c r="D1498" s="3" t="str">
        <f>'B-Site_data'!D1499</f>
        <v>IDP</v>
      </c>
      <c r="E1498" s="3">
        <f>'B-Site_data'!E1499</f>
        <v>1</v>
      </c>
      <c r="F1498" s="3">
        <f>'B-Site_data'!F1499</f>
        <v>1</v>
      </c>
      <c r="G1498" s="3">
        <f>'B-Site_data'!G1499</f>
        <v>3</v>
      </c>
      <c r="H1498" s="3">
        <f>'B-Site_data'!H1499</f>
        <v>1</v>
      </c>
      <c r="I1498" s="3">
        <f>'B-Site_data'!I1499</f>
        <v>1</v>
      </c>
      <c r="J1498" s="3">
        <f>'B-Site_data'!J1499</f>
        <v>1</v>
      </c>
      <c r="K1498" s="3">
        <f>'B-Site_data'!K1499</f>
        <v>3</v>
      </c>
      <c r="L1498" s="3">
        <f>'B-Site_data'!L1499</f>
        <v>2</v>
      </c>
      <c r="M1498" s="3">
        <f t="shared" si="138"/>
        <v>3</v>
      </c>
      <c r="N1498" s="3">
        <f t="shared" si="139"/>
        <v>3</v>
      </c>
      <c r="O1498" s="3">
        <f t="shared" si="140"/>
        <v>2</v>
      </c>
      <c r="P1498" s="3">
        <f t="shared" si="141"/>
        <v>1</v>
      </c>
      <c r="Q1498" s="295">
        <f t="shared" si="142"/>
        <v>3</v>
      </c>
      <c r="R1498" s="3">
        <f t="shared" si="143"/>
        <v>3</v>
      </c>
    </row>
    <row r="1499" spans="1:18" x14ac:dyDescent="0.35">
      <c r="A1499" s="3" t="str">
        <f>'B-Site_data'!A1500</f>
        <v>Ac2aIbY2L16SUBw8ieVyo3OLocJIeb</v>
      </c>
      <c r="B1499" s="3" t="str">
        <f>'B-Site_data'!B1500</f>
        <v>Banadir_IDP</v>
      </c>
      <c r="C1499" s="3" t="str">
        <f>'B-Site_data'!C1500</f>
        <v>Banadir</v>
      </c>
      <c r="D1499" s="3" t="str">
        <f>'B-Site_data'!D1500</f>
        <v>IDP</v>
      </c>
      <c r="E1499" s="3">
        <f>'B-Site_data'!E1500</f>
        <v>1</v>
      </c>
      <c r="F1499" s="3">
        <f>'B-Site_data'!F1500</f>
        <v>1</v>
      </c>
      <c r="G1499" s="3">
        <f>'B-Site_data'!G1500</f>
        <v>3</v>
      </c>
      <c r="H1499" s="3">
        <f>'B-Site_data'!H1500</f>
        <v>3</v>
      </c>
      <c r="I1499" s="3">
        <f>'B-Site_data'!I1500</f>
        <v>1</v>
      </c>
      <c r="J1499" s="3">
        <f>'B-Site_data'!J1500</f>
        <v>1</v>
      </c>
      <c r="K1499" s="3">
        <f>'B-Site_data'!K1500</f>
        <v>1</v>
      </c>
      <c r="L1499" s="3">
        <f>'B-Site_data'!L1500</f>
        <v>3</v>
      </c>
      <c r="M1499" s="3">
        <f t="shared" si="138"/>
        <v>3</v>
      </c>
      <c r="N1499" s="3">
        <f t="shared" si="139"/>
        <v>3</v>
      </c>
      <c r="O1499" s="3">
        <f t="shared" si="140"/>
        <v>3</v>
      </c>
      <c r="P1499" s="3">
        <f t="shared" si="141"/>
        <v>1</v>
      </c>
      <c r="Q1499" s="295">
        <f t="shared" si="142"/>
        <v>3</v>
      </c>
      <c r="R1499" s="3">
        <f t="shared" si="143"/>
        <v>3</v>
      </c>
    </row>
    <row r="1500" spans="1:18" x14ac:dyDescent="0.35">
      <c r="A1500" s="3" t="str">
        <f>'B-Site_data'!A1501</f>
        <v>lpcwnzZIJ8hvCdjlFkB6h5w87xh1us</v>
      </c>
      <c r="B1500" s="3" t="str">
        <f>'B-Site_data'!B1501</f>
        <v>Banadir_IDP</v>
      </c>
      <c r="C1500" s="3" t="str">
        <f>'B-Site_data'!C1501</f>
        <v>Banadir</v>
      </c>
      <c r="D1500" s="3" t="str">
        <f>'B-Site_data'!D1501</f>
        <v>IDP</v>
      </c>
      <c r="E1500" s="3">
        <f>'B-Site_data'!E1501</f>
        <v>1</v>
      </c>
      <c r="F1500" s="3">
        <f>'B-Site_data'!F1501</f>
        <v>3</v>
      </c>
      <c r="G1500" s="3">
        <f>'B-Site_data'!G1501</f>
        <v>3</v>
      </c>
      <c r="H1500" s="3">
        <f>'B-Site_data'!H1501</f>
        <v>1</v>
      </c>
      <c r="I1500" s="3">
        <f>'B-Site_data'!I1501</f>
        <v>3</v>
      </c>
      <c r="J1500" s="3">
        <f>'B-Site_data'!J1501</f>
        <v>1</v>
      </c>
      <c r="K1500" s="3">
        <f>'B-Site_data'!K1501</f>
        <v>3</v>
      </c>
      <c r="L1500" s="3">
        <f>'B-Site_data'!L1501</f>
        <v>2</v>
      </c>
      <c r="M1500" s="3">
        <f t="shared" si="138"/>
        <v>3</v>
      </c>
      <c r="N1500" s="3">
        <f t="shared" si="139"/>
        <v>3</v>
      </c>
      <c r="O1500" s="3">
        <f t="shared" si="140"/>
        <v>3</v>
      </c>
      <c r="P1500" s="3">
        <f t="shared" si="141"/>
        <v>3</v>
      </c>
      <c r="Q1500" s="295">
        <f t="shared" si="142"/>
        <v>3</v>
      </c>
      <c r="R1500" s="3">
        <f t="shared" si="143"/>
        <v>3</v>
      </c>
    </row>
    <row r="1501" spans="1:18" x14ac:dyDescent="0.35">
      <c r="A1501" s="3" t="str">
        <f>'B-Site_data'!A1502</f>
        <v>LmrtDA5Hjbj08JUZ4XAaGfRgwAo6ss</v>
      </c>
      <c r="B1501" s="3" t="str">
        <f>'B-Site_data'!B1502</f>
        <v>Banadir_IDP</v>
      </c>
      <c r="C1501" s="3" t="str">
        <f>'B-Site_data'!C1502</f>
        <v>Banadir</v>
      </c>
      <c r="D1501" s="3" t="str">
        <f>'B-Site_data'!D1502</f>
        <v>IDP</v>
      </c>
      <c r="E1501" s="3">
        <f>'B-Site_data'!E1502</f>
        <v>1</v>
      </c>
      <c r="F1501" s="3">
        <f>'B-Site_data'!F1502</f>
        <v>1</v>
      </c>
      <c r="G1501" s="3">
        <f>'B-Site_data'!G1502</f>
        <v>3</v>
      </c>
      <c r="H1501" s="3">
        <f>'B-Site_data'!H1502</f>
        <v>3</v>
      </c>
      <c r="I1501" s="3">
        <f>'B-Site_data'!I1502</f>
        <v>1</v>
      </c>
      <c r="J1501" s="3">
        <f>'B-Site_data'!J1502</f>
        <v>1</v>
      </c>
      <c r="K1501" s="3">
        <f>'B-Site_data'!K1502</f>
        <v>3</v>
      </c>
      <c r="L1501" s="3">
        <f>'B-Site_data'!L1502</f>
        <v>2</v>
      </c>
      <c r="M1501" s="3">
        <f t="shared" si="138"/>
        <v>3</v>
      </c>
      <c r="N1501" s="3">
        <f t="shared" si="139"/>
        <v>3</v>
      </c>
      <c r="O1501" s="3">
        <f t="shared" si="140"/>
        <v>3</v>
      </c>
      <c r="P1501" s="3">
        <f t="shared" si="141"/>
        <v>2</v>
      </c>
      <c r="Q1501" s="295">
        <f t="shared" si="142"/>
        <v>3</v>
      </c>
      <c r="R1501" s="3">
        <f t="shared" si="143"/>
        <v>3</v>
      </c>
    </row>
    <row r="1502" spans="1:18" x14ac:dyDescent="0.35">
      <c r="A1502" s="3" t="str">
        <f>'B-Site_data'!A1503</f>
        <v>RhsEQjUEZhqk9OjWfUwWCXdiy3xrdr</v>
      </c>
      <c r="B1502" s="3" t="str">
        <f>'B-Site_data'!B1503</f>
        <v>Banadir_IDP</v>
      </c>
      <c r="C1502" s="3" t="str">
        <f>'B-Site_data'!C1503</f>
        <v>Banadir</v>
      </c>
      <c r="D1502" s="3" t="str">
        <f>'B-Site_data'!D1503</f>
        <v>IDP</v>
      </c>
      <c r="E1502" s="3">
        <f>'B-Site_data'!E1503</f>
        <v>1</v>
      </c>
      <c r="F1502" s="3">
        <f>'B-Site_data'!F1503</f>
        <v>1</v>
      </c>
      <c r="G1502" s="3">
        <f>'B-Site_data'!G1503</f>
        <v>3</v>
      </c>
      <c r="H1502" s="3">
        <f>'B-Site_data'!H1503</f>
        <v>1</v>
      </c>
      <c r="I1502" s="3">
        <f>'B-Site_data'!I1503</f>
        <v>1</v>
      </c>
      <c r="J1502" s="3">
        <f>'B-Site_data'!J1503</f>
        <v>1</v>
      </c>
      <c r="K1502" s="3">
        <f>'B-Site_data'!K1503</f>
        <v>3</v>
      </c>
      <c r="L1502" s="3">
        <f>'B-Site_data'!L1503</f>
        <v>2</v>
      </c>
      <c r="M1502" s="3">
        <f t="shared" si="138"/>
        <v>3</v>
      </c>
      <c r="N1502" s="3">
        <f t="shared" si="139"/>
        <v>3</v>
      </c>
      <c r="O1502" s="3">
        <f t="shared" si="140"/>
        <v>2</v>
      </c>
      <c r="P1502" s="3">
        <f t="shared" si="141"/>
        <v>1</v>
      </c>
      <c r="Q1502" s="295">
        <f t="shared" si="142"/>
        <v>3</v>
      </c>
      <c r="R1502" s="3">
        <f t="shared" si="143"/>
        <v>3</v>
      </c>
    </row>
    <row r="1503" spans="1:18" x14ac:dyDescent="0.35">
      <c r="A1503" s="3" t="str">
        <f>'B-Site_data'!A1504</f>
        <v>RprPvhwFoz0Fv8I9Sz46MhAqqaSAAd</v>
      </c>
      <c r="B1503" s="3" t="str">
        <f>'B-Site_data'!B1504</f>
        <v>Banadir_IDP</v>
      </c>
      <c r="C1503" s="3" t="str">
        <f>'B-Site_data'!C1504</f>
        <v>Banadir</v>
      </c>
      <c r="D1503" s="3" t="str">
        <f>'B-Site_data'!D1504</f>
        <v>IDP</v>
      </c>
      <c r="E1503" s="3">
        <f>'B-Site_data'!E1504</f>
        <v>1</v>
      </c>
      <c r="F1503" s="3">
        <f>'B-Site_data'!F1504</f>
        <v>1</v>
      </c>
      <c r="G1503" s="3">
        <f>'B-Site_data'!G1504</f>
        <v>3</v>
      </c>
      <c r="H1503" s="3">
        <f>'B-Site_data'!H1504</f>
        <v>1</v>
      </c>
      <c r="I1503" s="3">
        <f>'B-Site_data'!I1504</f>
        <v>1</v>
      </c>
      <c r="J1503" s="3">
        <f>'B-Site_data'!J1504</f>
        <v>1</v>
      </c>
      <c r="K1503" s="3">
        <f>'B-Site_data'!K1504</f>
        <v>3</v>
      </c>
      <c r="L1503" s="3">
        <f>'B-Site_data'!L1504</f>
        <v>1</v>
      </c>
      <c r="M1503" s="3">
        <f t="shared" si="138"/>
        <v>3</v>
      </c>
      <c r="N1503" s="3">
        <f t="shared" si="139"/>
        <v>3</v>
      </c>
      <c r="O1503" s="3">
        <f t="shared" si="140"/>
        <v>1</v>
      </c>
      <c r="P1503" s="3">
        <f t="shared" si="141"/>
        <v>1</v>
      </c>
      <c r="Q1503" s="295">
        <f t="shared" si="142"/>
        <v>2</v>
      </c>
      <c r="R1503" s="3">
        <f t="shared" si="143"/>
        <v>2</v>
      </c>
    </row>
    <row r="1504" spans="1:18" x14ac:dyDescent="0.35">
      <c r="A1504" s="3" t="str">
        <f>'B-Site_data'!A1505</f>
        <v>ooVtndltavXTOItSObv2GRohdLk8pW</v>
      </c>
      <c r="B1504" s="3" t="str">
        <f>'B-Site_data'!B1505</f>
        <v>Banadir_IDP</v>
      </c>
      <c r="C1504" s="3" t="str">
        <f>'B-Site_data'!C1505</f>
        <v>Banadir</v>
      </c>
      <c r="D1504" s="3" t="str">
        <f>'B-Site_data'!D1505</f>
        <v>IDP</v>
      </c>
      <c r="E1504" s="3">
        <f>'B-Site_data'!E1505</f>
        <v>1</v>
      </c>
      <c r="F1504" s="3">
        <f>'B-Site_data'!F1505</f>
        <v>1</v>
      </c>
      <c r="G1504" s="3">
        <f>'B-Site_data'!G1505</f>
        <v>1</v>
      </c>
      <c r="H1504" s="3">
        <f>'B-Site_data'!H1505</f>
        <v>3</v>
      </c>
      <c r="I1504" s="3">
        <f>'B-Site_data'!I1505</f>
        <v>3</v>
      </c>
      <c r="J1504" s="3">
        <f>'B-Site_data'!J1505</f>
        <v>1</v>
      </c>
      <c r="K1504" s="3">
        <f>'B-Site_data'!K1505</f>
        <v>1</v>
      </c>
      <c r="L1504" s="3">
        <f>'B-Site_data'!L1505</f>
        <v>1</v>
      </c>
      <c r="M1504" s="3">
        <f t="shared" si="138"/>
        <v>3</v>
      </c>
      <c r="N1504" s="3">
        <f t="shared" si="139"/>
        <v>3</v>
      </c>
      <c r="O1504" s="3">
        <f t="shared" si="140"/>
        <v>1</v>
      </c>
      <c r="P1504" s="3">
        <f t="shared" si="141"/>
        <v>1</v>
      </c>
      <c r="Q1504" s="295">
        <f t="shared" si="142"/>
        <v>2</v>
      </c>
      <c r="R1504" s="3">
        <f t="shared" si="143"/>
        <v>2</v>
      </c>
    </row>
    <row r="1505" spans="1:18" x14ac:dyDescent="0.35">
      <c r="A1505" s="3" t="str">
        <f>'B-Site_data'!A1506</f>
        <v>cv31nVDbxiEGj2OhRSgscGoVRN6KVf</v>
      </c>
      <c r="B1505" s="3" t="str">
        <f>'B-Site_data'!B1506</f>
        <v>Banadir_IDP</v>
      </c>
      <c r="C1505" s="3" t="str">
        <f>'B-Site_data'!C1506</f>
        <v>Banadir</v>
      </c>
      <c r="D1505" s="3" t="str">
        <f>'B-Site_data'!D1506</f>
        <v>IDP</v>
      </c>
      <c r="E1505" s="3">
        <f>'B-Site_data'!E1506</f>
        <v>1</v>
      </c>
      <c r="F1505" s="3">
        <f>'B-Site_data'!F1506</f>
        <v>1</v>
      </c>
      <c r="G1505" s="3">
        <f>'B-Site_data'!G1506</f>
        <v>3</v>
      </c>
      <c r="H1505" s="3">
        <f>'B-Site_data'!H1506</f>
        <v>1</v>
      </c>
      <c r="I1505" s="3">
        <f>'B-Site_data'!I1506</f>
        <v>3</v>
      </c>
      <c r="J1505" s="3">
        <f>'B-Site_data'!J1506</f>
        <v>1</v>
      </c>
      <c r="K1505" s="3">
        <f>'B-Site_data'!K1506</f>
        <v>1</v>
      </c>
      <c r="L1505" s="3">
        <f>'B-Site_data'!L1506</f>
        <v>2</v>
      </c>
      <c r="M1505" s="3">
        <f t="shared" si="138"/>
        <v>3</v>
      </c>
      <c r="N1505" s="3">
        <f t="shared" si="139"/>
        <v>3</v>
      </c>
      <c r="O1505" s="3">
        <f t="shared" si="140"/>
        <v>2</v>
      </c>
      <c r="P1505" s="3">
        <f t="shared" si="141"/>
        <v>1</v>
      </c>
      <c r="Q1505" s="295">
        <f t="shared" si="142"/>
        <v>3</v>
      </c>
      <c r="R1505" s="3">
        <f t="shared" si="143"/>
        <v>3</v>
      </c>
    </row>
    <row r="1506" spans="1:18" x14ac:dyDescent="0.35">
      <c r="A1506" s="3" t="str">
        <f>'B-Site_data'!A1507</f>
        <v>msqRGTFcXHQKLA94aUF9EHZ73Ry8fo</v>
      </c>
      <c r="B1506" s="3" t="str">
        <f>'B-Site_data'!B1507</f>
        <v>Banadir_IDP</v>
      </c>
      <c r="C1506" s="3" t="str">
        <f>'B-Site_data'!C1507</f>
        <v>Banadir</v>
      </c>
      <c r="D1506" s="3" t="str">
        <f>'B-Site_data'!D1507</f>
        <v>IDP</v>
      </c>
      <c r="E1506" s="3">
        <f>'B-Site_data'!E1507</f>
        <v>1</v>
      </c>
      <c r="F1506" s="3">
        <f>'B-Site_data'!F1507</f>
        <v>1</v>
      </c>
      <c r="G1506" s="3">
        <f>'B-Site_data'!G1507</f>
        <v>1</v>
      </c>
      <c r="H1506" s="3">
        <f>'B-Site_data'!H1507</f>
        <v>1</v>
      </c>
      <c r="I1506" s="3">
        <f>'B-Site_data'!I1507</f>
        <v>3</v>
      </c>
      <c r="J1506" s="3">
        <f>'B-Site_data'!J1507</f>
        <v>1</v>
      </c>
      <c r="K1506" s="3">
        <f>'B-Site_data'!K1507</f>
        <v>1</v>
      </c>
      <c r="L1506" s="3">
        <f>'B-Site_data'!L1507</f>
        <v>2</v>
      </c>
      <c r="M1506" s="3">
        <f t="shared" si="138"/>
        <v>3</v>
      </c>
      <c r="N1506" s="3">
        <f t="shared" si="139"/>
        <v>2</v>
      </c>
      <c r="O1506" s="3">
        <f t="shared" si="140"/>
        <v>1</v>
      </c>
      <c r="P1506" s="3">
        <f t="shared" si="141"/>
        <v>1</v>
      </c>
      <c r="Q1506" s="295">
        <f t="shared" si="142"/>
        <v>2</v>
      </c>
      <c r="R1506" s="3">
        <f t="shared" si="143"/>
        <v>2</v>
      </c>
    </row>
    <row r="1507" spans="1:18" x14ac:dyDescent="0.35">
      <c r="A1507" s="3" t="str">
        <f>'B-Site_data'!A1508</f>
        <v>BKkwohJ1rvMFfK5rwdggNZZpiwAGjL</v>
      </c>
      <c r="B1507" s="3" t="str">
        <f>'B-Site_data'!B1508</f>
        <v>Banadir_IDP</v>
      </c>
      <c r="C1507" s="3" t="str">
        <f>'B-Site_data'!C1508</f>
        <v>Banadir</v>
      </c>
      <c r="D1507" s="3" t="str">
        <f>'B-Site_data'!D1508</f>
        <v>IDP</v>
      </c>
      <c r="E1507" s="3">
        <f>'B-Site_data'!E1508</f>
        <v>1</v>
      </c>
      <c r="F1507" s="3">
        <f>'B-Site_data'!F1508</f>
        <v>1</v>
      </c>
      <c r="G1507" s="3">
        <f>'B-Site_data'!G1508</f>
        <v>3</v>
      </c>
      <c r="H1507" s="3">
        <f>'B-Site_data'!H1508</f>
        <v>1</v>
      </c>
      <c r="I1507" s="3">
        <f>'B-Site_data'!I1508</f>
        <v>3</v>
      </c>
      <c r="J1507" s="3">
        <f>'B-Site_data'!J1508</f>
        <v>1</v>
      </c>
      <c r="K1507" s="3">
        <f>'B-Site_data'!K1508</f>
        <v>3</v>
      </c>
      <c r="L1507" s="3">
        <f>'B-Site_data'!L1508</f>
        <v>2</v>
      </c>
      <c r="M1507" s="3">
        <f t="shared" si="138"/>
        <v>3</v>
      </c>
      <c r="N1507" s="3">
        <f t="shared" si="139"/>
        <v>3</v>
      </c>
      <c r="O1507" s="3">
        <f t="shared" si="140"/>
        <v>3</v>
      </c>
      <c r="P1507" s="3">
        <f t="shared" si="141"/>
        <v>2</v>
      </c>
      <c r="Q1507" s="295">
        <f t="shared" si="142"/>
        <v>3</v>
      </c>
      <c r="R1507" s="3">
        <f t="shared" si="143"/>
        <v>3</v>
      </c>
    </row>
    <row r="1508" spans="1:18" x14ac:dyDescent="0.35">
      <c r="A1508" s="3" t="str">
        <f>'B-Site_data'!A1509</f>
        <v>M27lau0za0cOF8BOTGOOsSKdL8901T</v>
      </c>
      <c r="B1508" s="3" t="str">
        <f>'B-Site_data'!B1509</f>
        <v>Banadir_IDP</v>
      </c>
      <c r="C1508" s="3" t="str">
        <f>'B-Site_data'!C1509</f>
        <v>Banadir</v>
      </c>
      <c r="D1508" s="3" t="str">
        <f>'B-Site_data'!D1509</f>
        <v>IDP</v>
      </c>
      <c r="E1508" s="3">
        <f>'B-Site_data'!E1509</f>
        <v>1</v>
      </c>
      <c r="F1508" s="3">
        <f>'B-Site_data'!F1509</f>
        <v>1</v>
      </c>
      <c r="G1508" s="3">
        <f>'B-Site_data'!G1509</f>
        <v>3</v>
      </c>
      <c r="H1508" s="3">
        <f>'B-Site_data'!H1509</f>
        <v>2</v>
      </c>
      <c r="I1508" s="3">
        <f>'B-Site_data'!I1509</f>
        <v>1</v>
      </c>
      <c r="J1508" s="3">
        <f>'B-Site_data'!J1509</f>
        <v>1</v>
      </c>
      <c r="K1508" s="3">
        <f>'B-Site_data'!K1509</f>
        <v>3</v>
      </c>
      <c r="L1508" s="3">
        <f>'B-Site_data'!L1509</f>
        <v>1</v>
      </c>
      <c r="M1508" s="3">
        <f t="shared" si="138"/>
        <v>3</v>
      </c>
      <c r="N1508" s="3">
        <f t="shared" si="139"/>
        <v>3</v>
      </c>
      <c r="O1508" s="3">
        <f t="shared" si="140"/>
        <v>2</v>
      </c>
      <c r="P1508" s="3">
        <f t="shared" si="141"/>
        <v>1</v>
      </c>
      <c r="Q1508" s="295">
        <f t="shared" si="142"/>
        <v>3</v>
      </c>
      <c r="R1508" s="3">
        <f t="shared" si="143"/>
        <v>3</v>
      </c>
    </row>
    <row r="1509" spans="1:18" x14ac:dyDescent="0.35">
      <c r="A1509" s="3" t="str">
        <f>'B-Site_data'!A1510</f>
        <v>EpxcNmTaM8InDK3HtlCwih0jv1w3pB</v>
      </c>
      <c r="B1509" s="3" t="str">
        <f>'B-Site_data'!B1510</f>
        <v>Banadir_IDP</v>
      </c>
      <c r="C1509" s="3" t="str">
        <f>'B-Site_data'!C1510</f>
        <v>Banadir</v>
      </c>
      <c r="D1509" s="3" t="str">
        <f>'B-Site_data'!D1510</f>
        <v>IDP</v>
      </c>
      <c r="E1509" s="3">
        <f>'B-Site_data'!E1510</f>
        <v>1</v>
      </c>
      <c r="F1509" s="3">
        <f>'B-Site_data'!F1510</f>
        <v>3</v>
      </c>
      <c r="G1509" s="3">
        <f>'B-Site_data'!G1510</f>
        <v>3</v>
      </c>
      <c r="H1509" s="3">
        <f>'B-Site_data'!H1510</f>
        <v>1</v>
      </c>
      <c r="I1509" s="3">
        <f>'B-Site_data'!I1510</f>
        <v>1</v>
      </c>
      <c r="J1509" s="3">
        <f>'B-Site_data'!J1510</f>
        <v>1</v>
      </c>
      <c r="K1509" s="3">
        <f>'B-Site_data'!K1510</f>
        <v>3</v>
      </c>
      <c r="L1509" s="3">
        <f>'B-Site_data'!L1510</f>
        <v>2</v>
      </c>
      <c r="M1509" s="3">
        <f t="shared" si="138"/>
        <v>3</v>
      </c>
      <c r="N1509" s="3">
        <f t="shared" si="139"/>
        <v>3</v>
      </c>
      <c r="O1509" s="3">
        <f t="shared" si="140"/>
        <v>3</v>
      </c>
      <c r="P1509" s="3">
        <f t="shared" si="141"/>
        <v>2</v>
      </c>
      <c r="Q1509" s="295">
        <f t="shared" si="142"/>
        <v>3</v>
      </c>
      <c r="R1509" s="3">
        <f t="shared" si="143"/>
        <v>3</v>
      </c>
    </row>
    <row r="1510" spans="1:18" x14ac:dyDescent="0.35">
      <c r="A1510" s="3" t="str">
        <f>'B-Site_data'!A1511</f>
        <v>bI98kIU6kQKphTrVSFgAlOfEoIEzh0</v>
      </c>
      <c r="B1510" s="3" t="str">
        <f>'B-Site_data'!B1511</f>
        <v>Banadir_IDP</v>
      </c>
      <c r="C1510" s="3" t="str">
        <f>'B-Site_data'!C1511</f>
        <v>Banadir</v>
      </c>
      <c r="D1510" s="3" t="str">
        <f>'B-Site_data'!D1511</f>
        <v>IDP</v>
      </c>
      <c r="E1510" s="3">
        <f>'B-Site_data'!E1511</f>
        <v>1</v>
      </c>
      <c r="F1510" s="3">
        <f>'B-Site_data'!F1511</f>
        <v>1</v>
      </c>
      <c r="G1510" s="3">
        <f>'B-Site_data'!G1511</f>
        <v>3</v>
      </c>
      <c r="H1510" s="3">
        <f>'B-Site_data'!H1511</f>
        <v>1</v>
      </c>
      <c r="I1510" s="3">
        <f>'B-Site_data'!I1511</f>
        <v>1</v>
      </c>
      <c r="J1510" s="3">
        <f>'B-Site_data'!J1511</f>
        <v>1</v>
      </c>
      <c r="K1510" s="3">
        <f>'B-Site_data'!K1511</f>
        <v>1</v>
      </c>
      <c r="L1510" s="3">
        <f>'B-Site_data'!L1511</f>
        <v>2</v>
      </c>
      <c r="M1510" s="3">
        <f t="shared" si="138"/>
        <v>3</v>
      </c>
      <c r="N1510" s="3">
        <f t="shared" si="139"/>
        <v>2</v>
      </c>
      <c r="O1510" s="3">
        <f t="shared" si="140"/>
        <v>1</v>
      </c>
      <c r="P1510" s="3">
        <f t="shared" si="141"/>
        <v>1</v>
      </c>
      <c r="Q1510" s="295">
        <f t="shared" si="142"/>
        <v>2</v>
      </c>
      <c r="R1510" s="3">
        <f t="shared" si="143"/>
        <v>2</v>
      </c>
    </row>
    <row r="1511" spans="1:18" x14ac:dyDescent="0.35">
      <c r="A1511" s="3" t="str">
        <f>'B-Site_data'!A1512</f>
        <v>OyCHW3K9tfU0l6LfuJ42HpMbG3kNLh</v>
      </c>
      <c r="B1511" s="3" t="str">
        <f>'B-Site_data'!B1512</f>
        <v>Banadir_IDP</v>
      </c>
      <c r="C1511" s="3" t="str">
        <f>'B-Site_data'!C1512</f>
        <v>Banadir</v>
      </c>
      <c r="D1511" s="3" t="str">
        <f>'B-Site_data'!D1512</f>
        <v>IDP</v>
      </c>
      <c r="E1511" s="3">
        <f>'B-Site_data'!E1512</f>
        <v>1</v>
      </c>
      <c r="F1511" s="3">
        <f>'B-Site_data'!F1512</f>
        <v>1</v>
      </c>
      <c r="G1511" s="3">
        <f>'B-Site_data'!G1512</f>
        <v>3</v>
      </c>
      <c r="H1511" s="3">
        <f>'B-Site_data'!H1512</f>
        <v>1</v>
      </c>
      <c r="I1511" s="3">
        <f>'B-Site_data'!I1512</f>
        <v>1</v>
      </c>
      <c r="J1511" s="3">
        <f>'B-Site_data'!J1512</f>
        <v>3</v>
      </c>
      <c r="K1511" s="3">
        <f>'B-Site_data'!K1512</f>
        <v>1</v>
      </c>
      <c r="L1511" s="3">
        <f>'B-Site_data'!L1512</f>
        <v>4</v>
      </c>
      <c r="M1511" s="3">
        <f t="shared" si="138"/>
        <v>4</v>
      </c>
      <c r="N1511" s="3">
        <f t="shared" si="139"/>
        <v>3</v>
      </c>
      <c r="O1511" s="3">
        <f t="shared" si="140"/>
        <v>3</v>
      </c>
      <c r="P1511" s="3">
        <f t="shared" si="141"/>
        <v>1</v>
      </c>
      <c r="Q1511" s="295">
        <f t="shared" si="142"/>
        <v>3</v>
      </c>
      <c r="R1511" s="3">
        <f t="shared" si="143"/>
        <v>3</v>
      </c>
    </row>
    <row r="1512" spans="1:18" x14ac:dyDescent="0.35">
      <c r="A1512" s="3" t="str">
        <f>'B-Site_data'!A1513</f>
        <v>h2O9AEWEqKlP9VHYuXEXzqcSuFSjUM</v>
      </c>
      <c r="B1512" s="3" t="str">
        <f>'B-Site_data'!B1513</f>
        <v>Banadir_IDP</v>
      </c>
      <c r="C1512" s="3" t="str">
        <f>'B-Site_data'!C1513</f>
        <v>Banadir</v>
      </c>
      <c r="D1512" s="3" t="str">
        <f>'B-Site_data'!D1513</f>
        <v>IDP</v>
      </c>
      <c r="E1512" s="3">
        <f>'B-Site_data'!E1513</f>
        <v>1</v>
      </c>
      <c r="F1512" s="3">
        <f>'B-Site_data'!F1513</f>
        <v>1</v>
      </c>
      <c r="G1512" s="3">
        <f>'B-Site_data'!G1513</f>
        <v>3</v>
      </c>
      <c r="H1512" s="3">
        <f>'B-Site_data'!H1513</f>
        <v>2</v>
      </c>
      <c r="I1512" s="3">
        <f>'B-Site_data'!I1513</f>
        <v>3</v>
      </c>
      <c r="J1512" s="3">
        <f>'B-Site_data'!J1513</f>
        <v>1</v>
      </c>
      <c r="K1512" s="3">
        <f>'B-Site_data'!K1513</f>
        <v>3</v>
      </c>
      <c r="L1512" s="3">
        <f>'B-Site_data'!L1513</f>
        <v>1</v>
      </c>
      <c r="M1512" s="3">
        <f t="shared" si="138"/>
        <v>3</v>
      </c>
      <c r="N1512" s="3">
        <f t="shared" si="139"/>
        <v>3</v>
      </c>
      <c r="O1512" s="3">
        <f t="shared" si="140"/>
        <v>3</v>
      </c>
      <c r="P1512" s="3">
        <f t="shared" si="141"/>
        <v>2</v>
      </c>
      <c r="Q1512" s="295">
        <f t="shared" si="142"/>
        <v>3</v>
      </c>
      <c r="R1512" s="3">
        <f t="shared" si="143"/>
        <v>3</v>
      </c>
    </row>
    <row r="1513" spans="1:18" x14ac:dyDescent="0.35">
      <c r="A1513" s="3" t="str">
        <f>'B-Site_data'!A1514</f>
        <v>nCqZHXv98g6WsTvd8dV1Hk5ccQDrPn</v>
      </c>
      <c r="B1513" s="3" t="str">
        <f>'B-Site_data'!B1514</f>
        <v>Banadir_IDP</v>
      </c>
      <c r="C1513" s="3" t="str">
        <f>'B-Site_data'!C1514</f>
        <v>Banadir</v>
      </c>
      <c r="D1513" s="3" t="str">
        <f>'B-Site_data'!D1514</f>
        <v>IDP</v>
      </c>
      <c r="E1513" s="3">
        <f>'B-Site_data'!E1514</f>
        <v>1</v>
      </c>
      <c r="F1513" s="3">
        <f>'B-Site_data'!F1514</f>
        <v>1</v>
      </c>
      <c r="G1513" s="3">
        <f>'B-Site_data'!G1514</f>
        <v>1</v>
      </c>
      <c r="H1513" s="3">
        <f>'B-Site_data'!H1514</f>
        <v>2</v>
      </c>
      <c r="I1513" s="3">
        <f>'B-Site_data'!I1514</f>
        <v>3</v>
      </c>
      <c r="J1513" s="3">
        <f>'B-Site_data'!J1514</f>
        <v>1</v>
      </c>
      <c r="K1513" s="3">
        <f>'B-Site_data'!K1514</f>
        <v>3</v>
      </c>
      <c r="L1513" s="3">
        <f>'B-Site_data'!L1514</f>
        <v>2</v>
      </c>
      <c r="M1513" s="3">
        <f t="shared" si="138"/>
        <v>3</v>
      </c>
      <c r="N1513" s="3">
        <f t="shared" si="139"/>
        <v>3</v>
      </c>
      <c r="O1513" s="3">
        <f t="shared" si="140"/>
        <v>2</v>
      </c>
      <c r="P1513" s="3">
        <f t="shared" si="141"/>
        <v>2</v>
      </c>
      <c r="Q1513" s="295">
        <f t="shared" si="142"/>
        <v>3</v>
      </c>
      <c r="R1513" s="3">
        <f t="shared" si="143"/>
        <v>3</v>
      </c>
    </row>
    <row r="1514" spans="1:18" x14ac:dyDescent="0.35">
      <c r="A1514" s="3" t="str">
        <f>'B-Site_data'!A1515</f>
        <v>12L1DyV2obcbgOE7ywGIiBUXQnYIue</v>
      </c>
      <c r="B1514" s="3" t="str">
        <f>'B-Site_data'!B1515</f>
        <v>Banadir_IDP</v>
      </c>
      <c r="C1514" s="3" t="str">
        <f>'B-Site_data'!C1515</f>
        <v>Banadir</v>
      </c>
      <c r="D1514" s="3" t="str">
        <f>'B-Site_data'!D1515</f>
        <v>IDP</v>
      </c>
      <c r="E1514" s="3">
        <f>'B-Site_data'!E1515</f>
        <v>1</v>
      </c>
      <c r="F1514" s="3">
        <f>'B-Site_data'!F1515</f>
        <v>3</v>
      </c>
      <c r="G1514" s="3">
        <f>'B-Site_data'!G1515</f>
        <v>3</v>
      </c>
      <c r="H1514" s="3">
        <f>'B-Site_data'!H1515</f>
        <v>1</v>
      </c>
      <c r="I1514" s="3">
        <f>'B-Site_data'!I1515</f>
        <v>1</v>
      </c>
      <c r="J1514" s="3">
        <f>'B-Site_data'!J1515</f>
        <v>1</v>
      </c>
      <c r="K1514" s="3">
        <f>'B-Site_data'!K1515</f>
        <v>3</v>
      </c>
      <c r="L1514" s="3">
        <f>'B-Site_data'!L1515</f>
        <v>1</v>
      </c>
      <c r="M1514" s="3">
        <f t="shared" si="138"/>
        <v>3</v>
      </c>
      <c r="N1514" s="3">
        <f t="shared" si="139"/>
        <v>3</v>
      </c>
      <c r="O1514" s="3">
        <f t="shared" si="140"/>
        <v>3</v>
      </c>
      <c r="P1514" s="3">
        <f t="shared" si="141"/>
        <v>1</v>
      </c>
      <c r="Q1514" s="295">
        <f t="shared" si="142"/>
        <v>3</v>
      </c>
      <c r="R1514" s="3">
        <f t="shared" si="143"/>
        <v>3</v>
      </c>
    </row>
    <row r="1515" spans="1:18" x14ac:dyDescent="0.35">
      <c r="A1515" s="3" t="str">
        <f>'B-Site_data'!A1516</f>
        <v>malw8enJX3FYBOI6v0Feof3f6AjXYP</v>
      </c>
      <c r="B1515" s="3" t="str">
        <f>'B-Site_data'!B1516</f>
        <v>Banadir_IDP</v>
      </c>
      <c r="C1515" s="3" t="str">
        <f>'B-Site_data'!C1516</f>
        <v>Banadir</v>
      </c>
      <c r="D1515" s="3" t="str">
        <f>'B-Site_data'!D1516</f>
        <v>IDP</v>
      </c>
      <c r="E1515" s="3">
        <f>'B-Site_data'!E1516</f>
        <v>1</v>
      </c>
      <c r="F1515" s="3">
        <f>'B-Site_data'!F1516</f>
        <v>3</v>
      </c>
      <c r="G1515" s="3">
        <f>'B-Site_data'!G1516</f>
        <v>3</v>
      </c>
      <c r="H1515" s="3">
        <f>'B-Site_data'!H1516</f>
        <v>1</v>
      </c>
      <c r="I1515" s="3">
        <f>'B-Site_data'!I1516</f>
        <v>1</v>
      </c>
      <c r="J1515" s="3">
        <f>'B-Site_data'!J1516</f>
        <v>1</v>
      </c>
      <c r="K1515" s="3">
        <f>'B-Site_data'!K1516</f>
        <v>3</v>
      </c>
      <c r="L1515" s="3">
        <f>'B-Site_data'!L1516</f>
        <v>1</v>
      </c>
      <c r="M1515" s="3">
        <f t="shared" si="138"/>
        <v>3</v>
      </c>
      <c r="N1515" s="3">
        <f t="shared" si="139"/>
        <v>3</v>
      </c>
      <c r="O1515" s="3">
        <f t="shared" si="140"/>
        <v>3</v>
      </c>
      <c r="P1515" s="3">
        <f t="shared" si="141"/>
        <v>1</v>
      </c>
      <c r="Q1515" s="295">
        <f t="shared" si="142"/>
        <v>3</v>
      </c>
      <c r="R1515" s="3">
        <f t="shared" si="143"/>
        <v>3</v>
      </c>
    </row>
    <row r="1516" spans="1:18" x14ac:dyDescent="0.35">
      <c r="A1516" s="3" t="str">
        <f>'B-Site_data'!A1517</f>
        <v>tFYwlBCgZbIgxIeeW6oANG5I3lwmFL</v>
      </c>
      <c r="B1516" s="3" t="str">
        <f>'B-Site_data'!B1517</f>
        <v>Banadir_IDP</v>
      </c>
      <c r="C1516" s="3" t="str">
        <f>'B-Site_data'!C1517</f>
        <v>Banadir</v>
      </c>
      <c r="D1516" s="3" t="str">
        <f>'B-Site_data'!D1517</f>
        <v>IDP</v>
      </c>
      <c r="E1516" s="3">
        <f>'B-Site_data'!E1517</f>
        <v>1</v>
      </c>
      <c r="F1516" s="3">
        <f>'B-Site_data'!F1517</f>
        <v>1</v>
      </c>
      <c r="G1516" s="3">
        <f>'B-Site_data'!G1517</f>
        <v>3</v>
      </c>
      <c r="H1516" s="3">
        <f>'B-Site_data'!H1517</f>
        <v>2</v>
      </c>
      <c r="I1516" s="3">
        <f>'B-Site_data'!I1517</f>
        <v>3</v>
      </c>
      <c r="J1516" s="3">
        <f>'B-Site_data'!J1517</f>
        <v>1</v>
      </c>
      <c r="K1516" s="3">
        <f>'B-Site_data'!K1517</f>
        <v>3</v>
      </c>
      <c r="L1516" s="3">
        <f>'B-Site_data'!L1517</f>
        <v>2</v>
      </c>
      <c r="M1516" s="3">
        <f t="shared" si="138"/>
        <v>3</v>
      </c>
      <c r="N1516" s="3">
        <f t="shared" si="139"/>
        <v>3</v>
      </c>
      <c r="O1516" s="3">
        <f t="shared" si="140"/>
        <v>3</v>
      </c>
      <c r="P1516" s="3">
        <f t="shared" si="141"/>
        <v>2</v>
      </c>
      <c r="Q1516" s="295">
        <f t="shared" si="142"/>
        <v>3</v>
      </c>
      <c r="R1516" s="3">
        <f t="shared" si="143"/>
        <v>3</v>
      </c>
    </row>
    <row r="1517" spans="1:18" x14ac:dyDescent="0.35">
      <c r="A1517" s="3" t="str">
        <f>'B-Site_data'!A1518</f>
        <v>4VTkhw4yMYDctxuT8nJ72HRXCrchDl</v>
      </c>
      <c r="B1517" s="3" t="str">
        <f>'B-Site_data'!B1518</f>
        <v>Banadir_IDP</v>
      </c>
      <c r="C1517" s="3" t="str">
        <f>'B-Site_data'!C1518</f>
        <v>Banadir</v>
      </c>
      <c r="D1517" s="3" t="str">
        <f>'B-Site_data'!D1518</f>
        <v>IDP</v>
      </c>
      <c r="E1517" s="3">
        <f>'B-Site_data'!E1518</f>
        <v>1</v>
      </c>
      <c r="F1517" s="3">
        <f>'B-Site_data'!F1518</f>
        <v>3</v>
      </c>
      <c r="G1517" s="3">
        <f>'B-Site_data'!G1518</f>
        <v>3</v>
      </c>
      <c r="H1517" s="3">
        <f>'B-Site_data'!H1518</f>
        <v>3</v>
      </c>
      <c r="I1517" s="3">
        <f>'B-Site_data'!I1518</f>
        <v>3</v>
      </c>
      <c r="J1517" s="3">
        <f>'B-Site_data'!J1518</f>
        <v>1</v>
      </c>
      <c r="K1517" s="3">
        <f>'B-Site_data'!K1518</f>
        <v>1</v>
      </c>
      <c r="L1517" s="3">
        <f>'B-Site_data'!L1518</f>
        <v>2</v>
      </c>
      <c r="M1517" s="3">
        <f t="shared" si="138"/>
        <v>3</v>
      </c>
      <c r="N1517" s="3">
        <f t="shared" si="139"/>
        <v>3</v>
      </c>
      <c r="O1517" s="3">
        <f t="shared" si="140"/>
        <v>3</v>
      </c>
      <c r="P1517" s="3">
        <f t="shared" si="141"/>
        <v>3</v>
      </c>
      <c r="Q1517" s="295">
        <f t="shared" si="142"/>
        <v>3</v>
      </c>
      <c r="R1517" s="3">
        <f t="shared" si="143"/>
        <v>3</v>
      </c>
    </row>
    <row r="1518" spans="1:18" x14ac:dyDescent="0.35">
      <c r="A1518" s="3" t="str">
        <f>'B-Site_data'!A1519</f>
        <v>xEqqZvH9iOLpoGGog0kGEuYEpOg9qS</v>
      </c>
      <c r="B1518" s="3" t="str">
        <f>'B-Site_data'!B1519</f>
        <v>Banadir_IDP</v>
      </c>
      <c r="C1518" s="3" t="str">
        <f>'B-Site_data'!C1519</f>
        <v>Banadir</v>
      </c>
      <c r="D1518" s="3" t="str">
        <f>'B-Site_data'!D1519</f>
        <v>IDP</v>
      </c>
      <c r="E1518" s="3">
        <f>'B-Site_data'!E1519</f>
        <v>1</v>
      </c>
      <c r="F1518" s="3">
        <f>'B-Site_data'!F1519</f>
        <v>1</v>
      </c>
      <c r="G1518" s="3">
        <f>'B-Site_data'!G1519</f>
        <v>3</v>
      </c>
      <c r="H1518" s="3">
        <f>'B-Site_data'!H1519</f>
        <v>1</v>
      </c>
      <c r="I1518" s="3">
        <f>'B-Site_data'!I1519</f>
        <v>3</v>
      </c>
      <c r="J1518" s="3">
        <f>'B-Site_data'!J1519</f>
        <v>3</v>
      </c>
      <c r="K1518" s="3">
        <f>'B-Site_data'!K1519</f>
        <v>3</v>
      </c>
      <c r="L1518" s="3">
        <f>'B-Site_data'!L1519</f>
        <v>2</v>
      </c>
      <c r="M1518" s="3">
        <f t="shared" si="138"/>
        <v>3</v>
      </c>
      <c r="N1518" s="3">
        <f t="shared" si="139"/>
        <v>3</v>
      </c>
      <c r="O1518" s="3">
        <f t="shared" si="140"/>
        <v>3</v>
      </c>
      <c r="P1518" s="3">
        <f t="shared" si="141"/>
        <v>3</v>
      </c>
      <c r="Q1518" s="295">
        <f t="shared" si="142"/>
        <v>3</v>
      </c>
      <c r="R1518" s="3">
        <f t="shared" si="143"/>
        <v>3</v>
      </c>
    </row>
    <row r="1519" spans="1:18" x14ac:dyDescent="0.35">
      <c r="A1519" s="3" t="str">
        <f>'B-Site_data'!A1520</f>
        <v>EehVVZwRkVfnriHser48bhMbCjEvst</v>
      </c>
      <c r="B1519" s="3" t="str">
        <f>'B-Site_data'!B1520</f>
        <v>Banadir_IDP</v>
      </c>
      <c r="C1519" s="3" t="str">
        <f>'B-Site_data'!C1520</f>
        <v>Banadir</v>
      </c>
      <c r="D1519" s="3" t="str">
        <f>'B-Site_data'!D1520</f>
        <v>IDP</v>
      </c>
      <c r="E1519" s="3">
        <f>'B-Site_data'!E1520</f>
        <v>1</v>
      </c>
      <c r="F1519" s="3">
        <f>'B-Site_data'!F1520</f>
        <v>3</v>
      </c>
      <c r="G1519" s="3">
        <f>'B-Site_data'!G1520</f>
        <v>1</v>
      </c>
      <c r="H1519" s="3">
        <f>'B-Site_data'!H1520</f>
        <v>3</v>
      </c>
      <c r="I1519" s="3">
        <f>'B-Site_data'!I1520</f>
        <v>3</v>
      </c>
      <c r="J1519" s="3">
        <f>'B-Site_data'!J1520</f>
        <v>1</v>
      </c>
      <c r="K1519" s="3">
        <f>'B-Site_data'!K1520</f>
        <v>1</v>
      </c>
      <c r="L1519" s="3">
        <f>'B-Site_data'!L1520</f>
        <v>2</v>
      </c>
      <c r="M1519" s="3">
        <f t="shared" si="138"/>
        <v>3</v>
      </c>
      <c r="N1519" s="3">
        <f t="shared" si="139"/>
        <v>3</v>
      </c>
      <c r="O1519" s="3">
        <f t="shared" si="140"/>
        <v>3</v>
      </c>
      <c r="P1519" s="3">
        <f t="shared" si="141"/>
        <v>2</v>
      </c>
      <c r="Q1519" s="295">
        <f t="shared" si="142"/>
        <v>3</v>
      </c>
      <c r="R1519" s="3">
        <f t="shared" si="143"/>
        <v>3</v>
      </c>
    </row>
    <row r="1520" spans="1:18" x14ac:dyDescent="0.35">
      <c r="A1520" s="3" t="str">
        <f>'B-Site_data'!A1521</f>
        <v>veSbpNicsBFk7ZuaZmhvphkYQBD1E2</v>
      </c>
      <c r="B1520" s="3" t="str">
        <f>'B-Site_data'!B1521</f>
        <v>Banadir_IDP</v>
      </c>
      <c r="C1520" s="3" t="str">
        <f>'B-Site_data'!C1521</f>
        <v>Banadir</v>
      </c>
      <c r="D1520" s="3" t="str">
        <f>'B-Site_data'!D1521</f>
        <v>IDP</v>
      </c>
      <c r="E1520" s="3">
        <f>'B-Site_data'!E1521</f>
        <v>1</v>
      </c>
      <c r="F1520" s="3">
        <f>'B-Site_data'!F1521</f>
        <v>3</v>
      </c>
      <c r="G1520" s="3">
        <f>'B-Site_data'!G1521</f>
        <v>1</v>
      </c>
      <c r="H1520" s="3">
        <f>'B-Site_data'!H1521</f>
        <v>3</v>
      </c>
      <c r="I1520" s="3">
        <f>'B-Site_data'!I1521</f>
        <v>3</v>
      </c>
      <c r="J1520" s="3">
        <f>'B-Site_data'!J1521</f>
        <v>1</v>
      </c>
      <c r="K1520" s="3">
        <f>'B-Site_data'!K1521</f>
        <v>1</v>
      </c>
      <c r="L1520" s="3">
        <f>'B-Site_data'!L1521</f>
        <v>2</v>
      </c>
      <c r="M1520" s="3">
        <f t="shared" si="138"/>
        <v>3</v>
      </c>
      <c r="N1520" s="3">
        <f t="shared" si="139"/>
        <v>3</v>
      </c>
      <c r="O1520" s="3">
        <f t="shared" si="140"/>
        <v>3</v>
      </c>
      <c r="P1520" s="3">
        <f t="shared" si="141"/>
        <v>2</v>
      </c>
      <c r="Q1520" s="295">
        <f t="shared" si="142"/>
        <v>3</v>
      </c>
      <c r="R1520" s="3">
        <f t="shared" si="143"/>
        <v>3</v>
      </c>
    </row>
    <row r="1521" spans="1:18" x14ac:dyDescent="0.35">
      <c r="A1521" s="3" t="str">
        <f>'B-Site_data'!A1522</f>
        <v>OzuPKg8JST20WEa7JP1dIhlLnUtMVR</v>
      </c>
      <c r="B1521" s="3" t="str">
        <f>'B-Site_data'!B1522</f>
        <v>Banadir_IDP</v>
      </c>
      <c r="C1521" s="3" t="str">
        <f>'B-Site_data'!C1522</f>
        <v>Banadir</v>
      </c>
      <c r="D1521" s="3" t="str">
        <f>'B-Site_data'!D1522</f>
        <v>IDP</v>
      </c>
      <c r="E1521" s="3">
        <f>'B-Site_data'!E1522</f>
        <v>1</v>
      </c>
      <c r="F1521" s="3">
        <f>'B-Site_data'!F1522</f>
        <v>3</v>
      </c>
      <c r="G1521" s="3">
        <f>'B-Site_data'!G1522</f>
        <v>1</v>
      </c>
      <c r="H1521" s="3">
        <f>'B-Site_data'!H1522</f>
        <v>3</v>
      </c>
      <c r="I1521" s="3">
        <f>'B-Site_data'!I1522</f>
        <v>3</v>
      </c>
      <c r="J1521" s="3">
        <f>'B-Site_data'!J1522</f>
        <v>1</v>
      </c>
      <c r="K1521" s="3">
        <f>'B-Site_data'!K1522</f>
        <v>1</v>
      </c>
      <c r="L1521" s="3">
        <f>'B-Site_data'!L1522</f>
        <v>2</v>
      </c>
      <c r="M1521" s="3">
        <f t="shared" si="138"/>
        <v>3</v>
      </c>
      <c r="N1521" s="3">
        <f t="shared" si="139"/>
        <v>3</v>
      </c>
      <c r="O1521" s="3">
        <f t="shared" si="140"/>
        <v>3</v>
      </c>
      <c r="P1521" s="3">
        <f t="shared" si="141"/>
        <v>2</v>
      </c>
      <c r="Q1521" s="295">
        <f t="shared" si="142"/>
        <v>3</v>
      </c>
      <c r="R1521" s="3">
        <f t="shared" si="143"/>
        <v>3</v>
      </c>
    </row>
    <row r="1522" spans="1:18" x14ac:dyDescent="0.35">
      <c r="A1522" s="3" t="str">
        <f>'B-Site_data'!A1523</f>
        <v>XOz78P754FQqtDtTr8XtOkfgyPEexA</v>
      </c>
      <c r="B1522" s="3" t="str">
        <f>'B-Site_data'!B1523</f>
        <v>Banadir_IDP</v>
      </c>
      <c r="C1522" s="3" t="str">
        <f>'B-Site_data'!C1523</f>
        <v>Banadir</v>
      </c>
      <c r="D1522" s="3" t="str">
        <f>'B-Site_data'!D1523</f>
        <v>IDP</v>
      </c>
      <c r="E1522" s="3">
        <f>'B-Site_data'!E1523</f>
        <v>1</v>
      </c>
      <c r="F1522" s="3">
        <f>'B-Site_data'!F1523</f>
        <v>3</v>
      </c>
      <c r="G1522" s="3">
        <f>'B-Site_data'!G1523</f>
        <v>1</v>
      </c>
      <c r="H1522" s="3">
        <f>'B-Site_data'!H1523</f>
        <v>3</v>
      </c>
      <c r="I1522" s="3">
        <f>'B-Site_data'!I1523</f>
        <v>3</v>
      </c>
      <c r="J1522" s="3">
        <f>'B-Site_data'!J1523</f>
        <v>1</v>
      </c>
      <c r="K1522" s="3">
        <f>'B-Site_data'!K1523</f>
        <v>1</v>
      </c>
      <c r="L1522" s="3">
        <f>'B-Site_data'!L1523</f>
        <v>2</v>
      </c>
      <c r="M1522" s="3">
        <f t="shared" si="138"/>
        <v>3</v>
      </c>
      <c r="N1522" s="3">
        <f t="shared" si="139"/>
        <v>3</v>
      </c>
      <c r="O1522" s="3">
        <f t="shared" si="140"/>
        <v>3</v>
      </c>
      <c r="P1522" s="3">
        <f t="shared" si="141"/>
        <v>2</v>
      </c>
      <c r="Q1522" s="295">
        <f t="shared" si="142"/>
        <v>3</v>
      </c>
      <c r="R1522" s="3">
        <f t="shared" si="143"/>
        <v>3</v>
      </c>
    </row>
    <row r="1523" spans="1:18" x14ac:dyDescent="0.35">
      <c r="A1523" s="3" t="str">
        <f>'B-Site_data'!A1524</f>
        <v>DynrfkdYBirwPTm5MaCRn6po1GXciK</v>
      </c>
      <c r="B1523" s="3" t="str">
        <f>'B-Site_data'!B1524</f>
        <v>Banadir_IDP</v>
      </c>
      <c r="C1523" s="3" t="str">
        <f>'B-Site_data'!C1524</f>
        <v>Banadir</v>
      </c>
      <c r="D1523" s="3" t="str">
        <f>'B-Site_data'!D1524</f>
        <v>IDP</v>
      </c>
      <c r="E1523" s="3">
        <f>'B-Site_data'!E1524</f>
        <v>1</v>
      </c>
      <c r="F1523" s="3">
        <f>'B-Site_data'!F1524</f>
        <v>3</v>
      </c>
      <c r="G1523" s="3">
        <f>'B-Site_data'!G1524</f>
        <v>1</v>
      </c>
      <c r="H1523" s="3">
        <f>'B-Site_data'!H1524</f>
        <v>3</v>
      </c>
      <c r="I1523" s="3">
        <f>'B-Site_data'!I1524</f>
        <v>1</v>
      </c>
      <c r="J1523" s="3">
        <f>'B-Site_data'!J1524</f>
        <v>1</v>
      </c>
      <c r="K1523" s="3">
        <f>'B-Site_data'!K1524</f>
        <v>1</v>
      </c>
      <c r="L1523" s="3">
        <f>'B-Site_data'!L1524</f>
        <v>2</v>
      </c>
      <c r="M1523" s="3">
        <f t="shared" si="138"/>
        <v>3</v>
      </c>
      <c r="N1523" s="3">
        <f t="shared" si="139"/>
        <v>3</v>
      </c>
      <c r="O1523" s="3">
        <f t="shared" si="140"/>
        <v>2</v>
      </c>
      <c r="P1523" s="3">
        <f t="shared" si="141"/>
        <v>1</v>
      </c>
      <c r="Q1523" s="295">
        <f t="shared" si="142"/>
        <v>3</v>
      </c>
      <c r="R1523" s="3">
        <f t="shared" si="143"/>
        <v>3</v>
      </c>
    </row>
    <row r="1524" spans="1:18" x14ac:dyDescent="0.35">
      <c r="A1524" s="3" t="str">
        <f>'B-Site_data'!A1525</f>
        <v>lb7ldO0tX8FECqJzgKmQUMlwL8oFYp</v>
      </c>
      <c r="B1524" s="3" t="str">
        <f>'B-Site_data'!B1525</f>
        <v>Banadir_IDP</v>
      </c>
      <c r="C1524" s="3" t="str">
        <f>'B-Site_data'!C1525</f>
        <v>Banadir</v>
      </c>
      <c r="D1524" s="3" t="str">
        <f>'B-Site_data'!D1525</f>
        <v>IDP</v>
      </c>
      <c r="E1524" s="3">
        <f>'B-Site_data'!E1525</f>
        <v>1</v>
      </c>
      <c r="F1524" s="3">
        <f>'B-Site_data'!F1525</f>
        <v>1</v>
      </c>
      <c r="G1524" s="3">
        <f>'B-Site_data'!G1525</f>
        <v>3</v>
      </c>
      <c r="H1524" s="3">
        <f>'B-Site_data'!H1525</f>
        <v>2</v>
      </c>
      <c r="I1524" s="3">
        <f>'B-Site_data'!I1525</f>
        <v>1</v>
      </c>
      <c r="J1524" s="3">
        <f>'B-Site_data'!J1525</f>
        <v>1</v>
      </c>
      <c r="K1524" s="3">
        <f>'B-Site_data'!K1525</f>
        <v>3</v>
      </c>
      <c r="L1524" s="3">
        <f>'B-Site_data'!L1525</f>
        <v>1</v>
      </c>
      <c r="M1524" s="3">
        <f t="shared" si="138"/>
        <v>3</v>
      </c>
      <c r="N1524" s="3">
        <f t="shared" si="139"/>
        <v>3</v>
      </c>
      <c r="O1524" s="3">
        <f t="shared" si="140"/>
        <v>2</v>
      </c>
      <c r="P1524" s="3">
        <f t="shared" si="141"/>
        <v>1</v>
      </c>
      <c r="Q1524" s="295">
        <f t="shared" si="142"/>
        <v>3</v>
      </c>
      <c r="R1524" s="3">
        <f t="shared" si="143"/>
        <v>3</v>
      </c>
    </row>
    <row r="1525" spans="1:18" x14ac:dyDescent="0.35">
      <c r="A1525" s="3" t="str">
        <f>'B-Site_data'!A1526</f>
        <v>2USHhPhqJL9smwCdcJWIwhB3Ni0ORI</v>
      </c>
      <c r="B1525" s="3" t="str">
        <f>'B-Site_data'!B1526</f>
        <v>Banadir_IDP</v>
      </c>
      <c r="C1525" s="3" t="str">
        <f>'B-Site_data'!C1526</f>
        <v>Banadir</v>
      </c>
      <c r="D1525" s="3" t="str">
        <f>'B-Site_data'!D1526</f>
        <v>IDP</v>
      </c>
      <c r="E1525" s="3">
        <f>'B-Site_data'!E1526</f>
        <v>3</v>
      </c>
      <c r="F1525" s="3">
        <f>'B-Site_data'!F1526</f>
        <v>3</v>
      </c>
      <c r="G1525" s="3">
        <f>'B-Site_data'!G1526</f>
        <v>3</v>
      </c>
      <c r="H1525" s="3">
        <f>'B-Site_data'!H1526</f>
        <v>1</v>
      </c>
      <c r="I1525" s="3">
        <f>'B-Site_data'!I1526</f>
        <v>1</v>
      </c>
      <c r="J1525" s="3">
        <f>'B-Site_data'!J1526</f>
        <v>1</v>
      </c>
      <c r="K1525" s="3">
        <f>'B-Site_data'!K1526</f>
        <v>3</v>
      </c>
      <c r="L1525" s="3">
        <f>'B-Site_data'!L1526</f>
        <v>1</v>
      </c>
      <c r="M1525" s="3">
        <f t="shared" si="138"/>
        <v>3</v>
      </c>
      <c r="N1525" s="3">
        <f t="shared" si="139"/>
        <v>3</v>
      </c>
      <c r="O1525" s="3">
        <f t="shared" si="140"/>
        <v>3</v>
      </c>
      <c r="P1525" s="3">
        <f t="shared" si="141"/>
        <v>1</v>
      </c>
      <c r="Q1525" s="295">
        <f t="shared" si="142"/>
        <v>3</v>
      </c>
      <c r="R1525" s="3">
        <f t="shared" si="143"/>
        <v>3</v>
      </c>
    </row>
    <row r="1526" spans="1:18" x14ac:dyDescent="0.35">
      <c r="A1526" s="3" t="str">
        <f>'B-Site_data'!A1527</f>
        <v>3SGgQM38t7Ju6uIiyppcwb34ELicxi</v>
      </c>
      <c r="B1526" s="3" t="str">
        <f>'B-Site_data'!B1527</f>
        <v>Banadir_IDP</v>
      </c>
      <c r="C1526" s="3" t="str">
        <f>'B-Site_data'!C1527</f>
        <v>Banadir</v>
      </c>
      <c r="D1526" s="3" t="str">
        <f>'B-Site_data'!D1527</f>
        <v>IDP</v>
      </c>
      <c r="E1526" s="3">
        <f>'B-Site_data'!E1527</f>
        <v>1</v>
      </c>
      <c r="F1526" s="3">
        <f>'B-Site_data'!F1527</f>
        <v>3</v>
      </c>
      <c r="G1526" s="3">
        <f>'B-Site_data'!G1527</f>
        <v>3</v>
      </c>
      <c r="H1526" s="3">
        <f>'B-Site_data'!H1527</f>
        <v>3</v>
      </c>
      <c r="I1526" s="3">
        <f>'B-Site_data'!I1527</f>
        <v>1</v>
      </c>
      <c r="J1526" s="3">
        <f>'B-Site_data'!J1527</f>
        <v>1</v>
      </c>
      <c r="K1526" s="3">
        <f>'B-Site_data'!K1527</f>
        <v>3</v>
      </c>
      <c r="L1526" s="3">
        <f>'B-Site_data'!L1527</f>
        <v>2</v>
      </c>
      <c r="M1526" s="3">
        <f t="shared" si="138"/>
        <v>3</v>
      </c>
      <c r="N1526" s="3">
        <f t="shared" si="139"/>
        <v>3</v>
      </c>
      <c r="O1526" s="3">
        <f t="shared" si="140"/>
        <v>3</v>
      </c>
      <c r="P1526" s="3">
        <f t="shared" si="141"/>
        <v>3</v>
      </c>
      <c r="Q1526" s="295">
        <f t="shared" si="142"/>
        <v>3</v>
      </c>
      <c r="R1526" s="3">
        <f t="shared" si="143"/>
        <v>3</v>
      </c>
    </row>
    <row r="1527" spans="1:18" x14ac:dyDescent="0.35">
      <c r="A1527" s="3" t="str">
        <f>'B-Site_data'!A1528</f>
        <v>MFo1fRw6UMPitnyVpP1OHMO4Lk7aVH</v>
      </c>
      <c r="B1527" s="3" t="str">
        <f>'B-Site_data'!B1528</f>
        <v>Banadir_IDP</v>
      </c>
      <c r="C1527" s="3" t="str">
        <f>'B-Site_data'!C1528</f>
        <v>Banadir</v>
      </c>
      <c r="D1527" s="3" t="str">
        <f>'B-Site_data'!D1528</f>
        <v>IDP</v>
      </c>
      <c r="E1527" s="3">
        <f>'B-Site_data'!E1528</f>
        <v>1</v>
      </c>
      <c r="F1527" s="3">
        <f>'B-Site_data'!F1528</f>
        <v>1</v>
      </c>
      <c r="G1527" s="3">
        <f>'B-Site_data'!G1528</f>
        <v>3</v>
      </c>
      <c r="H1527" s="3">
        <f>'B-Site_data'!H1528</f>
        <v>1</v>
      </c>
      <c r="I1527" s="3">
        <f>'B-Site_data'!I1528</f>
        <v>1</v>
      </c>
      <c r="J1527" s="3">
        <f>'B-Site_data'!J1528</f>
        <v>1</v>
      </c>
      <c r="K1527" s="3">
        <f>'B-Site_data'!K1528</f>
        <v>1</v>
      </c>
      <c r="L1527" s="3">
        <f>'B-Site_data'!L1528</f>
        <v>2</v>
      </c>
      <c r="M1527" s="3">
        <f t="shared" si="138"/>
        <v>3</v>
      </c>
      <c r="N1527" s="3">
        <f t="shared" si="139"/>
        <v>2</v>
      </c>
      <c r="O1527" s="3">
        <f t="shared" si="140"/>
        <v>1</v>
      </c>
      <c r="P1527" s="3">
        <f t="shared" si="141"/>
        <v>1</v>
      </c>
      <c r="Q1527" s="295">
        <f t="shared" si="142"/>
        <v>2</v>
      </c>
      <c r="R1527" s="3">
        <f t="shared" si="143"/>
        <v>2</v>
      </c>
    </row>
    <row r="1528" spans="1:18" x14ac:dyDescent="0.35">
      <c r="A1528" s="3" t="str">
        <f>'B-Site_data'!A1529</f>
        <v>coTj2wm7isO1JCckEw8qGgOJpgCfbc</v>
      </c>
      <c r="B1528" s="3" t="str">
        <f>'B-Site_data'!B1529</f>
        <v>Banadir_IDP</v>
      </c>
      <c r="C1528" s="3" t="str">
        <f>'B-Site_data'!C1529</f>
        <v>Banadir</v>
      </c>
      <c r="D1528" s="3" t="str">
        <f>'B-Site_data'!D1529</f>
        <v>IDP</v>
      </c>
      <c r="E1528" s="3">
        <f>'B-Site_data'!E1529</f>
        <v>1</v>
      </c>
      <c r="F1528" s="3">
        <f>'B-Site_data'!F1529</f>
        <v>1</v>
      </c>
      <c r="G1528" s="3">
        <f>'B-Site_data'!G1529</f>
        <v>1</v>
      </c>
      <c r="H1528" s="3">
        <f>'B-Site_data'!H1529</f>
        <v>1</v>
      </c>
      <c r="I1528" s="3">
        <f>'B-Site_data'!I1529</f>
        <v>3</v>
      </c>
      <c r="J1528" s="3">
        <f>'B-Site_data'!J1529</f>
        <v>1</v>
      </c>
      <c r="K1528" s="3">
        <f>'B-Site_data'!K1529</f>
        <v>3</v>
      </c>
      <c r="L1528" s="3">
        <f>'B-Site_data'!L1529</f>
        <v>2</v>
      </c>
      <c r="M1528" s="3">
        <f t="shared" si="138"/>
        <v>3</v>
      </c>
      <c r="N1528" s="3">
        <f t="shared" si="139"/>
        <v>3</v>
      </c>
      <c r="O1528" s="3">
        <f t="shared" si="140"/>
        <v>2</v>
      </c>
      <c r="P1528" s="3">
        <f t="shared" si="141"/>
        <v>1</v>
      </c>
      <c r="Q1528" s="295">
        <f t="shared" si="142"/>
        <v>3</v>
      </c>
      <c r="R1528" s="3">
        <f t="shared" si="143"/>
        <v>3</v>
      </c>
    </row>
    <row r="1529" spans="1:18" x14ac:dyDescent="0.35">
      <c r="A1529" s="3" t="str">
        <f>'B-Site_data'!A1530</f>
        <v>2FTmW18Ct1A9hweby1nXHNJVAeNkeb</v>
      </c>
      <c r="B1529" s="3" t="str">
        <f>'B-Site_data'!B1530</f>
        <v>Banadir_IDP</v>
      </c>
      <c r="C1529" s="3" t="str">
        <f>'B-Site_data'!C1530</f>
        <v>Banadir</v>
      </c>
      <c r="D1529" s="3" t="str">
        <f>'B-Site_data'!D1530</f>
        <v>IDP</v>
      </c>
      <c r="E1529" s="3">
        <f>'B-Site_data'!E1530</f>
        <v>1</v>
      </c>
      <c r="F1529" s="3">
        <f>'B-Site_data'!F1530</f>
        <v>1</v>
      </c>
      <c r="G1529" s="3">
        <f>'B-Site_data'!G1530</f>
        <v>1</v>
      </c>
      <c r="H1529" s="3">
        <f>'B-Site_data'!H1530</f>
        <v>3</v>
      </c>
      <c r="I1529" s="3">
        <f>'B-Site_data'!I1530</f>
        <v>3</v>
      </c>
      <c r="J1529" s="3">
        <f>'B-Site_data'!J1530</f>
        <v>1</v>
      </c>
      <c r="K1529" s="3">
        <f>'B-Site_data'!K1530</f>
        <v>3</v>
      </c>
      <c r="L1529" s="3">
        <f>'B-Site_data'!L1530</f>
        <v>5</v>
      </c>
      <c r="M1529" s="3">
        <f t="shared" si="138"/>
        <v>5</v>
      </c>
      <c r="N1529" s="3">
        <f t="shared" si="139"/>
        <v>3</v>
      </c>
      <c r="O1529" s="3">
        <f t="shared" si="140"/>
        <v>3</v>
      </c>
      <c r="P1529" s="3">
        <f t="shared" si="141"/>
        <v>3</v>
      </c>
      <c r="Q1529" s="295">
        <f t="shared" si="142"/>
        <v>4</v>
      </c>
      <c r="R1529" s="3">
        <f t="shared" si="143"/>
        <v>4</v>
      </c>
    </row>
    <row r="1530" spans="1:18" x14ac:dyDescent="0.35">
      <c r="A1530" s="3" t="str">
        <f>'B-Site_data'!A1531</f>
        <v>C5kzm3mUpXJccZIjNPcDIcENNJa8ag</v>
      </c>
      <c r="B1530" s="3" t="str">
        <f>'B-Site_data'!B1531</f>
        <v>Banadir_IDP</v>
      </c>
      <c r="C1530" s="3" t="str">
        <f>'B-Site_data'!C1531</f>
        <v>Banadir</v>
      </c>
      <c r="D1530" s="3" t="str">
        <f>'B-Site_data'!D1531</f>
        <v>IDP</v>
      </c>
      <c r="E1530" s="3">
        <f>'B-Site_data'!E1531</f>
        <v>3</v>
      </c>
      <c r="F1530" s="3">
        <f>'B-Site_data'!F1531</f>
        <v>1</v>
      </c>
      <c r="G1530" s="3">
        <f>'B-Site_data'!G1531</f>
        <v>1</v>
      </c>
      <c r="H1530" s="3">
        <f>'B-Site_data'!H1531</f>
        <v>2</v>
      </c>
      <c r="I1530" s="3">
        <f>'B-Site_data'!I1531</f>
        <v>3</v>
      </c>
      <c r="J1530" s="3">
        <f>'B-Site_data'!J1531</f>
        <v>1</v>
      </c>
      <c r="K1530" s="3">
        <f>'B-Site_data'!K1531</f>
        <v>1</v>
      </c>
      <c r="L1530" s="3">
        <f>'B-Site_data'!L1531</f>
        <v>1</v>
      </c>
      <c r="M1530" s="3">
        <f t="shared" si="138"/>
        <v>3</v>
      </c>
      <c r="N1530" s="3">
        <f t="shared" si="139"/>
        <v>2</v>
      </c>
      <c r="O1530" s="3">
        <f t="shared" si="140"/>
        <v>1</v>
      </c>
      <c r="P1530" s="3">
        <f t="shared" si="141"/>
        <v>1</v>
      </c>
      <c r="Q1530" s="295">
        <f t="shared" si="142"/>
        <v>2</v>
      </c>
      <c r="R1530" s="3">
        <f t="shared" si="143"/>
        <v>2</v>
      </c>
    </row>
    <row r="1531" spans="1:18" x14ac:dyDescent="0.35">
      <c r="A1531" s="3" t="str">
        <f>'B-Site_data'!A1532</f>
        <v>6q8YRDUfNSzBL0ZuA2zjJ7YhiMxlu8</v>
      </c>
      <c r="B1531" s="3" t="str">
        <f>'B-Site_data'!B1532</f>
        <v>Banadir_IDP</v>
      </c>
      <c r="C1531" s="3" t="str">
        <f>'B-Site_data'!C1532</f>
        <v>Banadir</v>
      </c>
      <c r="D1531" s="3" t="str">
        <f>'B-Site_data'!D1532</f>
        <v>IDP</v>
      </c>
      <c r="E1531" s="3">
        <f>'B-Site_data'!E1532</f>
        <v>1</v>
      </c>
      <c r="F1531" s="3">
        <f>'B-Site_data'!F1532</f>
        <v>3</v>
      </c>
      <c r="G1531" s="3">
        <f>'B-Site_data'!G1532</f>
        <v>3</v>
      </c>
      <c r="H1531" s="3">
        <f>'B-Site_data'!H1532</f>
        <v>3</v>
      </c>
      <c r="I1531" s="3">
        <f>'B-Site_data'!I1532</f>
        <v>1</v>
      </c>
      <c r="J1531" s="3">
        <f>'B-Site_data'!J1532</f>
        <v>1</v>
      </c>
      <c r="K1531" s="3">
        <f>'B-Site_data'!K1532</f>
        <v>1</v>
      </c>
      <c r="L1531" s="3">
        <f>'B-Site_data'!L1532</f>
        <v>3</v>
      </c>
      <c r="M1531" s="3">
        <f t="shared" si="138"/>
        <v>3</v>
      </c>
      <c r="N1531" s="3">
        <f t="shared" si="139"/>
        <v>3</v>
      </c>
      <c r="O1531" s="3">
        <f t="shared" si="140"/>
        <v>3</v>
      </c>
      <c r="P1531" s="3">
        <f t="shared" si="141"/>
        <v>3</v>
      </c>
      <c r="Q1531" s="295">
        <f t="shared" si="142"/>
        <v>3</v>
      </c>
      <c r="R1531" s="3">
        <f t="shared" si="143"/>
        <v>3</v>
      </c>
    </row>
    <row r="1532" spans="1:18" x14ac:dyDescent="0.35">
      <c r="A1532" s="3" t="str">
        <f>'B-Site_data'!A1533</f>
        <v>U1iKryflMHQfjJoAw1fU0MnB6Y7EDQ</v>
      </c>
      <c r="B1532" s="3" t="str">
        <f>'B-Site_data'!B1533</f>
        <v>Banadir_IDP</v>
      </c>
      <c r="C1532" s="3" t="str">
        <f>'B-Site_data'!C1533</f>
        <v>Banadir</v>
      </c>
      <c r="D1532" s="3" t="str">
        <f>'B-Site_data'!D1533</f>
        <v>IDP</v>
      </c>
      <c r="E1532" s="3">
        <f>'B-Site_data'!E1533</f>
        <v>1</v>
      </c>
      <c r="F1532" s="3">
        <f>'B-Site_data'!F1533</f>
        <v>1</v>
      </c>
      <c r="G1532" s="3">
        <f>'B-Site_data'!G1533</f>
        <v>3</v>
      </c>
      <c r="H1532" s="3">
        <f>'B-Site_data'!H1533</f>
        <v>1</v>
      </c>
      <c r="I1532" s="3">
        <f>'B-Site_data'!I1533</f>
        <v>3</v>
      </c>
      <c r="J1532" s="3">
        <f>'B-Site_data'!J1533</f>
        <v>1</v>
      </c>
      <c r="K1532" s="3">
        <f>'B-Site_data'!K1533</f>
        <v>3</v>
      </c>
      <c r="L1532" s="3">
        <f>'B-Site_data'!L1533</f>
        <v>2</v>
      </c>
      <c r="M1532" s="3">
        <f t="shared" si="138"/>
        <v>3</v>
      </c>
      <c r="N1532" s="3">
        <f t="shared" si="139"/>
        <v>3</v>
      </c>
      <c r="O1532" s="3">
        <f t="shared" si="140"/>
        <v>3</v>
      </c>
      <c r="P1532" s="3">
        <f t="shared" si="141"/>
        <v>2</v>
      </c>
      <c r="Q1532" s="295">
        <f t="shared" si="142"/>
        <v>3</v>
      </c>
      <c r="R1532" s="3">
        <f t="shared" si="143"/>
        <v>3</v>
      </c>
    </row>
    <row r="1533" spans="1:18" x14ac:dyDescent="0.35">
      <c r="A1533" s="3" t="str">
        <f>'B-Site_data'!A1534</f>
        <v>48Qy3udeixwoPyidBoHVoSuiXwKfGO</v>
      </c>
      <c r="B1533" s="3" t="str">
        <f>'B-Site_data'!B1534</f>
        <v>Banadir_IDP</v>
      </c>
      <c r="C1533" s="3" t="str">
        <f>'B-Site_data'!C1534</f>
        <v>Banadir</v>
      </c>
      <c r="D1533" s="3" t="str">
        <f>'B-Site_data'!D1534</f>
        <v>IDP</v>
      </c>
      <c r="E1533" s="3">
        <f>'B-Site_data'!E1534</f>
        <v>1</v>
      </c>
      <c r="F1533" s="3">
        <f>'B-Site_data'!F1534</f>
        <v>3</v>
      </c>
      <c r="G1533" s="3">
        <f>'B-Site_data'!G1534</f>
        <v>3</v>
      </c>
      <c r="H1533" s="3">
        <f>'B-Site_data'!H1534</f>
        <v>1</v>
      </c>
      <c r="I1533" s="3">
        <f>'B-Site_data'!I1534</f>
        <v>1</v>
      </c>
      <c r="J1533" s="3">
        <f>'B-Site_data'!J1534</f>
        <v>1</v>
      </c>
      <c r="K1533" s="3">
        <f>'B-Site_data'!K1534</f>
        <v>1</v>
      </c>
      <c r="L1533" s="3">
        <f>'B-Site_data'!L1534</f>
        <v>2</v>
      </c>
      <c r="M1533" s="3">
        <f t="shared" si="138"/>
        <v>3</v>
      </c>
      <c r="N1533" s="3">
        <f t="shared" si="139"/>
        <v>3</v>
      </c>
      <c r="O1533" s="3">
        <f t="shared" si="140"/>
        <v>2</v>
      </c>
      <c r="P1533" s="3">
        <f t="shared" si="141"/>
        <v>1</v>
      </c>
      <c r="Q1533" s="295">
        <f t="shared" si="142"/>
        <v>3</v>
      </c>
      <c r="R1533" s="3">
        <f t="shared" si="143"/>
        <v>3</v>
      </c>
    </row>
    <row r="1534" spans="1:18" x14ac:dyDescent="0.35">
      <c r="A1534" s="3" t="str">
        <f>'B-Site_data'!A1535</f>
        <v>tmRhstSK1LyeGdHlwvR9aXBUSGftvh</v>
      </c>
      <c r="B1534" s="3" t="str">
        <f>'B-Site_data'!B1535</f>
        <v>Banadir_IDP</v>
      </c>
      <c r="C1534" s="3" t="str">
        <f>'B-Site_data'!C1535</f>
        <v>Banadir</v>
      </c>
      <c r="D1534" s="3" t="str">
        <f>'B-Site_data'!D1535</f>
        <v>IDP</v>
      </c>
      <c r="E1534" s="3">
        <f>'B-Site_data'!E1535</f>
        <v>1</v>
      </c>
      <c r="F1534" s="3">
        <f>'B-Site_data'!F1535</f>
        <v>1</v>
      </c>
      <c r="G1534" s="3">
        <f>'B-Site_data'!G1535</f>
        <v>3</v>
      </c>
      <c r="H1534" s="3">
        <f>'B-Site_data'!H1535</f>
        <v>3</v>
      </c>
      <c r="I1534" s="3">
        <f>'B-Site_data'!I1535</f>
        <v>1</v>
      </c>
      <c r="J1534" s="3">
        <f>'B-Site_data'!J1535</f>
        <v>1</v>
      </c>
      <c r="K1534" s="3">
        <f>'B-Site_data'!K1535</f>
        <v>1</v>
      </c>
      <c r="L1534" s="3">
        <f>'B-Site_data'!L1535</f>
        <v>1</v>
      </c>
      <c r="M1534" s="3">
        <f t="shared" si="138"/>
        <v>3</v>
      </c>
      <c r="N1534" s="3">
        <f t="shared" si="139"/>
        <v>3</v>
      </c>
      <c r="O1534" s="3">
        <f t="shared" si="140"/>
        <v>1</v>
      </c>
      <c r="P1534" s="3">
        <f t="shared" si="141"/>
        <v>1</v>
      </c>
      <c r="Q1534" s="295">
        <f t="shared" si="142"/>
        <v>2</v>
      </c>
      <c r="R1534" s="3">
        <f t="shared" si="143"/>
        <v>2</v>
      </c>
    </row>
    <row r="1535" spans="1:18" x14ac:dyDescent="0.35">
      <c r="A1535" s="3" t="str">
        <f>'B-Site_data'!A1536</f>
        <v>fqncHwzl0U36WxgKUgztKCP7e4djIk</v>
      </c>
      <c r="B1535" s="3" t="str">
        <f>'B-Site_data'!B1536</f>
        <v>Banadir_IDP</v>
      </c>
      <c r="C1535" s="3" t="str">
        <f>'B-Site_data'!C1536</f>
        <v>Banadir</v>
      </c>
      <c r="D1535" s="3" t="str">
        <f>'B-Site_data'!D1536</f>
        <v>IDP</v>
      </c>
      <c r="E1535" s="3">
        <f>'B-Site_data'!E1536</f>
        <v>1</v>
      </c>
      <c r="F1535" s="3">
        <f>'B-Site_data'!F1536</f>
        <v>3</v>
      </c>
      <c r="G1535" s="3">
        <f>'B-Site_data'!G1536</f>
        <v>3</v>
      </c>
      <c r="H1535" s="3">
        <f>'B-Site_data'!H1536</f>
        <v>3</v>
      </c>
      <c r="I1535" s="3">
        <f>'B-Site_data'!I1536</f>
        <v>3</v>
      </c>
      <c r="J1535" s="3">
        <f>'B-Site_data'!J1536</f>
        <v>1</v>
      </c>
      <c r="K1535" s="3">
        <f>'B-Site_data'!K1536</f>
        <v>3</v>
      </c>
      <c r="L1535" s="3">
        <f>'B-Site_data'!L1536</f>
        <v>2</v>
      </c>
      <c r="M1535" s="3">
        <f t="shared" si="138"/>
        <v>3</v>
      </c>
      <c r="N1535" s="3">
        <f t="shared" si="139"/>
        <v>3</v>
      </c>
      <c r="O1535" s="3">
        <f t="shared" si="140"/>
        <v>3</v>
      </c>
      <c r="P1535" s="3">
        <f t="shared" si="141"/>
        <v>3</v>
      </c>
      <c r="Q1535" s="295">
        <f t="shared" si="142"/>
        <v>3</v>
      </c>
      <c r="R1535" s="3">
        <f t="shared" si="143"/>
        <v>3</v>
      </c>
    </row>
    <row r="1536" spans="1:18" x14ac:dyDescent="0.35">
      <c r="A1536" s="3" t="str">
        <f>'B-Site_data'!A1537</f>
        <v>Ne3pi6N2yOWRGht8Bzsf1KYLuFkcyo</v>
      </c>
      <c r="B1536" s="3" t="str">
        <f>'B-Site_data'!B1537</f>
        <v>Banadir_IDP</v>
      </c>
      <c r="C1536" s="3" t="str">
        <f>'B-Site_data'!C1537</f>
        <v>Banadir</v>
      </c>
      <c r="D1536" s="3" t="str">
        <f>'B-Site_data'!D1537</f>
        <v>IDP</v>
      </c>
      <c r="E1536" s="3">
        <f>'B-Site_data'!E1537</f>
        <v>1</v>
      </c>
      <c r="F1536" s="3">
        <f>'B-Site_data'!F1537</f>
        <v>3</v>
      </c>
      <c r="G1536" s="3">
        <f>'B-Site_data'!G1537</f>
        <v>3</v>
      </c>
      <c r="H1536" s="3">
        <f>'B-Site_data'!H1537</f>
        <v>2</v>
      </c>
      <c r="I1536" s="3">
        <f>'B-Site_data'!I1537</f>
        <v>3</v>
      </c>
      <c r="J1536" s="3">
        <f>'B-Site_data'!J1537</f>
        <v>1</v>
      </c>
      <c r="K1536" s="3">
        <f>'B-Site_data'!K1537</f>
        <v>1</v>
      </c>
      <c r="L1536" s="3">
        <f>'B-Site_data'!L1537</f>
        <v>2</v>
      </c>
      <c r="M1536" s="3">
        <f t="shared" si="138"/>
        <v>3</v>
      </c>
      <c r="N1536" s="3">
        <f t="shared" si="139"/>
        <v>3</v>
      </c>
      <c r="O1536" s="3">
        <f t="shared" si="140"/>
        <v>3</v>
      </c>
      <c r="P1536" s="3">
        <f t="shared" si="141"/>
        <v>2</v>
      </c>
      <c r="Q1536" s="295">
        <f t="shared" si="142"/>
        <v>3</v>
      </c>
      <c r="R1536" s="3">
        <f t="shared" si="143"/>
        <v>3</v>
      </c>
    </row>
    <row r="1537" spans="1:18" x14ac:dyDescent="0.35">
      <c r="A1537" s="3" t="str">
        <f>'B-Site_data'!A1538</f>
        <v>B6DOqszMXQWItdh43VpnaBgsg8fA24</v>
      </c>
      <c r="B1537" s="3" t="str">
        <f>'B-Site_data'!B1538</f>
        <v>Banadir_IDP</v>
      </c>
      <c r="C1537" s="3" t="str">
        <f>'B-Site_data'!C1538</f>
        <v>Banadir</v>
      </c>
      <c r="D1537" s="3" t="str">
        <f>'B-Site_data'!D1538</f>
        <v>IDP</v>
      </c>
      <c r="E1537" s="3">
        <f>'B-Site_data'!E1538</f>
        <v>1</v>
      </c>
      <c r="F1537" s="3">
        <f>'B-Site_data'!F1538</f>
        <v>1</v>
      </c>
      <c r="G1537" s="3">
        <f>'B-Site_data'!G1538</f>
        <v>3</v>
      </c>
      <c r="H1537" s="3">
        <f>'B-Site_data'!H1538</f>
        <v>1</v>
      </c>
      <c r="I1537" s="3">
        <f>'B-Site_data'!I1538</f>
        <v>1</v>
      </c>
      <c r="J1537" s="3">
        <f>'B-Site_data'!J1538</f>
        <v>1</v>
      </c>
      <c r="K1537" s="3">
        <f>'B-Site_data'!K1538</f>
        <v>3</v>
      </c>
      <c r="L1537" s="3">
        <f>'B-Site_data'!L1538</f>
        <v>3</v>
      </c>
      <c r="M1537" s="3">
        <f t="shared" si="138"/>
        <v>3</v>
      </c>
      <c r="N1537" s="3">
        <f t="shared" si="139"/>
        <v>3</v>
      </c>
      <c r="O1537" s="3">
        <f t="shared" si="140"/>
        <v>3</v>
      </c>
      <c r="P1537" s="3">
        <f t="shared" si="141"/>
        <v>1</v>
      </c>
      <c r="Q1537" s="295">
        <f t="shared" si="142"/>
        <v>3</v>
      </c>
      <c r="R1537" s="3">
        <f t="shared" si="143"/>
        <v>3</v>
      </c>
    </row>
    <row r="1538" spans="1:18" x14ac:dyDescent="0.35">
      <c r="A1538" s="3" t="str">
        <f>'B-Site_data'!A1539</f>
        <v>btmM4wOFgYSySH850GQJx988rOSR9D</v>
      </c>
      <c r="B1538" s="3" t="str">
        <f>'B-Site_data'!B1539</f>
        <v>Banadir_IDP</v>
      </c>
      <c r="C1538" s="3" t="str">
        <f>'B-Site_data'!C1539</f>
        <v>Banadir</v>
      </c>
      <c r="D1538" s="3" t="str">
        <f>'B-Site_data'!D1539</f>
        <v>IDP</v>
      </c>
      <c r="E1538" s="3">
        <f>'B-Site_data'!E1539</f>
        <v>3</v>
      </c>
      <c r="F1538" s="3">
        <f>'B-Site_data'!F1539</f>
        <v>1</v>
      </c>
      <c r="G1538" s="3">
        <f>'B-Site_data'!G1539</f>
        <v>3</v>
      </c>
      <c r="H1538" s="3">
        <f>'B-Site_data'!H1539</f>
        <v>1</v>
      </c>
      <c r="I1538" s="3">
        <f>'B-Site_data'!I1539</f>
        <v>3</v>
      </c>
      <c r="J1538" s="3">
        <f>'B-Site_data'!J1539</f>
        <v>1</v>
      </c>
      <c r="K1538" s="3">
        <f>'B-Site_data'!K1539</f>
        <v>3</v>
      </c>
      <c r="L1538" s="3">
        <f>'B-Site_data'!L1539</f>
        <v>1</v>
      </c>
      <c r="M1538" s="3">
        <f t="shared" si="138"/>
        <v>3</v>
      </c>
      <c r="N1538" s="3">
        <f t="shared" si="139"/>
        <v>3</v>
      </c>
      <c r="O1538" s="3">
        <f t="shared" si="140"/>
        <v>3</v>
      </c>
      <c r="P1538" s="3">
        <f t="shared" si="141"/>
        <v>1</v>
      </c>
      <c r="Q1538" s="295">
        <f t="shared" si="142"/>
        <v>3</v>
      </c>
      <c r="R1538" s="3">
        <f t="shared" si="143"/>
        <v>3</v>
      </c>
    </row>
    <row r="1539" spans="1:18" x14ac:dyDescent="0.35">
      <c r="A1539" s="3" t="str">
        <f>'B-Site_data'!A1540</f>
        <v>Ng3g4uzKCvGTqdNGy1FGfy3CcN8sMe</v>
      </c>
      <c r="B1539" s="3" t="str">
        <f>'B-Site_data'!B1540</f>
        <v>Banadir_IDP</v>
      </c>
      <c r="C1539" s="3" t="str">
        <f>'B-Site_data'!C1540</f>
        <v>Banadir</v>
      </c>
      <c r="D1539" s="3" t="str">
        <f>'B-Site_data'!D1540</f>
        <v>IDP</v>
      </c>
      <c r="E1539" s="3">
        <f>'B-Site_data'!E1540</f>
        <v>1</v>
      </c>
      <c r="F1539" s="3">
        <f>'B-Site_data'!F1540</f>
        <v>3</v>
      </c>
      <c r="G1539" s="3">
        <f>'B-Site_data'!G1540</f>
        <v>3</v>
      </c>
      <c r="H1539" s="3">
        <f>'B-Site_data'!H1540</f>
        <v>3</v>
      </c>
      <c r="I1539" s="3">
        <f>'B-Site_data'!I1540</f>
        <v>3</v>
      </c>
      <c r="J1539" s="3">
        <f>'B-Site_data'!J1540</f>
        <v>1</v>
      </c>
      <c r="K1539" s="3">
        <f>'B-Site_data'!K1540</f>
        <v>3</v>
      </c>
      <c r="L1539" s="3">
        <f>'B-Site_data'!L1540</f>
        <v>2</v>
      </c>
      <c r="M1539" s="3">
        <f t="shared" ref="M1539:M1602" si="144">LARGE(F1539:L1539,1)</f>
        <v>3</v>
      </c>
      <c r="N1539" s="3">
        <f t="shared" ref="N1539:N1602" si="145">LARGE(F1539:L1539,2)</f>
        <v>3</v>
      </c>
      <c r="O1539" s="3">
        <f t="shared" ref="O1539:O1602" si="146">LARGE(F1539:L1539,3)</f>
        <v>3</v>
      </c>
      <c r="P1539" s="3">
        <f t="shared" ref="P1539:P1602" si="147">LARGE(F1539:L1539,4)</f>
        <v>3</v>
      </c>
      <c r="Q1539" s="295">
        <f t="shared" ref="Q1539:Q1602" si="148">ROUNDUP(AVERAGE(M1539:P1539),0)</f>
        <v>3</v>
      </c>
      <c r="R1539" s="3">
        <f t="shared" ref="R1539:R1602" si="149">Q1539</f>
        <v>3</v>
      </c>
    </row>
    <row r="1540" spans="1:18" x14ac:dyDescent="0.35">
      <c r="A1540" s="3" t="str">
        <f>'B-Site_data'!A1541</f>
        <v>ThpKtbkzZpzFeF9il0XlHX7ukTfbWL</v>
      </c>
      <c r="B1540" s="3" t="str">
        <f>'B-Site_data'!B1541</f>
        <v>Banadir_IDP</v>
      </c>
      <c r="C1540" s="3" t="str">
        <f>'B-Site_data'!C1541</f>
        <v>Banadir</v>
      </c>
      <c r="D1540" s="3" t="str">
        <f>'B-Site_data'!D1541</f>
        <v>IDP</v>
      </c>
      <c r="E1540" s="3">
        <f>'B-Site_data'!E1541</f>
        <v>1</v>
      </c>
      <c r="F1540" s="3">
        <f>'B-Site_data'!F1541</f>
        <v>1</v>
      </c>
      <c r="G1540" s="3">
        <f>'B-Site_data'!G1541</f>
        <v>3</v>
      </c>
      <c r="H1540" s="3">
        <f>'B-Site_data'!H1541</f>
        <v>3</v>
      </c>
      <c r="I1540" s="3">
        <f>'B-Site_data'!I1541</f>
        <v>1</v>
      </c>
      <c r="J1540" s="3">
        <f>'B-Site_data'!J1541</f>
        <v>1</v>
      </c>
      <c r="K1540" s="3">
        <f>'B-Site_data'!K1541</f>
        <v>1</v>
      </c>
      <c r="L1540" s="3">
        <f>'B-Site_data'!L1541</f>
        <v>1</v>
      </c>
      <c r="M1540" s="3">
        <f t="shared" si="144"/>
        <v>3</v>
      </c>
      <c r="N1540" s="3">
        <f t="shared" si="145"/>
        <v>3</v>
      </c>
      <c r="O1540" s="3">
        <f t="shared" si="146"/>
        <v>1</v>
      </c>
      <c r="P1540" s="3">
        <f t="shared" si="147"/>
        <v>1</v>
      </c>
      <c r="Q1540" s="295">
        <f t="shared" si="148"/>
        <v>2</v>
      </c>
      <c r="R1540" s="3">
        <f t="shared" si="149"/>
        <v>2</v>
      </c>
    </row>
    <row r="1541" spans="1:18" x14ac:dyDescent="0.35">
      <c r="A1541" s="3" t="str">
        <f>'B-Site_data'!A1542</f>
        <v>KUYetHMphEK8S5HUzL8qDFE7IHkU3U</v>
      </c>
      <c r="B1541" s="3" t="str">
        <f>'B-Site_data'!B1542</f>
        <v>Banadir_IDP</v>
      </c>
      <c r="C1541" s="3" t="str">
        <f>'B-Site_data'!C1542</f>
        <v>Banadir</v>
      </c>
      <c r="D1541" s="3" t="str">
        <f>'B-Site_data'!D1542</f>
        <v>IDP</v>
      </c>
      <c r="E1541" s="3">
        <f>'B-Site_data'!E1542</f>
        <v>1</v>
      </c>
      <c r="F1541" s="3">
        <f>'B-Site_data'!F1542</f>
        <v>1</v>
      </c>
      <c r="G1541" s="3">
        <f>'B-Site_data'!G1542</f>
        <v>3</v>
      </c>
      <c r="H1541" s="3">
        <f>'B-Site_data'!H1542</f>
        <v>1</v>
      </c>
      <c r="I1541" s="3">
        <f>'B-Site_data'!I1542</f>
        <v>1</v>
      </c>
      <c r="J1541" s="3">
        <f>'B-Site_data'!J1542</f>
        <v>1</v>
      </c>
      <c r="K1541" s="3">
        <f>'B-Site_data'!K1542</f>
        <v>3</v>
      </c>
      <c r="L1541" s="3">
        <f>'B-Site_data'!L1542</f>
        <v>2</v>
      </c>
      <c r="M1541" s="3">
        <f t="shared" si="144"/>
        <v>3</v>
      </c>
      <c r="N1541" s="3">
        <f t="shared" si="145"/>
        <v>3</v>
      </c>
      <c r="O1541" s="3">
        <f t="shared" si="146"/>
        <v>2</v>
      </c>
      <c r="P1541" s="3">
        <f t="shared" si="147"/>
        <v>1</v>
      </c>
      <c r="Q1541" s="295">
        <f t="shared" si="148"/>
        <v>3</v>
      </c>
      <c r="R1541" s="3">
        <f t="shared" si="149"/>
        <v>3</v>
      </c>
    </row>
    <row r="1542" spans="1:18" x14ac:dyDescent="0.35">
      <c r="A1542" s="3" t="str">
        <f>'B-Site_data'!A1543</f>
        <v>ecK8hp4NtFqr8F7Vvk2ONxUam9RbD2</v>
      </c>
      <c r="B1542" s="3" t="str">
        <f>'B-Site_data'!B1543</f>
        <v>Banadir_IDP</v>
      </c>
      <c r="C1542" s="3" t="str">
        <f>'B-Site_data'!C1543</f>
        <v>Banadir</v>
      </c>
      <c r="D1542" s="3" t="str">
        <f>'B-Site_data'!D1543</f>
        <v>IDP</v>
      </c>
      <c r="E1542" s="3">
        <f>'B-Site_data'!E1543</f>
        <v>1</v>
      </c>
      <c r="F1542" s="3">
        <f>'B-Site_data'!F1543</f>
        <v>3</v>
      </c>
      <c r="G1542" s="3">
        <f>'B-Site_data'!G1543</f>
        <v>3</v>
      </c>
      <c r="H1542" s="3">
        <f>'B-Site_data'!H1543</f>
        <v>3</v>
      </c>
      <c r="I1542" s="3">
        <f>'B-Site_data'!I1543</f>
        <v>1</v>
      </c>
      <c r="J1542" s="3">
        <f>'B-Site_data'!J1543</f>
        <v>1</v>
      </c>
      <c r="K1542" s="3">
        <f>'B-Site_data'!K1543</f>
        <v>1</v>
      </c>
      <c r="L1542" s="3">
        <f>'B-Site_data'!L1543</f>
        <v>2</v>
      </c>
      <c r="M1542" s="3">
        <f t="shared" si="144"/>
        <v>3</v>
      </c>
      <c r="N1542" s="3">
        <f t="shared" si="145"/>
        <v>3</v>
      </c>
      <c r="O1542" s="3">
        <f t="shared" si="146"/>
        <v>3</v>
      </c>
      <c r="P1542" s="3">
        <f t="shared" si="147"/>
        <v>2</v>
      </c>
      <c r="Q1542" s="295">
        <f t="shared" si="148"/>
        <v>3</v>
      </c>
      <c r="R1542" s="3">
        <f t="shared" si="149"/>
        <v>3</v>
      </c>
    </row>
    <row r="1543" spans="1:18" x14ac:dyDescent="0.35">
      <c r="A1543" s="3" t="str">
        <f>'B-Site_data'!A1544</f>
        <v>YE72AT1BVTPruYpFtosgib8TsrPcTX</v>
      </c>
      <c r="B1543" s="3" t="str">
        <f>'B-Site_data'!B1544</f>
        <v>Banadir_IDP</v>
      </c>
      <c r="C1543" s="3" t="str">
        <f>'B-Site_data'!C1544</f>
        <v>Banadir</v>
      </c>
      <c r="D1543" s="3" t="str">
        <f>'B-Site_data'!D1544</f>
        <v>IDP</v>
      </c>
      <c r="E1543" s="3">
        <f>'B-Site_data'!E1544</f>
        <v>3</v>
      </c>
      <c r="F1543" s="3">
        <f>'B-Site_data'!F1544</f>
        <v>1</v>
      </c>
      <c r="G1543" s="3">
        <f>'B-Site_data'!G1544</f>
        <v>3</v>
      </c>
      <c r="H1543" s="3">
        <f>'B-Site_data'!H1544</f>
        <v>1</v>
      </c>
      <c r="I1543" s="3">
        <f>'B-Site_data'!I1544</f>
        <v>3</v>
      </c>
      <c r="J1543" s="3">
        <f>'B-Site_data'!J1544</f>
        <v>1</v>
      </c>
      <c r="K1543" s="3">
        <f>'B-Site_data'!K1544</f>
        <v>3</v>
      </c>
      <c r="L1543" s="3">
        <f>'B-Site_data'!L1544</f>
        <v>1</v>
      </c>
      <c r="M1543" s="3">
        <f t="shared" si="144"/>
        <v>3</v>
      </c>
      <c r="N1543" s="3">
        <f t="shared" si="145"/>
        <v>3</v>
      </c>
      <c r="O1543" s="3">
        <f t="shared" si="146"/>
        <v>3</v>
      </c>
      <c r="P1543" s="3">
        <f t="shared" si="147"/>
        <v>1</v>
      </c>
      <c r="Q1543" s="295">
        <f t="shared" si="148"/>
        <v>3</v>
      </c>
      <c r="R1543" s="3">
        <f t="shared" si="149"/>
        <v>3</v>
      </c>
    </row>
    <row r="1544" spans="1:18" x14ac:dyDescent="0.35">
      <c r="A1544" s="3" t="str">
        <f>'B-Site_data'!A1545</f>
        <v>nOpCNKYre5DOxcM5RaHSyaqH7EZ49y</v>
      </c>
      <c r="B1544" s="3" t="str">
        <f>'B-Site_data'!B1545</f>
        <v>Banadir_IDP</v>
      </c>
      <c r="C1544" s="3" t="str">
        <f>'B-Site_data'!C1545</f>
        <v>Banadir</v>
      </c>
      <c r="D1544" s="3" t="str">
        <f>'B-Site_data'!D1545</f>
        <v>IDP</v>
      </c>
      <c r="E1544" s="3">
        <f>'B-Site_data'!E1545</f>
        <v>1</v>
      </c>
      <c r="F1544" s="3">
        <f>'B-Site_data'!F1545</f>
        <v>1</v>
      </c>
      <c r="G1544" s="3">
        <f>'B-Site_data'!G1545</f>
        <v>3</v>
      </c>
      <c r="H1544" s="3">
        <f>'B-Site_data'!H1545</f>
        <v>2</v>
      </c>
      <c r="I1544" s="3">
        <f>'B-Site_data'!I1545</f>
        <v>3</v>
      </c>
      <c r="J1544" s="3">
        <f>'B-Site_data'!J1545</f>
        <v>1</v>
      </c>
      <c r="K1544" s="3">
        <f>'B-Site_data'!K1545</f>
        <v>1</v>
      </c>
      <c r="L1544" s="3">
        <f>'B-Site_data'!L1545</f>
        <v>2</v>
      </c>
      <c r="M1544" s="3">
        <f t="shared" si="144"/>
        <v>3</v>
      </c>
      <c r="N1544" s="3">
        <f t="shared" si="145"/>
        <v>3</v>
      </c>
      <c r="O1544" s="3">
        <f t="shared" si="146"/>
        <v>2</v>
      </c>
      <c r="P1544" s="3">
        <f t="shared" si="147"/>
        <v>2</v>
      </c>
      <c r="Q1544" s="295">
        <f t="shared" si="148"/>
        <v>3</v>
      </c>
      <c r="R1544" s="3">
        <f t="shared" si="149"/>
        <v>3</v>
      </c>
    </row>
    <row r="1545" spans="1:18" x14ac:dyDescent="0.35">
      <c r="A1545" s="3" t="str">
        <f>'B-Site_data'!A1546</f>
        <v>4pN9kSnNojnNVjD51hdRtEJZUXLDbl</v>
      </c>
      <c r="B1545" s="3" t="str">
        <f>'B-Site_data'!B1546</f>
        <v>Banadir_IDP</v>
      </c>
      <c r="C1545" s="3" t="str">
        <f>'B-Site_data'!C1546</f>
        <v>Banadir</v>
      </c>
      <c r="D1545" s="3" t="str">
        <f>'B-Site_data'!D1546</f>
        <v>IDP</v>
      </c>
      <c r="E1545" s="3">
        <f>'B-Site_data'!E1546</f>
        <v>3</v>
      </c>
      <c r="F1545" s="3">
        <f>'B-Site_data'!F1546</f>
        <v>3</v>
      </c>
      <c r="G1545" s="3">
        <f>'B-Site_data'!G1546</f>
        <v>3</v>
      </c>
      <c r="H1545" s="3">
        <f>'B-Site_data'!H1546</f>
        <v>1</v>
      </c>
      <c r="I1545" s="3">
        <f>'B-Site_data'!I1546</f>
        <v>1</v>
      </c>
      <c r="J1545" s="3">
        <f>'B-Site_data'!J1546</f>
        <v>1</v>
      </c>
      <c r="K1545" s="3">
        <f>'B-Site_data'!K1546</f>
        <v>3</v>
      </c>
      <c r="L1545" s="3">
        <f>'B-Site_data'!L1546</f>
        <v>3</v>
      </c>
      <c r="M1545" s="3">
        <f t="shared" si="144"/>
        <v>3</v>
      </c>
      <c r="N1545" s="3">
        <f t="shared" si="145"/>
        <v>3</v>
      </c>
      <c r="O1545" s="3">
        <f t="shared" si="146"/>
        <v>3</v>
      </c>
      <c r="P1545" s="3">
        <f t="shared" si="147"/>
        <v>3</v>
      </c>
      <c r="Q1545" s="295">
        <f t="shared" si="148"/>
        <v>3</v>
      </c>
      <c r="R1545" s="3">
        <f t="shared" si="149"/>
        <v>3</v>
      </c>
    </row>
    <row r="1546" spans="1:18" x14ac:dyDescent="0.35">
      <c r="A1546" s="3" t="str">
        <f>'B-Site_data'!A1547</f>
        <v>wkpKp6hKwRk0XLc3yo8vQcsNH50BZn</v>
      </c>
      <c r="B1546" s="3" t="str">
        <f>'B-Site_data'!B1547</f>
        <v>Banadir_IDP</v>
      </c>
      <c r="C1546" s="3" t="str">
        <f>'B-Site_data'!C1547</f>
        <v>Banadir</v>
      </c>
      <c r="D1546" s="3" t="str">
        <f>'B-Site_data'!D1547</f>
        <v>IDP</v>
      </c>
      <c r="E1546" s="3">
        <f>'B-Site_data'!E1547</f>
        <v>1</v>
      </c>
      <c r="F1546" s="3">
        <f>'B-Site_data'!F1547</f>
        <v>1</v>
      </c>
      <c r="G1546" s="3">
        <f>'B-Site_data'!G1547</f>
        <v>3</v>
      </c>
      <c r="H1546" s="3">
        <f>'B-Site_data'!H1547</f>
        <v>1</v>
      </c>
      <c r="I1546" s="3">
        <f>'B-Site_data'!I1547</f>
        <v>1</v>
      </c>
      <c r="J1546" s="3">
        <f>'B-Site_data'!J1547</f>
        <v>1</v>
      </c>
      <c r="K1546" s="3">
        <f>'B-Site_data'!K1547</f>
        <v>3</v>
      </c>
      <c r="L1546" s="3">
        <f>'B-Site_data'!L1547</f>
        <v>3</v>
      </c>
      <c r="M1546" s="3">
        <f t="shared" si="144"/>
        <v>3</v>
      </c>
      <c r="N1546" s="3">
        <f t="shared" si="145"/>
        <v>3</v>
      </c>
      <c r="O1546" s="3">
        <f t="shared" si="146"/>
        <v>3</v>
      </c>
      <c r="P1546" s="3">
        <f t="shared" si="147"/>
        <v>1</v>
      </c>
      <c r="Q1546" s="295">
        <f t="shared" si="148"/>
        <v>3</v>
      </c>
      <c r="R1546" s="3">
        <f t="shared" si="149"/>
        <v>3</v>
      </c>
    </row>
    <row r="1547" spans="1:18" x14ac:dyDescent="0.35">
      <c r="A1547" s="3" t="str">
        <f>'B-Site_data'!A1548</f>
        <v>7s8ndd7K1t3KwAp0LhhCuv18ARr2vW</v>
      </c>
      <c r="B1547" s="3" t="str">
        <f>'B-Site_data'!B1548</f>
        <v>Banadir_IDP</v>
      </c>
      <c r="C1547" s="3" t="str">
        <f>'B-Site_data'!C1548</f>
        <v>Banadir</v>
      </c>
      <c r="D1547" s="3" t="str">
        <f>'B-Site_data'!D1548</f>
        <v>IDP</v>
      </c>
      <c r="E1547" s="3">
        <f>'B-Site_data'!E1548</f>
        <v>1</v>
      </c>
      <c r="F1547" s="3">
        <f>'B-Site_data'!F1548</f>
        <v>1</v>
      </c>
      <c r="G1547" s="3">
        <f>'B-Site_data'!G1548</f>
        <v>3</v>
      </c>
      <c r="H1547" s="3">
        <f>'B-Site_data'!H1548</f>
        <v>3</v>
      </c>
      <c r="I1547" s="3">
        <f>'B-Site_data'!I1548</f>
        <v>1</v>
      </c>
      <c r="J1547" s="3">
        <f>'B-Site_data'!J1548</f>
        <v>1</v>
      </c>
      <c r="K1547" s="3">
        <f>'B-Site_data'!K1548</f>
        <v>1</v>
      </c>
      <c r="L1547" s="3">
        <f>'B-Site_data'!L1548</f>
        <v>2</v>
      </c>
      <c r="M1547" s="3">
        <f t="shared" si="144"/>
        <v>3</v>
      </c>
      <c r="N1547" s="3">
        <f t="shared" si="145"/>
        <v>3</v>
      </c>
      <c r="O1547" s="3">
        <f t="shared" si="146"/>
        <v>2</v>
      </c>
      <c r="P1547" s="3">
        <f t="shared" si="147"/>
        <v>1</v>
      </c>
      <c r="Q1547" s="295">
        <f t="shared" si="148"/>
        <v>3</v>
      </c>
      <c r="R1547" s="3">
        <f t="shared" si="149"/>
        <v>3</v>
      </c>
    </row>
    <row r="1548" spans="1:18" x14ac:dyDescent="0.35">
      <c r="A1548" s="3" t="str">
        <f>'B-Site_data'!A1549</f>
        <v>v24LghBln5LJ2HUxCS6dbVJYAI3ZeR</v>
      </c>
      <c r="B1548" s="3" t="str">
        <f>'B-Site_data'!B1549</f>
        <v>Banadir_IDP</v>
      </c>
      <c r="C1548" s="3" t="str">
        <f>'B-Site_data'!C1549</f>
        <v>Banadir</v>
      </c>
      <c r="D1548" s="3" t="str">
        <f>'B-Site_data'!D1549</f>
        <v>IDP</v>
      </c>
      <c r="E1548" s="3">
        <f>'B-Site_data'!E1549</f>
        <v>1</v>
      </c>
      <c r="F1548" s="3">
        <f>'B-Site_data'!F1549</f>
        <v>3</v>
      </c>
      <c r="G1548" s="3">
        <f>'B-Site_data'!G1549</f>
        <v>1</v>
      </c>
      <c r="H1548" s="3">
        <f>'B-Site_data'!H1549</f>
        <v>2</v>
      </c>
      <c r="I1548" s="3">
        <f>'B-Site_data'!I1549</f>
        <v>3</v>
      </c>
      <c r="J1548" s="3">
        <f>'B-Site_data'!J1549</f>
        <v>1</v>
      </c>
      <c r="K1548" s="3">
        <f>'B-Site_data'!K1549</f>
        <v>3</v>
      </c>
      <c r="L1548" s="3">
        <f>'B-Site_data'!L1549</f>
        <v>1</v>
      </c>
      <c r="M1548" s="3">
        <f t="shared" si="144"/>
        <v>3</v>
      </c>
      <c r="N1548" s="3">
        <f t="shared" si="145"/>
        <v>3</v>
      </c>
      <c r="O1548" s="3">
        <f t="shared" si="146"/>
        <v>3</v>
      </c>
      <c r="P1548" s="3">
        <f t="shared" si="147"/>
        <v>2</v>
      </c>
      <c r="Q1548" s="295">
        <f t="shared" si="148"/>
        <v>3</v>
      </c>
      <c r="R1548" s="3">
        <f t="shared" si="149"/>
        <v>3</v>
      </c>
    </row>
    <row r="1549" spans="1:18" x14ac:dyDescent="0.35">
      <c r="A1549" s="3" t="str">
        <f>'B-Site_data'!A1550</f>
        <v>MWaNRmnuxCM8kcxdWxUUW2llzWjRNd</v>
      </c>
      <c r="B1549" s="3" t="str">
        <f>'B-Site_data'!B1550</f>
        <v>Banadir_IDP</v>
      </c>
      <c r="C1549" s="3" t="str">
        <f>'B-Site_data'!C1550</f>
        <v>Banadir</v>
      </c>
      <c r="D1549" s="3" t="str">
        <f>'B-Site_data'!D1550</f>
        <v>IDP</v>
      </c>
      <c r="E1549" s="3">
        <f>'B-Site_data'!E1550</f>
        <v>1</v>
      </c>
      <c r="F1549" s="3">
        <f>'B-Site_data'!F1550</f>
        <v>1</v>
      </c>
      <c r="G1549" s="3">
        <f>'B-Site_data'!G1550</f>
        <v>1</v>
      </c>
      <c r="H1549" s="3">
        <f>'B-Site_data'!H1550</f>
        <v>2</v>
      </c>
      <c r="I1549" s="3">
        <f>'B-Site_data'!I1550</f>
        <v>3</v>
      </c>
      <c r="J1549" s="3">
        <f>'B-Site_data'!J1550</f>
        <v>1</v>
      </c>
      <c r="K1549" s="3">
        <f>'B-Site_data'!K1550</f>
        <v>1</v>
      </c>
      <c r="L1549" s="3">
        <f>'B-Site_data'!L1550</f>
        <v>3</v>
      </c>
      <c r="M1549" s="3">
        <f t="shared" si="144"/>
        <v>3</v>
      </c>
      <c r="N1549" s="3">
        <f t="shared" si="145"/>
        <v>3</v>
      </c>
      <c r="O1549" s="3">
        <f t="shared" si="146"/>
        <v>2</v>
      </c>
      <c r="P1549" s="3">
        <f t="shared" si="147"/>
        <v>1</v>
      </c>
      <c r="Q1549" s="295">
        <f t="shared" si="148"/>
        <v>3</v>
      </c>
      <c r="R1549" s="3">
        <f t="shared" si="149"/>
        <v>3</v>
      </c>
    </row>
    <row r="1550" spans="1:18" x14ac:dyDescent="0.35">
      <c r="A1550" s="3" t="str">
        <f>'B-Site_data'!A1551</f>
        <v>eBcZdpXjabWLwRM8MPIXwre1H1V3K2</v>
      </c>
      <c r="B1550" s="3" t="str">
        <f>'B-Site_data'!B1551</f>
        <v>Banadir_IDP</v>
      </c>
      <c r="C1550" s="3" t="str">
        <f>'B-Site_data'!C1551</f>
        <v>Banadir</v>
      </c>
      <c r="D1550" s="3" t="str">
        <f>'B-Site_data'!D1551</f>
        <v>IDP</v>
      </c>
      <c r="E1550" s="3">
        <f>'B-Site_data'!E1551</f>
        <v>1</v>
      </c>
      <c r="F1550" s="3">
        <f>'B-Site_data'!F1551</f>
        <v>1</v>
      </c>
      <c r="G1550" s="3">
        <f>'B-Site_data'!G1551</f>
        <v>3</v>
      </c>
      <c r="H1550" s="3">
        <f>'B-Site_data'!H1551</f>
        <v>1</v>
      </c>
      <c r="I1550" s="3">
        <f>'B-Site_data'!I1551</f>
        <v>1</v>
      </c>
      <c r="J1550" s="3">
        <f>'B-Site_data'!J1551</f>
        <v>1</v>
      </c>
      <c r="K1550" s="3">
        <f>'B-Site_data'!K1551</f>
        <v>3</v>
      </c>
      <c r="L1550" s="3">
        <f>'B-Site_data'!L1551</f>
        <v>2</v>
      </c>
      <c r="M1550" s="3">
        <f t="shared" si="144"/>
        <v>3</v>
      </c>
      <c r="N1550" s="3">
        <f t="shared" si="145"/>
        <v>3</v>
      </c>
      <c r="O1550" s="3">
        <f t="shared" si="146"/>
        <v>2</v>
      </c>
      <c r="P1550" s="3">
        <f t="shared" si="147"/>
        <v>1</v>
      </c>
      <c r="Q1550" s="295">
        <f t="shared" si="148"/>
        <v>3</v>
      </c>
      <c r="R1550" s="3">
        <f t="shared" si="149"/>
        <v>3</v>
      </c>
    </row>
    <row r="1551" spans="1:18" x14ac:dyDescent="0.35">
      <c r="A1551" s="3" t="str">
        <f>'B-Site_data'!A1552</f>
        <v>Agy0Uv9AMQI3dufzbj8mx2tilReRGb</v>
      </c>
      <c r="B1551" s="3" t="str">
        <f>'B-Site_data'!B1552</f>
        <v>Banadir_IDP</v>
      </c>
      <c r="C1551" s="3" t="str">
        <f>'B-Site_data'!C1552</f>
        <v>Banadir</v>
      </c>
      <c r="D1551" s="3" t="str">
        <f>'B-Site_data'!D1552</f>
        <v>IDP</v>
      </c>
      <c r="E1551" s="3">
        <f>'B-Site_data'!E1552</f>
        <v>1</v>
      </c>
      <c r="F1551" s="3">
        <f>'B-Site_data'!F1552</f>
        <v>1</v>
      </c>
      <c r="G1551" s="3">
        <f>'B-Site_data'!G1552</f>
        <v>3</v>
      </c>
      <c r="H1551" s="3">
        <f>'B-Site_data'!H1552</f>
        <v>1</v>
      </c>
      <c r="I1551" s="3">
        <f>'B-Site_data'!I1552</f>
        <v>1</v>
      </c>
      <c r="J1551" s="3">
        <f>'B-Site_data'!J1552</f>
        <v>1</v>
      </c>
      <c r="K1551" s="3">
        <f>'B-Site_data'!K1552</f>
        <v>1</v>
      </c>
      <c r="L1551" s="3">
        <f>'B-Site_data'!L1552</f>
        <v>2</v>
      </c>
      <c r="M1551" s="3">
        <f t="shared" si="144"/>
        <v>3</v>
      </c>
      <c r="N1551" s="3">
        <f t="shared" si="145"/>
        <v>2</v>
      </c>
      <c r="O1551" s="3">
        <f t="shared" si="146"/>
        <v>1</v>
      </c>
      <c r="P1551" s="3">
        <f t="shared" si="147"/>
        <v>1</v>
      </c>
      <c r="Q1551" s="295">
        <f t="shared" si="148"/>
        <v>2</v>
      </c>
      <c r="R1551" s="3">
        <f t="shared" si="149"/>
        <v>2</v>
      </c>
    </row>
    <row r="1552" spans="1:18" x14ac:dyDescent="0.35">
      <c r="A1552" s="3" t="str">
        <f>'B-Site_data'!A1553</f>
        <v>XzF502QHtUnoEcgkRfGMIoi69grlw2</v>
      </c>
      <c r="B1552" s="3" t="str">
        <f>'B-Site_data'!B1553</f>
        <v>Banadir_IDP</v>
      </c>
      <c r="C1552" s="3" t="str">
        <f>'B-Site_data'!C1553</f>
        <v>Banadir</v>
      </c>
      <c r="D1552" s="3" t="str">
        <f>'B-Site_data'!D1553</f>
        <v>IDP</v>
      </c>
      <c r="E1552" s="3">
        <f>'B-Site_data'!E1553</f>
        <v>1</v>
      </c>
      <c r="F1552" s="3">
        <f>'B-Site_data'!F1553</f>
        <v>1</v>
      </c>
      <c r="G1552" s="3">
        <f>'B-Site_data'!G1553</f>
        <v>1</v>
      </c>
      <c r="H1552" s="3">
        <f>'B-Site_data'!H1553</f>
        <v>3</v>
      </c>
      <c r="I1552" s="3">
        <f>'B-Site_data'!I1553</f>
        <v>3</v>
      </c>
      <c r="J1552" s="3">
        <f>'B-Site_data'!J1553</f>
        <v>1</v>
      </c>
      <c r="K1552" s="3">
        <f>'B-Site_data'!K1553</f>
        <v>1</v>
      </c>
      <c r="L1552" s="3">
        <f>'B-Site_data'!L1553</f>
        <v>1</v>
      </c>
      <c r="M1552" s="3">
        <f t="shared" si="144"/>
        <v>3</v>
      </c>
      <c r="N1552" s="3">
        <f t="shared" si="145"/>
        <v>3</v>
      </c>
      <c r="O1552" s="3">
        <f t="shared" si="146"/>
        <v>1</v>
      </c>
      <c r="P1552" s="3">
        <f t="shared" si="147"/>
        <v>1</v>
      </c>
      <c r="Q1552" s="295">
        <f t="shared" si="148"/>
        <v>2</v>
      </c>
      <c r="R1552" s="3">
        <f t="shared" si="149"/>
        <v>2</v>
      </c>
    </row>
    <row r="1553" spans="1:18" x14ac:dyDescent="0.35">
      <c r="A1553" s="3" t="str">
        <f>'B-Site_data'!A1554</f>
        <v>EYyxSOtE9uESXTkZS7wwBNINEY31ia</v>
      </c>
      <c r="B1553" s="3" t="str">
        <f>'B-Site_data'!B1554</f>
        <v>Banadir_IDP</v>
      </c>
      <c r="C1553" s="3" t="str">
        <f>'B-Site_data'!C1554</f>
        <v>Banadir</v>
      </c>
      <c r="D1553" s="3" t="str">
        <f>'B-Site_data'!D1554</f>
        <v>IDP</v>
      </c>
      <c r="E1553" s="3">
        <f>'B-Site_data'!E1554</f>
        <v>1</v>
      </c>
      <c r="F1553" s="3">
        <f>'B-Site_data'!F1554</f>
        <v>3</v>
      </c>
      <c r="G1553" s="3">
        <f>'B-Site_data'!G1554</f>
        <v>3</v>
      </c>
      <c r="H1553" s="3">
        <f>'B-Site_data'!H1554</f>
        <v>3</v>
      </c>
      <c r="I1553" s="3">
        <f>'B-Site_data'!I1554</f>
        <v>3</v>
      </c>
      <c r="J1553" s="3">
        <f>'B-Site_data'!J1554</f>
        <v>1</v>
      </c>
      <c r="K1553" s="3">
        <f>'B-Site_data'!K1554</f>
        <v>3</v>
      </c>
      <c r="L1553" s="3">
        <f>'B-Site_data'!L1554</f>
        <v>3</v>
      </c>
      <c r="M1553" s="3">
        <f t="shared" si="144"/>
        <v>3</v>
      </c>
      <c r="N1553" s="3">
        <f t="shared" si="145"/>
        <v>3</v>
      </c>
      <c r="O1553" s="3">
        <f t="shared" si="146"/>
        <v>3</v>
      </c>
      <c r="P1553" s="3">
        <f t="shared" si="147"/>
        <v>3</v>
      </c>
      <c r="Q1553" s="295">
        <f t="shared" si="148"/>
        <v>3</v>
      </c>
      <c r="R1553" s="3">
        <f t="shared" si="149"/>
        <v>3</v>
      </c>
    </row>
    <row r="1554" spans="1:18" x14ac:dyDescent="0.35">
      <c r="A1554" s="3" t="str">
        <f>'B-Site_data'!A1555</f>
        <v>yWqzyrgYOd64fMtz9krX65Sf8LVKf3</v>
      </c>
      <c r="B1554" s="3" t="str">
        <f>'B-Site_data'!B1555</f>
        <v>Banadir_IDP</v>
      </c>
      <c r="C1554" s="3" t="str">
        <f>'B-Site_data'!C1555</f>
        <v>Banadir</v>
      </c>
      <c r="D1554" s="3" t="str">
        <f>'B-Site_data'!D1555</f>
        <v>IDP</v>
      </c>
      <c r="E1554" s="3">
        <f>'B-Site_data'!E1555</f>
        <v>1</v>
      </c>
      <c r="F1554" s="3">
        <f>'B-Site_data'!F1555</f>
        <v>1</v>
      </c>
      <c r="G1554" s="3">
        <f>'B-Site_data'!G1555</f>
        <v>3</v>
      </c>
      <c r="H1554" s="3">
        <f>'B-Site_data'!H1555</f>
        <v>1</v>
      </c>
      <c r="I1554" s="3">
        <f>'B-Site_data'!I1555</f>
        <v>1</v>
      </c>
      <c r="J1554" s="3">
        <f>'B-Site_data'!J1555</f>
        <v>1</v>
      </c>
      <c r="K1554" s="3">
        <f>'B-Site_data'!K1555</f>
        <v>1</v>
      </c>
      <c r="L1554" s="3">
        <f>'B-Site_data'!L1555</f>
        <v>2</v>
      </c>
      <c r="M1554" s="3">
        <f t="shared" si="144"/>
        <v>3</v>
      </c>
      <c r="N1554" s="3">
        <f t="shared" si="145"/>
        <v>2</v>
      </c>
      <c r="O1554" s="3">
        <f t="shared" si="146"/>
        <v>1</v>
      </c>
      <c r="P1554" s="3">
        <f t="shared" si="147"/>
        <v>1</v>
      </c>
      <c r="Q1554" s="295">
        <f t="shared" si="148"/>
        <v>2</v>
      </c>
      <c r="R1554" s="3">
        <f t="shared" si="149"/>
        <v>2</v>
      </c>
    </row>
    <row r="1555" spans="1:18" x14ac:dyDescent="0.35">
      <c r="A1555" s="3" t="str">
        <f>'B-Site_data'!A1556</f>
        <v>DGhwbbESImZRZDUDojr0xo4horZFLa</v>
      </c>
      <c r="B1555" s="3" t="str">
        <f>'B-Site_data'!B1556</f>
        <v>Banadir_IDP</v>
      </c>
      <c r="C1555" s="3" t="str">
        <f>'B-Site_data'!C1556</f>
        <v>Banadir</v>
      </c>
      <c r="D1555" s="3" t="str">
        <f>'B-Site_data'!D1556</f>
        <v>IDP</v>
      </c>
      <c r="E1555" s="3">
        <f>'B-Site_data'!E1556</f>
        <v>1</v>
      </c>
      <c r="F1555" s="3">
        <f>'B-Site_data'!F1556</f>
        <v>3</v>
      </c>
      <c r="G1555" s="3">
        <f>'B-Site_data'!G1556</f>
        <v>3</v>
      </c>
      <c r="H1555" s="3">
        <f>'B-Site_data'!H1556</f>
        <v>1</v>
      </c>
      <c r="I1555" s="3">
        <f>'B-Site_data'!I1556</f>
        <v>3</v>
      </c>
      <c r="J1555" s="3">
        <f>'B-Site_data'!J1556</f>
        <v>1</v>
      </c>
      <c r="K1555" s="3">
        <f>'B-Site_data'!K1556</f>
        <v>1</v>
      </c>
      <c r="L1555" s="3">
        <f>'B-Site_data'!L1556</f>
        <v>5</v>
      </c>
      <c r="M1555" s="3">
        <f t="shared" si="144"/>
        <v>5</v>
      </c>
      <c r="N1555" s="3">
        <f t="shared" si="145"/>
        <v>3</v>
      </c>
      <c r="O1555" s="3">
        <f t="shared" si="146"/>
        <v>3</v>
      </c>
      <c r="P1555" s="3">
        <f t="shared" si="147"/>
        <v>3</v>
      </c>
      <c r="Q1555" s="295">
        <f t="shared" si="148"/>
        <v>4</v>
      </c>
      <c r="R1555" s="3">
        <f t="shared" si="149"/>
        <v>4</v>
      </c>
    </row>
    <row r="1556" spans="1:18" x14ac:dyDescent="0.35">
      <c r="A1556" s="3" t="str">
        <f>'B-Site_data'!A1557</f>
        <v>AS9qUq1sLDa5QfSAH03qzyUCppAdYU</v>
      </c>
      <c r="B1556" s="3" t="str">
        <f>'B-Site_data'!B1557</f>
        <v>Banadir_IDP</v>
      </c>
      <c r="C1556" s="3" t="str">
        <f>'B-Site_data'!C1557</f>
        <v>Banadir</v>
      </c>
      <c r="D1556" s="3" t="str">
        <f>'B-Site_data'!D1557</f>
        <v>IDP</v>
      </c>
      <c r="E1556" s="3">
        <f>'B-Site_data'!E1557</f>
        <v>1</v>
      </c>
      <c r="F1556" s="3">
        <f>'B-Site_data'!F1557</f>
        <v>1</v>
      </c>
      <c r="G1556" s="3">
        <f>'B-Site_data'!G1557</f>
        <v>3</v>
      </c>
      <c r="H1556" s="3">
        <f>'B-Site_data'!H1557</f>
        <v>3</v>
      </c>
      <c r="I1556" s="3">
        <f>'B-Site_data'!I1557</f>
        <v>3</v>
      </c>
      <c r="J1556" s="3">
        <f>'B-Site_data'!J1557</f>
        <v>1</v>
      </c>
      <c r="K1556" s="3">
        <f>'B-Site_data'!K1557</f>
        <v>3</v>
      </c>
      <c r="L1556" s="3">
        <f>'B-Site_data'!L1557</f>
        <v>2</v>
      </c>
      <c r="M1556" s="3">
        <f t="shared" si="144"/>
        <v>3</v>
      </c>
      <c r="N1556" s="3">
        <f t="shared" si="145"/>
        <v>3</v>
      </c>
      <c r="O1556" s="3">
        <f t="shared" si="146"/>
        <v>3</v>
      </c>
      <c r="P1556" s="3">
        <f t="shared" si="147"/>
        <v>3</v>
      </c>
      <c r="Q1556" s="295">
        <f t="shared" si="148"/>
        <v>3</v>
      </c>
      <c r="R1556" s="3">
        <f t="shared" si="149"/>
        <v>3</v>
      </c>
    </row>
    <row r="1557" spans="1:18" x14ac:dyDescent="0.35">
      <c r="A1557" s="3" t="str">
        <f>'B-Site_data'!A1558</f>
        <v>sLVMVPfPsLDV2xoUSXUn3Z2qYXf6Z8</v>
      </c>
      <c r="B1557" s="3" t="str">
        <f>'B-Site_data'!B1558</f>
        <v>Banadir_IDP</v>
      </c>
      <c r="C1557" s="3" t="str">
        <f>'B-Site_data'!C1558</f>
        <v>Banadir</v>
      </c>
      <c r="D1557" s="3" t="str">
        <f>'B-Site_data'!D1558</f>
        <v>IDP</v>
      </c>
      <c r="E1557" s="3">
        <f>'B-Site_data'!E1558</f>
        <v>1</v>
      </c>
      <c r="F1557" s="3">
        <f>'B-Site_data'!F1558</f>
        <v>3</v>
      </c>
      <c r="G1557" s="3">
        <f>'B-Site_data'!G1558</f>
        <v>3</v>
      </c>
      <c r="H1557" s="3">
        <f>'B-Site_data'!H1558</f>
        <v>3</v>
      </c>
      <c r="I1557" s="3">
        <f>'B-Site_data'!I1558</f>
        <v>1</v>
      </c>
      <c r="J1557" s="3">
        <f>'B-Site_data'!J1558</f>
        <v>1</v>
      </c>
      <c r="K1557" s="3">
        <f>'B-Site_data'!K1558</f>
        <v>3</v>
      </c>
      <c r="L1557" s="3">
        <f>'B-Site_data'!L1558</f>
        <v>2</v>
      </c>
      <c r="M1557" s="3">
        <f t="shared" si="144"/>
        <v>3</v>
      </c>
      <c r="N1557" s="3">
        <f t="shared" si="145"/>
        <v>3</v>
      </c>
      <c r="O1557" s="3">
        <f t="shared" si="146"/>
        <v>3</v>
      </c>
      <c r="P1557" s="3">
        <f t="shared" si="147"/>
        <v>3</v>
      </c>
      <c r="Q1557" s="295">
        <f t="shared" si="148"/>
        <v>3</v>
      </c>
      <c r="R1557" s="3">
        <f t="shared" si="149"/>
        <v>3</v>
      </c>
    </row>
    <row r="1558" spans="1:18" x14ac:dyDescent="0.35">
      <c r="A1558" s="3" t="str">
        <f>'B-Site_data'!A1559</f>
        <v>Kl8KqUXXWT7esuBzckKJ1IKpLEsQsS</v>
      </c>
      <c r="B1558" s="3" t="str">
        <f>'B-Site_data'!B1559</f>
        <v>Banadir_IDP</v>
      </c>
      <c r="C1558" s="3" t="str">
        <f>'B-Site_data'!C1559</f>
        <v>Banadir</v>
      </c>
      <c r="D1558" s="3" t="str">
        <f>'B-Site_data'!D1559</f>
        <v>IDP</v>
      </c>
      <c r="E1558" s="3">
        <f>'B-Site_data'!E1559</f>
        <v>1</v>
      </c>
      <c r="F1558" s="3">
        <f>'B-Site_data'!F1559</f>
        <v>1</v>
      </c>
      <c r="G1558" s="3">
        <f>'B-Site_data'!G1559</f>
        <v>3</v>
      </c>
      <c r="H1558" s="3">
        <f>'B-Site_data'!H1559</f>
        <v>3</v>
      </c>
      <c r="I1558" s="3">
        <f>'B-Site_data'!I1559</f>
        <v>3</v>
      </c>
      <c r="J1558" s="3">
        <f>'B-Site_data'!J1559</f>
        <v>1</v>
      </c>
      <c r="K1558" s="3">
        <f>'B-Site_data'!K1559</f>
        <v>1</v>
      </c>
      <c r="L1558" s="3">
        <f>'B-Site_data'!L1559</f>
        <v>2</v>
      </c>
      <c r="M1558" s="3">
        <f t="shared" si="144"/>
        <v>3</v>
      </c>
      <c r="N1558" s="3">
        <f t="shared" si="145"/>
        <v>3</v>
      </c>
      <c r="O1558" s="3">
        <f t="shared" si="146"/>
        <v>3</v>
      </c>
      <c r="P1558" s="3">
        <f t="shared" si="147"/>
        <v>2</v>
      </c>
      <c r="Q1558" s="295">
        <f t="shared" si="148"/>
        <v>3</v>
      </c>
      <c r="R1558" s="3">
        <f t="shared" si="149"/>
        <v>3</v>
      </c>
    </row>
    <row r="1559" spans="1:18" x14ac:dyDescent="0.35">
      <c r="A1559" s="3" t="str">
        <f>'B-Site_data'!A1560</f>
        <v>U5ZAwoOd2yrJuTTg2Z1mEXQYsmUtil</v>
      </c>
      <c r="B1559" s="3" t="str">
        <f>'B-Site_data'!B1560</f>
        <v>Banadir_IDP</v>
      </c>
      <c r="C1559" s="3" t="str">
        <f>'B-Site_data'!C1560</f>
        <v>Banadir</v>
      </c>
      <c r="D1559" s="3" t="str">
        <f>'B-Site_data'!D1560</f>
        <v>IDP</v>
      </c>
      <c r="E1559" s="3">
        <f>'B-Site_data'!E1560</f>
        <v>1</v>
      </c>
      <c r="F1559" s="3">
        <f>'B-Site_data'!F1560</f>
        <v>1</v>
      </c>
      <c r="G1559" s="3">
        <f>'B-Site_data'!G1560</f>
        <v>3</v>
      </c>
      <c r="H1559" s="3">
        <f>'B-Site_data'!H1560</f>
        <v>3</v>
      </c>
      <c r="I1559" s="3">
        <f>'B-Site_data'!I1560</f>
        <v>1</v>
      </c>
      <c r="J1559" s="3">
        <f>'B-Site_data'!J1560</f>
        <v>1</v>
      </c>
      <c r="K1559" s="3">
        <f>'B-Site_data'!K1560</f>
        <v>3</v>
      </c>
      <c r="L1559" s="3">
        <f>'B-Site_data'!L1560</f>
        <v>1</v>
      </c>
      <c r="M1559" s="3">
        <f t="shared" si="144"/>
        <v>3</v>
      </c>
      <c r="N1559" s="3">
        <f t="shared" si="145"/>
        <v>3</v>
      </c>
      <c r="O1559" s="3">
        <f t="shared" si="146"/>
        <v>3</v>
      </c>
      <c r="P1559" s="3">
        <f t="shared" si="147"/>
        <v>1</v>
      </c>
      <c r="Q1559" s="295">
        <f t="shared" si="148"/>
        <v>3</v>
      </c>
      <c r="R1559" s="3">
        <f t="shared" si="149"/>
        <v>3</v>
      </c>
    </row>
    <row r="1560" spans="1:18" x14ac:dyDescent="0.35">
      <c r="A1560" s="3" t="str">
        <f>'B-Site_data'!A1561</f>
        <v>fmR9Evtg1nfsCo31M3JsP85BIG55IT</v>
      </c>
      <c r="B1560" s="3" t="str">
        <f>'B-Site_data'!B1561</f>
        <v>Banadir_IDP</v>
      </c>
      <c r="C1560" s="3" t="str">
        <f>'B-Site_data'!C1561</f>
        <v>Banadir</v>
      </c>
      <c r="D1560" s="3" t="str">
        <f>'B-Site_data'!D1561</f>
        <v>IDP</v>
      </c>
      <c r="E1560" s="3">
        <f>'B-Site_data'!E1561</f>
        <v>1</v>
      </c>
      <c r="F1560" s="3">
        <f>'B-Site_data'!F1561</f>
        <v>3</v>
      </c>
      <c r="G1560" s="3">
        <f>'B-Site_data'!G1561</f>
        <v>3</v>
      </c>
      <c r="H1560" s="3">
        <f>'B-Site_data'!H1561</f>
        <v>1</v>
      </c>
      <c r="I1560" s="3">
        <f>'B-Site_data'!I1561</f>
        <v>1</v>
      </c>
      <c r="J1560" s="3">
        <f>'B-Site_data'!J1561</f>
        <v>1</v>
      </c>
      <c r="K1560" s="3">
        <f>'B-Site_data'!K1561</f>
        <v>1</v>
      </c>
      <c r="L1560" s="3">
        <f>'B-Site_data'!L1561</f>
        <v>3</v>
      </c>
      <c r="M1560" s="3">
        <f t="shared" si="144"/>
        <v>3</v>
      </c>
      <c r="N1560" s="3">
        <f t="shared" si="145"/>
        <v>3</v>
      </c>
      <c r="O1560" s="3">
        <f t="shared" si="146"/>
        <v>3</v>
      </c>
      <c r="P1560" s="3">
        <f t="shared" si="147"/>
        <v>1</v>
      </c>
      <c r="Q1560" s="295">
        <f t="shared" si="148"/>
        <v>3</v>
      </c>
      <c r="R1560" s="3">
        <f t="shared" si="149"/>
        <v>3</v>
      </c>
    </row>
    <row r="1561" spans="1:18" x14ac:dyDescent="0.35">
      <c r="A1561" s="3" t="str">
        <f>'B-Site_data'!A1562</f>
        <v>tG6MRmkqDN5eGBWhPwjFuYOQTa888m</v>
      </c>
      <c r="B1561" s="3" t="str">
        <f>'B-Site_data'!B1562</f>
        <v>Banadir_IDP</v>
      </c>
      <c r="C1561" s="3" t="str">
        <f>'B-Site_data'!C1562</f>
        <v>Banadir</v>
      </c>
      <c r="D1561" s="3" t="str">
        <f>'B-Site_data'!D1562</f>
        <v>IDP</v>
      </c>
      <c r="E1561" s="3">
        <f>'B-Site_data'!E1562</f>
        <v>3</v>
      </c>
      <c r="F1561" s="3">
        <f>'B-Site_data'!F1562</f>
        <v>1</v>
      </c>
      <c r="G1561" s="3">
        <f>'B-Site_data'!G1562</f>
        <v>3</v>
      </c>
      <c r="H1561" s="3">
        <f>'B-Site_data'!H1562</f>
        <v>1</v>
      </c>
      <c r="I1561" s="3">
        <f>'B-Site_data'!I1562</f>
        <v>1</v>
      </c>
      <c r="J1561" s="3">
        <f>'B-Site_data'!J1562</f>
        <v>1</v>
      </c>
      <c r="K1561" s="3">
        <f>'B-Site_data'!K1562</f>
        <v>1</v>
      </c>
      <c r="L1561" s="3">
        <f>'B-Site_data'!L1562</f>
        <v>1</v>
      </c>
      <c r="M1561" s="3">
        <f t="shared" si="144"/>
        <v>3</v>
      </c>
      <c r="N1561" s="3">
        <f t="shared" si="145"/>
        <v>1</v>
      </c>
      <c r="O1561" s="3">
        <f t="shared" si="146"/>
        <v>1</v>
      </c>
      <c r="P1561" s="3">
        <f t="shared" si="147"/>
        <v>1</v>
      </c>
      <c r="Q1561" s="295">
        <f t="shared" si="148"/>
        <v>2</v>
      </c>
      <c r="R1561" s="3">
        <f t="shared" si="149"/>
        <v>2</v>
      </c>
    </row>
    <row r="1562" spans="1:18" x14ac:dyDescent="0.35">
      <c r="A1562" s="3" t="str">
        <f>'B-Site_data'!A1563</f>
        <v>JKLGWC0WSufxQ2S5AUmiaPpnpfZ3Ex</v>
      </c>
      <c r="B1562" s="3" t="str">
        <f>'B-Site_data'!B1563</f>
        <v>Banadir_IDP</v>
      </c>
      <c r="C1562" s="3" t="str">
        <f>'B-Site_data'!C1563</f>
        <v>Banadir</v>
      </c>
      <c r="D1562" s="3" t="str">
        <f>'B-Site_data'!D1563</f>
        <v>IDP</v>
      </c>
      <c r="E1562" s="3">
        <f>'B-Site_data'!E1563</f>
        <v>1</v>
      </c>
      <c r="F1562" s="3">
        <f>'B-Site_data'!F1563</f>
        <v>1</v>
      </c>
      <c r="G1562" s="3">
        <f>'B-Site_data'!G1563</f>
        <v>3</v>
      </c>
      <c r="H1562" s="3">
        <f>'B-Site_data'!H1563</f>
        <v>1</v>
      </c>
      <c r="I1562" s="3">
        <f>'B-Site_data'!I1563</f>
        <v>1</v>
      </c>
      <c r="J1562" s="3">
        <f>'B-Site_data'!J1563</f>
        <v>3</v>
      </c>
      <c r="K1562" s="3">
        <f>'B-Site_data'!K1563</f>
        <v>3</v>
      </c>
      <c r="L1562" s="3">
        <f>'B-Site_data'!L1563</f>
        <v>2</v>
      </c>
      <c r="M1562" s="3">
        <f t="shared" si="144"/>
        <v>3</v>
      </c>
      <c r="N1562" s="3">
        <f t="shared" si="145"/>
        <v>3</v>
      </c>
      <c r="O1562" s="3">
        <f t="shared" si="146"/>
        <v>3</v>
      </c>
      <c r="P1562" s="3">
        <f t="shared" si="147"/>
        <v>2</v>
      </c>
      <c r="Q1562" s="295">
        <f t="shared" si="148"/>
        <v>3</v>
      </c>
      <c r="R1562" s="3">
        <f t="shared" si="149"/>
        <v>3</v>
      </c>
    </row>
    <row r="1563" spans="1:18" x14ac:dyDescent="0.35">
      <c r="A1563" s="3" t="str">
        <f>'B-Site_data'!A1564</f>
        <v>KG95eWiimPjubUVTULe6LjgOZ9qinO</v>
      </c>
      <c r="B1563" s="3" t="str">
        <f>'B-Site_data'!B1564</f>
        <v>Banadir_IDP</v>
      </c>
      <c r="C1563" s="3" t="str">
        <f>'B-Site_data'!C1564</f>
        <v>Banadir</v>
      </c>
      <c r="D1563" s="3" t="str">
        <f>'B-Site_data'!D1564</f>
        <v>IDP</v>
      </c>
      <c r="E1563" s="3">
        <f>'B-Site_data'!E1564</f>
        <v>1</v>
      </c>
      <c r="F1563" s="3">
        <f>'B-Site_data'!F1564</f>
        <v>1</v>
      </c>
      <c r="G1563" s="3">
        <f>'B-Site_data'!G1564</f>
        <v>3</v>
      </c>
      <c r="H1563" s="3">
        <f>'B-Site_data'!H1564</f>
        <v>3</v>
      </c>
      <c r="I1563" s="3">
        <f>'B-Site_data'!I1564</f>
        <v>3</v>
      </c>
      <c r="J1563" s="3">
        <f>'B-Site_data'!J1564</f>
        <v>1</v>
      </c>
      <c r="K1563" s="3">
        <f>'B-Site_data'!K1564</f>
        <v>3</v>
      </c>
      <c r="L1563" s="3">
        <f>'B-Site_data'!L1564</f>
        <v>4</v>
      </c>
      <c r="M1563" s="3">
        <f t="shared" si="144"/>
        <v>4</v>
      </c>
      <c r="N1563" s="3">
        <f t="shared" si="145"/>
        <v>3</v>
      </c>
      <c r="O1563" s="3">
        <f t="shared" si="146"/>
        <v>3</v>
      </c>
      <c r="P1563" s="3">
        <f t="shared" si="147"/>
        <v>3</v>
      </c>
      <c r="Q1563" s="295">
        <f t="shared" si="148"/>
        <v>4</v>
      </c>
      <c r="R1563" s="3">
        <f t="shared" si="149"/>
        <v>4</v>
      </c>
    </row>
    <row r="1564" spans="1:18" x14ac:dyDescent="0.35">
      <c r="A1564" s="3" t="str">
        <f>'B-Site_data'!A1565</f>
        <v>ZFnRm2XQSZhQBejaqMbjExuCUuwNXE</v>
      </c>
      <c r="B1564" s="3" t="str">
        <f>'B-Site_data'!B1565</f>
        <v>Banadir_IDP</v>
      </c>
      <c r="C1564" s="3" t="str">
        <f>'B-Site_data'!C1565</f>
        <v>Banadir</v>
      </c>
      <c r="D1564" s="3" t="str">
        <f>'B-Site_data'!D1565</f>
        <v>IDP</v>
      </c>
      <c r="E1564" s="3">
        <f>'B-Site_data'!E1565</f>
        <v>1</v>
      </c>
      <c r="F1564" s="3">
        <f>'B-Site_data'!F1565</f>
        <v>3</v>
      </c>
      <c r="G1564" s="3">
        <f>'B-Site_data'!G1565</f>
        <v>3</v>
      </c>
      <c r="H1564" s="3">
        <f>'B-Site_data'!H1565</f>
        <v>2</v>
      </c>
      <c r="I1564" s="3">
        <f>'B-Site_data'!I1565</f>
        <v>3</v>
      </c>
      <c r="J1564" s="3">
        <f>'B-Site_data'!J1565</f>
        <v>1</v>
      </c>
      <c r="K1564" s="3">
        <f>'B-Site_data'!K1565</f>
        <v>3</v>
      </c>
      <c r="L1564" s="3">
        <f>'B-Site_data'!L1565</f>
        <v>2</v>
      </c>
      <c r="M1564" s="3">
        <f t="shared" si="144"/>
        <v>3</v>
      </c>
      <c r="N1564" s="3">
        <f t="shared" si="145"/>
        <v>3</v>
      </c>
      <c r="O1564" s="3">
        <f t="shared" si="146"/>
        <v>3</v>
      </c>
      <c r="P1564" s="3">
        <f t="shared" si="147"/>
        <v>3</v>
      </c>
      <c r="Q1564" s="295">
        <f t="shared" si="148"/>
        <v>3</v>
      </c>
      <c r="R1564" s="3">
        <f t="shared" si="149"/>
        <v>3</v>
      </c>
    </row>
    <row r="1565" spans="1:18" x14ac:dyDescent="0.35">
      <c r="A1565" s="3" t="str">
        <f>'B-Site_data'!A1566</f>
        <v>cIQjcHiW5TZ0Z9Wwxar84v6osfjAzY</v>
      </c>
      <c r="B1565" s="3" t="str">
        <f>'B-Site_data'!B1566</f>
        <v>Banadir_IDP</v>
      </c>
      <c r="C1565" s="3" t="str">
        <f>'B-Site_data'!C1566</f>
        <v>Banadir</v>
      </c>
      <c r="D1565" s="3" t="str">
        <f>'B-Site_data'!D1566</f>
        <v>IDP</v>
      </c>
      <c r="E1565" s="3">
        <f>'B-Site_data'!E1566</f>
        <v>1</v>
      </c>
      <c r="F1565" s="3">
        <f>'B-Site_data'!F1566</f>
        <v>1</v>
      </c>
      <c r="G1565" s="3">
        <f>'B-Site_data'!G1566</f>
        <v>3</v>
      </c>
      <c r="H1565" s="3">
        <f>'B-Site_data'!H1566</f>
        <v>1</v>
      </c>
      <c r="I1565" s="3">
        <f>'B-Site_data'!I1566</f>
        <v>3</v>
      </c>
      <c r="J1565" s="3">
        <f>'B-Site_data'!J1566</f>
        <v>1</v>
      </c>
      <c r="K1565" s="3">
        <f>'B-Site_data'!K1566</f>
        <v>1</v>
      </c>
      <c r="L1565" s="3">
        <f>'B-Site_data'!L1566</f>
        <v>2</v>
      </c>
      <c r="M1565" s="3">
        <f t="shared" si="144"/>
        <v>3</v>
      </c>
      <c r="N1565" s="3">
        <f t="shared" si="145"/>
        <v>3</v>
      </c>
      <c r="O1565" s="3">
        <f t="shared" si="146"/>
        <v>2</v>
      </c>
      <c r="P1565" s="3">
        <f t="shared" si="147"/>
        <v>1</v>
      </c>
      <c r="Q1565" s="295">
        <f t="shared" si="148"/>
        <v>3</v>
      </c>
      <c r="R1565" s="3">
        <f t="shared" si="149"/>
        <v>3</v>
      </c>
    </row>
    <row r="1566" spans="1:18" x14ac:dyDescent="0.35">
      <c r="A1566" s="3" t="str">
        <f>'B-Site_data'!A1567</f>
        <v>voDSKChQK1iKVUPnm89ivddEkTHs9l</v>
      </c>
      <c r="B1566" s="3" t="str">
        <f>'B-Site_data'!B1567</f>
        <v>Banadir_IDP</v>
      </c>
      <c r="C1566" s="3" t="str">
        <f>'B-Site_data'!C1567</f>
        <v>Banadir</v>
      </c>
      <c r="D1566" s="3" t="str">
        <f>'B-Site_data'!D1567</f>
        <v>IDP</v>
      </c>
      <c r="E1566" s="3">
        <f>'B-Site_data'!E1567</f>
        <v>1</v>
      </c>
      <c r="F1566" s="3">
        <f>'B-Site_data'!F1567</f>
        <v>3</v>
      </c>
      <c r="G1566" s="3">
        <f>'B-Site_data'!G1567</f>
        <v>3</v>
      </c>
      <c r="H1566" s="3">
        <f>'B-Site_data'!H1567</f>
        <v>1</v>
      </c>
      <c r="I1566" s="3">
        <f>'B-Site_data'!I1567</f>
        <v>1</v>
      </c>
      <c r="J1566" s="3">
        <f>'B-Site_data'!J1567</f>
        <v>1</v>
      </c>
      <c r="K1566" s="3">
        <f>'B-Site_data'!K1567</f>
        <v>3</v>
      </c>
      <c r="L1566" s="3">
        <f>'B-Site_data'!L1567</f>
        <v>2</v>
      </c>
      <c r="M1566" s="3">
        <f t="shared" si="144"/>
        <v>3</v>
      </c>
      <c r="N1566" s="3">
        <f t="shared" si="145"/>
        <v>3</v>
      </c>
      <c r="O1566" s="3">
        <f t="shared" si="146"/>
        <v>3</v>
      </c>
      <c r="P1566" s="3">
        <f t="shared" si="147"/>
        <v>2</v>
      </c>
      <c r="Q1566" s="295">
        <f t="shared" si="148"/>
        <v>3</v>
      </c>
      <c r="R1566" s="3">
        <f t="shared" si="149"/>
        <v>3</v>
      </c>
    </row>
    <row r="1567" spans="1:18" x14ac:dyDescent="0.35">
      <c r="A1567" s="3" t="str">
        <f>'B-Site_data'!A1568</f>
        <v>lAVzm1yDcsF54p6iJxsQxPt03IAXIy</v>
      </c>
      <c r="B1567" s="3" t="str">
        <f>'B-Site_data'!B1568</f>
        <v>Banadir_IDP</v>
      </c>
      <c r="C1567" s="3" t="str">
        <f>'B-Site_data'!C1568</f>
        <v>Banadir</v>
      </c>
      <c r="D1567" s="3" t="str">
        <f>'B-Site_data'!D1568</f>
        <v>IDP</v>
      </c>
      <c r="E1567" s="3">
        <f>'B-Site_data'!E1568</f>
        <v>1</v>
      </c>
      <c r="F1567" s="3">
        <f>'B-Site_data'!F1568</f>
        <v>1</v>
      </c>
      <c r="G1567" s="3">
        <f>'B-Site_data'!G1568</f>
        <v>3</v>
      </c>
      <c r="H1567" s="3">
        <f>'B-Site_data'!H1568</f>
        <v>3</v>
      </c>
      <c r="I1567" s="3">
        <f>'B-Site_data'!I1568</f>
        <v>3</v>
      </c>
      <c r="J1567" s="3">
        <f>'B-Site_data'!J1568</f>
        <v>1</v>
      </c>
      <c r="K1567" s="3">
        <f>'B-Site_data'!K1568</f>
        <v>1</v>
      </c>
      <c r="L1567" s="3">
        <f>'B-Site_data'!L1568</f>
        <v>2</v>
      </c>
      <c r="M1567" s="3">
        <f t="shared" si="144"/>
        <v>3</v>
      </c>
      <c r="N1567" s="3">
        <f t="shared" si="145"/>
        <v>3</v>
      </c>
      <c r="O1567" s="3">
        <f t="shared" si="146"/>
        <v>3</v>
      </c>
      <c r="P1567" s="3">
        <f t="shared" si="147"/>
        <v>2</v>
      </c>
      <c r="Q1567" s="295">
        <f t="shared" si="148"/>
        <v>3</v>
      </c>
      <c r="R1567" s="3">
        <f t="shared" si="149"/>
        <v>3</v>
      </c>
    </row>
    <row r="1568" spans="1:18" x14ac:dyDescent="0.35">
      <c r="A1568" s="3" t="str">
        <f>'B-Site_data'!A1569</f>
        <v>hwu6k2ohDqdvujmSVmGLbYNqmvzbu9</v>
      </c>
      <c r="B1568" s="3" t="str">
        <f>'B-Site_data'!B1569</f>
        <v>Banadir_IDP</v>
      </c>
      <c r="C1568" s="3" t="str">
        <f>'B-Site_data'!C1569</f>
        <v>Banadir</v>
      </c>
      <c r="D1568" s="3" t="str">
        <f>'B-Site_data'!D1569</f>
        <v>IDP</v>
      </c>
      <c r="E1568" s="3">
        <f>'B-Site_data'!E1569</f>
        <v>1</v>
      </c>
      <c r="F1568" s="3">
        <f>'B-Site_data'!F1569</f>
        <v>1</v>
      </c>
      <c r="G1568" s="3">
        <f>'B-Site_data'!G1569</f>
        <v>3</v>
      </c>
      <c r="H1568" s="3">
        <f>'B-Site_data'!H1569</f>
        <v>1</v>
      </c>
      <c r="I1568" s="3">
        <f>'B-Site_data'!I1569</f>
        <v>3</v>
      </c>
      <c r="J1568" s="3">
        <f>'B-Site_data'!J1569</f>
        <v>1</v>
      </c>
      <c r="K1568" s="3">
        <f>'B-Site_data'!K1569</f>
        <v>3</v>
      </c>
      <c r="L1568" s="3">
        <f>'B-Site_data'!L1569</f>
        <v>3</v>
      </c>
      <c r="M1568" s="3">
        <f t="shared" si="144"/>
        <v>3</v>
      </c>
      <c r="N1568" s="3">
        <f t="shared" si="145"/>
        <v>3</v>
      </c>
      <c r="O1568" s="3">
        <f t="shared" si="146"/>
        <v>3</v>
      </c>
      <c r="P1568" s="3">
        <f t="shared" si="147"/>
        <v>3</v>
      </c>
      <c r="Q1568" s="295">
        <f t="shared" si="148"/>
        <v>3</v>
      </c>
      <c r="R1568" s="3">
        <f t="shared" si="149"/>
        <v>3</v>
      </c>
    </row>
    <row r="1569" spans="1:18" x14ac:dyDescent="0.35">
      <c r="A1569" s="3" t="str">
        <f>'B-Site_data'!A1570</f>
        <v>6Ji4fcEAbRtkwQB9Ro3M0lTi9if67k</v>
      </c>
      <c r="B1569" s="3" t="str">
        <f>'B-Site_data'!B1570</f>
        <v>Banadir_IDP</v>
      </c>
      <c r="C1569" s="3" t="str">
        <f>'B-Site_data'!C1570</f>
        <v>Banadir</v>
      </c>
      <c r="D1569" s="3" t="str">
        <f>'B-Site_data'!D1570</f>
        <v>IDP</v>
      </c>
      <c r="E1569" s="3">
        <f>'B-Site_data'!E1570</f>
        <v>1</v>
      </c>
      <c r="F1569" s="3">
        <f>'B-Site_data'!F1570</f>
        <v>1</v>
      </c>
      <c r="G1569" s="3">
        <f>'B-Site_data'!G1570</f>
        <v>3</v>
      </c>
      <c r="H1569" s="3">
        <f>'B-Site_data'!H1570</f>
        <v>1</v>
      </c>
      <c r="I1569" s="3">
        <f>'B-Site_data'!I1570</f>
        <v>1</v>
      </c>
      <c r="J1569" s="3">
        <f>'B-Site_data'!J1570</f>
        <v>1</v>
      </c>
      <c r="K1569" s="3">
        <f>'B-Site_data'!K1570</f>
        <v>1</v>
      </c>
      <c r="L1569" s="3">
        <f>'B-Site_data'!L1570</f>
        <v>2</v>
      </c>
      <c r="M1569" s="3">
        <f t="shared" si="144"/>
        <v>3</v>
      </c>
      <c r="N1569" s="3">
        <f t="shared" si="145"/>
        <v>2</v>
      </c>
      <c r="O1569" s="3">
        <f t="shared" si="146"/>
        <v>1</v>
      </c>
      <c r="P1569" s="3">
        <f t="shared" si="147"/>
        <v>1</v>
      </c>
      <c r="Q1569" s="295">
        <f t="shared" si="148"/>
        <v>2</v>
      </c>
      <c r="R1569" s="3">
        <f t="shared" si="149"/>
        <v>2</v>
      </c>
    </row>
    <row r="1570" spans="1:18" x14ac:dyDescent="0.35">
      <c r="A1570" s="3" t="str">
        <f>'B-Site_data'!A1571</f>
        <v>ksbVacEZVX0X9N40sMcNOnvmTmjdxs</v>
      </c>
      <c r="B1570" s="3" t="str">
        <f>'B-Site_data'!B1571</f>
        <v>Banadir_IDP</v>
      </c>
      <c r="C1570" s="3" t="str">
        <f>'B-Site_data'!C1571</f>
        <v>Banadir</v>
      </c>
      <c r="D1570" s="3" t="str">
        <f>'B-Site_data'!D1571</f>
        <v>IDP</v>
      </c>
      <c r="E1570" s="3">
        <f>'B-Site_data'!E1571</f>
        <v>1</v>
      </c>
      <c r="F1570" s="3">
        <f>'B-Site_data'!F1571</f>
        <v>1</v>
      </c>
      <c r="G1570" s="3">
        <f>'B-Site_data'!G1571</f>
        <v>3</v>
      </c>
      <c r="H1570" s="3">
        <f>'B-Site_data'!H1571</f>
        <v>1</v>
      </c>
      <c r="I1570" s="3">
        <f>'B-Site_data'!I1571</f>
        <v>3</v>
      </c>
      <c r="J1570" s="3">
        <f>'B-Site_data'!J1571</f>
        <v>1</v>
      </c>
      <c r="K1570" s="3">
        <f>'B-Site_data'!K1571</f>
        <v>1</v>
      </c>
      <c r="L1570" s="3">
        <f>'B-Site_data'!L1571</f>
        <v>2</v>
      </c>
      <c r="M1570" s="3">
        <f t="shared" si="144"/>
        <v>3</v>
      </c>
      <c r="N1570" s="3">
        <f t="shared" si="145"/>
        <v>3</v>
      </c>
      <c r="O1570" s="3">
        <f t="shared" si="146"/>
        <v>2</v>
      </c>
      <c r="P1570" s="3">
        <f t="shared" si="147"/>
        <v>1</v>
      </c>
      <c r="Q1570" s="295">
        <f t="shared" si="148"/>
        <v>3</v>
      </c>
      <c r="R1570" s="3">
        <f t="shared" si="149"/>
        <v>3</v>
      </c>
    </row>
    <row r="1571" spans="1:18" x14ac:dyDescent="0.35">
      <c r="A1571" s="3" t="str">
        <f>'B-Site_data'!A1572</f>
        <v>h8GI6O5Yw1wOlvcl83mQS7mWH8lR3i</v>
      </c>
      <c r="B1571" s="3" t="str">
        <f>'B-Site_data'!B1572</f>
        <v>Banadir_IDP</v>
      </c>
      <c r="C1571" s="3" t="str">
        <f>'B-Site_data'!C1572</f>
        <v>Banadir</v>
      </c>
      <c r="D1571" s="3" t="str">
        <f>'B-Site_data'!D1572</f>
        <v>IDP</v>
      </c>
      <c r="E1571" s="3">
        <f>'B-Site_data'!E1572</f>
        <v>1</v>
      </c>
      <c r="F1571" s="3">
        <f>'B-Site_data'!F1572</f>
        <v>3</v>
      </c>
      <c r="G1571" s="3">
        <f>'B-Site_data'!G1572</f>
        <v>1</v>
      </c>
      <c r="H1571" s="3">
        <f>'B-Site_data'!H1572</f>
        <v>3</v>
      </c>
      <c r="I1571" s="3">
        <f>'B-Site_data'!I1572</f>
        <v>3</v>
      </c>
      <c r="J1571" s="3">
        <f>'B-Site_data'!J1572</f>
        <v>1</v>
      </c>
      <c r="K1571" s="3">
        <f>'B-Site_data'!K1572</f>
        <v>1</v>
      </c>
      <c r="L1571" s="3">
        <f>'B-Site_data'!L1572</f>
        <v>2</v>
      </c>
      <c r="M1571" s="3">
        <f t="shared" si="144"/>
        <v>3</v>
      </c>
      <c r="N1571" s="3">
        <f t="shared" si="145"/>
        <v>3</v>
      </c>
      <c r="O1571" s="3">
        <f t="shared" si="146"/>
        <v>3</v>
      </c>
      <c r="P1571" s="3">
        <f t="shared" si="147"/>
        <v>2</v>
      </c>
      <c r="Q1571" s="295">
        <f t="shared" si="148"/>
        <v>3</v>
      </c>
      <c r="R1571" s="3">
        <f t="shared" si="149"/>
        <v>3</v>
      </c>
    </row>
    <row r="1572" spans="1:18" x14ac:dyDescent="0.35">
      <c r="A1572" s="3" t="str">
        <f>'B-Site_data'!A1573</f>
        <v>v1iiP2SxRfdzwCNI2frS1dY8qkMN1f</v>
      </c>
      <c r="B1572" s="3" t="str">
        <f>'B-Site_data'!B1573</f>
        <v>Banadir_IDP</v>
      </c>
      <c r="C1572" s="3" t="str">
        <f>'B-Site_data'!C1573</f>
        <v>Banadir</v>
      </c>
      <c r="D1572" s="3" t="str">
        <f>'B-Site_data'!D1573</f>
        <v>IDP</v>
      </c>
      <c r="E1572" s="3">
        <f>'B-Site_data'!E1573</f>
        <v>1</v>
      </c>
      <c r="F1572" s="3">
        <f>'B-Site_data'!F1573</f>
        <v>1</v>
      </c>
      <c r="G1572" s="3">
        <f>'B-Site_data'!G1573</f>
        <v>1</v>
      </c>
      <c r="H1572" s="3">
        <f>'B-Site_data'!H1573</f>
        <v>2</v>
      </c>
      <c r="I1572" s="3">
        <f>'B-Site_data'!I1573</f>
        <v>3</v>
      </c>
      <c r="J1572" s="3">
        <f>'B-Site_data'!J1573</f>
        <v>1</v>
      </c>
      <c r="K1572" s="3">
        <f>'B-Site_data'!K1573</f>
        <v>3</v>
      </c>
      <c r="L1572" s="3">
        <f>'B-Site_data'!L1573</f>
        <v>1</v>
      </c>
      <c r="M1572" s="3">
        <f t="shared" si="144"/>
        <v>3</v>
      </c>
      <c r="N1572" s="3">
        <f t="shared" si="145"/>
        <v>3</v>
      </c>
      <c r="O1572" s="3">
        <f t="shared" si="146"/>
        <v>2</v>
      </c>
      <c r="P1572" s="3">
        <f t="shared" si="147"/>
        <v>1</v>
      </c>
      <c r="Q1572" s="295">
        <f t="shared" si="148"/>
        <v>3</v>
      </c>
      <c r="R1572" s="3">
        <f t="shared" si="149"/>
        <v>3</v>
      </c>
    </row>
    <row r="1573" spans="1:18" x14ac:dyDescent="0.35">
      <c r="A1573" s="3" t="str">
        <f>'B-Site_data'!A1574</f>
        <v>gQnTyje9zIToavLm1WHgple9jVwAWo</v>
      </c>
      <c r="B1573" s="3" t="str">
        <f>'B-Site_data'!B1574</f>
        <v>Banadir_IDP</v>
      </c>
      <c r="C1573" s="3" t="str">
        <f>'B-Site_data'!C1574</f>
        <v>Banadir</v>
      </c>
      <c r="D1573" s="3" t="str">
        <f>'B-Site_data'!D1574</f>
        <v>IDP</v>
      </c>
      <c r="E1573" s="3">
        <f>'B-Site_data'!E1574</f>
        <v>1</v>
      </c>
      <c r="F1573" s="3">
        <f>'B-Site_data'!F1574</f>
        <v>1</v>
      </c>
      <c r="G1573" s="3">
        <f>'B-Site_data'!G1574</f>
        <v>3</v>
      </c>
      <c r="H1573" s="3">
        <f>'B-Site_data'!H1574</f>
        <v>1</v>
      </c>
      <c r="I1573" s="3">
        <f>'B-Site_data'!I1574</f>
        <v>1</v>
      </c>
      <c r="J1573" s="3">
        <f>'B-Site_data'!J1574</f>
        <v>1</v>
      </c>
      <c r="K1573" s="3">
        <f>'B-Site_data'!K1574</f>
        <v>1</v>
      </c>
      <c r="L1573" s="3">
        <f>'B-Site_data'!L1574</f>
        <v>2</v>
      </c>
      <c r="M1573" s="3">
        <f t="shared" si="144"/>
        <v>3</v>
      </c>
      <c r="N1573" s="3">
        <f t="shared" si="145"/>
        <v>2</v>
      </c>
      <c r="O1573" s="3">
        <f t="shared" si="146"/>
        <v>1</v>
      </c>
      <c r="P1573" s="3">
        <f t="shared" si="147"/>
        <v>1</v>
      </c>
      <c r="Q1573" s="295">
        <f t="shared" si="148"/>
        <v>2</v>
      </c>
      <c r="R1573" s="3">
        <f t="shared" si="149"/>
        <v>2</v>
      </c>
    </row>
    <row r="1574" spans="1:18" x14ac:dyDescent="0.35">
      <c r="A1574" s="3" t="str">
        <f>'B-Site_data'!A1575</f>
        <v>Ssq1QHpmUCKP5Smbmb8OVhbZwl6EZo</v>
      </c>
      <c r="B1574" s="3" t="str">
        <f>'B-Site_data'!B1575</f>
        <v>Banadir_IDP</v>
      </c>
      <c r="C1574" s="3" t="str">
        <f>'B-Site_data'!C1575</f>
        <v>Banadir</v>
      </c>
      <c r="D1574" s="3" t="str">
        <f>'B-Site_data'!D1575</f>
        <v>IDP</v>
      </c>
      <c r="E1574" s="3">
        <f>'B-Site_data'!E1575</f>
        <v>1</v>
      </c>
      <c r="F1574" s="3">
        <f>'B-Site_data'!F1575</f>
        <v>3</v>
      </c>
      <c r="G1574" s="3">
        <f>'B-Site_data'!G1575</f>
        <v>3</v>
      </c>
      <c r="H1574" s="3">
        <f>'B-Site_data'!H1575</f>
        <v>1</v>
      </c>
      <c r="I1574" s="3">
        <f>'B-Site_data'!I1575</f>
        <v>1</v>
      </c>
      <c r="J1574" s="3">
        <f>'B-Site_data'!J1575</f>
        <v>1</v>
      </c>
      <c r="K1574" s="3">
        <f>'B-Site_data'!K1575</f>
        <v>1</v>
      </c>
      <c r="L1574" s="3">
        <f>'B-Site_data'!L1575</f>
        <v>3</v>
      </c>
      <c r="M1574" s="3">
        <f t="shared" si="144"/>
        <v>3</v>
      </c>
      <c r="N1574" s="3">
        <f t="shared" si="145"/>
        <v>3</v>
      </c>
      <c r="O1574" s="3">
        <f t="shared" si="146"/>
        <v>3</v>
      </c>
      <c r="P1574" s="3">
        <f t="shared" si="147"/>
        <v>1</v>
      </c>
      <c r="Q1574" s="295">
        <f t="shared" si="148"/>
        <v>3</v>
      </c>
      <c r="R1574" s="3">
        <f t="shared" si="149"/>
        <v>3</v>
      </c>
    </row>
    <row r="1575" spans="1:18" x14ac:dyDescent="0.35">
      <c r="A1575" s="3" t="str">
        <f>'B-Site_data'!A1576</f>
        <v>4svw3zcxzqdZmQdZudRcKmqmHRbmTn</v>
      </c>
      <c r="B1575" s="3" t="str">
        <f>'B-Site_data'!B1576</f>
        <v>Banadir_IDP</v>
      </c>
      <c r="C1575" s="3" t="str">
        <f>'B-Site_data'!C1576</f>
        <v>Banadir</v>
      </c>
      <c r="D1575" s="3" t="str">
        <f>'B-Site_data'!D1576</f>
        <v>IDP</v>
      </c>
      <c r="E1575" s="3">
        <f>'B-Site_data'!E1576</f>
        <v>1</v>
      </c>
      <c r="F1575" s="3">
        <f>'B-Site_data'!F1576</f>
        <v>3</v>
      </c>
      <c r="G1575" s="3">
        <f>'B-Site_data'!G1576</f>
        <v>3</v>
      </c>
      <c r="H1575" s="3">
        <f>'B-Site_data'!H1576</f>
        <v>1</v>
      </c>
      <c r="I1575" s="3">
        <f>'B-Site_data'!I1576</f>
        <v>3</v>
      </c>
      <c r="J1575" s="3">
        <f>'B-Site_data'!J1576</f>
        <v>1</v>
      </c>
      <c r="K1575" s="3">
        <f>'B-Site_data'!K1576</f>
        <v>1</v>
      </c>
      <c r="L1575" s="3">
        <f>'B-Site_data'!L1576</f>
        <v>2</v>
      </c>
      <c r="M1575" s="3">
        <f t="shared" si="144"/>
        <v>3</v>
      </c>
      <c r="N1575" s="3">
        <f t="shared" si="145"/>
        <v>3</v>
      </c>
      <c r="O1575" s="3">
        <f t="shared" si="146"/>
        <v>3</v>
      </c>
      <c r="P1575" s="3">
        <f t="shared" si="147"/>
        <v>2</v>
      </c>
      <c r="Q1575" s="295">
        <f t="shared" si="148"/>
        <v>3</v>
      </c>
      <c r="R1575" s="3">
        <f t="shared" si="149"/>
        <v>3</v>
      </c>
    </row>
    <row r="1576" spans="1:18" x14ac:dyDescent="0.35">
      <c r="A1576" s="3" t="str">
        <f>'B-Site_data'!A1577</f>
        <v>IWnSCaNIeS1KBdkXSMAPTnYvrrPdyR</v>
      </c>
      <c r="B1576" s="3" t="str">
        <f>'B-Site_data'!B1577</f>
        <v>Banadir_IDP</v>
      </c>
      <c r="C1576" s="3" t="str">
        <f>'B-Site_data'!C1577</f>
        <v>Banadir</v>
      </c>
      <c r="D1576" s="3" t="str">
        <f>'B-Site_data'!D1577</f>
        <v>IDP</v>
      </c>
      <c r="E1576" s="3">
        <f>'B-Site_data'!E1577</f>
        <v>1</v>
      </c>
      <c r="F1576" s="3">
        <f>'B-Site_data'!F1577</f>
        <v>3</v>
      </c>
      <c r="G1576" s="3">
        <f>'B-Site_data'!G1577</f>
        <v>3</v>
      </c>
      <c r="H1576" s="3">
        <f>'B-Site_data'!H1577</f>
        <v>3</v>
      </c>
      <c r="I1576" s="3">
        <f>'B-Site_data'!I1577</f>
        <v>3</v>
      </c>
      <c r="J1576" s="3">
        <f>'B-Site_data'!J1577</f>
        <v>1</v>
      </c>
      <c r="K1576" s="3">
        <f>'B-Site_data'!K1577</f>
        <v>1</v>
      </c>
      <c r="L1576" s="3">
        <f>'B-Site_data'!L1577</f>
        <v>2</v>
      </c>
      <c r="M1576" s="3">
        <f t="shared" si="144"/>
        <v>3</v>
      </c>
      <c r="N1576" s="3">
        <f t="shared" si="145"/>
        <v>3</v>
      </c>
      <c r="O1576" s="3">
        <f t="shared" si="146"/>
        <v>3</v>
      </c>
      <c r="P1576" s="3">
        <f t="shared" si="147"/>
        <v>3</v>
      </c>
      <c r="Q1576" s="295">
        <f t="shared" si="148"/>
        <v>3</v>
      </c>
      <c r="R1576" s="3">
        <f t="shared" si="149"/>
        <v>3</v>
      </c>
    </row>
    <row r="1577" spans="1:18" x14ac:dyDescent="0.35">
      <c r="A1577" s="3" t="str">
        <f>'B-Site_data'!A1578</f>
        <v>Gooeyi9Upoclzg3gI7fP8x1cOflRjc</v>
      </c>
      <c r="B1577" s="3" t="str">
        <f>'B-Site_data'!B1578</f>
        <v>Banadir_IDP</v>
      </c>
      <c r="C1577" s="3" t="str">
        <f>'B-Site_data'!C1578</f>
        <v>Banadir</v>
      </c>
      <c r="D1577" s="3" t="str">
        <f>'B-Site_data'!D1578</f>
        <v>IDP</v>
      </c>
      <c r="E1577" s="3">
        <f>'B-Site_data'!E1578</f>
        <v>1</v>
      </c>
      <c r="F1577" s="3">
        <f>'B-Site_data'!F1578</f>
        <v>3</v>
      </c>
      <c r="G1577" s="3">
        <f>'B-Site_data'!G1578</f>
        <v>1</v>
      </c>
      <c r="H1577" s="3">
        <f>'B-Site_data'!H1578</f>
        <v>2</v>
      </c>
      <c r="I1577" s="3">
        <f>'B-Site_data'!I1578</f>
        <v>1</v>
      </c>
      <c r="J1577" s="3">
        <f>'B-Site_data'!J1578</f>
        <v>1</v>
      </c>
      <c r="K1577" s="3">
        <f>'B-Site_data'!K1578</f>
        <v>1</v>
      </c>
      <c r="L1577" s="3">
        <f>'B-Site_data'!L1578</f>
        <v>2</v>
      </c>
      <c r="M1577" s="3">
        <f t="shared" si="144"/>
        <v>3</v>
      </c>
      <c r="N1577" s="3">
        <f t="shared" si="145"/>
        <v>2</v>
      </c>
      <c r="O1577" s="3">
        <f t="shared" si="146"/>
        <v>2</v>
      </c>
      <c r="P1577" s="3">
        <f t="shared" si="147"/>
        <v>1</v>
      </c>
      <c r="Q1577" s="295">
        <f t="shared" si="148"/>
        <v>2</v>
      </c>
      <c r="R1577" s="3">
        <f t="shared" si="149"/>
        <v>2</v>
      </c>
    </row>
    <row r="1578" spans="1:18" x14ac:dyDescent="0.35">
      <c r="A1578" s="3" t="str">
        <f>'B-Site_data'!A1579</f>
        <v>ic1JsydW8jZ7IpUouSbzgnqpItWDWJ</v>
      </c>
      <c r="B1578" s="3" t="str">
        <f>'B-Site_data'!B1579</f>
        <v>Banadir_IDP</v>
      </c>
      <c r="C1578" s="3" t="str">
        <f>'B-Site_data'!C1579</f>
        <v>Banadir</v>
      </c>
      <c r="D1578" s="3" t="str">
        <f>'B-Site_data'!D1579</f>
        <v>IDP</v>
      </c>
      <c r="E1578" s="3">
        <f>'B-Site_data'!E1579</f>
        <v>1</v>
      </c>
      <c r="F1578" s="3">
        <f>'B-Site_data'!F1579</f>
        <v>3</v>
      </c>
      <c r="G1578" s="3">
        <f>'B-Site_data'!G1579</f>
        <v>1</v>
      </c>
      <c r="H1578" s="3">
        <f>'B-Site_data'!H1579</f>
        <v>1</v>
      </c>
      <c r="I1578" s="3">
        <f>'B-Site_data'!I1579</f>
        <v>1</v>
      </c>
      <c r="J1578" s="3">
        <f>'B-Site_data'!J1579</f>
        <v>1</v>
      </c>
      <c r="K1578" s="3">
        <f>'B-Site_data'!K1579</f>
        <v>3</v>
      </c>
      <c r="L1578" s="3">
        <f>'B-Site_data'!L1579</f>
        <v>2</v>
      </c>
      <c r="M1578" s="3">
        <f t="shared" si="144"/>
        <v>3</v>
      </c>
      <c r="N1578" s="3">
        <f t="shared" si="145"/>
        <v>3</v>
      </c>
      <c r="O1578" s="3">
        <f t="shared" si="146"/>
        <v>2</v>
      </c>
      <c r="P1578" s="3">
        <f t="shared" si="147"/>
        <v>1</v>
      </c>
      <c r="Q1578" s="295">
        <f t="shared" si="148"/>
        <v>3</v>
      </c>
      <c r="R1578" s="3">
        <f t="shared" si="149"/>
        <v>3</v>
      </c>
    </row>
    <row r="1579" spans="1:18" x14ac:dyDescent="0.35">
      <c r="A1579" s="3" t="str">
        <f>'B-Site_data'!A1580</f>
        <v>8O6kdcl8yIGHR71QxK9Zf3GY1hKTjQ</v>
      </c>
      <c r="B1579" s="3" t="str">
        <f>'B-Site_data'!B1580</f>
        <v>Banadir_IDP</v>
      </c>
      <c r="C1579" s="3" t="str">
        <f>'B-Site_data'!C1580</f>
        <v>Banadir</v>
      </c>
      <c r="D1579" s="3" t="str">
        <f>'B-Site_data'!D1580</f>
        <v>IDP</v>
      </c>
      <c r="E1579" s="3">
        <f>'B-Site_data'!E1580</f>
        <v>1</v>
      </c>
      <c r="F1579" s="3">
        <f>'B-Site_data'!F1580</f>
        <v>3</v>
      </c>
      <c r="G1579" s="3">
        <f>'B-Site_data'!G1580</f>
        <v>1</v>
      </c>
      <c r="H1579" s="3">
        <f>'B-Site_data'!H1580</f>
        <v>2</v>
      </c>
      <c r="I1579" s="3">
        <f>'B-Site_data'!I1580</f>
        <v>3</v>
      </c>
      <c r="J1579" s="3">
        <f>'B-Site_data'!J1580</f>
        <v>1</v>
      </c>
      <c r="K1579" s="3">
        <f>'B-Site_data'!K1580</f>
        <v>1</v>
      </c>
      <c r="L1579" s="3">
        <f>'B-Site_data'!L1580</f>
        <v>2</v>
      </c>
      <c r="M1579" s="3">
        <f t="shared" si="144"/>
        <v>3</v>
      </c>
      <c r="N1579" s="3">
        <f t="shared" si="145"/>
        <v>3</v>
      </c>
      <c r="O1579" s="3">
        <f t="shared" si="146"/>
        <v>2</v>
      </c>
      <c r="P1579" s="3">
        <f t="shared" si="147"/>
        <v>2</v>
      </c>
      <c r="Q1579" s="295">
        <f t="shared" si="148"/>
        <v>3</v>
      </c>
      <c r="R1579" s="3">
        <f t="shared" si="149"/>
        <v>3</v>
      </c>
    </row>
    <row r="1580" spans="1:18" x14ac:dyDescent="0.35">
      <c r="A1580" s="3" t="str">
        <f>'B-Site_data'!A1581</f>
        <v>EJYrvHJ958JlNzdFhAWWdvUZTOhRXO</v>
      </c>
      <c r="B1580" s="3" t="str">
        <f>'B-Site_data'!B1581</f>
        <v>Banadir_IDP</v>
      </c>
      <c r="C1580" s="3" t="str">
        <f>'B-Site_data'!C1581</f>
        <v>Banadir</v>
      </c>
      <c r="D1580" s="3" t="str">
        <f>'B-Site_data'!D1581</f>
        <v>IDP</v>
      </c>
      <c r="E1580" s="3">
        <f>'B-Site_data'!E1581</f>
        <v>1</v>
      </c>
      <c r="F1580" s="3">
        <f>'B-Site_data'!F1581</f>
        <v>3</v>
      </c>
      <c r="G1580" s="3">
        <f>'B-Site_data'!G1581</f>
        <v>1</v>
      </c>
      <c r="H1580" s="3">
        <f>'B-Site_data'!H1581</f>
        <v>1</v>
      </c>
      <c r="I1580" s="3">
        <f>'B-Site_data'!I1581</f>
        <v>3</v>
      </c>
      <c r="J1580" s="3">
        <f>'B-Site_data'!J1581</f>
        <v>1</v>
      </c>
      <c r="K1580" s="3">
        <f>'B-Site_data'!K1581</f>
        <v>1</v>
      </c>
      <c r="L1580" s="3">
        <f>'B-Site_data'!L1581</f>
        <v>2</v>
      </c>
      <c r="M1580" s="3">
        <f t="shared" si="144"/>
        <v>3</v>
      </c>
      <c r="N1580" s="3">
        <f t="shared" si="145"/>
        <v>3</v>
      </c>
      <c r="O1580" s="3">
        <f t="shared" si="146"/>
        <v>2</v>
      </c>
      <c r="P1580" s="3">
        <f t="shared" si="147"/>
        <v>1</v>
      </c>
      <c r="Q1580" s="295">
        <f t="shared" si="148"/>
        <v>3</v>
      </c>
      <c r="R1580" s="3">
        <f t="shared" si="149"/>
        <v>3</v>
      </c>
    </row>
    <row r="1581" spans="1:18" x14ac:dyDescent="0.35">
      <c r="A1581" s="3" t="str">
        <f>'B-Site_data'!A1582</f>
        <v>ql56hfl0WBAhLLpKTTTNyFSGzIUW9S</v>
      </c>
      <c r="B1581" s="3" t="str">
        <f>'B-Site_data'!B1582</f>
        <v>Banadir_IDP</v>
      </c>
      <c r="C1581" s="3" t="str">
        <f>'B-Site_data'!C1582</f>
        <v>Banadir</v>
      </c>
      <c r="D1581" s="3" t="str">
        <f>'B-Site_data'!D1582</f>
        <v>IDP</v>
      </c>
      <c r="E1581" s="3">
        <f>'B-Site_data'!E1582</f>
        <v>1</v>
      </c>
      <c r="F1581" s="3">
        <f>'B-Site_data'!F1582</f>
        <v>3</v>
      </c>
      <c r="G1581" s="3">
        <f>'B-Site_data'!G1582</f>
        <v>3</v>
      </c>
      <c r="H1581" s="3">
        <f>'B-Site_data'!H1582</f>
        <v>1</v>
      </c>
      <c r="I1581" s="3">
        <f>'B-Site_data'!I1582</f>
        <v>3</v>
      </c>
      <c r="J1581" s="3">
        <f>'B-Site_data'!J1582</f>
        <v>1</v>
      </c>
      <c r="K1581" s="3">
        <f>'B-Site_data'!K1582</f>
        <v>1</v>
      </c>
      <c r="L1581" s="3">
        <f>'B-Site_data'!L1582</f>
        <v>2</v>
      </c>
      <c r="M1581" s="3">
        <f t="shared" si="144"/>
        <v>3</v>
      </c>
      <c r="N1581" s="3">
        <f t="shared" si="145"/>
        <v>3</v>
      </c>
      <c r="O1581" s="3">
        <f t="shared" si="146"/>
        <v>3</v>
      </c>
      <c r="P1581" s="3">
        <f t="shared" si="147"/>
        <v>2</v>
      </c>
      <c r="Q1581" s="295">
        <f t="shared" si="148"/>
        <v>3</v>
      </c>
      <c r="R1581" s="3">
        <f t="shared" si="149"/>
        <v>3</v>
      </c>
    </row>
    <row r="1582" spans="1:18" x14ac:dyDescent="0.35">
      <c r="A1582" s="3" t="str">
        <f>'B-Site_data'!A1583</f>
        <v>rhv2JGIgDR8sDbyIjfq0HzTTtLtPAp</v>
      </c>
      <c r="B1582" s="3" t="str">
        <f>'B-Site_data'!B1583</f>
        <v>Banadir_IDP</v>
      </c>
      <c r="C1582" s="3" t="str">
        <f>'B-Site_data'!C1583</f>
        <v>Banadir</v>
      </c>
      <c r="D1582" s="3" t="str">
        <f>'B-Site_data'!D1583</f>
        <v>IDP</v>
      </c>
      <c r="E1582" s="3">
        <f>'B-Site_data'!E1583</f>
        <v>1</v>
      </c>
      <c r="F1582" s="3">
        <f>'B-Site_data'!F1583</f>
        <v>1</v>
      </c>
      <c r="G1582" s="3">
        <f>'B-Site_data'!G1583</f>
        <v>3</v>
      </c>
      <c r="H1582" s="3">
        <f>'B-Site_data'!H1583</f>
        <v>2</v>
      </c>
      <c r="I1582" s="3">
        <f>'B-Site_data'!I1583</f>
        <v>3</v>
      </c>
      <c r="J1582" s="3">
        <f>'B-Site_data'!J1583</f>
        <v>1</v>
      </c>
      <c r="K1582" s="3">
        <f>'B-Site_data'!K1583</f>
        <v>3</v>
      </c>
      <c r="L1582" s="3">
        <f>'B-Site_data'!L1583</f>
        <v>2</v>
      </c>
      <c r="M1582" s="3">
        <f t="shared" si="144"/>
        <v>3</v>
      </c>
      <c r="N1582" s="3">
        <f t="shared" si="145"/>
        <v>3</v>
      </c>
      <c r="O1582" s="3">
        <f t="shared" si="146"/>
        <v>3</v>
      </c>
      <c r="P1582" s="3">
        <f t="shared" si="147"/>
        <v>2</v>
      </c>
      <c r="Q1582" s="295">
        <f t="shared" si="148"/>
        <v>3</v>
      </c>
      <c r="R1582" s="3">
        <f t="shared" si="149"/>
        <v>3</v>
      </c>
    </row>
    <row r="1583" spans="1:18" x14ac:dyDescent="0.35">
      <c r="A1583" s="3" t="str">
        <f>'B-Site_data'!A1584</f>
        <v>LLnuUP4cMseQVpmWkO4owugr5hPPxt</v>
      </c>
      <c r="B1583" s="3" t="str">
        <f>'B-Site_data'!B1584</f>
        <v>Banadir_IDP</v>
      </c>
      <c r="C1583" s="3" t="str">
        <f>'B-Site_data'!C1584</f>
        <v>Banadir</v>
      </c>
      <c r="D1583" s="3" t="str">
        <f>'B-Site_data'!D1584</f>
        <v>IDP</v>
      </c>
      <c r="E1583" s="3">
        <f>'B-Site_data'!E1584</f>
        <v>1</v>
      </c>
      <c r="F1583" s="3">
        <f>'B-Site_data'!F1584</f>
        <v>3</v>
      </c>
      <c r="G1583" s="3">
        <f>'B-Site_data'!G1584</f>
        <v>3</v>
      </c>
      <c r="H1583" s="3">
        <f>'B-Site_data'!H1584</f>
        <v>2</v>
      </c>
      <c r="I1583" s="3">
        <f>'B-Site_data'!I1584</f>
        <v>3</v>
      </c>
      <c r="J1583" s="3">
        <f>'B-Site_data'!J1584</f>
        <v>1</v>
      </c>
      <c r="K1583" s="3">
        <f>'B-Site_data'!K1584</f>
        <v>1</v>
      </c>
      <c r="L1583" s="3">
        <f>'B-Site_data'!L1584</f>
        <v>2</v>
      </c>
      <c r="M1583" s="3">
        <f t="shared" si="144"/>
        <v>3</v>
      </c>
      <c r="N1583" s="3">
        <f t="shared" si="145"/>
        <v>3</v>
      </c>
      <c r="O1583" s="3">
        <f t="shared" si="146"/>
        <v>3</v>
      </c>
      <c r="P1583" s="3">
        <f t="shared" si="147"/>
        <v>2</v>
      </c>
      <c r="Q1583" s="295">
        <f t="shared" si="148"/>
        <v>3</v>
      </c>
      <c r="R1583" s="3">
        <f t="shared" si="149"/>
        <v>3</v>
      </c>
    </row>
    <row r="1584" spans="1:18" x14ac:dyDescent="0.35">
      <c r="A1584" s="3" t="str">
        <f>'B-Site_data'!A1585</f>
        <v>bF6mFzqvTyz1FrV8cgpWKdONWfkXld</v>
      </c>
      <c r="B1584" s="3" t="str">
        <f>'B-Site_data'!B1585</f>
        <v>Banadir_IDP</v>
      </c>
      <c r="C1584" s="3" t="str">
        <f>'B-Site_data'!C1585</f>
        <v>Banadir</v>
      </c>
      <c r="D1584" s="3" t="str">
        <f>'B-Site_data'!D1585</f>
        <v>IDP</v>
      </c>
      <c r="E1584" s="3">
        <f>'B-Site_data'!E1585</f>
        <v>1</v>
      </c>
      <c r="F1584" s="3">
        <f>'B-Site_data'!F1585</f>
        <v>3</v>
      </c>
      <c r="G1584" s="3">
        <f>'B-Site_data'!G1585</f>
        <v>1</v>
      </c>
      <c r="H1584" s="3">
        <f>'B-Site_data'!H1585</f>
        <v>1</v>
      </c>
      <c r="I1584" s="3">
        <f>'B-Site_data'!I1585</f>
        <v>3</v>
      </c>
      <c r="J1584" s="3">
        <f>'B-Site_data'!J1585</f>
        <v>1</v>
      </c>
      <c r="K1584" s="3">
        <f>'B-Site_data'!K1585</f>
        <v>3</v>
      </c>
      <c r="L1584" s="3">
        <f>'B-Site_data'!L1585</f>
        <v>2</v>
      </c>
      <c r="M1584" s="3">
        <f t="shared" si="144"/>
        <v>3</v>
      </c>
      <c r="N1584" s="3">
        <f t="shared" si="145"/>
        <v>3</v>
      </c>
      <c r="O1584" s="3">
        <f t="shared" si="146"/>
        <v>3</v>
      </c>
      <c r="P1584" s="3">
        <f t="shared" si="147"/>
        <v>2</v>
      </c>
      <c r="Q1584" s="295">
        <f t="shared" si="148"/>
        <v>3</v>
      </c>
      <c r="R1584" s="3">
        <f t="shared" si="149"/>
        <v>3</v>
      </c>
    </row>
    <row r="1585" spans="1:18" x14ac:dyDescent="0.35">
      <c r="A1585" s="3" t="str">
        <f>'B-Site_data'!A1586</f>
        <v>Z80Pa3OPXE6ogzOXwYRb9GWQaLJ0Ly</v>
      </c>
      <c r="B1585" s="3" t="str">
        <f>'B-Site_data'!B1586</f>
        <v>Banadir_IDP</v>
      </c>
      <c r="C1585" s="3" t="str">
        <f>'B-Site_data'!C1586</f>
        <v>Banadir</v>
      </c>
      <c r="D1585" s="3" t="str">
        <f>'B-Site_data'!D1586</f>
        <v>IDP</v>
      </c>
      <c r="E1585" s="3">
        <f>'B-Site_data'!E1586</f>
        <v>3</v>
      </c>
      <c r="F1585" s="3">
        <f>'B-Site_data'!F1586</f>
        <v>1</v>
      </c>
      <c r="G1585" s="3">
        <f>'B-Site_data'!G1586</f>
        <v>3</v>
      </c>
      <c r="H1585" s="3">
        <f>'B-Site_data'!H1586</f>
        <v>1</v>
      </c>
      <c r="I1585" s="3">
        <f>'B-Site_data'!I1586</f>
        <v>1</v>
      </c>
      <c r="J1585" s="3">
        <f>'B-Site_data'!J1586</f>
        <v>1</v>
      </c>
      <c r="K1585" s="3">
        <f>'B-Site_data'!K1586</f>
        <v>1</v>
      </c>
      <c r="L1585" s="3">
        <f>'B-Site_data'!L1586</f>
        <v>2</v>
      </c>
      <c r="M1585" s="3">
        <f t="shared" si="144"/>
        <v>3</v>
      </c>
      <c r="N1585" s="3">
        <f t="shared" si="145"/>
        <v>2</v>
      </c>
      <c r="O1585" s="3">
        <f t="shared" si="146"/>
        <v>1</v>
      </c>
      <c r="P1585" s="3">
        <f t="shared" si="147"/>
        <v>1</v>
      </c>
      <c r="Q1585" s="295">
        <f t="shared" si="148"/>
        <v>2</v>
      </c>
      <c r="R1585" s="3">
        <f t="shared" si="149"/>
        <v>2</v>
      </c>
    </row>
    <row r="1586" spans="1:18" x14ac:dyDescent="0.35">
      <c r="A1586" s="3" t="str">
        <f>'B-Site_data'!A1587</f>
        <v>Hq6aedNsnIY4DGkrsyXRYocM9YToBR</v>
      </c>
      <c r="B1586" s="3" t="str">
        <f>'B-Site_data'!B1587</f>
        <v>Banadir_IDP</v>
      </c>
      <c r="C1586" s="3" t="str">
        <f>'B-Site_data'!C1587</f>
        <v>Banadir</v>
      </c>
      <c r="D1586" s="3" t="str">
        <f>'B-Site_data'!D1587</f>
        <v>IDP</v>
      </c>
      <c r="E1586" s="3">
        <f>'B-Site_data'!E1587</f>
        <v>1</v>
      </c>
      <c r="F1586" s="3">
        <f>'B-Site_data'!F1587</f>
        <v>1</v>
      </c>
      <c r="G1586" s="3">
        <f>'B-Site_data'!G1587</f>
        <v>3</v>
      </c>
      <c r="H1586" s="3">
        <f>'B-Site_data'!H1587</f>
        <v>1</v>
      </c>
      <c r="I1586" s="3">
        <f>'B-Site_data'!I1587</f>
        <v>3</v>
      </c>
      <c r="J1586" s="3">
        <f>'B-Site_data'!J1587</f>
        <v>1</v>
      </c>
      <c r="K1586" s="3">
        <f>'B-Site_data'!K1587</f>
        <v>3</v>
      </c>
      <c r="L1586" s="3">
        <f>'B-Site_data'!L1587</f>
        <v>2</v>
      </c>
      <c r="M1586" s="3">
        <f t="shared" si="144"/>
        <v>3</v>
      </c>
      <c r="N1586" s="3">
        <f t="shared" si="145"/>
        <v>3</v>
      </c>
      <c r="O1586" s="3">
        <f t="shared" si="146"/>
        <v>3</v>
      </c>
      <c r="P1586" s="3">
        <f t="shared" si="147"/>
        <v>2</v>
      </c>
      <c r="Q1586" s="295">
        <f t="shared" si="148"/>
        <v>3</v>
      </c>
      <c r="R1586" s="3">
        <f t="shared" si="149"/>
        <v>3</v>
      </c>
    </row>
    <row r="1587" spans="1:18" x14ac:dyDescent="0.35">
      <c r="A1587" s="3" t="str">
        <f>'B-Site_data'!A1588</f>
        <v>HBHpkmjFcwxlmVVOLEDykPwC4oQt1E</v>
      </c>
      <c r="B1587" s="3" t="str">
        <f>'B-Site_data'!B1588</f>
        <v>Banadir_IDP</v>
      </c>
      <c r="C1587" s="3" t="str">
        <f>'B-Site_data'!C1588</f>
        <v>Banadir</v>
      </c>
      <c r="D1587" s="3" t="str">
        <f>'B-Site_data'!D1588</f>
        <v>IDP</v>
      </c>
      <c r="E1587" s="3">
        <f>'B-Site_data'!E1588</f>
        <v>1</v>
      </c>
      <c r="F1587" s="3">
        <f>'B-Site_data'!F1588</f>
        <v>1</v>
      </c>
      <c r="G1587" s="3">
        <f>'B-Site_data'!G1588</f>
        <v>1</v>
      </c>
      <c r="H1587" s="3">
        <f>'B-Site_data'!H1588</f>
        <v>3</v>
      </c>
      <c r="I1587" s="3">
        <f>'B-Site_data'!I1588</f>
        <v>3</v>
      </c>
      <c r="J1587" s="3">
        <f>'B-Site_data'!J1588</f>
        <v>1</v>
      </c>
      <c r="K1587" s="3">
        <f>'B-Site_data'!K1588</f>
        <v>1</v>
      </c>
      <c r="L1587" s="3">
        <f>'B-Site_data'!L1588</f>
        <v>2</v>
      </c>
      <c r="M1587" s="3">
        <f t="shared" si="144"/>
        <v>3</v>
      </c>
      <c r="N1587" s="3">
        <f t="shared" si="145"/>
        <v>3</v>
      </c>
      <c r="O1587" s="3">
        <f t="shared" si="146"/>
        <v>2</v>
      </c>
      <c r="P1587" s="3">
        <f t="shared" si="147"/>
        <v>1</v>
      </c>
      <c r="Q1587" s="295">
        <f t="shared" si="148"/>
        <v>3</v>
      </c>
      <c r="R1587" s="3">
        <f t="shared" si="149"/>
        <v>3</v>
      </c>
    </row>
    <row r="1588" spans="1:18" x14ac:dyDescent="0.35">
      <c r="A1588" s="3" t="str">
        <f>'B-Site_data'!A1589</f>
        <v>tJFnjo0g4aOGU6qKPQi9l30xu9MnBK</v>
      </c>
      <c r="B1588" s="3" t="str">
        <f>'B-Site_data'!B1589</f>
        <v>Banadir_IDP</v>
      </c>
      <c r="C1588" s="3" t="str">
        <f>'B-Site_data'!C1589</f>
        <v>Banadir</v>
      </c>
      <c r="D1588" s="3" t="str">
        <f>'B-Site_data'!D1589</f>
        <v>IDP</v>
      </c>
      <c r="E1588" s="3">
        <f>'B-Site_data'!E1589</f>
        <v>1</v>
      </c>
      <c r="F1588" s="3">
        <f>'B-Site_data'!F1589</f>
        <v>3</v>
      </c>
      <c r="G1588" s="3">
        <f>'B-Site_data'!G1589</f>
        <v>3</v>
      </c>
      <c r="H1588" s="3">
        <f>'B-Site_data'!H1589</f>
        <v>3</v>
      </c>
      <c r="I1588" s="3">
        <f>'B-Site_data'!I1589</f>
        <v>1</v>
      </c>
      <c r="J1588" s="3">
        <f>'B-Site_data'!J1589</f>
        <v>1</v>
      </c>
      <c r="K1588" s="3">
        <f>'B-Site_data'!K1589</f>
        <v>1</v>
      </c>
      <c r="L1588" s="3">
        <f>'B-Site_data'!L1589</f>
        <v>5</v>
      </c>
      <c r="M1588" s="3">
        <f t="shared" si="144"/>
        <v>5</v>
      </c>
      <c r="N1588" s="3">
        <f t="shared" si="145"/>
        <v>3</v>
      </c>
      <c r="O1588" s="3">
        <f t="shared" si="146"/>
        <v>3</v>
      </c>
      <c r="P1588" s="3">
        <f t="shared" si="147"/>
        <v>3</v>
      </c>
      <c r="Q1588" s="295">
        <f t="shared" si="148"/>
        <v>4</v>
      </c>
      <c r="R1588" s="3">
        <f t="shared" si="149"/>
        <v>4</v>
      </c>
    </row>
    <row r="1589" spans="1:18" x14ac:dyDescent="0.35">
      <c r="A1589" s="3" t="str">
        <f>'B-Site_data'!A1590</f>
        <v>K6tQ60CgUZOCm4Qnqndx2Sdw4ka8Hf</v>
      </c>
      <c r="B1589" s="3" t="str">
        <f>'B-Site_data'!B1590</f>
        <v>Banadir_IDP</v>
      </c>
      <c r="C1589" s="3" t="str">
        <f>'B-Site_data'!C1590</f>
        <v>Banadir</v>
      </c>
      <c r="D1589" s="3" t="str">
        <f>'B-Site_data'!D1590</f>
        <v>IDP</v>
      </c>
      <c r="E1589" s="3">
        <f>'B-Site_data'!E1590</f>
        <v>1</v>
      </c>
      <c r="F1589" s="3">
        <f>'B-Site_data'!F1590</f>
        <v>3</v>
      </c>
      <c r="G1589" s="3">
        <f>'B-Site_data'!G1590</f>
        <v>3</v>
      </c>
      <c r="H1589" s="3">
        <f>'B-Site_data'!H1590</f>
        <v>3</v>
      </c>
      <c r="I1589" s="3">
        <f>'B-Site_data'!I1590</f>
        <v>3</v>
      </c>
      <c r="J1589" s="3">
        <f>'B-Site_data'!J1590</f>
        <v>1</v>
      </c>
      <c r="K1589" s="3">
        <f>'B-Site_data'!K1590</f>
        <v>3</v>
      </c>
      <c r="L1589" s="3">
        <f>'B-Site_data'!L1590</f>
        <v>2</v>
      </c>
      <c r="M1589" s="3">
        <f t="shared" si="144"/>
        <v>3</v>
      </c>
      <c r="N1589" s="3">
        <f t="shared" si="145"/>
        <v>3</v>
      </c>
      <c r="O1589" s="3">
        <f t="shared" si="146"/>
        <v>3</v>
      </c>
      <c r="P1589" s="3">
        <f t="shared" si="147"/>
        <v>3</v>
      </c>
      <c r="Q1589" s="295">
        <f t="shared" si="148"/>
        <v>3</v>
      </c>
      <c r="R1589" s="3">
        <f t="shared" si="149"/>
        <v>3</v>
      </c>
    </row>
    <row r="1590" spans="1:18" x14ac:dyDescent="0.35">
      <c r="A1590" s="3" t="str">
        <f>'B-Site_data'!A1591</f>
        <v>GZ63DY1dmogIH1nLyHeUKRWzwHuv48</v>
      </c>
      <c r="B1590" s="3" t="str">
        <f>'B-Site_data'!B1591</f>
        <v>Banadir_IDP</v>
      </c>
      <c r="C1590" s="3" t="str">
        <f>'B-Site_data'!C1591</f>
        <v>Banadir</v>
      </c>
      <c r="D1590" s="3" t="str">
        <f>'B-Site_data'!D1591</f>
        <v>IDP</v>
      </c>
      <c r="E1590" s="3">
        <f>'B-Site_data'!E1591</f>
        <v>1</v>
      </c>
      <c r="F1590" s="3">
        <f>'B-Site_data'!F1591</f>
        <v>1</v>
      </c>
      <c r="G1590" s="3">
        <f>'B-Site_data'!G1591</f>
        <v>3</v>
      </c>
      <c r="H1590" s="3">
        <f>'B-Site_data'!H1591</f>
        <v>2</v>
      </c>
      <c r="I1590" s="3">
        <f>'B-Site_data'!I1591</f>
        <v>3</v>
      </c>
      <c r="J1590" s="3">
        <f>'B-Site_data'!J1591</f>
        <v>1</v>
      </c>
      <c r="K1590" s="3">
        <f>'B-Site_data'!K1591</f>
        <v>1</v>
      </c>
      <c r="L1590" s="3">
        <f>'B-Site_data'!L1591</f>
        <v>2</v>
      </c>
      <c r="M1590" s="3">
        <f t="shared" si="144"/>
        <v>3</v>
      </c>
      <c r="N1590" s="3">
        <f t="shared" si="145"/>
        <v>3</v>
      </c>
      <c r="O1590" s="3">
        <f t="shared" si="146"/>
        <v>2</v>
      </c>
      <c r="P1590" s="3">
        <f t="shared" si="147"/>
        <v>2</v>
      </c>
      <c r="Q1590" s="295">
        <f t="shared" si="148"/>
        <v>3</v>
      </c>
      <c r="R1590" s="3">
        <f t="shared" si="149"/>
        <v>3</v>
      </c>
    </row>
    <row r="1591" spans="1:18" x14ac:dyDescent="0.35">
      <c r="A1591" s="3" t="str">
        <f>'B-Site_data'!A1592</f>
        <v>6ifGiR0p08IrqXwrLXccQi5gcgNKqd</v>
      </c>
      <c r="B1591" s="3" t="str">
        <f>'B-Site_data'!B1592</f>
        <v>Banadir_IDP</v>
      </c>
      <c r="C1591" s="3" t="str">
        <f>'B-Site_data'!C1592</f>
        <v>Banadir</v>
      </c>
      <c r="D1591" s="3" t="str">
        <f>'B-Site_data'!D1592</f>
        <v>IDP</v>
      </c>
      <c r="E1591" s="3">
        <f>'B-Site_data'!E1592</f>
        <v>1</v>
      </c>
      <c r="F1591" s="3">
        <f>'B-Site_data'!F1592</f>
        <v>1</v>
      </c>
      <c r="G1591" s="3">
        <f>'B-Site_data'!G1592</f>
        <v>3</v>
      </c>
      <c r="H1591" s="3">
        <f>'B-Site_data'!H1592</f>
        <v>2</v>
      </c>
      <c r="I1591" s="3">
        <f>'B-Site_data'!I1592</f>
        <v>1</v>
      </c>
      <c r="J1591" s="3">
        <f>'B-Site_data'!J1592</f>
        <v>1</v>
      </c>
      <c r="K1591" s="3">
        <f>'B-Site_data'!K1592</f>
        <v>1</v>
      </c>
      <c r="L1591" s="3">
        <f>'B-Site_data'!L1592</f>
        <v>1</v>
      </c>
      <c r="M1591" s="3">
        <f t="shared" si="144"/>
        <v>3</v>
      </c>
      <c r="N1591" s="3">
        <f t="shared" si="145"/>
        <v>2</v>
      </c>
      <c r="O1591" s="3">
        <f t="shared" si="146"/>
        <v>1</v>
      </c>
      <c r="P1591" s="3">
        <f t="shared" si="147"/>
        <v>1</v>
      </c>
      <c r="Q1591" s="295">
        <f t="shared" si="148"/>
        <v>2</v>
      </c>
      <c r="R1591" s="3">
        <f t="shared" si="149"/>
        <v>2</v>
      </c>
    </row>
    <row r="1592" spans="1:18" x14ac:dyDescent="0.35">
      <c r="A1592" s="3" t="str">
        <f>'B-Site_data'!A1593</f>
        <v>ITAhJiTWO1xoZfKdjVgfheb8unu6Zk</v>
      </c>
      <c r="B1592" s="3" t="str">
        <f>'B-Site_data'!B1593</f>
        <v>Banadir_IDP</v>
      </c>
      <c r="C1592" s="3" t="str">
        <f>'B-Site_data'!C1593</f>
        <v>Banadir</v>
      </c>
      <c r="D1592" s="3" t="str">
        <f>'B-Site_data'!D1593</f>
        <v>IDP</v>
      </c>
      <c r="E1592" s="3">
        <f>'B-Site_data'!E1593</f>
        <v>1</v>
      </c>
      <c r="F1592" s="3">
        <f>'B-Site_data'!F1593</f>
        <v>1</v>
      </c>
      <c r="G1592" s="3">
        <f>'B-Site_data'!G1593</f>
        <v>3</v>
      </c>
      <c r="H1592" s="3">
        <f>'B-Site_data'!H1593</f>
        <v>1</v>
      </c>
      <c r="I1592" s="3">
        <f>'B-Site_data'!I1593</f>
        <v>1</v>
      </c>
      <c r="J1592" s="3">
        <f>'B-Site_data'!J1593</f>
        <v>1</v>
      </c>
      <c r="K1592" s="3">
        <f>'B-Site_data'!K1593</f>
        <v>3</v>
      </c>
      <c r="L1592" s="3">
        <f>'B-Site_data'!L1593</f>
        <v>1</v>
      </c>
      <c r="M1592" s="3">
        <f t="shared" si="144"/>
        <v>3</v>
      </c>
      <c r="N1592" s="3">
        <f t="shared" si="145"/>
        <v>3</v>
      </c>
      <c r="O1592" s="3">
        <f t="shared" si="146"/>
        <v>1</v>
      </c>
      <c r="P1592" s="3">
        <f t="shared" si="147"/>
        <v>1</v>
      </c>
      <c r="Q1592" s="295">
        <f t="shared" si="148"/>
        <v>2</v>
      </c>
      <c r="R1592" s="3">
        <f t="shared" si="149"/>
        <v>2</v>
      </c>
    </row>
    <row r="1593" spans="1:18" x14ac:dyDescent="0.35">
      <c r="A1593" s="3" t="str">
        <f>'B-Site_data'!A1594</f>
        <v>L3QyAJi8Gk5HdyBpPAO2TGkqgQA9xG</v>
      </c>
      <c r="B1593" s="3" t="str">
        <f>'B-Site_data'!B1594</f>
        <v>Banadir_IDP</v>
      </c>
      <c r="C1593" s="3" t="str">
        <f>'B-Site_data'!C1594</f>
        <v>Banadir</v>
      </c>
      <c r="D1593" s="3" t="str">
        <f>'B-Site_data'!D1594</f>
        <v>IDP</v>
      </c>
      <c r="E1593" s="3">
        <f>'B-Site_data'!E1594</f>
        <v>1</v>
      </c>
      <c r="F1593" s="3">
        <f>'B-Site_data'!F1594</f>
        <v>1</v>
      </c>
      <c r="G1593" s="3">
        <f>'B-Site_data'!G1594</f>
        <v>3</v>
      </c>
      <c r="H1593" s="3">
        <f>'B-Site_data'!H1594</f>
        <v>3</v>
      </c>
      <c r="I1593" s="3">
        <f>'B-Site_data'!I1594</f>
        <v>1</v>
      </c>
      <c r="J1593" s="3">
        <f>'B-Site_data'!J1594</f>
        <v>1</v>
      </c>
      <c r="K1593" s="3">
        <f>'B-Site_data'!K1594</f>
        <v>1</v>
      </c>
      <c r="L1593" s="3">
        <f>'B-Site_data'!L1594</f>
        <v>3</v>
      </c>
      <c r="M1593" s="3">
        <f t="shared" si="144"/>
        <v>3</v>
      </c>
      <c r="N1593" s="3">
        <f t="shared" si="145"/>
        <v>3</v>
      </c>
      <c r="O1593" s="3">
        <f t="shared" si="146"/>
        <v>3</v>
      </c>
      <c r="P1593" s="3">
        <f t="shared" si="147"/>
        <v>1</v>
      </c>
      <c r="Q1593" s="295">
        <f t="shared" si="148"/>
        <v>3</v>
      </c>
      <c r="R1593" s="3">
        <f t="shared" si="149"/>
        <v>3</v>
      </c>
    </row>
    <row r="1594" spans="1:18" x14ac:dyDescent="0.35">
      <c r="A1594" s="3" t="str">
        <f>'B-Site_data'!A1595</f>
        <v>hagsBduRU5W9PfuaZ5jOqEH2HzUy7d</v>
      </c>
      <c r="B1594" s="3" t="str">
        <f>'B-Site_data'!B1595</f>
        <v>Banadir_IDP</v>
      </c>
      <c r="C1594" s="3" t="str">
        <f>'B-Site_data'!C1595</f>
        <v>Banadir</v>
      </c>
      <c r="D1594" s="3" t="str">
        <f>'B-Site_data'!D1595</f>
        <v>IDP</v>
      </c>
      <c r="E1594" s="3">
        <f>'B-Site_data'!E1595</f>
        <v>3</v>
      </c>
      <c r="F1594" s="3">
        <f>'B-Site_data'!F1595</f>
        <v>3</v>
      </c>
      <c r="G1594" s="3">
        <f>'B-Site_data'!G1595</f>
        <v>3</v>
      </c>
      <c r="H1594" s="3">
        <f>'B-Site_data'!H1595</f>
        <v>1</v>
      </c>
      <c r="I1594" s="3">
        <f>'B-Site_data'!I1595</f>
        <v>1</v>
      </c>
      <c r="J1594" s="3">
        <f>'B-Site_data'!J1595</f>
        <v>1</v>
      </c>
      <c r="K1594" s="3">
        <f>'B-Site_data'!K1595</f>
        <v>3</v>
      </c>
      <c r="L1594" s="3">
        <f>'B-Site_data'!L1595</f>
        <v>3</v>
      </c>
      <c r="M1594" s="3">
        <f t="shared" si="144"/>
        <v>3</v>
      </c>
      <c r="N1594" s="3">
        <f t="shared" si="145"/>
        <v>3</v>
      </c>
      <c r="O1594" s="3">
        <f t="shared" si="146"/>
        <v>3</v>
      </c>
      <c r="P1594" s="3">
        <f t="shared" si="147"/>
        <v>3</v>
      </c>
      <c r="Q1594" s="295">
        <f t="shared" si="148"/>
        <v>3</v>
      </c>
      <c r="R1594" s="3">
        <f t="shared" si="149"/>
        <v>3</v>
      </c>
    </row>
    <row r="1595" spans="1:18" x14ac:dyDescent="0.35">
      <c r="A1595" s="3" t="str">
        <f>'B-Site_data'!A1596</f>
        <v>1kmMxSXbCMbTiPthpBUl8GuNAKC3M6</v>
      </c>
      <c r="B1595" s="3" t="str">
        <f>'B-Site_data'!B1596</f>
        <v>Banadir_IDP</v>
      </c>
      <c r="C1595" s="3" t="str">
        <f>'B-Site_data'!C1596</f>
        <v>Banadir</v>
      </c>
      <c r="D1595" s="3" t="str">
        <f>'B-Site_data'!D1596</f>
        <v>IDP</v>
      </c>
      <c r="E1595" s="3">
        <f>'B-Site_data'!E1596</f>
        <v>1</v>
      </c>
      <c r="F1595" s="3">
        <f>'B-Site_data'!F1596</f>
        <v>1</v>
      </c>
      <c r="G1595" s="3">
        <f>'B-Site_data'!G1596</f>
        <v>3</v>
      </c>
      <c r="H1595" s="3">
        <f>'B-Site_data'!H1596</f>
        <v>1</v>
      </c>
      <c r="I1595" s="3">
        <f>'B-Site_data'!I1596</f>
        <v>1</v>
      </c>
      <c r="J1595" s="3">
        <f>'B-Site_data'!J1596</f>
        <v>1</v>
      </c>
      <c r="K1595" s="3">
        <f>'B-Site_data'!K1596</f>
        <v>1</v>
      </c>
      <c r="L1595" s="3">
        <f>'B-Site_data'!L1596</f>
        <v>1</v>
      </c>
      <c r="M1595" s="3">
        <f t="shared" si="144"/>
        <v>3</v>
      </c>
      <c r="N1595" s="3">
        <f t="shared" si="145"/>
        <v>1</v>
      </c>
      <c r="O1595" s="3">
        <f t="shared" si="146"/>
        <v>1</v>
      </c>
      <c r="P1595" s="3">
        <f t="shared" si="147"/>
        <v>1</v>
      </c>
      <c r="Q1595" s="295">
        <f t="shared" si="148"/>
        <v>2</v>
      </c>
      <c r="R1595" s="3">
        <f t="shared" si="149"/>
        <v>2</v>
      </c>
    </row>
    <row r="1596" spans="1:18" x14ac:dyDescent="0.35">
      <c r="A1596" s="3" t="str">
        <f>'B-Site_data'!A1597</f>
        <v>i3o1KugdIr3HZKPsW6Aog1kbChXagp</v>
      </c>
      <c r="B1596" s="3" t="str">
        <f>'B-Site_data'!B1597</f>
        <v>Banadir_IDP</v>
      </c>
      <c r="C1596" s="3" t="str">
        <f>'B-Site_data'!C1597</f>
        <v>Banadir</v>
      </c>
      <c r="D1596" s="3" t="str">
        <f>'B-Site_data'!D1597</f>
        <v>IDP</v>
      </c>
      <c r="E1596" s="3">
        <f>'B-Site_data'!E1597</f>
        <v>3</v>
      </c>
      <c r="F1596" s="3">
        <f>'B-Site_data'!F1597</f>
        <v>1</v>
      </c>
      <c r="G1596" s="3">
        <f>'B-Site_data'!G1597</f>
        <v>3</v>
      </c>
      <c r="H1596" s="3">
        <f>'B-Site_data'!H1597</f>
        <v>1</v>
      </c>
      <c r="I1596" s="3">
        <f>'B-Site_data'!I1597</f>
        <v>1</v>
      </c>
      <c r="J1596" s="3">
        <f>'B-Site_data'!J1597</f>
        <v>1</v>
      </c>
      <c r="K1596" s="3">
        <f>'B-Site_data'!K1597</f>
        <v>1</v>
      </c>
      <c r="L1596" s="3">
        <f>'B-Site_data'!L1597</f>
        <v>2</v>
      </c>
      <c r="M1596" s="3">
        <f t="shared" si="144"/>
        <v>3</v>
      </c>
      <c r="N1596" s="3">
        <f t="shared" si="145"/>
        <v>2</v>
      </c>
      <c r="O1596" s="3">
        <f t="shared" si="146"/>
        <v>1</v>
      </c>
      <c r="P1596" s="3">
        <f t="shared" si="147"/>
        <v>1</v>
      </c>
      <c r="Q1596" s="295">
        <f t="shared" si="148"/>
        <v>2</v>
      </c>
      <c r="R1596" s="3">
        <f t="shared" si="149"/>
        <v>2</v>
      </c>
    </row>
    <row r="1597" spans="1:18" x14ac:dyDescent="0.35">
      <c r="A1597" s="3" t="str">
        <f>'B-Site_data'!A1598</f>
        <v>EHLWgAnyIjDwyL0l9g7CBQCMsNmTkq</v>
      </c>
      <c r="B1597" s="3" t="str">
        <f>'B-Site_data'!B1598</f>
        <v>Banadir_IDP</v>
      </c>
      <c r="C1597" s="3" t="str">
        <f>'B-Site_data'!C1598</f>
        <v>Banadir</v>
      </c>
      <c r="D1597" s="3" t="str">
        <f>'B-Site_data'!D1598</f>
        <v>IDP</v>
      </c>
      <c r="E1597" s="3">
        <f>'B-Site_data'!E1598</f>
        <v>1</v>
      </c>
      <c r="F1597" s="3">
        <f>'B-Site_data'!F1598</f>
        <v>1</v>
      </c>
      <c r="G1597" s="3">
        <f>'B-Site_data'!G1598</f>
        <v>3</v>
      </c>
      <c r="H1597" s="3">
        <f>'B-Site_data'!H1598</f>
        <v>2</v>
      </c>
      <c r="I1597" s="3">
        <f>'B-Site_data'!I1598</f>
        <v>3</v>
      </c>
      <c r="J1597" s="3">
        <f>'B-Site_data'!J1598</f>
        <v>1</v>
      </c>
      <c r="K1597" s="3">
        <f>'B-Site_data'!K1598</f>
        <v>3</v>
      </c>
      <c r="L1597" s="3">
        <f>'B-Site_data'!L1598</f>
        <v>2</v>
      </c>
      <c r="M1597" s="3">
        <f t="shared" si="144"/>
        <v>3</v>
      </c>
      <c r="N1597" s="3">
        <f t="shared" si="145"/>
        <v>3</v>
      </c>
      <c r="O1597" s="3">
        <f t="shared" si="146"/>
        <v>3</v>
      </c>
      <c r="P1597" s="3">
        <f t="shared" si="147"/>
        <v>2</v>
      </c>
      <c r="Q1597" s="295">
        <f t="shared" si="148"/>
        <v>3</v>
      </c>
      <c r="R1597" s="3">
        <f t="shared" si="149"/>
        <v>3</v>
      </c>
    </row>
    <row r="1598" spans="1:18" x14ac:dyDescent="0.35">
      <c r="A1598" s="3" t="str">
        <f>'B-Site_data'!A1599</f>
        <v>cXzSej8rubUmzfOQNg2qhOezT9G8AP</v>
      </c>
      <c r="B1598" s="3" t="str">
        <f>'B-Site_data'!B1599</f>
        <v>Banadir_IDP</v>
      </c>
      <c r="C1598" s="3" t="str">
        <f>'B-Site_data'!C1599</f>
        <v>Banadir</v>
      </c>
      <c r="D1598" s="3" t="str">
        <f>'B-Site_data'!D1599</f>
        <v>IDP</v>
      </c>
      <c r="E1598" s="3">
        <f>'B-Site_data'!E1599</f>
        <v>1</v>
      </c>
      <c r="F1598" s="3">
        <f>'B-Site_data'!F1599</f>
        <v>3</v>
      </c>
      <c r="G1598" s="3">
        <f>'B-Site_data'!G1599</f>
        <v>3</v>
      </c>
      <c r="H1598" s="3">
        <f>'B-Site_data'!H1599</f>
        <v>1</v>
      </c>
      <c r="I1598" s="3">
        <f>'B-Site_data'!I1599</f>
        <v>1</v>
      </c>
      <c r="J1598" s="3">
        <f>'B-Site_data'!J1599</f>
        <v>1</v>
      </c>
      <c r="K1598" s="3">
        <f>'B-Site_data'!K1599</f>
        <v>1</v>
      </c>
      <c r="L1598" s="3">
        <f>'B-Site_data'!L1599</f>
        <v>2</v>
      </c>
      <c r="M1598" s="3">
        <f t="shared" si="144"/>
        <v>3</v>
      </c>
      <c r="N1598" s="3">
        <f t="shared" si="145"/>
        <v>3</v>
      </c>
      <c r="O1598" s="3">
        <f t="shared" si="146"/>
        <v>2</v>
      </c>
      <c r="P1598" s="3">
        <f t="shared" si="147"/>
        <v>1</v>
      </c>
      <c r="Q1598" s="295">
        <f t="shared" si="148"/>
        <v>3</v>
      </c>
      <c r="R1598" s="3">
        <f t="shared" si="149"/>
        <v>3</v>
      </c>
    </row>
    <row r="1599" spans="1:18" x14ac:dyDescent="0.35">
      <c r="A1599" s="3" t="str">
        <f>'B-Site_data'!A1600</f>
        <v>iVaAAsIzZh4kYKeui8LLLMFbpOeCgA</v>
      </c>
      <c r="B1599" s="3" t="str">
        <f>'B-Site_data'!B1600</f>
        <v>Banadir_IDP</v>
      </c>
      <c r="C1599" s="3" t="str">
        <f>'B-Site_data'!C1600</f>
        <v>Banadir</v>
      </c>
      <c r="D1599" s="3" t="str">
        <f>'B-Site_data'!D1600</f>
        <v>IDP</v>
      </c>
      <c r="E1599" s="3">
        <f>'B-Site_data'!E1600</f>
        <v>1</v>
      </c>
      <c r="F1599" s="3">
        <f>'B-Site_data'!F1600</f>
        <v>1</v>
      </c>
      <c r="G1599" s="3">
        <f>'B-Site_data'!G1600</f>
        <v>3</v>
      </c>
      <c r="H1599" s="3">
        <f>'B-Site_data'!H1600</f>
        <v>1</v>
      </c>
      <c r="I1599" s="3">
        <f>'B-Site_data'!I1600</f>
        <v>3</v>
      </c>
      <c r="J1599" s="3">
        <f>'B-Site_data'!J1600</f>
        <v>1</v>
      </c>
      <c r="K1599" s="3">
        <f>'B-Site_data'!K1600</f>
        <v>1</v>
      </c>
      <c r="L1599" s="3">
        <f>'B-Site_data'!L1600</f>
        <v>1</v>
      </c>
      <c r="M1599" s="3">
        <f t="shared" si="144"/>
        <v>3</v>
      </c>
      <c r="N1599" s="3">
        <f t="shared" si="145"/>
        <v>3</v>
      </c>
      <c r="O1599" s="3">
        <f t="shared" si="146"/>
        <v>1</v>
      </c>
      <c r="P1599" s="3">
        <f t="shared" si="147"/>
        <v>1</v>
      </c>
      <c r="Q1599" s="295">
        <f t="shared" si="148"/>
        <v>2</v>
      </c>
      <c r="R1599" s="3">
        <f t="shared" si="149"/>
        <v>2</v>
      </c>
    </row>
    <row r="1600" spans="1:18" x14ac:dyDescent="0.35">
      <c r="A1600" s="3" t="str">
        <f>'B-Site_data'!A1601</f>
        <v>3eqeLMao1RfKmJKkXpGdqPq4tJ8VfY</v>
      </c>
      <c r="B1600" s="3" t="str">
        <f>'B-Site_data'!B1601</f>
        <v>Banadir_IDP</v>
      </c>
      <c r="C1600" s="3" t="str">
        <f>'B-Site_data'!C1601</f>
        <v>Banadir</v>
      </c>
      <c r="D1600" s="3" t="str">
        <f>'B-Site_data'!D1601</f>
        <v>IDP</v>
      </c>
      <c r="E1600" s="3">
        <f>'B-Site_data'!E1601</f>
        <v>1</v>
      </c>
      <c r="F1600" s="3">
        <f>'B-Site_data'!F1601</f>
        <v>3</v>
      </c>
      <c r="G1600" s="3">
        <f>'B-Site_data'!G1601</f>
        <v>3</v>
      </c>
      <c r="H1600" s="3">
        <f>'B-Site_data'!H1601</f>
        <v>3</v>
      </c>
      <c r="I1600" s="3">
        <f>'B-Site_data'!I1601</f>
        <v>1</v>
      </c>
      <c r="J1600" s="3">
        <f>'B-Site_data'!J1601</f>
        <v>1</v>
      </c>
      <c r="K1600" s="3">
        <f>'B-Site_data'!K1601</f>
        <v>1</v>
      </c>
      <c r="L1600" s="3">
        <f>'B-Site_data'!L1601</f>
        <v>1</v>
      </c>
      <c r="M1600" s="3">
        <f t="shared" si="144"/>
        <v>3</v>
      </c>
      <c r="N1600" s="3">
        <f t="shared" si="145"/>
        <v>3</v>
      </c>
      <c r="O1600" s="3">
        <f t="shared" si="146"/>
        <v>3</v>
      </c>
      <c r="P1600" s="3">
        <f t="shared" si="147"/>
        <v>1</v>
      </c>
      <c r="Q1600" s="295">
        <f t="shared" si="148"/>
        <v>3</v>
      </c>
      <c r="R1600" s="3">
        <f t="shared" si="149"/>
        <v>3</v>
      </c>
    </row>
    <row r="1601" spans="1:18" x14ac:dyDescent="0.35">
      <c r="A1601" s="3" t="str">
        <f>'B-Site_data'!A1602</f>
        <v>HPg4LFOrk5S7YbmTyrXEkRZlf5EcxO</v>
      </c>
      <c r="B1601" s="3" t="str">
        <f>'B-Site_data'!B1602</f>
        <v>Banadir_IDP</v>
      </c>
      <c r="C1601" s="3" t="str">
        <f>'B-Site_data'!C1602</f>
        <v>Banadir</v>
      </c>
      <c r="D1601" s="3" t="str">
        <f>'B-Site_data'!D1602</f>
        <v>IDP</v>
      </c>
      <c r="E1601" s="3">
        <f>'B-Site_data'!E1602</f>
        <v>1</v>
      </c>
      <c r="F1601" s="3">
        <f>'B-Site_data'!F1602</f>
        <v>1</v>
      </c>
      <c r="G1601" s="3">
        <f>'B-Site_data'!G1602</f>
        <v>3</v>
      </c>
      <c r="H1601" s="3">
        <f>'B-Site_data'!H1602</f>
        <v>1</v>
      </c>
      <c r="I1601" s="3">
        <f>'B-Site_data'!I1602</f>
        <v>1</v>
      </c>
      <c r="J1601" s="3">
        <f>'B-Site_data'!J1602</f>
        <v>1</v>
      </c>
      <c r="K1601" s="3">
        <f>'B-Site_data'!K1602</f>
        <v>1</v>
      </c>
      <c r="L1601" s="3">
        <f>'B-Site_data'!L1602</f>
        <v>1</v>
      </c>
      <c r="M1601" s="3">
        <f t="shared" si="144"/>
        <v>3</v>
      </c>
      <c r="N1601" s="3">
        <f t="shared" si="145"/>
        <v>1</v>
      </c>
      <c r="O1601" s="3">
        <f t="shared" si="146"/>
        <v>1</v>
      </c>
      <c r="P1601" s="3">
        <f t="shared" si="147"/>
        <v>1</v>
      </c>
      <c r="Q1601" s="295">
        <f t="shared" si="148"/>
        <v>2</v>
      </c>
      <c r="R1601" s="3">
        <f t="shared" si="149"/>
        <v>2</v>
      </c>
    </row>
    <row r="1602" spans="1:18" x14ac:dyDescent="0.35">
      <c r="A1602" s="3" t="str">
        <f>'B-Site_data'!A1603</f>
        <v>CputfbioOSyDTWJl6UXIT5TCtcX2Rb</v>
      </c>
      <c r="B1602" s="3" t="str">
        <f>'B-Site_data'!B1603</f>
        <v>Banadir_IDP</v>
      </c>
      <c r="C1602" s="3" t="str">
        <f>'B-Site_data'!C1603</f>
        <v>Banadir</v>
      </c>
      <c r="D1602" s="3" t="str">
        <f>'B-Site_data'!D1603</f>
        <v>IDP</v>
      </c>
      <c r="E1602" s="3">
        <f>'B-Site_data'!E1603</f>
        <v>1</v>
      </c>
      <c r="F1602" s="3">
        <f>'B-Site_data'!F1603</f>
        <v>1</v>
      </c>
      <c r="G1602" s="3">
        <f>'B-Site_data'!G1603</f>
        <v>3</v>
      </c>
      <c r="H1602" s="3">
        <f>'B-Site_data'!H1603</f>
        <v>1</v>
      </c>
      <c r="I1602" s="3">
        <f>'B-Site_data'!I1603</f>
        <v>1</v>
      </c>
      <c r="J1602" s="3">
        <f>'B-Site_data'!J1603</f>
        <v>1</v>
      </c>
      <c r="K1602" s="3">
        <f>'B-Site_data'!K1603</f>
        <v>1</v>
      </c>
      <c r="L1602" s="3">
        <f>'B-Site_data'!L1603</f>
        <v>2</v>
      </c>
      <c r="M1602" s="3">
        <f t="shared" si="144"/>
        <v>3</v>
      </c>
      <c r="N1602" s="3">
        <f t="shared" si="145"/>
        <v>2</v>
      </c>
      <c r="O1602" s="3">
        <f t="shared" si="146"/>
        <v>1</v>
      </c>
      <c r="P1602" s="3">
        <f t="shared" si="147"/>
        <v>1</v>
      </c>
      <c r="Q1602" s="295">
        <f t="shared" si="148"/>
        <v>2</v>
      </c>
      <c r="R1602" s="3">
        <f t="shared" si="149"/>
        <v>2</v>
      </c>
    </row>
    <row r="1603" spans="1:18" x14ac:dyDescent="0.35">
      <c r="A1603" s="3" t="str">
        <f>'B-Site_data'!A1604</f>
        <v>ybvboAOsSrGn2MDNvazyIrba9VHICt</v>
      </c>
      <c r="B1603" s="3" t="str">
        <f>'B-Site_data'!B1604</f>
        <v>Banadir_IDP</v>
      </c>
      <c r="C1603" s="3" t="str">
        <f>'B-Site_data'!C1604</f>
        <v>Banadir</v>
      </c>
      <c r="D1603" s="3" t="str">
        <f>'B-Site_data'!D1604</f>
        <v>IDP</v>
      </c>
      <c r="E1603" s="3">
        <f>'B-Site_data'!E1604</f>
        <v>1</v>
      </c>
      <c r="F1603" s="3">
        <f>'B-Site_data'!F1604</f>
        <v>1</v>
      </c>
      <c r="G1603" s="3">
        <f>'B-Site_data'!G1604</f>
        <v>3</v>
      </c>
      <c r="H1603" s="3">
        <f>'B-Site_data'!H1604</f>
        <v>3</v>
      </c>
      <c r="I1603" s="3">
        <f>'B-Site_data'!I1604</f>
        <v>3</v>
      </c>
      <c r="J1603" s="3">
        <f>'B-Site_data'!J1604</f>
        <v>1</v>
      </c>
      <c r="K1603" s="3">
        <f>'B-Site_data'!K1604</f>
        <v>1</v>
      </c>
      <c r="L1603" s="3">
        <f>'B-Site_data'!L1604</f>
        <v>5</v>
      </c>
      <c r="M1603" s="3">
        <f t="shared" ref="M1603:M1666" si="150">LARGE(F1603:L1603,1)</f>
        <v>5</v>
      </c>
      <c r="N1603" s="3">
        <f t="shared" ref="N1603:N1666" si="151">LARGE(F1603:L1603,2)</f>
        <v>3</v>
      </c>
      <c r="O1603" s="3">
        <f t="shared" ref="O1603:O1666" si="152">LARGE(F1603:L1603,3)</f>
        <v>3</v>
      </c>
      <c r="P1603" s="3">
        <f t="shared" ref="P1603:P1666" si="153">LARGE(F1603:L1603,4)</f>
        <v>3</v>
      </c>
      <c r="Q1603" s="295">
        <f t="shared" ref="Q1603:Q1666" si="154">ROUNDUP(AVERAGE(M1603:P1603),0)</f>
        <v>4</v>
      </c>
      <c r="R1603" s="3">
        <f t="shared" ref="R1603:R1666" si="155">Q1603</f>
        <v>4</v>
      </c>
    </row>
    <row r="1604" spans="1:18" x14ac:dyDescent="0.35">
      <c r="A1604" s="3" t="str">
        <f>'B-Site_data'!A1605</f>
        <v>7vYqEs4Bxo9DDuNgrAOfifO73Mdbf9</v>
      </c>
      <c r="B1604" s="3" t="str">
        <f>'B-Site_data'!B1605</f>
        <v>Banadir_IDP</v>
      </c>
      <c r="C1604" s="3" t="str">
        <f>'B-Site_data'!C1605</f>
        <v>Banadir</v>
      </c>
      <c r="D1604" s="3" t="str">
        <f>'B-Site_data'!D1605</f>
        <v>IDP</v>
      </c>
      <c r="E1604" s="3">
        <f>'B-Site_data'!E1605</f>
        <v>3</v>
      </c>
      <c r="F1604" s="3">
        <f>'B-Site_data'!F1605</f>
        <v>1</v>
      </c>
      <c r="G1604" s="3">
        <f>'B-Site_data'!G1605</f>
        <v>3</v>
      </c>
      <c r="H1604" s="3">
        <f>'B-Site_data'!H1605</f>
        <v>1</v>
      </c>
      <c r="I1604" s="3">
        <f>'B-Site_data'!I1605</f>
        <v>1</v>
      </c>
      <c r="J1604" s="3">
        <f>'B-Site_data'!J1605</f>
        <v>1</v>
      </c>
      <c r="K1604" s="3">
        <f>'B-Site_data'!K1605</f>
        <v>3</v>
      </c>
      <c r="L1604" s="3">
        <f>'B-Site_data'!L1605</f>
        <v>2</v>
      </c>
      <c r="M1604" s="3">
        <f t="shared" si="150"/>
        <v>3</v>
      </c>
      <c r="N1604" s="3">
        <f t="shared" si="151"/>
        <v>3</v>
      </c>
      <c r="O1604" s="3">
        <f t="shared" si="152"/>
        <v>2</v>
      </c>
      <c r="P1604" s="3">
        <f t="shared" si="153"/>
        <v>1</v>
      </c>
      <c r="Q1604" s="295">
        <f t="shared" si="154"/>
        <v>3</v>
      </c>
      <c r="R1604" s="3">
        <f t="shared" si="155"/>
        <v>3</v>
      </c>
    </row>
    <row r="1605" spans="1:18" x14ac:dyDescent="0.35">
      <c r="A1605" s="3" t="str">
        <f>'B-Site_data'!A1606</f>
        <v>SauSfMvhtOsWN1CmCj5Ep25DHBkMBJ</v>
      </c>
      <c r="B1605" s="3" t="str">
        <f>'B-Site_data'!B1606</f>
        <v>Banadir_IDP</v>
      </c>
      <c r="C1605" s="3" t="str">
        <f>'B-Site_data'!C1606</f>
        <v>Banadir</v>
      </c>
      <c r="D1605" s="3" t="str">
        <f>'B-Site_data'!D1606</f>
        <v>IDP</v>
      </c>
      <c r="E1605" s="3">
        <f>'B-Site_data'!E1606</f>
        <v>1</v>
      </c>
      <c r="F1605" s="3">
        <f>'B-Site_data'!F1606</f>
        <v>1</v>
      </c>
      <c r="G1605" s="3">
        <f>'B-Site_data'!G1606</f>
        <v>1</v>
      </c>
      <c r="H1605" s="3">
        <f>'B-Site_data'!H1606</f>
        <v>3</v>
      </c>
      <c r="I1605" s="3">
        <f>'B-Site_data'!I1606</f>
        <v>3</v>
      </c>
      <c r="J1605" s="3">
        <f>'B-Site_data'!J1606</f>
        <v>1</v>
      </c>
      <c r="K1605" s="3">
        <f>'B-Site_data'!K1606</f>
        <v>1</v>
      </c>
      <c r="L1605" s="3">
        <f>'B-Site_data'!L1606</f>
        <v>2</v>
      </c>
      <c r="M1605" s="3">
        <f t="shared" si="150"/>
        <v>3</v>
      </c>
      <c r="N1605" s="3">
        <f t="shared" si="151"/>
        <v>3</v>
      </c>
      <c r="O1605" s="3">
        <f t="shared" si="152"/>
        <v>2</v>
      </c>
      <c r="P1605" s="3">
        <f t="shared" si="153"/>
        <v>1</v>
      </c>
      <c r="Q1605" s="295">
        <f t="shared" si="154"/>
        <v>3</v>
      </c>
      <c r="R1605" s="3">
        <f t="shared" si="155"/>
        <v>3</v>
      </c>
    </row>
    <row r="1606" spans="1:18" x14ac:dyDescent="0.35">
      <c r="A1606" s="3" t="str">
        <f>'B-Site_data'!A1607</f>
        <v>AsZ6UHyTYAftMBjnV2o2mp6FpMcP67</v>
      </c>
      <c r="B1606" s="3" t="str">
        <f>'B-Site_data'!B1607</f>
        <v>Banadir_IDP</v>
      </c>
      <c r="C1606" s="3" t="str">
        <f>'B-Site_data'!C1607</f>
        <v>Banadir</v>
      </c>
      <c r="D1606" s="3" t="str">
        <f>'B-Site_data'!D1607</f>
        <v>IDP</v>
      </c>
      <c r="E1606" s="3">
        <f>'B-Site_data'!E1607</f>
        <v>1</v>
      </c>
      <c r="F1606" s="3">
        <f>'B-Site_data'!F1607</f>
        <v>3</v>
      </c>
      <c r="G1606" s="3">
        <f>'B-Site_data'!G1607</f>
        <v>3</v>
      </c>
      <c r="H1606" s="3">
        <f>'B-Site_data'!H1607</f>
        <v>3</v>
      </c>
      <c r="I1606" s="3">
        <f>'B-Site_data'!I1607</f>
        <v>3</v>
      </c>
      <c r="J1606" s="3">
        <f>'B-Site_data'!J1607</f>
        <v>1</v>
      </c>
      <c r="K1606" s="3">
        <f>'B-Site_data'!K1607</f>
        <v>1</v>
      </c>
      <c r="L1606" s="3">
        <f>'B-Site_data'!L1607</f>
        <v>2</v>
      </c>
      <c r="M1606" s="3">
        <f t="shared" si="150"/>
        <v>3</v>
      </c>
      <c r="N1606" s="3">
        <f t="shared" si="151"/>
        <v>3</v>
      </c>
      <c r="O1606" s="3">
        <f t="shared" si="152"/>
        <v>3</v>
      </c>
      <c r="P1606" s="3">
        <f t="shared" si="153"/>
        <v>3</v>
      </c>
      <c r="Q1606" s="295">
        <f t="shared" si="154"/>
        <v>3</v>
      </c>
      <c r="R1606" s="3">
        <f t="shared" si="155"/>
        <v>3</v>
      </c>
    </row>
    <row r="1607" spans="1:18" x14ac:dyDescent="0.35">
      <c r="A1607" s="3" t="str">
        <f>'B-Site_data'!A1608</f>
        <v>VYiAwMxsXffQq3L8sPB5jyrVruV1Pz</v>
      </c>
      <c r="B1607" s="3" t="str">
        <f>'B-Site_data'!B1608</f>
        <v>Banadir_IDP</v>
      </c>
      <c r="C1607" s="3" t="str">
        <f>'B-Site_data'!C1608</f>
        <v>Banadir</v>
      </c>
      <c r="D1607" s="3" t="str">
        <f>'B-Site_data'!D1608</f>
        <v>IDP</v>
      </c>
      <c r="E1607" s="3">
        <f>'B-Site_data'!E1608</f>
        <v>1</v>
      </c>
      <c r="F1607" s="3">
        <f>'B-Site_data'!F1608</f>
        <v>1</v>
      </c>
      <c r="G1607" s="3">
        <f>'B-Site_data'!G1608</f>
        <v>3</v>
      </c>
      <c r="H1607" s="3">
        <f>'B-Site_data'!H1608</f>
        <v>2</v>
      </c>
      <c r="I1607" s="3">
        <f>'B-Site_data'!I1608</f>
        <v>3</v>
      </c>
      <c r="J1607" s="3">
        <f>'B-Site_data'!J1608</f>
        <v>1</v>
      </c>
      <c r="K1607" s="3">
        <f>'B-Site_data'!K1608</f>
        <v>3</v>
      </c>
      <c r="L1607" s="3">
        <f>'B-Site_data'!L1608</f>
        <v>4</v>
      </c>
      <c r="M1607" s="3">
        <f t="shared" si="150"/>
        <v>4</v>
      </c>
      <c r="N1607" s="3">
        <f t="shared" si="151"/>
        <v>3</v>
      </c>
      <c r="O1607" s="3">
        <f t="shared" si="152"/>
        <v>3</v>
      </c>
      <c r="P1607" s="3">
        <f t="shared" si="153"/>
        <v>3</v>
      </c>
      <c r="Q1607" s="295">
        <f t="shared" si="154"/>
        <v>4</v>
      </c>
      <c r="R1607" s="3">
        <f t="shared" si="155"/>
        <v>4</v>
      </c>
    </row>
    <row r="1608" spans="1:18" x14ac:dyDescent="0.35">
      <c r="A1608" s="3" t="str">
        <f>'B-Site_data'!A1609</f>
        <v>f2PMynUN61gq40RlnaK51KbOxLlLOT</v>
      </c>
      <c r="B1608" s="3" t="str">
        <f>'B-Site_data'!B1609</f>
        <v>Banadir_IDP</v>
      </c>
      <c r="C1608" s="3" t="str">
        <f>'B-Site_data'!C1609</f>
        <v>Banadir</v>
      </c>
      <c r="D1608" s="3" t="str">
        <f>'B-Site_data'!D1609</f>
        <v>IDP</v>
      </c>
      <c r="E1608" s="3">
        <f>'B-Site_data'!E1609</f>
        <v>1</v>
      </c>
      <c r="F1608" s="3">
        <f>'B-Site_data'!F1609</f>
        <v>3</v>
      </c>
      <c r="G1608" s="3">
        <f>'B-Site_data'!G1609</f>
        <v>3</v>
      </c>
      <c r="H1608" s="3">
        <f>'B-Site_data'!H1609</f>
        <v>3</v>
      </c>
      <c r="I1608" s="3">
        <f>'B-Site_data'!I1609</f>
        <v>1</v>
      </c>
      <c r="J1608" s="3">
        <f>'B-Site_data'!J1609</f>
        <v>1</v>
      </c>
      <c r="K1608" s="3">
        <f>'B-Site_data'!K1609</f>
        <v>3</v>
      </c>
      <c r="L1608" s="3">
        <f>'B-Site_data'!L1609</f>
        <v>2</v>
      </c>
      <c r="M1608" s="3">
        <f t="shared" si="150"/>
        <v>3</v>
      </c>
      <c r="N1608" s="3">
        <f t="shared" si="151"/>
        <v>3</v>
      </c>
      <c r="O1608" s="3">
        <f t="shared" si="152"/>
        <v>3</v>
      </c>
      <c r="P1608" s="3">
        <f t="shared" si="153"/>
        <v>3</v>
      </c>
      <c r="Q1608" s="295">
        <f t="shared" si="154"/>
        <v>3</v>
      </c>
      <c r="R1608" s="3">
        <f t="shared" si="155"/>
        <v>3</v>
      </c>
    </row>
    <row r="1609" spans="1:18" x14ac:dyDescent="0.35">
      <c r="A1609" s="3" t="str">
        <f>'B-Site_data'!A1610</f>
        <v>ociYrU704mVlY7mJi8oyNHYzLBT5ed</v>
      </c>
      <c r="B1609" s="3" t="str">
        <f>'B-Site_data'!B1610</f>
        <v>Banadir_IDP</v>
      </c>
      <c r="C1609" s="3" t="str">
        <f>'B-Site_data'!C1610</f>
        <v>Banadir</v>
      </c>
      <c r="D1609" s="3" t="str">
        <f>'B-Site_data'!D1610</f>
        <v>IDP</v>
      </c>
      <c r="E1609" s="3">
        <f>'B-Site_data'!E1610</f>
        <v>3</v>
      </c>
      <c r="F1609" s="3">
        <f>'B-Site_data'!F1610</f>
        <v>1</v>
      </c>
      <c r="G1609" s="3">
        <f>'B-Site_data'!G1610</f>
        <v>3</v>
      </c>
      <c r="H1609" s="3">
        <f>'B-Site_data'!H1610</f>
        <v>1</v>
      </c>
      <c r="I1609" s="3">
        <f>'B-Site_data'!I1610</f>
        <v>1</v>
      </c>
      <c r="J1609" s="3">
        <f>'B-Site_data'!J1610</f>
        <v>1</v>
      </c>
      <c r="K1609" s="3">
        <f>'B-Site_data'!K1610</f>
        <v>3</v>
      </c>
      <c r="L1609" s="3">
        <f>'B-Site_data'!L1610</f>
        <v>2</v>
      </c>
      <c r="M1609" s="3">
        <f t="shared" si="150"/>
        <v>3</v>
      </c>
      <c r="N1609" s="3">
        <f t="shared" si="151"/>
        <v>3</v>
      </c>
      <c r="O1609" s="3">
        <f t="shared" si="152"/>
        <v>2</v>
      </c>
      <c r="P1609" s="3">
        <f t="shared" si="153"/>
        <v>1</v>
      </c>
      <c r="Q1609" s="295">
        <f t="shared" si="154"/>
        <v>3</v>
      </c>
      <c r="R1609" s="3">
        <f t="shared" si="155"/>
        <v>3</v>
      </c>
    </row>
    <row r="1610" spans="1:18" x14ac:dyDescent="0.35">
      <c r="A1610" s="3" t="str">
        <f>'B-Site_data'!A1611</f>
        <v>qgyFipjvbNINYkGhI7bhsgkOcQICgN</v>
      </c>
      <c r="B1610" s="3" t="str">
        <f>'B-Site_data'!B1611</f>
        <v>Banadir_IDP</v>
      </c>
      <c r="C1610" s="3" t="str">
        <f>'B-Site_data'!C1611</f>
        <v>Banadir</v>
      </c>
      <c r="D1610" s="3" t="str">
        <f>'B-Site_data'!D1611</f>
        <v>IDP</v>
      </c>
      <c r="E1610" s="3">
        <f>'B-Site_data'!E1611</f>
        <v>3</v>
      </c>
      <c r="F1610" s="3">
        <f>'B-Site_data'!F1611</f>
        <v>1</v>
      </c>
      <c r="G1610" s="3">
        <f>'B-Site_data'!G1611</f>
        <v>3</v>
      </c>
      <c r="H1610" s="3">
        <f>'B-Site_data'!H1611</f>
        <v>1</v>
      </c>
      <c r="I1610" s="3">
        <f>'B-Site_data'!I1611</f>
        <v>1</v>
      </c>
      <c r="J1610" s="3">
        <f>'B-Site_data'!J1611</f>
        <v>3</v>
      </c>
      <c r="K1610" s="3">
        <f>'B-Site_data'!K1611</f>
        <v>1</v>
      </c>
      <c r="L1610" s="3">
        <f>'B-Site_data'!L1611</f>
        <v>1</v>
      </c>
      <c r="M1610" s="3">
        <f t="shared" si="150"/>
        <v>3</v>
      </c>
      <c r="N1610" s="3">
        <f t="shared" si="151"/>
        <v>3</v>
      </c>
      <c r="O1610" s="3">
        <f t="shared" si="152"/>
        <v>1</v>
      </c>
      <c r="P1610" s="3">
        <f t="shared" si="153"/>
        <v>1</v>
      </c>
      <c r="Q1610" s="295">
        <f t="shared" si="154"/>
        <v>2</v>
      </c>
      <c r="R1610" s="3">
        <f t="shared" si="155"/>
        <v>2</v>
      </c>
    </row>
    <row r="1611" spans="1:18" x14ac:dyDescent="0.35">
      <c r="A1611" s="3" t="str">
        <f>'B-Site_data'!A1612</f>
        <v>OQYCbt1sF5hJYHu9b5TKDcnBjLBqLd</v>
      </c>
      <c r="B1611" s="3" t="str">
        <f>'B-Site_data'!B1612</f>
        <v>Banadir_IDP</v>
      </c>
      <c r="C1611" s="3" t="str">
        <f>'B-Site_data'!C1612</f>
        <v>Banadir</v>
      </c>
      <c r="D1611" s="3" t="str">
        <f>'B-Site_data'!D1612</f>
        <v>IDP</v>
      </c>
      <c r="E1611" s="3">
        <f>'B-Site_data'!E1612</f>
        <v>1</v>
      </c>
      <c r="F1611" s="3">
        <f>'B-Site_data'!F1612</f>
        <v>1</v>
      </c>
      <c r="G1611" s="3">
        <f>'B-Site_data'!G1612</f>
        <v>1</v>
      </c>
      <c r="H1611" s="3">
        <f>'B-Site_data'!H1612</f>
        <v>1</v>
      </c>
      <c r="I1611" s="3">
        <f>'B-Site_data'!I1612</f>
        <v>3</v>
      </c>
      <c r="J1611" s="3">
        <f>'B-Site_data'!J1612</f>
        <v>1</v>
      </c>
      <c r="K1611" s="3">
        <f>'B-Site_data'!K1612</f>
        <v>1</v>
      </c>
      <c r="L1611" s="3">
        <f>'B-Site_data'!L1612</f>
        <v>3</v>
      </c>
      <c r="M1611" s="3">
        <f t="shared" si="150"/>
        <v>3</v>
      </c>
      <c r="N1611" s="3">
        <f t="shared" si="151"/>
        <v>3</v>
      </c>
      <c r="O1611" s="3">
        <f t="shared" si="152"/>
        <v>1</v>
      </c>
      <c r="P1611" s="3">
        <f t="shared" si="153"/>
        <v>1</v>
      </c>
      <c r="Q1611" s="295">
        <f t="shared" si="154"/>
        <v>2</v>
      </c>
      <c r="R1611" s="3">
        <f t="shared" si="155"/>
        <v>2</v>
      </c>
    </row>
    <row r="1612" spans="1:18" x14ac:dyDescent="0.35">
      <c r="A1612" s="3" t="str">
        <f>'B-Site_data'!A1613</f>
        <v>PCAzkscylnU6T3rljvBiYycIItojfm</v>
      </c>
      <c r="B1612" s="3" t="str">
        <f>'B-Site_data'!B1613</f>
        <v>Banadir_IDP</v>
      </c>
      <c r="C1612" s="3" t="str">
        <f>'B-Site_data'!C1613</f>
        <v>Banadir</v>
      </c>
      <c r="D1612" s="3" t="str">
        <f>'B-Site_data'!D1613</f>
        <v>IDP</v>
      </c>
      <c r="E1612" s="3">
        <f>'B-Site_data'!E1613</f>
        <v>1</v>
      </c>
      <c r="F1612" s="3">
        <f>'B-Site_data'!F1613</f>
        <v>3</v>
      </c>
      <c r="G1612" s="3">
        <f>'B-Site_data'!G1613</f>
        <v>3</v>
      </c>
      <c r="H1612" s="3">
        <f>'B-Site_data'!H1613</f>
        <v>1</v>
      </c>
      <c r="I1612" s="3">
        <f>'B-Site_data'!I1613</f>
        <v>1</v>
      </c>
      <c r="J1612" s="3">
        <f>'B-Site_data'!J1613</f>
        <v>1</v>
      </c>
      <c r="K1612" s="3">
        <f>'B-Site_data'!K1613</f>
        <v>3</v>
      </c>
      <c r="L1612" s="3">
        <f>'B-Site_data'!L1613</f>
        <v>2</v>
      </c>
      <c r="M1612" s="3">
        <f t="shared" si="150"/>
        <v>3</v>
      </c>
      <c r="N1612" s="3">
        <f t="shared" si="151"/>
        <v>3</v>
      </c>
      <c r="O1612" s="3">
        <f t="shared" si="152"/>
        <v>3</v>
      </c>
      <c r="P1612" s="3">
        <f t="shared" si="153"/>
        <v>2</v>
      </c>
      <c r="Q1612" s="295">
        <f t="shared" si="154"/>
        <v>3</v>
      </c>
      <c r="R1612" s="3">
        <f t="shared" si="155"/>
        <v>3</v>
      </c>
    </row>
    <row r="1613" spans="1:18" x14ac:dyDescent="0.35">
      <c r="A1613" s="3" t="str">
        <f>'B-Site_data'!A1614</f>
        <v>0zg9EgRdvdih6LC8qrgN5DRMTxn2ts</v>
      </c>
      <c r="B1613" s="3" t="str">
        <f>'B-Site_data'!B1614</f>
        <v>Banadir_IDP</v>
      </c>
      <c r="C1613" s="3" t="str">
        <f>'B-Site_data'!C1614</f>
        <v>Banadir</v>
      </c>
      <c r="D1613" s="3" t="str">
        <f>'B-Site_data'!D1614</f>
        <v>IDP</v>
      </c>
      <c r="E1613" s="3">
        <f>'B-Site_data'!E1614</f>
        <v>1</v>
      </c>
      <c r="F1613" s="3">
        <f>'B-Site_data'!F1614</f>
        <v>1</v>
      </c>
      <c r="G1613" s="3">
        <f>'B-Site_data'!G1614</f>
        <v>3</v>
      </c>
      <c r="H1613" s="3">
        <f>'B-Site_data'!H1614</f>
        <v>3</v>
      </c>
      <c r="I1613" s="3">
        <f>'B-Site_data'!I1614</f>
        <v>1</v>
      </c>
      <c r="J1613" s="3">
        <f>'B-Site_data'!J1614</f>
        <v>1</v>
      </c>
      <c r="K1613" s="3">
        <f>'B-Site_data'!K1614</f>
        <v>1</v>
      </c>
      <c r="L1613" s="3">
        <f>'B-Site_data'!L1614</f>
        <v>3</v>
      </c>
      <c r="M1613" s="3">
        <f t="shared" si="150"/>
        <v>3</v>
      </c>
      <c r="N1613" s="3">
        <f t="shared" si="151"/>
        <v>3</v>
      </c>
      <c r="O1613" s="3">
        <f t="shared" si="152"/>
        <v>3</v>
      </c>
      <c r="P1613" s="3">
        <f t="shared" si="153"/>
        <v>1</v>
      </c>
      <c r="Q1613" s="295">
        <f t="shared" si="154"/>
        <v>3</v>
      </c>
      <c r="R1613" s="3">
        <f t="shared" si="155"/>
        <v>3</v>
      </c>
    </row>
    <row r="1614" spans="1:18" x14ac:dyDescent="0.35">
      <c r="A1614" s="3" t="str">
        <f>'B-Site_data'!A1615</f>
        <v>Oo4XSVPxf1fKxJ9SIejYb3rysckl2H</v>
      </c>
      <c r="B1614" s="3" t="str">
        <f>'B-Site_data'!B1615</f>
        <v>Banadir_IDP</v>
      </c>
      <c r="C1614" s="3" t="str">
        <f>'B-Site_data'!C1615</f>
        <v>Banadir</v>
      </c>
      <c r="D1614" s="3" t="str">
        <f>'B-Site_data'!D1615</f>
        <v>IDP</v>
      </c>
      <c r="E1614" s="3">
        <f>'B-Site_data'!E1615</f>
        <v>1</v>
      </c>
      <c r="F1614" s="3">
        <f>'B-Site_data'!F1615</f>
        <v>1</v>
      </c>
      <c r="G1614" s="3">
        <f>'B-Site_data'!G1615</f>
        <v>3</v>
      </c>
      <c r="H1614" s="3">
        <f>'B-Site_data'!H1615</f>
        <v>3</v>
      </c>
      <c r="I1614" s="3">
        <f>'B-Site_data'!I1615</f>
        <v>1</v>
      </c>
      <c r="J1614" s="3">
        <f>'B-Site_data'!J1615</f>
        <v>1</v>
      </c>
      <c r="K1614" s="3">
        <f>'B-Site_data'!K1615</f>
        <v>1</v>
      </c>
      <c r="L1614" s="3">
        <f>'B-Site_data'!L1615</f>
        <v>1</v>
      </c>
      <c r="M1614" s="3">
        <f t="shared" si="150"/>
        <v>3</v>
      </c>
      <c r="N1614" s="3">
        <f t="shared" si="151"/>
        <v>3</v>
      </c>
      <c r="O1614" s="3">
        <f t="shared" si="152"/>
        <v>1</v>
      </c>
      <c r="P1614" s="3">
        <f t="shared" si="153"/>
        <v>1</v>
      </c>
      <c r="Q1614" s="295">
        <f t="shared" si="154"/>
        <v>2</v>
      </c>
      <c r="R1614" s="3">
        <f t="shared" si="155"/>
        <v>2</v>
      </c>
    </row>
    <row r="1615" spans="1:18" x14ac:dyDescent="0.35">
      <c r="A1615" s="3" t="str">
        <f>'B-Site_data'!A1616</f>
        <v>D6NYF06LNjz9Lno9wfyvBjchKt7nIN</v>
      </c>
      <c r="B1615" s="3" t="str">
        <f>'B-Site_data'!B1616</f>
        <v>Banadir_IDP</v>
      </c>
      <c r="C1615" s="3" t="str">
        <f>'B-Site_data'!C1616</f>
        <v>Banadir</v>
      </c>
      <c r="D1615" s="3" t="str">
        <f>'B-Site_data'!D1616</f>
        <v>IDP</v>
      </c>
      <c r="E1615" s="3">
        <f>'B-Site_data'!E1616</f>
        <v>1</v>
      </c>
      <c r="F1615" s="3">
        <f>'B-Site_data'!F1616</f>
        <v>3</v>
      </c>
      <c r="G1615" s="3">
        <f>'B-Site_data'!G1616</f>
        <v>3</v>
      </c>
      <c r="H1615" s="3">
        <f>'B-Site_data'!H1616</f>
        <v>1</v>
      </c>
      <c r="I1615" s="3">
        <f>'B-Site_data'!I1616</f>
        <v>1</v>
      </c>
      <c r="J1615" s="3">
        <f>'B-Site_data'!J1616</f>
        <v>1</v>
      </c>
      <c r="K1615" s="3">
        <f>'B-Site_data'!K1616</f>
        <v>3</v>
      </c>
      <c r="L1615" s="3">
        <f>'B-Site_data'!L1616</f>
        <v>2</v>
      </c>
      <c r="M1615" s="3">
        <f t="shared" si="150"/>
        <v>3</v>
      </c>
      <c r="N1615" s="3">
        <f t="shared" si="151"/>
        <v>3</v>
      </c>
      <c r="O1615" s="3">
        <f t="shared" si="152"/>
        <v>3</v>
      </c>
      <c r="P1615" s="3">
        <f t="shared" si="153"/>
        <v>2</v>
      </c>
      <c r="Q1615" s="295">
        <f t="shared" si="154"/>
        <v>3</v>
      </c>
      <c r="R1615" s="3">
        <f t="shared" si="155"/>
        <v>3</v>
      </c>
    </row>
    <row r="1616" spans="1:18" x14ac:dyDescent="0.35">
      <c r="A1616" s="3" t="str">
        <f>'B-Site_data'!A1617</f>
        <v>z1NPVUN8frGVTmUbDuCQF7o3zJQR3O</v>
      </c>
      <c r="B1616" s="3" t="str">
        <f>'B-Site_data'!B1617</f>
        <v>Banadir_IDP</v>
      </c>
      <c r="C1616" s="3" t="str">
        <f>'B-Site_data'!C1617</f>
        <v>Banadir</v>
      </c>
      <c r="D1616" s="3" t="str">
        <f>'B-Site_data'!D1617</f>
        <v>IDP</v>
      </c>
      <c r="E1616" s="3">
        <f>'B-Site_data'!E1617</f>
        <v>1</v>
      </c>
      <c r="F1616" s="3">
        <f>'B-Site_data'!F1617</f>
        <v>1</v>
      </c>
      <c r="G1616" s="3">
        <f>'B-Site_data'!G1617</f>
        <v>3</v>
      </c>
      <c r="H1616" s="3">
        <f>'B-Site_data'!H1617</f>
        <v>1</v>
      </c>
      <c r="I1616" s="3">
        <f>'B-Site_data'!I1617</f>
        <v>1</v>
      </c>
      <c r="J1616" s="3">
        <f>'B-Site_data'!J1617</f>
        <v>1</v>
      </c>
      <c r="K1616" s="3">
        <f>'B-Site_data'!K1617</f>
        <v>3</v>
      </c>
      <c r="L1616" s="3">
        <f>'B-Site_data'!L1617</f>
        <v>2</v>
      </c>
      <c r="M1616" s="3">
        <f t="shared" si="150"/>
        <v>3</v>
      </c>
      <c r="N1616" s="3">
        <f t="shared" si="151"/>
        <v>3</v>
      </c>
      <c r="O1616" s="3">
        <f t="shared" si="152"/>
        <v>2</v>
      </c>
      <c r="P1616" s="3">
        <f t="shared" si="153"/>
        <v>1</v>
      </c>
      <c r="Q1616" s="295">
        <f t="shared" si="154"/>
        <v>3</v>
      </c>
      <c r="R1616" s="3">
        <f t="shared" si="155"/>
        <v>3</v>
      </c>
    </row>
    <row r="1617" spans="1:18" x14ac:dyDescent="0.35">
      <c r="A1617" s="3" t="str">
        <f>'B-Site_data'!A1618</f>
        <v>FqPlUKoPCbQeRtQLNMQhwVCGGPcFmd</v>
      </c>
      <c r="B1617" s="3" t="str">
        <f>'B-Site_data'!B1618</f>
        <v>Banadir_IDP</v>
      </c>
      <c r="C1617" s="3" t="str">
        <f>'B-Site_data'!C1618</f>
        <v>Banadir</v>
      </c>
      <c r="D1617" s="3" t="str">
        <f>'B-Site_data'!D1618</f>
        <v>IDP</v>
      </c>
      <c r="E1617" s="3">
        <f>'B-Site_data'!E1618</f>
        <v>1</v>
      </c>
      <c r="F1617" s="3">
        <f>'B-Site_data'!F1618</f>
        <v>1</v>
      </c>
      <c r="G1617" s="3">
        <f>'B-Site_data'!G1618</f>
        <v>3</v>
      </c>
      <c r="H1617" s="3">
        <f>'B-Site_data'!H1618</f>
        <v>3</v>
      </c>
      <c r="I1617" s="3">
        <f>'B-Site_data'!I1618</f>
        <v>1</v>
      </c>
      <c r="J1617" s="3">
        <f>'B-Site_data'!J1618</f>
        <v>1</v>
      </c>
      <c r="K1617" s="3">
        <f>'B-Site_data'!K1618</f>
        <v>1</v>
      </c>
      <c r="L1617" s="3">
        <f>'B-Site_data'!L1618</f>
        <v>2</v>
      </c>
      <c r="M1617" s="3">
        <f t="shared" si="150"/>
        <v>3</v>
      </c>
      <c r="N1617" s="3">
        <f t="shared" si="151"/>
        <v>3</v>
      </c>
      <c r="O1617" s="3">
        <f t="shared" si="152"/>
        <v>2</v>
      </c>
      <c r="P1617" s="3">
        <f t="shared" si="153"/>
        <v>1</v>
      </c>
      <c r="Q1617" s="295">
        <f t="shared" si="154"/>
        <v>3</v>
      </c>
      <c r="R1617" s="3">
        <f t="shared" si="155"/>
        <v>3</v>
      </c>
    </row>
    <row r="1618" spans="1:18" x14ac:dyDescent="0.35">
      <c r="A1618" s="3" t="str">
        <f>'B-Site_data'!A1619</f>
        <v>7pdzP8VTeHKkFljdyBxzGeF99cjYgr</v>
      </c>
      <c r="B1618" s="3" t="str">
        <f>'B-Site_data'!B1619</f>
        <v>Banadir_IDP</v>
      </c>
      <c r="C1618" s="3" t="str">
        <f>'B-Site_data'!C1619</f>
        <v>Banadir</v>
      </c>
      <c r="D1618" s="3" t="str">
        <f>'B-Site_data'!D1619</f>
        <v>IDP</v>
      </c>
      <c r="E1618" s="3">
        <f>'B-Site_data'!E1619</f>
        <v>1</v>
      </c>
      <c r="F1618" s="3">
        <f>'B-Site_data'!F1619</f>
        <v>1</v>
      </c>
      <c r="G1618" s="3">
        <f>'B-Site_data'!G1619</f>
        <v>3</v>
      </c>
      <c r="H1618" s="3">
        <f>'B-Site_data'!H1619</f>
        <v>1</v>
      </c>
      <c r="I1618" s="3">
        <f>'B-Site_data'!I1619</f>
        <v>1</v>
      </c>
      <c r="J1618" s="3">
        <f>'B-Site_data'!J1619</f>
        <v>1</v>
      </c>
      <c r="K1618" s="3">
        <f>'B-Site_data'!K1619</f>
        <v>3</v>
      </c>
      <c r="L1618" s="3">
        <f>'B-Site_data'!L1619</f>
        <v>1</v>
      </c>
      <c r="M1618" s="3">
        <f t="shared" si="150"/>
        <v>3</v>
      </c>
      <c r="N1618" s="3">
        <f t="shared" si="151"/>
        <v>3</v>
      </c>
      <c r="O1618" s="3">
        <f t="shared" si="152"/>
        <v>1</v>
      </c>
      <c r="P1618" s="3">
        <f t="shared" si="153"/>
        <v>1</v>
      </c>
      <c r="Q1618" s="295">
        <f t="shared" si="154"/>
        <v>2</v>
      </c>
      <c r="R1618" s="3">
        <f t="shared" si="155"/>
        <v>2</v>
      </c>
    </row>
    <row r="1619" spans="1:18" x14ac:dyDescent="0.35">
      <c r="A1619" s="3" t="str">
        <f>'B-Site_data'!A1620</f>
        <v>MTU8ZKkcXgaHczicw6KBjtT3BK436l</v>
      </c>
      <c r="B1619" s="3" t="str">
        <f>'B-Site_data'!B1620</f>
        <v>Banadir_IDP</v>
      </c>
      <c r="C1619" s="3" t="str">
        <f>'B-Site_data'!C1620</f>
        <v>Banadir</v>
      </c>
      <c r="D1619" s="3" t="str">
        <f>'B-Site_data'!D1620</f>
        <v>IDP</v>
      </c>
      <c r="E1619" s="3">
        <f>'B-Site_data'!E1620</f>
        <v>1</v>
      </c>
      <c r="F1619" s="3">
        <f>'B-Site_data'!F1620</f>
        <v>1</v>
      </c>
      <c r="G1619" s="3">
        <f>'B-Site_data'!G1620</f>
        <v>3</v>
      </c>
      <c r="H1619" s="3">
        <f>'B-Site_data'!H1620</f>
        <v>1</v>
      </c>
      <c r="I1619" s="3">
        <f>'B-Site_data'!I1620</f>
        <v>3</v>
      </c>
      <c r="J1619" s="3">
        <f>'B-Site_data'!J1620</f>
        <v>1</v>
      </c>
      <c r="K1619" s="3">
        <f>'B-Site_data'!K1620</f>
        <v>1</v>
      </c>
      <c r="L1619" s="3">
        <f>'B-Site_data'!L1620</f>
        <v>2</v>
      </c>
      <c r="M1619" s="3">
        <f t="shared" si="150"/>
        <v>3</v>
      </c>
      <c r="N1619" s="3">
        <f t="shared" si="151"/>
        <v>3</v>
      </c>
      <c r="O1619" s="3">
        <f t="shared" si="152"/>
        <v>2</v>
      </c>
      <c r="P1619" s="3">
        <f t="shared" si="153"/>
        <v>1</v>
      </c>
      <c r="Q1619" s="295">
        <f t="shared" si="154"/>
        <v>3</v>
      </c>
      <c r="R1619" s="3">
        <f t="shared" si="155"/>
        <v>3</v>
      </c>
    </row>
    <row r="1620" spans="1:18" x14ac:dyDescent="0.35">
      <c r="A1620" s="3" t="str">
        <f>'B-Site_data'!A1621</f>
        <v>tTSMUTqfS3FhxERPGhZ8NoLev4Np2s</v>
      </c>
      <c r="B1620" s="3" t="str">
        <f>'B-Site_data'!B1621</f>
        <v>Banadir_IDP</v>
      </c>
      <c r="C1620" s="3" t="str">
        <f>'B-Site_data'!C1621</f>
        <v>Banadir</v>
      </c>
      <c r="D1620" s="3" t="str">
        <f>'B-Site_data'!D1621</f>
        <v>IDP</v>
      </c>
      <c r="E1620" s="3">
        <f>'B-Site_data'!E1621</f>
        <v>3</v>
      </c>
      <c r="F1620" s="3">
        <f>'B-Site_data'!F1621</f>
        <v>1</v>
      </c>
      <c r="G1620" s="3">
        <f>'B-Site_data'!G1621</f>
        <v>1</v>
      </c>
      <c r="H1620" s="3">
        <f>'B-Site_data'!H1621</f>
        <v>2</v>
      </c>
      <c r="I1620" s="3">
        <f>'B-Site_data'!I1621</f>
        <v>3</v>
      </c>
      <c r="J1620" s="3">
        <f>'B-Site_data'!J1621</f>
        <v>1</v>
      </c>
      <c r="K1620" s="3">
        <f>'B-Site_data'!K1621</f>
        <v>3</v>
      </c>
      <c r="L1620" s="3">
        <f>'B-Site_data'!L1621</f>
        <v>2</v>
      </c>
      <c r="M1620" s="3">
        <f t="shared" si="150"/>
        <v>3</v>
      </c>
      <c r="N1620" s="3">
        <f t="shared" si="151"/>
        <v>3</v>
      </c>
      <c r="O1620" s="3">
        <f t="shared" si="152"/>
        <v>2</v>
      </c>
      <c r="P1620" s="3">
        <f t="shared" si="153"/>
        <v>2</v>
      </c>
      <c r="Q1620" s="295">
        <f t="shared" si="154"/>
        <v>3</v>
      </c>
      <c r="R1620" s="3">
        <f t="shared" si="155"/>
        <v>3</v>
      </c>
    </row>
    <row r="1621" spans="1:18" x14ac:dyDescent="0.35">
      <c r="A1621" s="3" t="str">
        <f>'B-Site_data'!A1622</f>
        <v>u6ZQufnbbX5MX3IHGcOah8WpiOxSHx</v>
      </c>
      <c r="B1621" s="3" t="str">
        <f>'B-Site_data'!B1622</f>
        <v>Banadir_IDP</v>
      </c>
      <c r="C1621" s="3" t="str">
        <f>'B-Site_data'!C1622</f>
        <v>Banadir</v>
      </c>
      <c r="D1621" s="3" t="str">
        <f>'B-Site_data'!D1622</f>
        <v>IDP</v>
      </c>
      <c r="E1621" s="3">
        <f>'B-Site_data'!E1622</f>
        <v>1</v>
      </c>
      <c r="F1621" s="3">
        <f>'B-Site_data'!F1622</f>
        <v>1</v>
      </c>
      <c r="G1621" s="3">
        <f>'B-Site_data'!G1622</f>
        <v>1</v>
      </c>
      <c r="H1621" s="3">
        <f>'B-Site_data'!H1622</f>
        <v>1</v>
      </c>
      <c r="I1621" s="3">
        <f>'B-Site_data'!I1622</f>
        <v>3</v>
      </c>
      <c r="J1621" s="3">
        <f>'B-Site_data'!J1622</f>
        <v>1</v>
      </c>
      <c r="K1621" s="3">
        <f>'B-Site_data'!K1622</f>
        <v>1</v>
      </c>
      <c r="L1621" s="3">
        <f>'B-Site_data'!L1622</f>
        <v>2</v>
      </c>
      <c r="M1621" s="3">
        <f t="shared" si="150"/>
        <v>3</v>
      </c>
      <c r="N1621" s="3">
        <f t="shared" si="151"/>
        <v>2</v>
      </c>
      <c r="O1621" s="3">
        <f t="shared" si="152"/>
        <v>1</v>
      </c>
      <c r="P1621" s="3">
        <f t="shared" si="153"/>
        <v>1</v>
      </c>
      <c r="Q1621" s="295">
        <f t="shared" si="154"/>
        <v>2</v>
      </c>
      <c r="R1621" s="3">
        <f t="shared" si="155"/>
        <v>2</v>
      </c>
    </row>
    <row r="1622" spans="1:18" x14ac:dyDescent="0.35">
      <c r="A1622" s="3" t="str">
        <f>'B-Site_data'!A1623</f>
        <v>qjeB5rMlbEZnBFgUyx321eJAisDmC8</v>
      </c>
      <c r="B1622" s="3" t="str">
        <f>'B-Site_data'!B1623</f>
        <v>Banadir_IDP</v>
      </c>
      <c r="C1622" s="3" t="str">
        <f>'B-Site_data'!C1623</f>
        <v>Banadir</v>
      </c>
      <c r="D1622" s="3" t="str">
        <f>'B-Site_data'!D1623</f>
        <v>IDP</v>
      </c>
      <c r="E1622" s="3">
        <f>'B-Site_data'!E1623</f>
        <v>1</v>
      </c>
      <c r="F1622" s="3">
        <f>'B-Site_data'!F1623</f>
        <v>3</v>
      </c>
      <c r="G1622" s="3">
        <f>'B-Site_data'!G1623</f>
        <v>3</v>
      </c>
      <c r="H1622" s="3">
        <f>'B-Site_data'!H1623</f>
        <v>3</v>
      </c>
      <c r="I1622" s="3">
        <f>'B-Site_data'!I1623</f>
        <v>1</v>
      </c>
      <c r="J1622" s="3">
        <f>'B-Site_data'!J1623</f>
        <v>1</v>
      </c>
      <c r="K1622" s="3">
        <f>'B-Site_data'!K1623</f>
        <v>1</v>
      </c>
      <c r="L1622" s="3">
        <f>'B-Site_data'!L1623</f>
        <v>2</v>
      </c>
      <c r="M1622" s="3">
        <f t="shared" si="150"/>
        <v>3</v>
      </c>
      <c r="N1622" s="3">
        <f t="shared" si="151"/>
        <v>3</v>
      </c>
      <c r="O1622" s="3">
        <f t="shared" si="152"/>
        <v>3</v>
      </c>
      <c r="P1622" s="3">
        <f t="shared" si="153"/>
        <v>2</v>
      </c>
      <c r="Q1622" s="295">
        <f t="shared" si="154"/>
        <v>3</v>
      </c>
      <c r="R1622" s="3">
        <f t="shared" si="155"/>
        <v>3</v>
      </c>
    </row>
    <row r="1623" spans="1:18" x14ac:dyDescent="0.35">
      <c r="A1623" s="3" t="str">
        <f>'B-Site_data'!A1624</f>
        <v>nFYyNI4rPFitvLv0FEh0y2FKRICOz8</v>
      </c>
      <c r="B1623" s="3" t="str">
        <f>'B-Site_data'!B1624</f>
        <v>Banadir_IDP</v>
      </c>
      <c r="C1623" s="3" t="str">
        <f>'B-Site_data'!C1624</f>
        <v>Banadir</v>
      </c>
      <c r="D1623" s="3" t="str">
        <f>'B-Site_data'!D1624</f>
        <v>IDP</v>
      </c>
      <c r="E1623" s="3">
        <f>'B-Site_data'!E1624</f>
        <v>1</v>
      </c>
      <c r="F1623" s="3">
        <f>'B-Site_data'!F1624</f>
        <v>3</v>
      </c>
      <c r="G1623" s="3">
        <f>'B-Site_data'!G1624</f>
        <v>3</v>
      </c>
      <c r="H1623" s="3">
        <f>'B-Site_data'!H1624</f>
        <v>3</v>
      </c>
      <c r="I1623" s="3">
        <f>'B-Site_data'!I1624</f>
        <v>3</v>
      </c>
      <c r="J1623" s="3">
        <f>'B-Site_data'!J1624</f>
        <v>1</v>
      </c>
      <c r="K1623" s="3">
        <f>'B-Site_data'!K1624</f>
        <v>3</v>
      </c>
      <c r="L1623" s="3">
        <f>'B-Site_data'!L1624</f>
        <v>3</v>
      </c>
      <c r="M1623" s="3">
        <f t="shared" si="150"/>
        <v>3</v>
      </c>
      <c r="N1623" s="3">
        <f t="shared" si="151"/>
        <v>3</v>
      </c>
      <c r="O1623" s="3">
        <f t="shared" si="152"/>
        <v>3</v>
      </c>
      <c r="P1623" s="3">
        <f t="shared" si="153"/>
        <v>3</v>
      </c>
      <c r="Q1623" s="295">
        <f t="shared" si="154"/>
        <v>3</v>
      </c>
      <c r="R1623" s="3">
        <f t="shared" si="155"/>
        <v>3</v>
      </c>
    </row>
    <row r="1624" spans="1:18" x14ac:dyDescent="0.35">
      <c r="A1624" s="3" t="str">
        <f>'B-Site_data'!A1625</f>
        <v>XAW4ezaRUdCAVHM70af6llIBOwgh8Z</v>
      </c>
      <c r="B1624" s="3" t="str">
        <f>'B-Site_data'!B1625</f>
        <v>Banadir_IDP</v>
      </c>
      <c r="C1624" s="3" t="str">
        <f>'B-Site_data'!C1625</f>
        <v>Banadir</v>
      </c>
      <c r="D1624" s="3" t="str">
        <f>'B-Site_data'!D1625</f>
        <v>IDP</v>
      </c>
      <c r="E1624" s="3">
        <f>'B-Site_data'!E1625</f>
        <v>1</v>
      </c>
      <c r="F1624" s="3">
        <f>'B-Site_data'!F1625</f>
        <v>3</v>
      </c>
      <c r="G1624" s="3">
        <f>'B-Site_data'!G1625</f>
        <v>3</v>
      </c>
      <c r="H1624" s="3">
        <f>'B-Site_data'!H1625</f>
        <v>1</v>
      </c>
      <c r="I1624" s="3">
        <f>'B-Site_data'!I1625</f>
        <v>1</v>
      </c>
      <c r="J1624" s="3">
        <f>'B-Site_data'!J1625</f>
        <v>1</v>
      </c>
      <c r="K1624" s="3">
        <f>'B-Site_data'!K1625</f>
        <v>3</v>
      </c>
      <c r="L1624" s="3">
        <f>'B-Site_data'!L1625</f>
        <v>1</v>
      </c>
      <c r="M1624" s="3">
        <f t="shared" si="150"/>
        <v>3</v>
      </c>
      <c r="N1624" s="3">
        <f t="shared" si="151"/>
        <v>3</v>
      </c>
      <c r="O1624" s="3">
        <f t="shared" si="152"/>
        <v>3</v>
      </c>
      <c r="P1624" s="3">
        <f t="shared" si="153"/>
        <v>1</v>
      </c>
      <c r="Q1624" s="295">
        <f t="shared" si="154"/>
        <v>3</v>
      </c>
      <c r="R1624" s="3">
        <f t="shared" si="155"/>
        <v>3</v>
      </c>
    </row>
    <row r="1625" spans="1:18" x14ac:dyDescent="0.35">
      <c r="A1625" s="3" t="str">
        <f>'B-Site_data'!A1626</f>
        <v>dVpRsy3pj8p0sExTgjhIMvbiEYno8U</v>
      </c>
      <c r="B1625" s="3" t="str">
        <f>'B-Site_data'!B1626</f>
        <v>Banadir_IDP</v>
      </c>
      <c r="C1625" s="3" t="str">
        <f>'B-Site_data'!C1626</f>
        <v>Banadir</v>
      </c>
      <c r="D1625" s="3" t="str">
        <f>'B-Site_data'!D1626</f>
        <v>IDP</v>
      </c>
      <c r="E1625" s="3">
        <f>'B-Site_data'!E1626</f>
        <v>1</v>
      </c>
      <c r="F1625" s="3">
        <f>'B-Site_data'!F1626</f>
        <v>1</v>
      </c>
      <c r="G1625" s="3">
        <f>'B-Site_data'!G1626</f>
        <v>3</v>
      </c>
      <c r="H1625" s="3">
        <f>'B-Site_data'!H1626</f>
        <v>1</v>
      </c>
      <c r="I1625" s="3">
        <f>'B-Site_data'!I1626</f>
        <v>1</v>
      </c>
      <c r="J1625" s="3">
        <f>'B-Site_data'!J1626</f>
        <v>1</v>
      </c>
      <c r="K1625" s="3">
        <f>'B-Site_data'!K1626</f>
        <v>3</v>
      </c>
      <c r="L1625" s="3">
        <f>'B-Site_data'!L1626</f>
        <v>3</v>
      </c>
      <c r="M1625" s="3">
        <f t="shared" si="150"/>
        <v>3</v>
      </c>
      <c r="N1625" s="3">
        <f t="shared" si="151"/>
        <v>3</v>
      </c>
      <c r="O1625" s="3">
        <f t="shared" si="152"/>
        <v>3</v>
      </c>
      <c r="P1625" s="3">
        <f t="shared" si="153"/>
        <v>1</v>
      </c>
      <c r="Q1625" s="295">
        <f t="shared" si="154"/>
        <v>3</v>
      </c>
      <c r="R1625" s="3">
        <f t="shared" si="155"/>
        <v>3</v>
      </c>
    </row>
    <row r="1626" spans="1:18" x14ac:dyDescent="0.35">
      <c r="A1626" s="3" t="str">
        <f>'B-Site_data'!A1627</f>
        <v>CkjJIP9v9ZC07R2w01Nn44J5w7eFzH</v>
      </c>
      <c r="B1626" s="3" t="str">
        <f>'B-Site_data'!B1627</f>
        <v>Banadir_IDP</v>
      </c>
      <c r="C1626" s="3" t="str">
        <f>'B-Site_data'!C1627</f>
        <v>Banadir</v>
      </c>
      <c r="D1626" s="3" t="str">
        <f>'B-Site_data'!D1627</f>
        <v>IDP</v>
      </c>
      <c r="E1626" s="3">
        <f>'B-Site_data'!E1627</f>
        <v>1</v>
      </c>
      <c r="F1626" s="3">
        <f>'B-Site_data'!F1627</f>
        <v>3</v>
      </c>
      <c r="G1626" s="3">
        <f>'B-Site_data'!G1627</f>
        <v>3</v>
      </c>
      <c r="H1626" s="3">
        <f>'B-Site_data'!H1627</f>
        <v>1</v>
      </c>
      <c r="I1626" s="3">
        <f>'B-Site_data'!I1627</f>
        <v>1</v>
      </c>
      <c r="J1626" s="3">
        <f>'B-Site_data'!J1627</f>
        <v>1</v>
      </c>
      <c r="K1626" s="3">
        <f>'B-Site_data'!K1627</f>
        <v>3</v>
      </c>
      <c r="L1626" s="3">
        <f>'B-Site_data'!L1627</f>
        <v>2</v>
      </c>
      <c r="M1626" s="3">
        <f t="shared" si="150"/>
        <v>3</v>
      </c>
      <c r="N1626" s="3">
        <f t="shared" si="151"/>
        <v>3</v>
      </c>
      <c r="O1626" s="3">
        <f t="shared" si="152"/>
        <v>3</v>
      </c>
      <c r="P1626" s="3">
        <f t="shared" si="153"/>
        <v>2</v>
      </c>
      <c r="Q1626" s="295">
        <f t="shared" si="154"/>
        <v>3</v>
      </c>
      <c r="R1626" s="3">
        <f t="shared" si="155"/>
        <v>3</v>
      </c>
    </row>
    <row r="1627" spans="1:18" x14ac:dyDescent="0.35">
      <c r="A1627" s="3" t="str">
        <f>'B-Site_data'!A1628</f>
        <v>ShQjrlIgacSRO1iRcBhDFH5lYopojw</v>
      </c>
      <c r="B1627" s="3" t="str">
        <f>'B-Site_data'!B1628</f>
        <v>Banadir_IDP</v>
      </c>
      <c r="C1627" s="3" t="str">
        <f>'B-Site_data'!C1628</f>
        <v>Banadir</v>
      </c>
      <c r="D1627" s="3" t="str">
        <f>'B-Site_data'!D1628</f>
        <v>IDP</v>
      </c>
      <c r="E1627" s="3">
        <f>'B-Site_data'!E1628</f>
        <v>1</v>
      </c>
      <c r="F1627" s="3">
        <f>'B-Site_data'!F1628</f>
        <v>3</v>
      </c>
      <c r="G1627" s="3">
        <f>'B-Site_data'!G1628</f>
        <v>1</v>
      </c>
      <c r="H1627" s="3">
        <f>'B-Site_data'!H1628</f>
        <v>1</v>
      </c>
      <c r="I1627" s="3">
        <f>'B-Site_data'!I1628</f>
        <v>1</v>
      </c>
      <c r="J1627" s="3">
        <f>'B-Site_data'!J1628</f>
        <v>1</v>
      </c>
      <c r="K1627" s="3">
        <f>'B-Site_data'!K1628</f>
        <v>3</v>
      </c>
      <c r="L1627" s="3">
        <f>'B-Site_data'!L1628</f>
        <v>2</v>
      </c>
      <c r="M1627" s="3">
        <f t="shared" si="150"/>
        <v>3</v>
      </c>
      <c r="N1627" s="3">
        <f t="shared" si="151"/>
        <v>3</v>
      </c>
      <c r="O1627" s="3">
        <f t="shared" si="152"/>
        <v>2</v>
      </c>
      <c r="P1627" s="3">
        <f t="shared" si="153"/>
        <v>1</v>
      </c>
      <c r="Q1627" s="295">
        <f t="shared" si="154"/>
        <v>3</v>
      </c>
      <c r="R1627" s="3">
        <f t="shared" si="155"/>
        <v>3</v>
      </c>
    </row>
    <row r="1628" spans="1:18" x14ac:dyDescent="0.35">
      <c r="A1628" s="3" t="str">
        <f>'B-Site_data'!A1629</f>
        <v>P8ayVGF4rl9bkEsoQpUYgcIuuJQ2oA</v>
      </c>
      <c r="B1628" s="3" t="str">
        <f>'B-Site_data'!B1629</f>
        <v>Banadir_IDP</v>
      </c>
      <c r="C1628" s="3" t="str">
        <f>'B-Site_data'!C1629</f>
        <v>Banadir</v>
      </c>
      <c r="D1628" s="3" t="str">
        <f>'B-Site_data'!D1629</f>
        <v>IDP</v>
      </c>
      <c r="E1628" s="3">
        <f>'B-Site_data'!E1629</f>
        <v>1</v>
      </c>
      <c r="F1628" s="3">
        <f>'B-Site_data'!F1629</f>
        <v>1</v>
      </c>
      <c r="G1628" s="3">
        <f>'B-Site_data'!G1629</f>
        <v>1</v>
      </c>
      <c r="H1628" s="3">
        <f>'B-Site_data'!H1629</f>
        <v>1</v>
      </c>
      <c r="I1628" s="3">
        <f>'B-Site_data'!I1629</f>
        <v>3</v>
      </c>
      <c r="J1628" s="3">
        <f>'B-Site_data'!J1629</f>
        <v>1</v>
      </c>
      <c r="K1628" s="3">
        <f>'B-Site_data'!K1629</f>
        <v>1</v>
      </c>
      <c r="L1628" s="3">
        <f>'B-Site_data'!L1629</f>
        <v>2</v>
      </c>
      <c r="M1628" s="3">
        <f t="shared" si="150"/>
        <v>3</v>
      </c>
      <c r="N1628" s="3">
        <f t="shared" si="151"/>
        <v>2</v>
      </c>
      <c r="O1628" s="3">
        <f t="shared" si="152"/>
        <v>1</v>
      </c>
      <c r="P1628" s="3">
        <f t="shared" si="153"/>
        <v>1</v>
      </c>
      <c r="Q1628" s="295">
        <f t="shared" si="154"/>
        <v>2</v>
      </c>
      <c r="R1628" s="3">
        <f t="shared" si="155"/>
        <v>2</v>
      </c>
    </row>
    <row r="1629" spans="1:18" x14ac:dyDescent="0.35">
      <c r="A1629" s="3" t="str">
        <f>'B-Site_data'!A1630</f>
        <v>edykAUR70lmoII2PknYeClwuZCb6wf</v>
      </c>
      <c r="B1629" s="3" t="str">
        <f>'B-Site_data'!B1630</f>
        <v>Banadir_IDP</v>
      </c>
      <c r="C1629" s="3" t="str">
        <f>'B-Site_data'!C1630</f>
        <v>Banadir</v>
      </c>
      <c r="D1629" s="3" t="str">
        <f>'B-Site_data'!D1630</f>
        <v>IDP</v>
      </c>
      <c r="E1629" s="3">
        <f>'B-Site_data'!E1630</f>
        <v>1</v>
      </c>
      <c r="F1629" s="3">
        <f>'B-Site_data'!F1630</f>
        <v>3</v>
      </c>
      <c r="G1629" s="3">
        <f>'B-Site_data'!G1630</f>
        <v>3</v>
      </c>
      <c r="H1629" s="3">
        <f>'B-Site_data'!H1630</f>
        <v>1</v>
      </c>
      <c r="I1629" s="3">
        <f>'B-Site_data'!I1630</f>
        <v>1</v>
      </c>
      <c r="J1629" s="3">
        <f>'B-Site_data'!J1630</f>
        <v>1</v>
      </c>
      <c r="K1629" s="3">
        <f>'B-Site_data'!K1630</f>
        <v>1</v>
      </c>
      <c r="L1629" s="3">
        <f>'B-Site_data'!L1630</f>
        <v>2</v>
      </c>
      <c r="M1629" s="3">
        <f t="shared" si="150"/>
        <v>3</v>
      </c>
      <c r="N1629" s="3">
        <f t="shared" si="151"/>
        <v>3</v>
      </c>
      <c r="O1629" s="3">
        <f t="shared" si="152"/>
        <v>2</v>
      </c>
      <c r="P1629" s="3">
        <f t="shared" si="153"/>
        <v>1</v>
      </c>
      <c r="Q1629" s="295">
        <f t="shared" si="154"/>
        <v>3</v>
      </c>
      <c r="R1629" s="3">
        <f t="shared" si="155"/>
        <v>3</v>
      </c>
    </row>
    <row r="1630" spans="1:18" x14ac:dyDescent="0.35">
      <c r="A1630" s="3" t="str">
        <f>'B-Site_data'!A1631</f>
        <v>audHouKliC4ZbZxledw9gwxAssWzyL</v>
      </c>
      <c r="B1630" s="3" t="str">
        <f>'B-Site_data'!B1631</f>
        <v>Banadir_IDP</v>
      </c>
      <c r="C1630" s="3" t="str">
        <f>'B-Site_data'!C1631</f>
        <v>Banadir</v>
      </c>
      <c r="D1630" s="3" t="str">
        <f>'B-Site_data'!D1631</f>
        <v>IDP</v>
      </c>
      <c r="E1630" s="3">
        <f>'B-Site_data'!E1631</f>
        <v>1</v>
      </c>
      <c r="F1630" s="3">
        <f>'B-Site_data'!F1631</f>
        <v>3</v>
      </c>
      <c r="G1630" s="3">
        <f>'B-Site_data'!G1631</f>
        <v>3</v>
      </c>
      <c r="H1630" s="3">
        <f>'B-Site_data'!H1631</f>
        <v>1</v>
      </c>
      <c r="I1630" s="3">
        <f>'B-Site_data'!I1631</f>
        <v>1</v>
      </c>
      <c r="J1630" s="3">
        <f>'B-Site_data'!J1631</f>
        <v>1</v>
      </c>
      <c r="K1630" s="3">
        <f>'B-Site_data'!K1631</f>
        <v>3</v>
      </c>
      <c r="L1630" s="3">
        <f>'B-Site_data'!L1631</f>
        <v>2</v>
      </c>
      <c r="M1630" s="3">
        <f t="shared" si="150"/>
        <v>3</v>
      </c>
      <c r="N1630" s="3">
        <f t="shared" si="151"/>
        <v>3</v>
      </c>
      <c r="O1630" s="3">
        <f t="shared" si="152"/>
        <v>3</v>
      </c>
      <c r="P1630" s="3">
        <f t="shared" si="153"/>
        <v>2</v>
      </c>
      <c r="Q1630" s="295">
        <f t="shared" si="154"/>
        <v>3</v>
      </c>
      <c r="R1630" s="3">
        <f t="shared" si="155"/>
        <v>3</v>
      </c>
    </row>
    <row r="1631" spans="1:18" x14ac:dyDescent="0.35">
      <c r="A1631" s="3" t="str">
        <f>'B-Site_data'!A1632</f>
        <v>vn7Z0WAKGxQuGzTK5j5reU7qQnlM93</v>
      </c>
      <c r="B1631" s="3" t="str">
        <f>'B-Site_data'!B1632</f>
        <v>Banadir_IDP</v>
      </c>
      <c r="C1631" s="3" t="str">
        <f>'B-Site_data'!C1632</f>
        <v>Banadir</v>
      </c>
      <c r="D1631" s="3" t="str">
        <f>'B-Site_data'!D1632</f>
        <v>IDP</v>
      </c>
      <c r="E1631" s="3">
        <f>'B-Site_data'!E1632</f>
        <v>1</v>
      </c>
      <c r="F1631" s="3">
        <f>'B-Site_data'!F1632</f>
        <v>1</v>
      </c>
      <c r="G1631" s="3">
        <f>'B-Site_data'!G1632</f>
        <v>3</v>
      </c>
      <c r="H1631" s="3">
        <f>'B-Site_data'!H1632</f>
        <v>3</v>
      </c>
      <c r="I1631" s="3">
        <f>'B-Site_data'!I1632</f>
        <v>1</v>
      </c>
      <c r="J1631" s="3">
        <f>'B-Site_data'!J1632</f>
        <v>1</v>
      </c>
      <c r="K1631" s="3">
        <f>'B-Site_data'!K1632</f>
        <v>1</v>
      </c>
      <c r="L1631" s="3">
        <f>'B-Site_data'!L1632</f>
        <v>2</v>
      </c>
      <c r="M1631" s="3">
        <f t="shared" si="150"/>
        <v>3</v>
      </c>
      <c r="N1631" s="3">
        <f t="shared" si="151"/>
        <v>3</v>
      </c>
      <c r="O1631" s="3">
        <f t="shared" si="152"/>
        <v>2</v>
      </c>
      <c r="P1631" s="3">
        <f t="shared" si="153"/>
        <v>1</v>
      </c>
      <c r="Q1631" s="295">
        <f t="shared" si="154"/>
        <v>3</v>
      </c>
      <c r="R1631" s="3">
        <f t="shared" si="155"/>
        <v>3</v>
      </c>
    </row>
    <row r="1632" spans="1:18" x14ac:dyDescent="0.35">
      <c r="A1632" s="3" t="str">
        <f>'B-Site_data'!A1633</f>
        <v>q6IPxkggcSXCyEbpfFG1wFl1Zxnijj</v>
      </c>
      <c r="B1632" s="3" t="str">
        <f>'B-Site_data'!B1633</f>
        <v>Banadir_IDP</v>
      </c>
      <c r="C1632" s="3" t="str">
        <f>'B-Site_data'!C1633</f>
        <v>Banadir</v>
      </c>
      <c r="D1632" s="3" t="str">
        <f>'B-Site_data'!D1633</f>
        <v>IDP</v>
      </c>
      <c r="E1632" s="3">
        <f>'B-Site_data'!E1633</f>
        <v>1</v>
      </c>
      <c r="F1632" s="3">
        <f>'B-Site_data'!F1633</f>
        <v>1</v>
      </c>
      <c r="G1632" s="3">
        <f>'B-Site_data'!G1633</f>
        <v>1</v>
      </c>
      <c r="H1632" s="3">
        <f>'B-Site_data'!H1633</f>
        <v>2</v>
      </c>
      <c r="I1632" s="3">
        <f>'B-Site_data'!I1633</f>
        <v>3</v>
      </c>
      <c r="J1632" s="3">
        <f>'B-Site_data'!J1633</f>
        <v>1</v>
      </c>
      <c r="K1632" s="3">
        <f>'B-Site_data'!K1633</f>
        <v>1</v>
      </c>
      <c r="L1632" s="3">
        <f>'B-Site_data'!L1633</f>
        <v>2</v>
      </c>
      <c r="M1632" s="3">
        <f t="shared" si="150"/>
        <v>3</v>
      </c>
      <c r="N1632" s="3">
        <f t="shared" si="151"/>
        <v>2</v>
      </c>
      <c r="O1632" s="3">
        <f t="shared" si="152"/>
        <v>2</v>
      </c>
      <c r="P1632" s="3">
        <f t="shared" si="153"/>
        <v>1</v>
      </c>
      <c r="Q1632" s="295">
        <f t="shared" si="154"/>
        <v>2</v>
      </c>
      <c r="R1632" s="3">
        <f t="shared" si="155"/>
        <v>2</v>
      </c>
    </row>
    <row r="1633" spans="1:18" x14ac:dyDescent="0.35">
      <c r="A1633" s="3" t="str">
        <f>'B-Site_data'!A1634</f>
        <v>FbFJhDXXeG734Wx5Sjh6m4hKkV6y2y</v>
      </c>
      <c r="B1633" s="3" t="str">
        <f>'B-Site_data'!B1634</f>
        <v>Banadir_IDP</v>
      </c>
      <c r="C1633" s="3" t="str">
        <f>'B-Site_data'!C1634</f>
        <v>Banadir</v>
      </c>
      <c r="D1633" s="3" t="str">
        <f>'B-Site_data'!D1634</f>
        <v>IDP</v>
      </c>
      <c r="E1633" s="3">
        <f>'B-Site_data'!E1634</f>
        <v>1</v>
      </c>
      <c r="F1633" s="3">
        <f>'B-Site_data'!F1634</f>
        <v>1</v>
      </c>
      <c r="G1633" s="3">
        <f>'B-Site_data'!G1634</f>
        <v>1</v>
      </c>
      <c r="H1633" s="3">
        <f>'B-Site_data'!H1634</f>
        <v>2</v>
      </c>
      <c r="I1633" s="3">
        <f>'B-Site_data'!I1634</f>
        <v>3</v>
      </c>
      <c r="J1633" s="3">
        <f>'B-Site_data'!J1634</f>
        <v>1</v>
      </c>
      <c r="K1633" s="3">
        <f>'B-Site_data'!K1634</f>
        <v>1</v>
      </c>
      <c r="L1633" s="3">
        <f>'B-Site_data'!L1634</f>
        <v>1</v>
      </c>
      <c r="M1633" s="3">
        <f t="shared" si="150"/>
        <v>3</v>
      </c>
      <c r="N1633" s="3">
        <f t="shared" si="151"/>
        <v>2</v>
      </c>
      <c r="O1633" s="3">
        <f t="shared" si="152"/>
        <v>1</v>
      </c>
      <c r="P1633" s="3">
        <f t="shared" si="153"/>
        <v>1</v>
      </c>
      <c r="Q1633" s="295">
        <f t="shared" si="154"/>
        <v>2</v>
      </c>
      <c r="R1633" s="3">
        <f t="shared" si="155"/>
        <v>2</v>
      </c>
    </row>
    <row r="1634" spans="1:18" x14ac:dyDescent="0.35">
      <c r="A1634" s="3" t="str">
        <f>'B-Site_data'!A1635</f>
        <v>jTbGqNuEt7BHaHUiDnyS4ZcI05LJf4</v>
      </c>
      <c r="B1634" s="3" t="str">
        <f>'B-Site_data'!B1635</f>
        <v>Banadir_IDP</v>
      </c>
      <c r="C1634" s="3" t="str">
        <f>'B-Site_data'!C1635</f>
        <v>Banadir</v>
      </c>
      <c r="D1634" s="3" t="str">
        <f>'B-Site_data'!D1635</f>
        <v>IDP</v>
      </c>
      <c r="E1634" s="3">
        <f>'B-Site_data'!E1635</f>
        <v>1</v>
      </c>
      <c r="F1634" s="3">
        <f>'B-Site_data'!F1635</f>
        <v>1</v>
      </c>
      <c r="G1634" s="3">
        <f>'B-Site_data'!G1635</f>
        <v>3</v>
      </c>
      <c r="H1634" s="3">
        <f>'B-Site_data'!H1635</f>
        <v>3</v>
      </c>
      <c r="I1634" s="3">
        <f>'B-Site_data'!I1635</f>
        <v>1</v>
      </c>
      <c r="J1634" s="3">
        <f>'B-Site_data'!J1635</f>
        <v>1</v>
      </c>
      <c r="K1634" s="3">
        <f>'B-Site_data'!K1635</f>
        <v>1</v>
      </c>
      <c r="L1634" s="3">
        <f>'B-Site_data'!L1635</f>
        <v>2</v>
      </c>
      <c r="M1634" s="3">
        <f t="shared" si="150"/>
        <v>3</v>
      </c>
      <c r="N1634" s="3">
        <f t="shared" si="151"/>
        <v>3</v>
      </c>
      <c r="O1634" s="3">
        <f t="shared" si="152"/>
        <v>2</v>
      </c>
      <c r="P1634" s="3">
        <f t="shared" si="153"/>
        <v>1</v>
      </c>
      <c r="Q1634" s="295">
        <f t="shared" si="154"/>
        <v>3</v>
      </c>
      <c r="R1634" s="3">
        <f t="shared" si="155"/>
        <v>3</v>
      </c>
    </row>
    <row r="1635" spans="1:18" x14ac:dyDescent="0.35">
      <c r="A1635" s="3" t="str">
        <f>'B-Site_data'!A1636</f>
        <v>spLFxuplsLD9oW9EORUvLOEtF3qyLD</v>
      </c>
      <c r="B1635" s="3" t="str">
        <f>'B-Site_data'!B1636</f>
        <v>Banadir_IDP</v>
      </c>
      <c r="C1635" s="3" t="str">
        <f>'B-Site_data'!C1636</f>
        <v>Banadir</v>
      </c>
      <c r="D1635" s="3" t="str">
        <f>'B-Site_data'!D1636</f>
        <v>IDP</v>
      </c>
      <c r="E1635" s="3">
        <f>'B-Site_data'!E1636</f>
        <v>1</v>
      </c>
      <c r="F1635" s="3">
        <f>'B-Site_data'!F1636</f>
        <v>1</v>
      </c>
      <c r="G1635" s="3">
        <f>'B-Site_data'!G1636</f>
        <v>3</v>
      </c>
      <c r="H1635" s="3">
        <f>'B-Site_data'!H1636</f>
        <v>1</v>
      </c>
      <c r="I1635" s="3">
        <f>'B-Site_data'!I1636</f>
        <v>1</v>
      </c>
      <c r="J1635" s="3">
        <f>'B-Site_data'!J1636</f>
        <v>1</v>
      </c>
      <c r="K1635" s="3">
        <f>'B-Site_data'!K1636</f>
        <v>1</v>
      </c>
      <c r="L1635" s="3">
        <f>'B-Site_data'!L1636</f>
        <v>2</v>
      </c>
      <c r="M1635" s="3">
        <f t="shared" si="150"/>
        <v>3</v>
      </c>
      <c r="N1635" s="3">
        <f t="shared" si="151"/>
        <v>2</v>
      </c>
      <c r="O1635" s="3">
        <f t="shared" si="152"/>
        <v>1</v>
      </c>
      <c r="P1635" s="3">
        <f t="shared" si="153"/>
        <v>1</v>
      </c>
      <c r="Q1635" s="295">
        <f t="shared" si="154"/>
        <v>2</v>
      </c>
      <c r="R1635" s="3">
        <f t="shared" si="155"/>
        <v>2</v>
      </c>
    </row>
    <row r="1636" spans="1:18" x14ac:dyDescent="0.35">
      <c r="A1636" s="3" t="str">
        <f>'B-Site_data'!A1637</f>
        <v>iShA65TjoJEo7iOs5aP1Qizyd8X78K</v>
      </c>
      <c r="B1636" s="3" t="str">
        <f>'B-Site_data'!B1637</f>
        <v>Banadir_IDP</v>
      </c>
      <c r="C1636" s="3" t="str">
        <f>'B-Site_data'!C1637</f>
        <v>Banadir</v>
      </c>
      <c r="D1636" s="3" t="str">
        <f>'B-Site_data'!D1637</f>
        <v>IDP</v>
      </c>
      <c r="E1636" s="3">
        <f>'B-Site_data'!E1637</f>
        <v>1</v>
      </c>
      <c r="F1636" s="3">
        <f>'B-Site_data'!F1637</f>
        <v>1</v>
      </c>
      <c r="G1636" s="3">
        <f>'B-Site_data'!G1637</f>
        <v>3</v>
      </c>
      <c r="H1636" s="3">
        <f>'B-Site_data'!H1637</f>
        <v>1</v>
      </c>
      <c r="I1636" s="3">
        <f>'B-Site_data'!I1637</f>
        <v>3</v>
      </c>
      <c r="J1636" s="3">
        <f>'B-Site_data'!J1637</f>
        <v>1</v>
      </c>
      <c r="K1636" s="3">
        <f>'B-Site_data'!K1637</f>
        <v>3</v>
      </c>
      <c r="L1636" s="3">
        <f>'B-Site_data'!L1637</f>
        <v>1</v>
      </c>
      <c r="M1636" s="3">
        <f t="shared" si="150"/>
        <v>3</v>
      </c>
      <c r="N1636" s="3">
        <f t="shared" si="151"/>
        <v>3</v>
      </c>
      <c r="O1636" s="3">
        <f t="shared" si="152"/>
        <v>3</v>
      </c>
      <c r="P1636" s="3">
        <f t="shared" si="153"/>
        <v>1</v>
      </c>
      <c r="Q1636" s="295">
        <f t="shared" si="154"/>
        <v>3</v>
      </c>
      <c r="R1636" s="3">
        <f t="shared" si="155"/>
        <v>3</v>
      </c>
    </row>
    <row r="1637" spans="1:18" x14ac:dyDescent="0.35">
      <c r="A1637" s="3" t="str">
        <f>'B-Site_data'!A1638</f>
        <v>AXpj4A02wl0uUvz9rKOhrRqNWTsH7m</v>
      </c>
      <c r="B1637" s="3" t="str">
        <f>'B-Site_data'!B1638</f>
        <v>Banadir_IDP</v>
      </c>
      <c r="C1637" s="3" t="str">
        <f>'B-Site_data'!C1638</f>
        <v>Banadir</v>
      </c>
      <c r="D1637" s="3" t="str">
        <f>'B-Site_data'!D1638</f>
        <v>IDP</v>
      </c>
      <c r="E1637" s="3">
        <f>'B-Site_data'!E1638</f>
        <v>1</v>
      </c>
      <c r="F1637" s="3">
        <f>'B-Site_data'!F1638</f>
        <v>1</v>
      </c>
      <c r="G1637" s="3">
        <f>'B-Site_data'!G1638</f>
        <v>3</v>
      </c>
      <c r="H1637" s="3">
        <f>'B-Site_data'!H1638</f>
        <v>1</v>
      </c>
      <c r="I1637" s="3">
        <f>'B-Site_data'!I1638</f>
        <v>1</v>
      </c>
      <c r="J1637" s="3">
        <f>'B-Site_data'!J1638</f>
        <v>1</v>
      </c>
      <c r="K1637" s="3">
        <f>'B-Site_data'!K1638</f>
        <v>3</v>
      </c>
      <c r="L1637" s="3">
        <f>'B-Site_data'!L1638</f>
        <v>1</v>
      </c>
      <c r="M1637" s="3">
        <f t="shared" si="150"/>
        <v>3</v>
      </c>
      <c r="N1637" s="3">
        <f t="shared" si="151"/>
        <v>3</v>
      </c>
      <c r="O1637" s="3">
        <f t="shared" si="152"/>
        <v>1</v>
      </c>
      <c r="P1637" s="3">
        <f t="shared" si="153"/>
        <v>1</v>
      </c>
      <c r="Q1637" s="295">
        <f t="shared" si="154"/>
        <v>2</v>
      </c>
      <c r="R1637" s="3">
        <f t="shared" si="155"/>
        <v>2</v>
      </c>
    </row>
    <row r="1638" spans="1:18" x14ac:dyDescent="0.35">
      <c r="A1638" s="3" t="str">
        <f>'B-Site_data'!A1639</f>
        <v>DMnDRbREMw6Ga5QzpDqWrBbK4cHLAy</v>
      </c>
      <c r="B1638" s="3" t="str">
        <f>'B-Site_data'!B1639</f>
        <v>Banadir_IDP</v>
      </c>
      <c r="C1638" s="3" t="str">
        <f>'B-Site_data'!C1639</f>
        <v>Banadir</v>
      </c>
      <c r="D1638" s="3" t="str">
        <f>'B-Site_data'!D1639</f>
        <v>IDP</v>
      </c>
      <c r="E1638" s="3">
        <f>'B-Site_data'!E1639</f>
        <v>1</v>
      </c>
      <c r="F1638" s="3">
        <f>'B-Site_data'!F1639</f>
        <v>1</v>
      </c>
      <c r="G1638" s="3">
        <f>'B-Site_data'!G1639</f>
        <v>3</v>
      </c>
      <c r="H1638" s="3">
        <f>'B-Site_data'!H1639</f>
        <v>1</v>
      </c>
      <c r="I1638" s="3">
        <f>'B-Site_data'!I1639</f>
        <v>3</v>
      </c>
      <c r="J1638" s="3">
        <f>'B-Site_data'!J1639</f>
        <v>1</v>
      </c>
      <c r="K1638" s="3">
        <f>'B-Site_data'!K1639</f>
        <v>3</v>
      </c>
      <c r="L1638" s="3">
        <f>'B-Site_data'!L1639</f>
        <v>1</v>
      </c>
      <c r="M1638" s="3">
        <f t="shared" si="150"/>
        <v>3</v>
      </c>
      <c r="N1638" s="3">
        <f t="shared" si="151"/>
        <v>3</v>
      </c>
      <c r="O1638" s="3">
        <f t="shared" si="152"/>
        <v>3</v>
      </c>
      <c r="P1638" s="3">
        <f t="shared" si="153"/>
        <v>1</v>
      </c>
      <c r="Q1638" s="295">
        <f t="shared" si="154"/>
        <v>3</v>
      </c>
      <c r="R1638" s="3">
        <f t="shared" si="155"/>
        <v>3</v>
      </c>
    </row>
    <row r="1639" spans="1:18" x14ac:dyDescent="0.35">
      <c r="A1639" s="3" t="str">
        <f>'B-Site_data'!A1640</f>
        <v>hbo1YmiQr6AvUi7sEku73HRMv9oTKE</v>
      </c>
      <c r="B1639" s="3" t="str">
        <f>'B-Site_data'!B1640</f>
        <v>Banadir_IDP</v>
      </c>
      <c r="C1639" s="3" t="str">
        <f>'B-Site_data'!C1640</f>
        <v>Banadir</v>
      </c>
      <c r="D1639" s="3" t="str">
        <f>'B-Site_data'!D1640</f>
        <v>IDP</v>
      </c>
      <c r="E1639" s="3">
        <f>'B-Site_data'!E1640</f>
        <v>1</v>
      </c>
      <c r="F1639" s="3">
        <f>'B-Site_data'!F1640</f>
        <v>1</v>
      </c>
      <c r="G1639" s="3">
        <f>'B-Site_data'!G1640</f>
        <v>3</v>
      </c>
      <c r="H1639" s="3">
        <f>'B-Site_data'!H1640</f>
        <v>1</v>
      </c>
      <c r="I1639" s="3">
        <f>'B-Site_data'!I1640</f>
        <v>3</v>
      </c>
      <c r="J1639" s="3">
        <f>'B-Site_data'!J1640</f>
        <v>1</v>
      </c>
      <c r="K1639" s="3">
        <f>'B-Site_data'!K1640</f>
        <v>3</v>
      </c>
      <c r="L1639" s="3">
        <f>'B-Site_data'!L1640</f>
        <v>1</v>
      </c>
      <c r="M1639" s="3">
        <f t="shared" si="150"/>
        <v>3</v>
      </c>
      <c r="N1639" s="3">
        <f t="shared" si="151"/>
        <v>3</v>
      </c>
      <c r="O1639" s="3">
        <f t="shared" si="152"/>
        <v>3</v>
      </c>
      <c r="P1639" s="3">
        <f t="shared" si="153"/>
        <v>1</v>
      </c>
      <c r="Q1639" s="295">
        <f t="shared" si="154"/>
        <v>3</v>
      </c>
      <c r="R1639" s="3">
        <f t="shared" si="155"/>
        <v>3</v>
      </c>
    </row>
    <row r="1640" spans="1:18" x14ac:dyDescent="0.35">
      <c r="A1640" s="3" t="str">
        <f>'B-Site_data'!A1641</f>
        <v>cvNmefLVlF7MkYRBRc362xbqTfOXrI</v>
      </c>
      <c r="B1640" s="3" t="str">
        <f>'B-Site_data'!B1641</f>
        <v>Banadir_IDP</v>
      </c>
      <c r="C1640" s="3" t="str">
        <f>'B-Site_data'!C1641</f>
        <v>Banadir</v>
      </c>
      <c r="D1640" s="3" t="str">
        <f>'B-Site_data'!D1641</f>
        <v>IDP</v>
      </c>
      <c r="E1640" s="3">
        <f>'B-Site_data'!E1641</f>
        <v>1</v>
      </c>
      <c r="F1640" s="3">
        <f>'B-Site_data'!F1641</f>
        <v>3</v>
      </c>
      <c r="G1640" s="3">
        <f>'B-Site_data'!G1641</f>
        <v>1</v>
      </c>
      <c r="H1640" s="3">
        <f>'B-Site_data'!H1641</f>
        <v>3</v>
      </c>
      <c r="I1640" s="3">
        <f>'B-Site_data'!I1641</f>
        <v>1</v>
      </c>
      <c r="J1640" s="3">
        <f>'B-Site_data'!J1641</f>
        <v>1</v>
      </c>
      <c r="K1640" s="3">
        <f>'B-Site_data'!K1641</f>
        <v>1</v>
      </c>
      <c r="L1640" s="3">
        <f>'B-Site_data'!L1641</f>
        <v>2</v>
      </c>
      <c r="M1640" s="3">
        <f t="shared" si="150"/>
        <v>3</v>
      </c>
      <c r="N1640" s="3">
        <f t="shared" si="151"/>
        <v>3</v>
      </c>
      <c r="O1640" s="3">
        <f t="shared" si="152"/>
        <v>2</v>
      </c>
      <c r="P1640" s="3">
        <f t="shared" si="153"/>
        <v>1</v>
      </c>
      <c r="Q1640" s="295">
        <f t="shared" si="154"/>
        <v>3</v>
      </c>
      <c r="R1640" s="3">
        <f t="shared" si="155"/>
        <v>3</v>
      </c>
    </row>
    <row r="1641" spans="1:18" x14ac:dyDescent="0.35">
      <c r="A1641" s="3" t="str">
        <f>'B-Site_data'!A1642</f>
        <v>gQsFl7MeAvJoYl68K8SbqKJ4gp4h23</v>
      </c>
      <c r="B1641" s="3" t="str">
        <f>'B-Site_data'!B1642</f>
        <v>Banadir_IDP</v>
      </c>
      <c r="C1641" s="3" t="str">
        <f>'B-Site_data'!C1642</f>
        <v>Banadir</v>
      </c>
      <c r="D1641" s="3" t="str">
        <f>'B-Site_data'!D1642</f>
        <v>IDP</v>
      </c>
      <c r="E1641" s="3">
        <f>'B-Site_data'!E1642</f>
        <v>1</v>
      </c>
      <c r="F1641" s="3">
        <f>'B-Site_data'!F1642</f>
        <v>3</v>
      </c>
      <c r="G1641" s="3">
        <f>'B-Site_data'!G1642</f>
        <v>3</v>
      </c>
      <c r="H1641" s="3">
        <f>'B-Site_data'!H1642</f>
        <v>1</v>
      </c>
      <c r="I1641" s="3">
        <f>'B-Site_data'!I1642</f>
        <v>1</v>
      </c>
      <c r="J1641" s="3">
        <f>'B-Site_data'!J1642</f>
        <v>1</v>
      </c>
      <c r="K1641" s="3">
        <f>'B-Site_data'!K1642</f>
        <v>1</v>
      </c>
      <c r="L1641" s="3">
        <f>'B-Site_data'!L1642</f>
        <v>2</v>
      </c>
      <c r="M1641" s="3">
        <f t="shared" si="150"/>
        <v>3</v>
      </c>
      <c r="N1641" s="3">
        <f t="shared" si="151"/>
        <v>3</v>
      </c>
      <c r="O1641" s="3">
        <f t="shared" si="152"/>
        <v>2</v>
      </c>
      <c r="P1641" s="3">
        <f t="shared" si="153"/>
        <v>1</v>
      </c>
      <c r="Q1641" s="295">
        <f t="shared" si="154"/>
        <v>3</v>
      </c>
      <c r="R1641" s="3">
        <f t="shared" si="155"/>
        <v>3</v>
      </c>
    </row>
    <row r="1642" spans="1:18" x14ac:dyDescent="0.35">
      <c r="A1642" s="3" t="str">
        <f>'B-Site_data'!A1643</f>
        <v>b6NjhebE3t9iCm6ZNG4uV3vVMRDsJl</v>
      </c>
      <c r="B1642" s="3" t="str">
        <f>'B-Site_data'!B1643</f>
        <v>Banadir_IDP</v>
      </c>
      <c r="C1642" s="3" t="str">
        <f>'B-Site_data'!C1643</f>
        <v>Banadir</v>
      </c>
      <c r="D1642" s="3" t="str">
        <f>'B-Site_data'!D1643</f>
        <v>IDP</v>
      </c>
      <c r="E1642" s="3">
        <f>'B-Site_data'!E1643</f>
        <v>3</v>
      </c>
      <c r="F1642" s="3">
        <f>'B-Site_data'!F1643</f>
        <v>1</v>
      </c>
      <c r="G1642" s="3">
        <f>'B-Site_data'!G1643</f>
        <v>3</v>
      </c>
      <c r="H1642" s="3">
        <f>'B-Site_data'!H1643</f>
        <v>1</v>
      </c>
      <c r="I1642" s="3">
        <f>'B-Site_data'!I1643</f>
        <v>1</v>
      </c>
      <c r="J1642" s="3">
        <f>'B-Site_data'!J1643</f>
        <v>1</v>
      </c>
      <c r="K1642" s="3">
        <f>'B-Site_data'!K1643</f>
        <v>3</v>
      </c>
      <c r="L1642" s="3">
        <f>'B-Site_data'!L1643</f>
        <v>4</v>
      </c>
      <c r="M1642" s="3">
        <f t="shared" si="150"/>
        <v>4</v>
      </c>
      <c r="N1642" s="3">
        <f t="shared" si="151"/>
        <v>3</v>
      </c>
      <c r="O1642" s="3">
        <f t="shared" si="152"/>
        <v>3</v>
      </c>
      <c r="P1642" s="3">
        <f t="shared" si="153"/>
        <v>1</v>
      </c>
      <c r="Q1642" s="295">
        <f t="shared" si="154"/>
        <v>3</v>
      </c>
      <c r="R1642" s="3">
        <f t="shared" si="155"/>
        <v>3</v>
      </c>
    </row>
    <row r="1643" spans="1:18" x14ac:dyDescent="0.35">
      <c r="A1643" s="3" t="str">
        <f>'B-Site_data'!A1644</f>
        <v>XWhkuOHIfaLARvWCU7zH1itAl80Aec</v>
      </c>
      <c r="B1643" s="3" t="str">
        <f>'B-Site_data'!B1644</f>
        <v>Banadir_IDP</v>
      </c>
      <c r="C1643" s="3" t="str">
        <f>'B-Site_data'!C1644</f>
        <v>Banadir</v>
      </c>
      <c r="D1643" s="3" t="str">
        <f>'B-Site_data'!D1644</f>
        <v>IDP</v>
      </c>
      <c r="E1643" s="3">
        <f>'B-Site_data'!E1644</f>
        <v>1</v>
      </c>
      <c r="F1643" s="3">
        <f>'B-Site_data'!F1644</f>
        <v>3</v>
      </c>
      <c r="G1643" s="3">
        <f>'B-Site_data'!G1644</f>
        <v>1</v>
      </c>
      <c r="H1643" s="3">
        <f>'B-Site_data'!H1644</f>
        <v>3</v>
      </c>
      <c r="I1643" s="3">
        <f>'B-Site_data'!I1644</f>
        <v>3</v>
      </c>
      <c r="J1643" s="3">
        <f>'B-Site_data'!J1644</f>
        <v>1</v>
      </c>
      <c r="K1643" s="3">
        <f>'B-Site_data'!K1644</f>
        <v>1</v>
      </c>
      <c r="L1643" s="3">
        <f>'B-Site_data'!L1644</f>
        <v>2</v>
      </c>
      <c r="M1643" s="3">
        <f t="shared" si="150"/>
        <v>3</v>
      </c>
      <c r="N1643" s="3">
        <f t="shared" si="151"/>
        <v>3</v>
      </c>
      <c r="O1643" s="3">
        <f t="shared" si="152"/>
        <v>3</v>
      </c>
      <c r="P1643" s="3">
        <f t="shared" si="153"/>
        <v>2</v>
      </c>
      <c r="Q1643" s="295">
        <f t="shared" si="154"/>
        <v>3</v>
      </c>
      <c r="R1643" s="3">
        <f t="shared" si="155"/>
        <v>3</v>
      </c>
    </row>
    <row r="1644" spans="1:18" x14ac:dyDescent="0.35">
      <c r="A1644" s="3" t="str">
        <f>'B-Site_data'!A1645</f>
        <v>qzT7uUYfnBgA1oJNzxPnAuhredLKxF</v>
      </c>
      <c r="B1644" s="3" t="str">
        <f>'B-Site_data'!B1645</f>
        <v>Banadir_IDP</v>
      </c>
      <c r="C1644" s="3" t="str">
        <f>'B-Site_data'!C1645</f>
        <v>Banadir</v>
      </c>
      <c r="D1644" s="3" t="str">
        <f>'B-Site_data'!D1645</f>
        <v>IDP</v>
      </c>
      <c r="E1644" s="3">
        <f>'B-Site_data'!E1645</f>
        <v>1</v>
      </c>
      <c r="F1644" s="3">
        <f>'B-Site_data'!F1645</f>
        <v>1</v>
      </c>
      <c r="G1644" s="3">
        <f>'B-Site_data'!G1645</f>
        <v>3</v>
      </c>
      <c r="H1644" s="3">
        <f>'B-Site_data'!H1645</f>
        <v>3</v>
      </c>
      <c r="I1644" s="3">
        <f>'B-Site_data'!I1645</f>
        <v>3</v>
      </c>
      <c r="J1644" s="3">
        <f>'B-Site_data'!J1645</f>
        <v>1</v>
      </c>
      <c r="K1644" s="3">
        <f>'B-Site_data'!K1645</f>
        <v>1</v>
      </c>
      <c r="L1644" s="3">
        <f>'B-Site_data'!L1645</f>
        <v>2</v>
      </c>
      <c r="M1644" s="3">
        <f t="shared" si="150"/>
        <v>3</v>
      </c>
      <c r="N1644" s="3">
        <f t="shared" si="151"/>
        <v>3</v>
      </c>
      <c r="O1644" s="3">
        <f t="shared" si="152"/>
        <v>3</v>
      </c>
      <c r="P1644" s="3">
        <f t="shared" si="153"/>
        <v>2</v>
      </c>
      <c r="Q1644" s="295">
        <f t="shared" si="154"/>
        <v>3</v>
      </c>
      <c r="R1644" s="3">
        <f t="shared" si="155"/>
        <v>3</v>
      </c>
    </row>
    <row r="1645" spans="1:18" x14ac:dyDescent="0.35">
      <c r="A1645" s="3" t="str">
        <f>'B-Site_data'!A1646</f>
        <v>rfHuZKDy0f25ZRHpOsENcLHeSKNKqq</v>
      </c>
      <c r="B1645" s="3" t="str">
        <f>'B-Site_data'!B1646</f>
        <v>Banadir_IDP</v>
      </c>
      <c r="C1645" s="3" t="str">
        <f>'B-Site_data'!C1646</f>
        <v>Banadir</v>
      </c>
      <c r="D1645" s="3" t="str">
        <f>'B-Site_data'!D1646</f>
        <v>IDP</v>
      </c>
      <c r="E1645" s="3">
        <f>'B-Site_data'!E1646</f>
        <v>1</v>
      </c>
      <c r="F1645" s="3">
        <f>'B-Site_data'!F1646</f>
        <v>1</v>
      </c>
      <c r="G1645" s="3">
        <f>'B-Site_data'!G1646</f>
        <v>3</v>
      </c>
      <c r="H1645" s="3">
        <f>'B-Site_data'!H1646</f>
        <v>1</v>
      </c>
      <c r="I1645" s="3">
        <f>'B-Site_data'!I1646</f>
        <v>1</v>
      </c>
      <c r="J1645" s="3">
        <f>'B-Site_data'!J1646</f>
        <v>1</v>
      </c>
      <c r="K1645" s="3">
        <f>'B-Site_data'!K1646</f>
        <v>3</v>
      </c>
      <c r="L1645" s="3">
        <f>'B-Site_data'!L1646</f>
        <v>1</v>
      </c>
      <c r="M1645" s="3">
        <f t="shared" si="150"/>
        <v>3</v>
      </c>
      <c r="N1645" s="3">
        <f t="shared" si="151"/>
        <v>3</v>
      </c>
      <c r="O1645" s="3">
        <f t="shared" si="152"/>
        <v>1</v>
      </c>
      <c r="P1645" s="3">
        <f t="shared" si="153"/>
        <v>1</v>
      </c>
      <c r="Q1645" s="295">
        <f t="shared" si="154"/>
        <v>2</v>
      </c>
      <c r="R1645" s="3">
        <f t="shared" si="155"/>
        <v>2</v>
      </c>
    </row>
    <row r="1646" spans="1:18" x14ac:dyDescent="0.35">
      <c r="A1646" s="3" t="str">
        <f>'B-Site_data'!A1647</f>
        <v>q10RX2ws6rPPC1jzAW9W97lDKVxbdn</v>
      </c>
      <c r="B1646" s="3" t="str">
        <f>'B-Site_data'!B1647</f>
        <v>Banadir_IDP</v>
      </c>
      <c r="C1646" s="3" t="str">
        <f>'B-Site_data'!C1647</f>
        <v>Banadir</v>
      </c>
      <c r="D1646" s="3" t="str">
        <f>'B-Site_data'!D1647</f>
        <v>IDP</v>
      </c>
      <c r="E1646" s="3">
        <f>'B-Site_data'!E1647</f>
        <v>1</v>
      </c>
      <c r="F1646" s="3">
        <f>'B-Site_data'!F1647</f>
        <v>1</v>
      </c>
      <c r="G1646" s="3">
        <f>'B-Site_data'!G1647</f>
        <v>1</v>
      </c>
      <c r="H1646" s="3">
        <f>'B-Site_data'!H1647</f>
        <v>1</v>
      </c>
      <c r="I1646" s="3">
        <f>'B-Site_data'!I1647</f>
        <v>1</v>
      </c>
      <c r="J1646" s="3">
        <f>'B-Site_data'!J1647</f>
        <v>1</v>
      </c>
      <c r="K1646" s="3">
        <f>'B-Site_data'!K1647</f>
        <v>1</v>
      </c>
      <c r="L1646" s="3">
        <f>'B-Site_data'!L1647</f>
        <v>2</v>
      </c>
      <c r="M1646" s="3">
        <f t="shared" si="150"/>
        <v>2</v>
      </c>
      <c r="N1646" s="3">
        <f t="shared" si="151"/>
        <v>1</v>
      </c>
      <c r="O1646" s="3">
        <f t="shared" si="152"/>
        <v>1</v>
      </c>
      <c r="P1646" s="3">
        <f t="shared" si="153"/>
        <v>1</v>
      </c>
      <c r="Q1646" s="295">
        <f t="shared" si="154"/>
        <v>2</v>
      </c>
      <c r="R1646" s="3">
        <f t="shared" si="155"/>
        <v>2</v>
      </c>
    </row>
    <row r="1647" spans="1:18" x14ac:dyDescent="0.35">
      <c r="A1647" s="3" t="str">
        <f>'B-Site_data'!A1648</f>
        <v>9bnGXdXJicNo3Zo2zXiXmIkUqLtcu4</v>
      </c>
      <c r="B1647" s="3" t="str">
        <f>'B-Site_data'!B1648</f>
        <v>Banadir_IDP</v>
      </c>
      <c r="C1647" s="3" t="str">
        <f>'B-Site_data'!C1648</f>
        <v>Banadir</v>
      </c>
      <c r="D1647" s="3" t="str">
        <f>'B-Site_data'!D1648</f>
        <v>IDP</v>
      </c>
      <c r="E1647" s="3">
        <f>'B-Site_data'!E1648</f>
        <v>1</v>
      </c>
      <c r="F1647" s="3">
        <f>'B-Site_data'!F1648</f>
        <v>1</v>
      </c>
      <c r="G1647" s="3">
        <f>'B-Site_data'!G1648</f>
        <v>3</v>
      </c>
      <c r="H1647" s="3">
        <f>'B-Site_data'!H1648</f>
        <v>3</v>
      </c>
      <c r="I1647" s="3">
        <f>'B-Site_data'!I1648</f>
        <v>1</v>
      </c>
      <c r="J1647" s="3">
        <f>'B-Site_data'!J1648</f>
        <v>1</v>
      </c>
      <c r="K1647" s="3">
        <f>'B-Site_data'!K1648</f>
        <v>1</v>
      </c>
      <c r="L1647" s="3">
        <f>'B-Site_data'!L1648</f>
        <v>2</v>
      </c>
      <c r="M1647" s="3">
        <f t="shared" si="150"/>
        <v>3</v>
      </c>
      <c r="N1647" s="3">
        <f t="shared" si="151"/>
        <v>3</v>
      </c>
      <c r="O1647" s="3">
        <f t="shared" si="152"/>
        <v>2</v>
      </c>
      <c r="P1647" s="3">
        <f t="shared" si="153"/>
        <v>1</v>
      </c>
      <c r="Q1647" s="295">
        <f t="shared" si="154"/>
        <v>3</v>
      </c>
      <c r="R1647" s="3">
        <f t="shared" si="155"/>
        <v>3</v>
      </c>
    </row>
    <row r="1648" spans="1:18" x14ac:dyDescent="0.35">
      <c r="A1648" s="3" t="str">
        <f>'B-Site_data'!A1649</f>
        <v>YnGcXKJPvFezlujUuLK051RXPj3Bos</v>
      </c>
      <c r="B1648" s="3" t="str">
        <f>'B-Site_data'!B1649</f>
        <v>Banadir_IDP</v>
      </c>
      <c r="C1648" s="3" t="str">
        <f>'B-Site_data'!C1649</f>
        <v>Banadir</v>
      </c>
      <c r="D1648" s="3" t="str">
        <f>'B-Site_data'!D1649</f>
        <v>IDP</v>
      </c>
      <c r="E1648" s="3">
        <f>'B-Site_data'!E1649</f>
        <v>1</v>
      </c>
      <c r="F1648" s="3">
        <f>'B-Site_data'!F1649</f>
        <v>1</v>
      </c>
      <c r="G1648" s="3">
        <f>'B-Site_data'!G1649</f>
        <v>1</v>
      </c>
      <c r="H1648" s="3">
        <f>'B-Site_data'!H1649</f>
        <v>3</v>
      </c>
      <c r="I1648" s="3">
        <f>'B-Site_data'!I1649</f>
        <v>3</v>
      </c>
      <c r="J1648" s="3">
        <f>'B-Site_data'!J1649</f>
        <v>1</v>
      </c>
      <c r="K1648" s="3">
        <f>'B-Site_data'!K1649</f>
        <v>1</v>
      </c>
      <c r="L1648" s="3">
        <f>'B-Site_data'!L1649</f>
        <v>2</v>
      </c>
      <c r="M1648" s="3">
        <f t="shared" si="150"/>
        <v>3</v>
      </c>
      <c r="N1648" s="3">
        <f t="shared" si="151"/>
        <v>3</v>
      </c>
      <c r="O1648" s="3">
        <f t="shared" si="152"/>
        <v>2</v>
      </c>
      <c r="P1648" s="3">
        <f t="shared" si="153"/>
        <v>1</v>
      </c>
      <c r="Q1648" s="295">
        <f t="shared" si="154"/>
        <v>3</v>
      </c>
      <c r="R1648" s="3">
        <f t="shared" si="155"/>
        <v>3</v>
      </c>
    </row>
    <row r="1649" spans="1:18" x14ac:dyDescent="0.35">
      <c r="A1649" s="3" t="str">
        <f>'B-Site_data'!A1650</f>
        <v>Qja5GWUfnoHwQbGNjrT7Nl1YiC1Tjy</v>
      </c>
      <c r="B1649" s="3" t="str">
        <f>'B-Site_data'!B1650</f>
        <v>Banadir_IDP</v>
      </c>
      <c r="C1649" s="3" t="str">
        <f>'B-Site_data'!C1650</f>
        <v>Banadir</v>
      </c>
      <c r="D1649" s="3" t="str">
        <f>'B-Site_data'!D1650</f>
        <v>IDP</v>
      </c>
      <c r="E1649" s="3">
        <f>'B-Site_data'!E1650</f>
        <v>1</v>
      </c>
      <c r="F1649" s="3">
        <f>'B-Site_data'!F1650</f>
        <v>1</v>
      </c>
      <c r="G1649" s="3">
        <f>'B-Site_data'!G1650</f>
        <v>3</v>
      </c>
      <c r="H1649" s="3">
        <f>'B-Site_data'!H1650</f>
        <v>1</v>
      </c>
      <c r="I1649" s="3">
        <f>'B-Site_data'!I1650</f>
        <v>3</v>
      </c>
      <c r="J1649" s="3">
        <f>'B-Site_data'!J1650</f>
        <v>1</v>
      </c>
      <c r="K1649" s="3">
        <f>'B-Site_data'!K1650</f>
        <v>3</v>
      </c>
      <c r="L1649" s="3">
        <f>'B-Site_data'!L1650</f>
        <v>2</v>
      </c>
      <c r="M1649" s="3">
        <f t="shared" si="150"/>
        <v>3</v>
      </c>
      <c r="N1649" s="3">
        <f t="shared" si="151"/>
        <v>3</v>
      </c>
      <c r="O1649" s="3">
        <f t="shared" si="152"/>
        <v>3</v>
      </c>
      <c r="P1649" s="3">
        <f t="shared" si="153"/>
        <v>2</v>
      </c>
      <c r="Q1649" s="295">
        <f t="shared" si="154"/>
        <v>3</v>
      </c>
      <c r="R1649" s="3">
        <f t="shared" si="155"/>
        <v>3</v>
      </c>
    </row>
    <row r="1650" spans="1:18" x14ac:dyDescent="0.35">
      <c r="A1650" s="3" t="str">
        <f>'B-Site_data'!A1651</f>
        <v>9UtbNaoRbphhCYvHzcNcSqIhpfCGoy</v>
      </c>
      <c r="B1650" s="3" t="str">
        <f>'B-Site_data'!B1651</f>
        <v>Banadir_IDP</v>
      </c>
      <c r="C1650" s="3" t="str">
        <f>'B-Site_data'!C1651</f>
        <v>Banadir</v>
      </c>
      <c r="D1650" s="3" t="str">
        <f>'B-Site_data'!D1651</f>
        <v>IDP</v>
      </c>
      <c r="E1650" s="3">
        <f>'B-Site_data'!E1651</f>
        <v>1</v>
      </c>
      <c r="F1650" s="3">
        <f>'B-Site_data'!F1651</f>
        <v>3</v>
      </c>
      <c r="G1650" s="3">
        <f>'B-Site_data'!G1651</f>
        <v>3</v>
      </c>
      <c r="H1650" s="3">
        <f>'B-Site_data'!H1651</f>
        <v>1</v>
      </c>
      <c r="I1650" s="3">
        <f>'B-Site_data'!I1651</f>
        <v>3</v>
      </c>
      <c r="J1650" s="3">
        <f>'B-Site_data'!J1651</f>
        <v>1</v>
      </c>
      <c r="K1650" s="3">
        <f>'B-Site_data'!K1651</f>
        <v>1</v>
      </c>
      <c r="L1650" s="3">
        <f>'B-Site_data'!L1651</f>
        <v>1</v>
      </c>
      <c r="M1650" s="3">
        <f t="shared" si="150"/>
        <v>3</v>
      </c>
      <c r="N1650" s="3">
        <f t="shared" si="151"/>
        <v>3</v>
      </c>
      <c r="O1650" s="3">
        <f t="shared" si="152"/>
        <v>3</v>
      </c>
      <c r="P1650" s="3">
        <f t="shared" si="153"/>
        <v>1</v>
      </c>
      <c r="Q1650" s="295">
        <f t="shared" si="154"/>
        <v>3</v>
      </c>
      <c r="R1650" s="3">
        <f t="shared" si="155"/>
        <v>3</v>
      </c>
    </row>
    <row r="1651" spans="1:18" x14ac:dyDescent="0.35">
      <c r="A1651" s="3" t="str">
        <f>'B-Site_data'!A1652</f>
        <v>ReY0M63PinfX9UJwOdUAdmWL2mFgB8</v>
      </c>
      <c r="B1651" s="3" t="str">
        <f>'B-Site_data'!B1652</f>
        <v>Banadir_IDP</v>
      </c>
      <c r="C1651" s="3" t="str">
        <f>'B-Site_data'!C1652</f>
        <v>Banadir</v>
      </c>
      <c r="D1651" s="3" t="str">
        <f>'B-Site_data'!D1652</f>
        <v>IDP</v>
      </c>
      <c r="E1651" s="3">
        <f>'B-Site_data'!E1652</f>
        <v>1</v>
      </c>
      <c r="F1651" s="3">
        <f>'B-Site_data'!F1652</f>
        <v>1</v>
      </c>
      <c r="G1651" s="3">
        <f>'B-Site_data'!G1652</f>
        <v>3</v>
      </c>
      <c r="H1651" s="3">
        <f>'B-Site_data'!H1652</f>
        <v>1</v>
      </c>
      <c r="I1651" s="3">
        <f>'B-Site_data'!I1652</f>
        <v>3</v>
      </c>
      <c r="J1651" s="3">
        <f>'B-Site_data'!J1652</f>
        <v>1</v>
      </c>
      <c r="K1651" s="3">
        <f>'B-Site_data'!K1652</f>
        <v>1</v>
      </c>
      <c r="L1651" s="3">
        <f>'B-Site_data'!L1652</f>
        <v>2</v>
      </c>
      <c r="M1651" s="3">
        <f t="shared" si="150"/>
        <v>3</v>
      </c>
      <c r="N1651" s="3">
        <f t="shared" si="151"/>
        <v>3</v>
      </c>
      <c r="O1651" s="3">
        <f t="shared" si="152"/>
        <v>2</v>
      </c>
      <c r="P1651" s="3">
        <f t="shared" si="153"/>
        <v>1</v>
      </c>
      <c r="Q1651" s="295">
        <f t="shared" si="154"/>
        <v>3</v>
      </c>
      <c r="R1651" s="3">
        <f t="shared" si="155"/>
        <v>3</v>
      </c>
    </row>
    <row r="1652" spans="1:18" x14ac:dyDescent="0.35">
      <c r="A1652" s="3" t="str">
        <f>'B-Site_data'!A1653</f>
        <v>ie8bn2or1ziWYhnjDFlzp1mQh9BUaz</v>
      </c>
      <c r="B1652" s="3" t="str">
        <f>'B-Site_data'!B1653</f>
        <v>Banadir_IDP</v>
      </c>
      <c r="C1652" s="3" t="str">
        <f>'B-Site_data'!C1653</f>
        <v>Banadir</v>
      </c>
      <c r="D1652" s="3" t="str">
        <f>'B-Site_data'!D1653</f>
        <v>IDP</v>
      </c>
      <c r="E1652" s="3">
        <f>'B-Site_data'!E1653</f>
        <v>1</v>
      </c>
      <c r="F1652" s="3">
        <f>'B-Site_data'!F1653</f>
        <v>1</v>
      </c>
      <c r="G1652" s="3">
        <f>'B-Site_data'!G1653</f>
        <v>3</v>
      </c>
      <c r="H1652" s="3">
        <f>'B-Site_data'!H1653</f>
        <v>3</v>
      </c>
      <c r="I1652" s="3">
        <f>'B-Site_data'!I1653</f>
        <v>1</v>
      </c>
      <c r="J1652" s="3">
        <f>'B-Site_data'!J1653</f>
        <v>1</v>
      </c>
      <c r="K1652" s="3">
        <f>'B-Site_data'!K1653</f>
        <v>3</v>
      </c>
      <c r="L1652" s="3">
        <f>'B-Site_data'!L1653</f>
        <v>2</v>
      </c>
      <c r="M1652" s="3">
        <f t="shared" si="150"/>
        <v>3</v>
      </c>
      <c r="N1652" s="3">
        <f t="shared" si="151"/>
        <v>3</v>
      </c>
      <c r="O1652" s="3">
        <f t="shared" si="152"/>
        <v>3</v>
      </c>
      <c r="P1652" s="3">
        <f t="shared" si="153"/>
        <v>2</v>
      </c>
      <c r="Q1652" s="295">
        <f t="shared" si="154"/>
        <v>3</v>
      </c>
      <c r="R1652" s="3">
        <f t="shared" si="155"/>
        <v>3</v>
      </c>
    </row>
    <row r="1653" spans="1:18" x14ac:dyDescent="0.35">
      <c r="A1653" s="3" t="str">
        <f>'B-Site_data'!A1654</f>
        <v>SgIJ3srzondmcl5wcrKSd6OlCXh155</v>
      </c>
      <c r="B1653" s="3" t="str">
        <f>'B-Site_data'!B1654</f>
        <v>Banadir_IDP</v>
      </c>
      <c r="C1653" s="3" t="str">
        <f>'B-Site_data'!C1654</f>
        <v>Banadir</v>
      </c>
      <c r="D1653" s="3" t="str">
        <f>'B-Site_data'!D1654</f>
        <v>IDP</v>
      </c>
      <c r="E1653" s="3">
        <f>'B-Site_data'!E1654</f>
        <v>1</v>
      </c>
      <c r="F1653" s="3">
        <f>'B-Site_data'!F1654</f>
        <v>1</v>
      </c>
      <c r="G1653" s="3">
        <f>'B-Site_data'!G1654</f>
        <v>1</v>
      </c>
      <c r="H1653" s="3">
        <f>'B-Site_data'!H1654</f>
        <v>1</v>
      </c>
      <c r="I1653" s="3">
        <f>'B-Site_data'!I1654</f>
        <v>1</v>
      </c>
      <c r="J1653" s="3">
        <f>'B-Site_data'!J1654</f>
        <v>1</v>
      </c>
      <c r="K1653" s="3">
        <f>'B-Site_data'!K1654</f>
        <v>1</v>
      </c>
      <c r="L1653" s="3">
        <f>'B-Site_data'!L1654</f>
        <v>2</v>
      </c>
      <c r="M1653" s="3">
        <f t="shared" si="150"/>
        <v>2</v>
      </c>
      <c r="N1653" s="3">
        <f t="shared" si="151"/>
        <v>1</v>
      </c>
      <c r="O1653" s="3">
        <f t="shared" si="152"/>
        <v>1</v>
      </c>
      <c r="P1653" s="3">
        <f t="shared" si="153"/>
        <v>1</v>
      </c>
      <c r="Q1653" s="295">
        <f t="shared" si="154"/>
        <v>2</v>
      </c>
      <c r="R1653" s="3">
        <f t="shared" si="155"/>
        <v>2</v>
      </c>
    </row>
    <row r="1654" spans="1:18" x14ac:dyDescent="0.35">
      <c r="A1654" s="3" t="str">
        <f>'B-Site_data'!A1655</f>
        <v>OTdv3VUYJsNuLoDGLWndNynVzlA5wJ</v>
      </c>
      <c r="B1654" s="3" t="str">
        <f>'B-Site_data'!B1655</f>
        <v>Banadir_IDP</v>
      </c>
      <c r="C1654" s="3" t="str">
        <f>'B-Site_data'!C1655</f>
        <v>Banadir</v>
      </c>
      <c r="D1654" s="3" t="str">
        <f>'B-Site_data'!D1655</f>
        <v>IDP</v>
      </c>
      <c r="E1654" s="3">
        <f>'B-Site_data'!E1655</f>
        <v>1</v>
      </c>
      <c r="F1654" s="3">
        <f>'B-Site_data'!F1655</f>
        <v>1</v>
      </c>
      <c r="G1654" s="3">
        <f>'B-Site_data'!G1655</f>
        <v>3</v>
      </c>
      <c r="H1654" s="3">
        <f>'B-Site_data'!H1655</f>
        <v>2</v>
      </c>
      <c r="I1654" s="3">
        <f>'B-Site_data'!I1655</f>
        <v>1</v>
      </c>
      <c r="J1654" s="3">
        <f>'B-Site_data'!J1655</f>
        <v>1</v>
      </c>
      <c r="K1654" s="3">
        <f>'B-Site_data'!K1655</f>
        <v>3</v>
      </c>
      <c r="L1654" s="3">
        <f>'B-Site_data'!L1655</f>
        <v>1</v>
      </c>
      <c r="M1654" s="3">
        <f t="shared" si="150"/>
        <v>3</v>
      </c>
      <c r="N1654" s="3">
        <f t="shared" si="151"/>
        <v>3</v>
      </c>
      <c r="O1654" s="3">
        <f t="shared" si="152"/>
        <v>2</v>
      </c>
      <c r="P1654" s="3">
        <f t="shared" si="153"/>
        <v>1</v>
      </c>
      <c r="Q1654" s="295">
        <f t="shared" si="154"/>
        <v>3</v>
      </c>
      <c r="R1654" s="3">
        <f t="shared" si="155"/>
        <v>3</v>
      </c>
    </row>
    <row r="1655" spans="1:18" x14ac:dyDescent="0.35">
      <c r="A1655" s="3" t="str">
        <f>'B-Site_data'!A1656</f>
        <v>Gv4CQ8EqWDdvXGlNjnncr8EHeqxjB7</v>
      </c>
      <c r="B1655" s="3" t="str">
        <f>'B-Site_data'!B1656</f>
        <v>Banadir_IDP</v>
      </c>
      <c r="C1655" s="3" t="str">
        <f>'B-Site_data'!C1656</f>
        <v>Banadir</v>
      </c>
      <c r="D1655" s="3" t="str">
        <f>'B-Site_data'!D1656</f>
        <v>IDP</v>
      </c>
      <c r="E1655" s="3">
        <f>'B-Site_data'!E1656</f>
        <v>1</v>
      </c>
      <c r="F1655" s="3">
        <f>'B-Site_data'!F1656</f>
        <v>1</v>
      </c>
      <c r="G1655" s="3">
        <f>'B-Site_data'!G1656</f>
        <v>3</v>
      </c>
      <c r="H1655" s="3">
        <f>'B-Site_data'!H1656</f>
        <v>1</v>
      </c>
      <c r="I1655" s="3">
        <f>'B-Site_data'!I1656</f>
        <v>3</v>
      </c>
      <c r="J1655" s="3">
        <f>'B-Site_data'!J1656</f>
        <v>1</v>
      </c>
      <c r="K1655" s="3">
        <f>'B-Site_data'!K1656</f>
        <v>3</v>
      </c>
      <c r="L1655" s="3">
        <f>'B-Site_data'!L1656</f>
        <v>2</v>
      </c>
      <c r="M1655" s="3">
        <f t="shared" si="150"/>
        <v>3</v>
      </c>
      <c r="N1655" s="3">
        <f t="shared" si="151"/>
        <v>3</v>
      </c>
      <c r="O1655" s="3">
        <f t="shared" si="152"/>
        <v>3</v>
      </c>
      <c r="P1655" s="3">
        <f t="shared" si="153"/>
        <v>2</v>
      </c>
      <c r="Q1655" s="295">
        <f t="shared" si="154"/>
        <v>3</v>
      </c>
      <c r="R1655" s="3">
        <f t="shared" si="155"/>
        <v>3</v>
      </c>
    </row>
    <row r="1656" spans="1:18" x14ac:dyDescent="0.35">
      <c r="A1656" s="3" t="str">
        <f>'B-Site_data'!A1657</f>
        <v>xl1gs4LK3bXjxRY0diY8iFK29snJK4</v>
      </c>
      <c r="B1656" s="3" t="str">
        <f>'B-Site_data'!B1657</f>
        <v>Banadir_IDP</v>
      </c>
      <c r="C1656" s="3" t="str">
        <f>'B-Site_data'!C1657</f>
        <v>Banadir</v>
      </c>
      <c r="D1656" s="3" t="str">
        <f>'B-Site_data'!D1657</f>
        <v>IDP</v>
      </c>
      <c r="E1656" s="3">
        <f>'B-Site_data'!E1657</f>
        <v>1</v>
      </c>
      <c r="F1656" s="3">
        <f>'B-Site_data'!F1657</f>
        <v>1</v>
      </c>
      <c r="G1656" s="3">
        <f>'B-Site_data'!G1657</f>
        <v>1</v>
      </c>
      <c r="H1656" s="3">
        <f>'B-Site_data'!H1657</f>
        <v>1</v>
      </c>
      <c r="I1656" s="3">
        <f>'B-Site_data'!I1657</f>
        <v>1</v>
      </c>
      <c r="J1656" s="3">
        <f>'B-Site_data'!J1657</f>
        <v>1</v>
      </c>
      <c r="K1656" s="3">
        <f>'B-Site_data'!K1657</f>
        <v>3</v>
      </c>
      <c r="L1656" s="3">
        <f>'B-Site_data'!L1657</f>
        <v>2</v>
      </c>
      <c r="M1656" s="3">
        <f t="shared" si="150"/>
        <v>3</v>
      </c>
      <c r="N1656" s="3">
        <f t="shared" si="151"/>
        <v>2</v>
      </c>
      <c r="O1656" s="3">
        <f t="shared" si="152"/>
        <v>1</v>
      </c>
      <c r="P1656" s="3">
        <f t="shared" si="153"/>
        <v>1</v>
      </c>
      <c r="Q1656" s="295">
        <f t="shared" si="154"/>
        <v>2</v>
      </c>
      <c r="R1656" s="3">
        <f t="shared" si="155"/>
        <v>2</v>
      </c>
    </row>
    <row r="1657" spans="1:18" x14ac:dyDescent="0.35">
      <c r="A1657" s="3" t="str">
        <f>'B-Site_data'!A1658</f>
        <v>Hfb1tNIfxgKgQlI6yG0ZDRuLEZOowH</v>
      </c>
      <c r="B1657" s="3" t="str">
        <f>'B-Site_data'!B1658</f>
        <v>Banadir_IDP</v>
      </c>
      <c r="C1657" s="3" t="str">
        <f>'B-Site_data'!C1658</f>
        <v>Banadir</v>
      </c>
      <c r="D1657" s="3" t="str">
        <f>'B-Site_data'!D1658</f>
        <v>IDP</v>
      </c>
      <c r="E1657" s="3">
        <f>'B-Site_data'!E1658</f>
        <v>1</v>
      </c>
      <c r="F1657" s="3">
        <f>'B-Site_data'!F1658</f>
        <v>1</v>
      </c>
      <c r="G1657" s="3">
        <f>'B-Site_data'!G1658</f>
        <v>3</v>
      </c>
      <c r="H1657" s="3">
        <f>'B-Site_data'!H1658</f>
        <v>3</v>
      </c>
      <c r="I1657" s="3">
        <f>'B-Site_data'!I1658</f>
        <v>1</v>
      </c>
      <c r="J1657" s="3">
        <f>'B-Site_data'!J1658</f>
        <v>1</v>
      </c>
      <c r="K1657" s="3">
        <f>'B-Site_data'!K1658</f>
        <v>1</v>
      </c>
      <c r="L1657" s="3">
        <f>'B-Site_data'!L1658</f>
        <v>2</v>
      </c>
      <c r="M1657" s="3">
        <f t="shared" si="150"/>
        <v>3</v>
      </c>
      <c r="N1657" s="3">
        <f t="shared" si="151"/>
        <v>3</v>
      </c>
      <c r="O1657" s="3">
        <f t="shared" si="152"/>
        <v>2</v>
      </c>
      <c r="P1657" s="3">
        <f t="shared" si="153"/>
        <v>1</v>
      </c>
      <c r="Q1657" s="295">
        <f t="shared" si="154"/>
        <v>3</v>
      </c>
      <c r="R1657" s="3">
        <f t="shared" si="155"/>
        <v>3</v>
      </c>
    </row>
    <row r="1658" spans="1:18" x14ac:dyDescent="0.35">
      <c r="A1658" s="3" t="str">
        <f>'B-Site_data'!A1659</f>
        <v>wsLH01k6LTw1Ra8m95WeEAjYtI06QX</v>
      </c>
      <c r="B1658" s="3" t="str">
        <f>'B-Site_data'!B1659</f>
        <v>Banadir_IDP</v>
      </c>
      <c r="C1658" s="3" t="str">
        <f>'B-Site_data'!C1659</f>
        <v>Banadir</v>
      </c>
      <c r="D1658" s="3" t="str">
        <f>'B-Site_data'!D1659</f>
        <v>IDP</v>
      </c>
      <c r="E1658" s="3">
        <f>'B-Site_data'!E1659</f>
        <v>1</v>
      </c>
      <c r="F1658" s="3">
        <f>'B-Site_data'!F1659</f>
        <v>1</v>
      </c>
      <c r="G1658" s="3">
        <f>'B-Site_data'!G1659</f>
        <v>3</v>
      </c>
      <c r="H1658" s="3">
        <f>'B-Site_data'!H1659</f>
        <v>1</v>
      </c>
      <c r="I1658" s="3">
        <f>'B-Site_data'!I1659</f>
        <v>1</v>
      </c>
      <c r="J1658" s="3">
        <f>'B-Site_data'!J1659</f>
        <v>1</v>
      </c>
      <c r="K1658" s="3">
        <f>'B-Site_data'!K1659</f>
        <v>1</v>
      </c>
      <c r="L1658" s="3">
        <f>'B-Site_data'!L1659</f>
        <v>3</v>
      </c>
      <c r="M1658" s="3">
        <f t="shared" si="150"/>
        <v>3</v>
      </c>
      <c r="N1658" s="3">
        <f t="shared" si="151"/>
        <v>3</v>
      </c>
      <c r="O1658" s="3">
        <f t="shared" si="152"/>
        <v>1</v>
      </c>
      <c r="P1658" s="3">
        <f t="shared" si="153"/>
        <v>1</v>
      </c>
      <c r="Q1658" s="295">
        <f t="shared" si="154"/>
        <v>2</v>
      </c>
      <c r="R1658" s="3">
        <f t="shared" si="155"/>
        <v>2</v>
      </c>
    </row>
    <row r="1659" spans="1:18" x14ac:dyDescent="0.35">
      <c r="A1659" s="3" t="str">
        <f>'B-Site_data'!A1660</f>
        <v>s6FDxcB072ByvRw2786GQbCqQD0PHO</v>
      </c>
      <c r="B1659" s="3" t="str">
        <f>'B-Site_data'!B1660</f>
        <v>Banadir_IDP</v>
      </c>
      <c r="C1659" s="3" t="str">
        <f>'B-Site_data'!C1660</f>
        <v>Banadir</v>
      </c>
      <c r="D1659" s="3" t="str">
        <f>'B-Site_data'!D1660</f>
        <v>IDP</v>
      </c>
      <c r="E1659" s="3">
        <f>'B-Site_data'!E1660</f>
        <v>1</v>
      </c>
      <c r="F1659" s="3">
        <f>'B-Site_data'!F1660</f>
        <v>3</v>
      </c>
      <c r="G1659" s="3">
        <f>'B-Site_data'!G1660</f>
        <v>3</v>
      </c>
      <c r="H1659" s="3">
        <f>'B-Site_data'!H1660</f>
        <v>1</v>
      </c>
      <c r="I1659" s="3">
        <f>'B-Site_data'!I1660</f>
        <v>3</v>
      </c>
      <c r="J1659" s="3">
        <f>'B-Site_data'!J1660</f>
        <v>1</v>
      </c>
      <c r="K1659" s="3">
        <f>'B-Site_data'!K1660</f>
        <v>1</v>
      </c>
      <c r="L1659" s="3">
        <f>'B-Site_data'!L1660</f>
        <v>2</v>
      </c>
      <c r="M1659" s="3">
        <f t="shared" si="150"/>
        <v>3</v>
      </c>
      <c r="N1659" s="3">
        <f t="shared" si="151"/>
        <v>3</v>
      </c>
      <c r="O1659" s="3">
        <f t="shared" si="152"/>
        <v>3</v>
      </c>
      <c r="P1659" s="3">
        <f t="shared" si="153"/>
        <v>2</v>
      </c>
      <c r="Q1659" s="295">
        <f t="shared" si="154"/>
        <v>3</v>
      </c>
      <c r="R1659" s="3">
        <f t="shared" si="155"/>
        <v>3</v>
      </c>
    </row>
    <row r="1660" spans="1:18" x14ac:dyDescent="0.35">
      <c r="A1660" s="3" t="str">
        <f>'B-Site_data'!A1661</f>
        <v>jUjQMk77EABsScfv4l7McKZwl3Qq2L</v>
      </c>
      <c r="B1660" s="3" t="str">
        <f>'B-Site_data'!B1661</f>
        <v>Banadir_IDP</v>
      </c>
      <c r="C1660" s="3" t="str">
        <f>'B-Site_data'!C1661</f>
        <v>Banadir</v>
      </c>
      <c r="D1660" s="3" t="str">
        <f>'B-Site_data'!D1661</f>
        <v>IDP</v>
      </c>
      <c r="E1660" s="3">
        <f>'B-Site_data'!E1661</f>
        <v>1</v>
      </c>
      <c r="F1660" s="3">
        <f>'B-Site_data'!F1661</f>
        <v>1</v>
      </c>
      <c r="G1660" s="3">
        <f>'B-Site_data'!G1661</f>
        <v>3</v>
      </c>
      <c r="H1660" s="3">
        <f>'B-Site_data'!H1661</f>
        <v>3</v>
      </c>
      <c r="I1660" s="3">
        <f>'B-Site_data'!I1661</f>
        <v>1</v>
      </c>
      <c r="J1660" s="3">
        <f>'B-Site_data'!J1661</f>
        <v>1</v>
      </c>
      <c r="K1660" s="3">
        <f>'B-Site_data'!K1661</f>
        <v>3</v>
      </c>
      <c r="L1660" s="3">
        <f>'B-Site_data'!L1661</f>
        <v>2</v>
      </c>
      <c r="M1660" s="3">
        <f t="shared" si="150"/>
        <v>3</v>
      </c>
      <c r="N1660" s="3">
        <f t="shared" si="151"/>
        <v>3</v>
      </c>
      <c r="O1660" s="3">
        <f t="shared" si="152"/>
        <v>3</v>
      </c>
      <c r="P1660" s="3">
        <f t="shared" si="153"/>
        <v>2</v>
      </c>
      <c r="Q1660" s="295">
        <f t="shared" si="154"/>
        <v>3</v>
      </c>
      <c r="R1660" s="3">
        <f t="shared" si="155"/>
        <v>3</v>
      </c>
    </row>
    <row r="1661" spans="1:18" x14ac:dyDescent="0.35">
      <c r="A1661" s="3" t="str">
        <f>'B-Site_data'!A1662</f>
        <v>FKNc0fKCI06UjZ1XW7di7yhgCh63Bb</v>
      </c>
      <c r="B1661" s="3" t="str">
        <f>'B-Site_data'!B1662</f>
        <v>Banadir_IDP</v>
      </c>
      <c r="C1661" s="3" t="str">
        <f>'B-Site_data'!C1662</f>
        <v>Banadir</v>
      </c>
      <c r="D1661" s="3" t="str">
        <f>'B-Site_data'!D1662</f>
        <v>IDP</v>
      </c>
      <c r="E1661" s="3">
        <f>'B-Site_data'!E1662</f>
        <v>1</v>
      </c>
      <c r="F1661" s="3">
        <f>'B-Site_data'!F1662</f>
        <v>1</v>
      </c>
      <c r="G1661" s="3">
        <f>'B-Site_data'!G1662</f>
        <v>3</v>
      </c>
      <c r="H1661" s="3">
        <f>'B-Site_data'!H1662</f>
        <v>1</v>
      </c>
      <c r="I1661" s="3">
        <f>'B-Site_data'!I1662</f>
        <v>1</v>
      </c>
      <c r="J1661" s="3">
        <f>'B-Site_data'!J1662</f>
        <v>1</v>
      </c>
      <c r="K1661" s="3">
        <f>'B-Site_data'!K1662</f>
        <v>1</v>
      </c>
      <c r="L1661" s="3">
        <f>'B-Site_data'!L1662</f>
        <v>2</v>
      </c>
      <c r="M1661" s="3">
        <f t="shared" si="150"/>
        <v>3</v>
      </c>
      <c r="N1661" s="3">
        <f t="shared" si="151"/>
        <v>2</v>
      </c>
      <c r="O1661" s="3">
        <f t="shared" si="152"/>
        <v>1</v>
      </c>
      <c r="P1661" s="3">
        <f t="shared" si="153"/>
        <v>1</v>
      </c>
      <c r="Q1661" s="295">
        <f t="shared" si="154"/>
        <v>2</v>
      </c>
      <c r="R1661" s="3">
        <f t="shared" si="155"/>
        <v>2</v>
      </c>
    </row>
    <row r="1662" spans="1:18" x14ac:dyDescent="0.35">
      <c r="A1662" s="3" t="str">
        <f>'B-Site_data'!A1663</f>
        <v>7SwiBEHUgNpyibXDlHzaENVq2sPeBb</v>
      </c>
      <c r="B1662" s="3" t="str">
        <f>'B-Site_data'!B1663</f>
        <v>Banadir_IDP</v>
      </c>
      <c r="C1662" s="3" t="str">
        <f>'B-Site_data'!C1663</f>
        <v>Banadir</v>
      </c>
      <c r="D1662" s="3" t="str">
        <f>'B-Site_data'!D1663</f>
        <v>IDP</v>
      </c>
      <c r="E1662" s="3">
        <f>'B-Site_data'!E1663</f>
        <v>1</v>
      </c>
      <c r="F1662" s="3">
        <f>'B-Site_data'!F1663</f>
        <v>1</v>
      </c>
      <c r="G1662" s="3">
        <f>'B-Site_data'!G1663</f>
        <v>3</v>
      </c>
      <c r="H1662" s="3">
        <f>'B-Site_data'!H1663</f>
        <v>2</v>
      </c>
      <c r="I1662" s="3">
        <f>'B-Site_data'!I1663</f>
        <v>3</v>
      </c>
      <c r="J1662" s="3">
        <f>'B-Site_data'!J1663</f>
        <v>1</v>
      </c>
      <c r="K1662" s="3">
        <f>'B-Site_data'!K1663</f>
        <v>1</v>
      </c>
      <c r="L1662" s="3">
        <f>'B-Site_data'!L1663</f>
        <v>2</v>
      </c>
      <c r="M1662" s="3">
        <f t="shared" si="150"/>
        <v>3</v>
      </c>
      <c r="N1662" s="3">
        <f t="shared" si="151"/>
        <v>3</v>
      </c>
      <c r="O1662" s="3">
        <f t="shared" si="152"/>
        <v>2</v>
      </c>
      <c r="P1662" s="3">
        <f t="shared" si="153"/>
        <v>2</v>
      </c>
      <c r="Q1662" s="295">
        <f t="shared" si="154"/>
        <v>3</v>
      </c>
      <c r="R1662" s="3">
        <f t="shared" si="155"/>
        <v>3</v>
      </c>
    </row>
    <row r="1663" spans="1:18" x14ac:dyDescent="0.35">
      <c r="A1663" s="3" t="str">
        <f>'B-Site_data'!A1664</f>
        <v>3oRMfayNdOjYXzgxRDYNA8jgTnA8hY</v>
      </c>
      <c r="B1663" s="3" t="str">
        <f>'B-Site_data'!B1664</f>
        <v>Banadir_IDP</v>
      </c>
      <c r="C1663" s="3" t="str">
        <f>'B-Site_data'!C1664</f>
        <v>Banadir</v>
      </c>
      <c r="D1663" s="3" t="str">
        <f>'B-Site_data'!D1664</f>
        <v>IDP</v>
      </c>
      <c r="E1663" s="3">
        <f>'B-Site_data'!E1664</f>
        <v>1</v>
      </c>
      <c r="F1663" s="3">
        <f>'B-Site_data'!F1664</f>
        <v>1</v>
      </c>
      <c r="G1663" s="3">
        <f>'B-Site_data'!G1664</f>
        <v>3</v>
      </c>
      <c r="H1663" s="3">
        <f>'B-Site_data'!H1664</f>
        <v>3</v>
      </c>
      <c r="I1663" s="3">
        <f>'B-Site_data'!I1664</f>
        <v>3</v>
      </c>
      <c r="J1663" s="3">
        <f>'B-Site_data'!J1664</f>
        <v>1</v>
      </c>
      <c r="K1663" s="3">
        <f>'B-Site_data'!K1664</f>
        <v>1</v>
      </c>
      <c r="L1663" s="3">
        <f>'B-Site_data'!L1664</f>
        <v>1</v>
      </c>
      <c r="M1663" s="3">
        <f t="shared" si="150"/>
        <v>3</v>
      </c>
      <c r="N1663" s="3">
        <f t="shared" si="151"/>
        <v>3</v>
      </c>
      <c r="O1663" s="3">
        <f t="shared" si="152"/>
        <v>3</v>
      </c>
      <c r="P1663" s="3">
        <f t="shared" si="153"/>
        <v>1</v>
      </c>
      <c r="Q1663" s="295">
        <f t="shared" si="154"/>
        <v>3</v>
      </c>
      <c r="R1663" s="3">
        <f t="shared" si="155"/>
        <v>3</v>
      </c>
    </row>
    <row r="1664" spans="1:18" x14ac:dyDescent="0.35">
      <c r="A1664" s="3" t="str">
        <f>'B-Site_data'!A1665</f>
        <v>EhuasFfQwHY3JM9ZxpvZ0LhWKw4t2L</v>
      </c>
      <c r="B1664" s="3" t="str">
        <f>'B-Site_data'!B1665</f>
        <v>Banadir_IDP</v>
      </c>
      <c r="C1664" s="3" t="str">
        <f>'B-Site_data'!C1665</f>
        <v>Banadir</v>
      </c>
      <c r="D1664" s="3" t="str">
        <f>'B-Site_data'!D1665</f>
        <v>IDP</v>
      </c>
      <c r="E1664" s="3">
        <f>'B-Site_data'!E1665</f>
        <v>1</v>
      </c>
      <c r="F1664" s="3">
        <f>'B-Site_data'!F1665</f>
        <v>1</v>
      </c>
      <c r="G1664" s="3">
        <f>'B-Site_data'!G1665</f>
        <v>3</v>
      </c>
      <c r="H1664" s="3">
        <f>'B-Site_data'!H1665</f>
        <v>1</v>
      </c>
      <c r="I1664" s="3">
        <f>'B-Site_data'!I1665</f>
        <v>3</v>
      </c>
      <c r="J1664" s="3">
        <f>'B-Site_data'!J1665</f>
        <v>1</v>
      </c>
      <c r="K1664" s="3">
        <f>'B-Site_data'!K1665</f>
        <v>1</v>
      </c>
      <c r="L1664" s="3">
        <f>'B-Site_data'!L1665</f>
        <v>2</v>
      </c>
      <c r="M1664" s="3">
        <f t="shared" si="150"/>
        <v>3</v>
      </c>
      <c r="N1664" s="3">
        <f t="shared" si="151"/>
        <v>3</v>
      </c>
      <c r="O1664" s="3">
        <f t="shared" si="152"/>
        <v>2</v>
      </c>
      <c r="P1664" s="3">
        <f t="shared" si="153"/>
        <v>1</v>
      </c>
      <c r="Q1664" s="295">
        <f t="shared" si="154"/>
        <v>3</v>
      </c>
      <c r="R1664" s="3">
        <f t="shared" si="155"/>
        <v>3</v>
      </c>
    </row>
    <row r="1665" spans="1:18" x14ac:dyDescent="0.35">
      <c r="A1665" s="3" t="str">
        <f>'B-Site_data'!A1666</f>
        <v>HECYIIh1jAycEN8Hp0xtRzUzkK2puX</v>
      </c>
      <c r="B1665" s="3" t="str">
        <f>'B-Site_data'!B1666</f>
        <v>Banadir_IDP</v>
      </c>
      <c r="C1665" s="3" t="str">
        <f>'B-Site_data'!C1666</f>
        <v>Banadir</v>
      </c>
      <c r="D1665" s="3" t="str">
        <f>'B-Site_data'!D1666</f>
        <v>IDP</v>
      </c>
      <c r="E1665" s="3">
        <f>'B-Site_data'!E1666</f>
        <v>1</v>
      </c>
      <c r="F1665" s="3">
        <f>'B-Site_data'!F1666</f>
        <v>3</v>
      </c>
      <c r="G1665" s="3">
        <f>'B-Site_data'!G1666</f>
        <v>3</v>
      </c>
      <c r="H1665" s="3">
        <f>'B-Site_data'!H1666</f>
        <v>1</v>
      </c>
      <c r="I1665" s="3">
        <f>'B-Site_data'!I1666</f>
        <v>3</v>
      </c>
      <c r="J1665" s="3">
        <f>'B-Site_data'!J1666</f>
        <v>1</v>
      </c>
      <c r="K1665" s="3">
        <f>'B-Site_data'!K1666</f>
        <v>3</v>
      </c>
      <c r="L1665" s="3">
        <f>'B-Site_data'!L1666</f>
        <v>1</v>
      </c>
      <c r="M1665" s="3">
        <f t="shared" si="150"/>
        <v>3</v>
      </c>
      <c r="N1665" s="3">
        <f t="shared" si="151"/>
        <v>3</v>
      </c>
      <c r="O1665" s="3">
        <f t="shared" si="152"/>
        <v>3</v>
      </c>
      <c r="P1665" s="3">
        <f t="shared" si="153"/>
        <v>3</v>
      </c>
      <c r="Q1665" s="295">
        <f t="shared" si="154"/>
        <v>3</v>
      </c>
      <c r="R1665" s="3">
        <f t="shared" si="155"/>
        <v>3</v>
      </c>
    </row>
    <row r="1666" spans="1:18" x14ac:dyDescent="0.35">
      <c r="A1666" s="3" t="str">
        <f>'B-Site_data'!A1667</f>
        <v>U97ZrSbjPx3nANIJpHolID4e1Pw5TN</v>
      </c>
      <c r="B1666" s="3" t="str">
        <f>'B-Site_data'!B1667</f>
        <v>Banadir_IDP</v>
      </c>
      <c r="C1666" s="3" t="str">
        <f>'B-Site_data'!C1667</f>
        <v>Banadir</v>
      </c>
      <c r="D1666" s="3" t="str">
        <f>'B-Site_data'!D1667</f>
        <v>IDP</v>
      </c>
      <c r="E1666" s="3">
        <f>'B-Site_data'!E1667</f>
        <v>1</v>
      </c>
      <c r="F1666" s="3">
        <f>'B-Site_data'!F1667</f>
        <v>1</v>
      </c>
      <c r="G1666" s="3">
        <f>'B-Site_data'!G1667</f>
        <v>1</v>
      </c>
      <c r="H1666" s="3">
        <f>'B-Site_data'!H1667</f>
        <v>3</v>
      </c>
      <c r="I1666" s="3">
        <f>'B-Site_data'!I1667</f>
        <v>1</v>
      </c>
      <c r="J1666" s="3">
        <f>'B-Site_data'!J1667</f>
        <v>1</v>
      </c>
      <c r="K1666" s="3">
        <f>'B-Site_data'!K1667</f>
        <v>1</v>
      </c>
      <c r="L1666" s="3">
        <f>'B-Site_data'!L1667</f>
        <v>2</v>
      </c>
      <c r="M1666" s="3">
        <f t="shared" si="150"/>
        <v>3</v>
      </c>
      <c r="N1666" s="3">
        <f t="shared" si="151"/>
        <v>2</v>
      </c>
      <c r="O1666" s="3">
        <f t="shared" si="152"/>
        <v>1</v>
      </c>
      <c r="P1666" s="3">
        <f t="shared" si="153"/>
        <v>1</v>
      </c>
      <c r="Q1666" s="295">
        <f t="shared" si="154"/>
        <v>2</v>
      </c>
      <c r="R1666" s="3">
        <f t="shared" si="155"/>
        <v>2</v>
      </c>
    </row>
    <row r="1667" spans="1:18" x14ac:dyDescent="0.35">
      <c r="A1667" s="3" t="str">
        <f>'B-Site_data'!A1668</f>
        <v>uFKJAf8IfOXsQ0Lph1e6E9pspmTEpA</v>
      </c>
      <c r="B1667" s="3" t="str">
        <f>'B-Site_data'!B1668</f>
        <v>Banadir_IDP</v>
      </c>
      <c r="C1667" s="3" t="str">
        <f>'B-Site_data'!C1668</f>
        <v>Banadir</v>
      </c>
      <c r="D1667" s="3" t="str">
        <f>'B-Site_data'!D1668</f>
        <v>IDP</v>
      </c>
      <c r="E1667" s="3">
        <f>'B-Site_data'!E1668</f>
        <v>1</v>
      </c>
      <c r="F1667" s="3">
        <f>'B-Site_data'!F1668</f>
        <v>3</v>
      </c>
      <c r="G1667" s="3">
        <f>'B-Site_data'!G1668</f>
        <v>3</v>
      </c>
      <c r="H1667" s="3">
        <f>'B-Site_data'!H1668</f>
        <v>1</v>
      </c>
      <c r="I1667" s="3">
        <f>'B-Site_data'!I1668</f>
        <v>1</v>
      </c>
      <c r="J1667" s="3">
        <f>'B-Site_data'!J1668</f>
        <v>1</v>
      </c>
      <c r="K1667" s="3">
        <f>'B-Site_data'!K1668</f>
        <v>3</v>
      </c>
      <c r="L1667" s="3">
        <f>'B-Site_data'!L1668</f>
        <v>1</v>
      </c>
      <c r="M1667" s="3">
        <f t="shared" ref="M1667:M1730" si="156">LARGE(F1667:L1667,1)</f>
        <v>3</v>
      </c>
      <c r="N1667" s="3">
        <f t="shared" ref="N1667:N1730" si="157">LARGE(F1667:L1667,2)</f>
        <v>3</v>
      </c>
      <c r="O1667" s="3">
        <f t="shared" ref="O1667:O1730" si="158">LARGE(F1667:L1667,3)</f>
        <v>3</v>
      </c>
      <c r="P1667" s="3">
        <f t="shared" ref="P1667:P1730" si="159">LARGE(F1667:L1667,4)</f>
        <v>1</v>
      </c>
      <c r="Q1667" s="295">
        <f t="shared" ref="Q1667:Q1730" si="160">ROUNDUP(AVERAGE(M1667:P1667),0)</f>
        <v>3</v>
      </c>
      <c r="R1667" s="3">
        <f t="shared" ref="R1667:R1730" si="161">Q1667</f>
        <v>3</v>
      </c>
    </row>
    <row r="1668" spans="1:18" x14ac:dyDescent="0.35">
      <c r="A1668" s="3" t="str">
        <f>'B-Site_data'!A1669</f>
        <v>a7Yhapi8Om9omdn4xJVaOm3aZWDVMA</v>
      </c>
      <c r="B1668" s="3" t="str">
        <f>'B-Site_data'!B1669</f>
        <v>Banadir_IDP</v>
      </c>
      <c r="C1668" s="3" t="str">
        <f>'B-Site_data'!C1669</f>
        <v>Banadir</v>
      </c>
      <c r="D1668" s="3" t="str">
        <f>'B-Site_data'!D1669</f>
        <v>IDP</v>
      </c>
      <c r="E1668" s="3">
        <f>'B-Site_data'!E1669</f>
        <v>1</v>
      </c>
      <c r="F1668" s="3">
        <f>'B-Site_data'!F1669</f>
        <v>1</v>
      </c>
      <c r="G1668" s="3">
        <f>'B-Site_data'!G1669</f>
        <v>1</v>
      </c>
      <c r="H1668" s="3">
        <f>'B-Site_data'!H1669</f>
        <v>1</v>
      </c>
      <c r="I1668" s="3">
        <f>'B-Site_data'!I1669</f>
        <v>3</v>
      </c>
      <c r="J1668" s="3">
        <f>'B-Site_data'!J1669</f>
        <v>1</v>
      </c>
      <c r="K1668" s="3">
        <f>'B-Site_data'!K1669</f>
        <v>1</v>
      </c>
      <c r="L1668" s="3">
        <f>'B-Site_data'!L1669</f>
        <v>4</v>
      </c>
      <c r="M1668" s="3">
        <f t="shared" si="156"/>
        <v>4</v>
      </c>
      <c r="N1668" s="3">
        <f t="shared" si="157"/>
        <v>3</v>
      </c>
      <c r="O1668" s="3">
        <f t="shared" si="158"/>
        <v>1</v>
      </c>
      <c r="P1668" s="3">
        <f t="shared" si="159"/>
        <v>1</v>
      </c>
      <c r="Q1668" s="295">
        <f t="shared" si="160"/>
        <v>3</v>
      </c>
      <c r="R1668" s="3">
        <f t="shared" si="161"/>
        <v>3</v>
      </c>
    </row>
    <row r="1669" spans="1:18" x14ac:dyDescent="0.35">
      <c r="A1669" s="3" t="str">
        <f>'B-Site_data'!A1670</f>
        <v>q1TbDJbxEVN6VxoyKCTlxgK45qUQnr</v>
      </c>
      <c r="B1669" s="3" t="str">
        <f>'B-Site_data'!B1670</f>
        <v>Banadir_IDP</v>
      </c>
      <c r="C1669" s="3" t="str">
        <f>'B-Site_data'!C1670</f>
        <v>Banadir</v>
      </c>
      <c r="D1669" s="3" t="str">
        <f>'B-Site_data'!D1670</f>
        <v>IDP</v>
      </c>
      <c r="E1669" s="3">
        <f>'B-Site_data'!E1670</f>
        <v>1</v>
      </c>
      <c r="F1669" s="3">
        <f>'B-Site_data'!F1670</f>
        <v>1</v>
      </c>
      <c r="G1669" s="3">
        <f>'B-Site_data'!G1670</f>
        <v>3</v>
      </c>
      <c r="H1669" s="3">
        <f>'B-Site_data'!H1670</f>
        <v>1</v>
      </c>
      <c r="I1669" s="3">
        <f>'B-Site_data'!I1670</f>
        <v>1</v>
      </c>
      <c r="J1669" s="3">
        <f>'B-Site_data'!J1670</f>
        <v>1</v>
      </c>
      <c r="K1669" s="3">
        <f>'B-Site_data'!K1670</f>
        <v>1</v>
      </c>
      <c r="L1669" s="3">
        <f>'B-Site_data'!L1670</f>
        <v>2</v>
      </c>
      <c r="M1669" s="3">
        <f t="shared" si="156"/>
        <v>3</v>
      </c>
      <c r="N1669" s="3">
        <f t="shared" si="157"/>
        <v>2</v>
      </c>
      <c r="O1669" s="3">
        <f t="shared" si="158"/>
        <v>1</v>
      </c>
      <c r="P1669" s="3">
        <f t="shared" si="159"/>
        <v>1</v>
      </c>
      <c r="Q1669" s="295">
        <f t="shared" si="160"/>
        <v>2</v>
      </c>
      <c r="R1669" s="3">
        <f t="shared" si="161"/>
        <v>2</v>
      </c>
    </row>
    <row r="1670" spans="1:18" x14ac:dyDescent="0.35">
      <c r="A1670" s="3" t="str">
        <f>'B-Site_data'!A1671</f>
        <v>G8wd1Np2X8AsyhLES8809X8sR2pfHK</v>
      </c>
      <c r="B1670" s="3" t="str">
        <f>'B-Site_data'!B1671</f>
        <v>Banadir_IDP</v>
      </c>
      <c r="C1670" s="3" t="str">
        <f>'B-Site_data'!C1671</f>
        <v>Banadir</v>
      </c>
      <c r="D1670" s="3" t="str">
        <f>'B-Site_data'!D1671</f>
        <v>IDP</v>
      </c>
      <c r="E1670" s="3">
        <f>'B-Site_data'!E1671</f>
        <v>1</v>
      </c>
      <c r="F1670" s="3">
        <f>'B-Site_data'!F1671</f>
        <v>1</v>
      </c>
      <c r="G1670" s="3">
        <f>'B-Site_data'!G1671</f>
        <v>3</v>
      </c>
      <c r="H1670" s="3">
        <f>'B-Site_data'!H1671</f>
        <v>2</v>
      </c>
      <c r="I1670" s="3">
        <f>'B-Site_data'!I1671</f>
        <v>1</v>
      </c>
      <c r="J1670" s="3">
        <f>'B-Site_data'!J1671</f>
        <v>1</v>
      </c>
      <c r="K1670" s="3">
        <f>'B-Site_data'!K1671</f>
        <v>3</v>
      </c>
      <c r="L1670" s="3">
        <f>'B-Site_data'!L1671</f>
        <v>2</v>
      </c>
      <c r="M1670" s="3">
        <f t="shared" si="156"/>
        <v>3</v>
      </c>
      <c r="N1670" s="3">
        <f t="shared" si="157"/>
        <v>3</v>
      </c>
      <c r="O1670" s="3">
        <f t="shared" si="158"/>
        <v>2</v>
      </c>
      <c r="P1670" s="3">
        <f t="shared" si="159"/>
        <v>2</v>
      </c>
      <c r="Q1670" s="295">
        <f t="shared" si="160"/>
        <v>3</v>
      </c>
      <c r="R1670" s="3">
        <f t="shared" si="161"/>
        <v>3</v>
      </c>
    </row>
    <row r="1671" spans="1:18" x14ac:dyDescent="0.35">
      <c r="A1671" s="3" t="str">
        <f>'B-Site_data'!A1672</f>
        <v>qnu0rN2lU6cB4l5jn3Im5FHQPJXcIE</v>
      </c>
      <c r="B1671" s="3" t="str">
        <f>'B-Site_data'!B1672</f>
        <v>Banadir_IDP</v>
      </c>
      <c r="C1671" s="3" t="str">
        <f>'B-Site_data'!C1672</f>
        <v>Banadir</v>
      </c>
      <c r="D1671" s="3" t="str">
        <f>'B-Site_data'!D1672</f>
        <v>IDP</v>
      </c>
      <c r="E1671" s="3">
        <f>'B-Site_data'!E1672</f>
        <v>1</v>
      </c>
      <c r="F1671" s="3">
        <f>'B-Site_data'!F1672</f>
        <v>1</v>
      </c>
      <c r="G1671" s="3">
        <f>'B-Site_data'!G1672</f>
        <v>3</v>
      </c>
      <c r="H1671" s="3">
        <f>'B-Site_data'!H1672</f>
        <v>1</v>
      </c>
      <c r="I1671" s="3">
        <f>'B-Site_data'!I1672</f>
        <v>3</v>
      </c>
      <c r="J1671" s="3">
        <f>'B-Site_data'!J1672</f>
        <v>1</v>
      </c>
      <c r="K1671" s="3">
        <f>'B-Site_data'!K1672</f>
        <v>3</v>
      </c>
      <c r="L1671" s="3">
        <f>'B-Site_data'!L1672</f>
        <v>2</v>
      </c>
      <c r="M1671" s="3">
        <f t="shared" si="156"/>
        <v>3</v>
      </c>
      <c r="N1671" s="3">
        <f t="shared" si="157"/>
        <v>3</v>
      </c>
      <c r="O1671" s="3">
        <f t="shared" si="158"/>
        <v>3</v>
      </c>
      <c r="P1671" s="3">
        <f t="shared" si="159"/>
        <v>2</v>
      </c>
      <c r="Q1671" s="295">
        <f t="shared" si="160"/>
        <v>3</v>
      </c>
      <c r="R1671" s="3">
        <f t="shared" si="161"/>
        <v>3</v>
      </c>
    </row>
    <row r="1672" spans="1:18" x14ac:dyDescent="0.35">
      <c r="A1672" s="3" t="str">
        <f>'B-Site_data'!A1673</f>
        <v>70hSyG9tJireyVsNGKsQWcaO1OxJFA</v>
      </c>
      <c r="B1672" s="3" t="str">
        <f>'B-Site_data'!B1673</f>
        <v>Banadir_IDP</v>
      </c>
      <c r="C1672" s="3" t="str">
        <f>'B-Site_data'!C1673</f>
        <v>Banadir</v>
      </c>
      <c r="D1672" s="3" t="str">
        <f>'B-Site_data'!D1673</f>
        <v>IDP</v>
      </c>
      <c r="E1672" s="3">
        <f>'B-Site_data'!E1673</f>
        <v>1</v>
      </c>
      <c r="F1672" s="3">
        <f>'B-Site_data'!F1673</f>
        <v>1</v>
      </c>
      <c r="G1672" s="3">
        <f>'B-Site_data'!G1673</f>
        <v>3</v>
      </c>
      <c r="H1672" s="3">
        <f>'B-Site_data'!H1673</f>
        <v>3</v>
      </c>
      <c r="I1672" s="3">
        <f>'B-Site_data'!I1673</f>
        <v>3</v>
      </c>
      <c r="J1672" s="3">
        <f>'B-Site_data'!J1673</f>
        <v>1</v>
      </c>
      <c r="K1672" s="3">
        <f>'B-Site_data'!K1673</f>
        <v>3</v>
      </c>
      <c r="L1672" s="3">
        <f>'B-Site_data'!L1673</f>
        <v>2</v>
      </c>
      <c r="M1672" s="3">
        <f t="shared" si="156"/>
        <v>3</v>
      </c>
      <c r="N1672" s="3">
        <f t="shared" si="157"/>
        <v>3</v>
      </c>
      <c r="O1672" s="3">
        <f t="shared" si="158"/>
        <v>3</v>
      </c>
      <c r="P1672" s="3">
        <f t="shared" si="159"/>
        <v>3</v>
      </c>
      <c r="Q1672" s="295">
        <f t="shared" si="160"/>
        <v>3</v>
      </c>
      <c r="R1672" s="3">
        <f t="shared" si="161"/>
        <v>3</v>
      </c>
    </row>
    <row r="1673" spans="1:18" x14ac:dyDescent="0.35">
      <c r="A1673" s="3" t="str">
        <f>'B-Site_data'!A1674</f>
        <v>trU2WArYVMIXTSNeZqPYBRn53VcJEw</v>
      </c>
      <c r="B1673" s="3" t="str">
        <f>'B-Site_data'!B1674</f>
        <v>Banadir_IDP</v>
      </c>
      <c r="C1673" s="3" t="str">
        <f>'B-Site_data'!C1674</f>
        <v>Banadir</v>
      </c>
      <c r="D1673" s="3" t="str">
        <f>'B-Site_data'!D1674</f>
        <v>IDP</v>
      </c>
      <c r="E1673" s="3">
        <f>'B-Site_data'!E1674</f>
        <v>1</v>
      </c>
      <c r="F1673" s="3">
        <f>'B-Site_data'!F1674</f>
        <v>1</v>
      </c>
      <c r="G1673" s="3">
        <f>'B-Site_data'!G1674</f>
        <v>3</v>
      </c>
      <c r="H1673" s="3">
        <f>'B-Site_data'!H1674</f>
        <v>3</v>
      </c>
      <c r="I1673" s="3">
        <f>'B-Site_data'!I1674</f>
        <v>3</v>
      </c>
      <c r="J1673" s="3">
        <f>'B-Site_data'!J1674</f>
        <v>1</v>
      </c>
      <c r="K1673" s="3">
        <f>'B-Site_data'!K1674</f>
        <v>3</v>
      </c>
      <c r="L1673" s="3">
        <f>'B-Site_data'!L1674</f>
        <v>2</v>
      </c>
      <c r="M1673" s="3">
        <f t="shared" si="156"/>
        <v>3</v>
      </c>
      <c r="N1673" s="3">
        <f t="shared" si="157"/>
        <v>3</v>
      </c>
      <c r="O1673" s="3">
        <f t="shared" si="158"/>
        <v>3</v>
      </c>
      <c r="P1673" s="3">
        <f t="shared" si="159"/>
        <v>3</v>
      </c>
      <c r="Q1673" s="295">
        <f t="shared" si="160"/>
        <v>3</v>
      </c>
      <c r="R1673" s="3">
        <f t="shared" si="161"/>
        <v>3</v>
      </c>
    </row>
    <row r="1674" spans="1:18" x14ac:dyDescent="0.35">
      <c r="A1674" s="3" t="str">
        <f>'B-Site_data'!A1675</f>
        <v>ueuAoXWvxAOcoC4JTdwztZQbj3oq1L</v>
      </c>
      <c r="B1674" s="3" t="str">
        <f>'B-Site_data'!B1675</f>
        <v>Banadir_IDP</v>
      </c>
      <c r="C1674" s="3" t="str">
        <f>'B-Site_data'!C1675</f>
        <v>Banadir</v>
      </c>
      <c r="D1674" s="3" t="str">
        <f>'B-Site_data'!D1675</f>
        <v>IDP</v>
      </c>
      <c r="E1674" s="3">
        <f>'B-Site_data'!E1675</f>
        <v>1</v>
      </c>
      <c r="F1674" s="3">
        <f>'B-Site_data'!F1675</f>
        <v>3</v>
      </c>
      <c r="G1674" s="3">
        <f>'B-Site_data'!G1675</f>
        <v>3</v>
      </c>
      <c r="H1674" s="3">
        <f>'B-Site_data'!H1675</f>
        <v>3</v>
      </c>
      <c r="I1674" s="3">
        <f>'B-Site_data'!I1675</f>
        <v>3</v>
      </c>
      <c r="J1674" s="3">
        <f>'B-Site_data'!J1675</f>
        <v>1</v>
      </c>
      <c r="K1674" s="3">
        <f>'B-Site_data'!K1675</f>
        <v>1</v>
      </c>
      <c r="L1674" s="3">
        <f>'B-Site_data'!L1675</f>
        <v>2</v>
      </c>
      <c r="M1674" s="3">
        <f t="shared" si="156"/>
        <v>3</v>
      </c>
      <c r="N1674" s="3">
        <f t="shared" si="157"/>
        <v>3</v>
      </c>
      <c r="O1674" s="3">
        <f t="shared" si="158"/>
        <v>3</v>
      </c>
      <c r="P1674" s="3">
        <f t="shared" si="159"/>
        <v>3</v>
      </c>
      <c r="Q1674" s="295">
        <f t="shared" si="160"/>
        <v>3</v>
      </c>
      <c r="R1674" s="3">
        <f t="shared" si="161"/>
        <v>3</v>
      </c>
    </row>
    <row r="1675" spans="1:18" x14ac:dyDescent="0.35">
      <c r="A1675" s="3" t="str">
        <f>'B-Site_data'!A1676</f>
        <v>4L8A7hAjr2wYfh3ECEbDLd39sHjqQP</v>
      </c>
      <c r="B1675" s="3" t="str">
        <f>'B-Site_data'!B1676</f>
        <v>Banadir_IDP</v>
      </c>
      <c r="C1675" s="3" t="str">
        <f>'B-Site_data'!C1676</f>
        <v>Banadir</v>
      </c>
      <c r="D1675" s="3" t="str">
        <f>'B-Site_data'!D1676</f>
        <v>IDP</v>
      </c>
      <c r="E1675" s="3">
        <f>'B-Site_data'!E1676</f>
        <v>1</v>
      </c>
      <c r="F1675" s="3">
        <f>'B-Site_data'!F1676</f>
        <v>1</v>
      </c>
      <c r="G1675" s="3">
        <f>'B-Site_data'!G1676</f>
        <v>3</v>
      </c>
      <c r="H1675" s="3">
        <f>'B-Site_data'!H1676</f>
        <v>1</v>
      </c>
      <c r="I1675" s="3">
        <f>'B-Site_data'!I1676</f>
        <v>1</v>
      </c>
      <c r="J1675" s="3">
        <f>'B-Site_data'!J1676</f>
        <v>1</v>
      </c>
      <c r="K1675" s="3">
        <f>'B-Site_data'!K1676</f>
        <v>1</v>
      </c>
      <c r="L1675" s="3">
        <f>'B-Site_data'!L1676</f>
        <v>3</v>
      </c>
      <c r="M1675" s="3">
        <f t="shared" si="156"/>
        <v>3</v>
      </c>
      <c r="N1675" s="3">
        <f t="shared" si="157"/>
        <v>3</v>
      </c>
      <c r="O1675" s="3">
        <f t="shared" si="158"/>
        <v>1</v>
      </c>
      <c r="P1675" s="3">
        <f t="shared" si="159"/>
        <v>1</v>
      </c>
      <c r="Q1675" s="295">
        <f t="shared" si="160"/>
        <v>2</v>
      </c>
      <c r="R1675" s="3">
        <f t="shared" si="161"/>
        <v>2</v>
      </c>
    </row>
    <row r="1676" spans="1:18" x14ac:dyDescent="0.35">
      <c r="A1676" s="3" t="str">
        <f>'B-Site_data'!A1677</f>
        <v>O2oXbdl1bWFIJPQhMSp2Oa5hGB5vPv</v>
      </c>
      <c r="B1676" s="3" t="str">
        <f>'B-Site_data'!B1677</f>
        <v>Banadir_IDP</v>
      </c>
      <c r="C1676" s="3" t="str">
        <f>'B-Site_data'!C1677</f>
        <v>Banadir</v>
      </c>
      <c r="D1676" s="3" t="str">
        <f>'B-Site_data'!D1677</f>
        <v>IDP</v>
      </c>
      <c r="E1676" s="3">
        <f>'B-Site_data'!E1677</f>
        <v>1</v>
      </c>
      <c r="F1676" s="3">
        <f>'B-Site_data'!F1677</f>
        <v>3</v>
      </c>
      <c r="G1676" s="3">
        <f>'B-Site_data'!G1677</f>
        <v>3</v>
      </c>
      <c r="H1676" s="3">
        <f>'B-Site_data'!H1677</f>
        <v>2</v>
      </c>
      <c r="I1676" s="3">
        <f>'B-Site_data'!I1677</f>
        <v>3</v>
      </c>
      <c r="J1676" s="3">
        <f>'B-Site_data'!J1677</f>
        <v>1</v>
      </c>
      <c r="K1676" s="3">
        <f>'B-Site_data'!K1677</f>
        <v>3</v>
      </c>
      <c r="L1676" s="3">
        <f>'B-Site_data'!L1677</f>
        <v>1</v>
      </c>
      <c r="M1676" s="3">
        <f t="shared" si="156"/>
        <v>3</v>
      </c>
      <c r="N1676" s="3">
        <f t="shared" si="157"/>
        <v>3</v>
      </c>
      <c r="O1676" s="3">
        <f t="shared" si="158"/>
        <v>3</v>
      </c>
      <c r="P1676" s="3">
        <f t="shared" si="159"/>
        <v>3</v>
      </c>
      <c r="Q1676" s="295">
        <f t="shared" si="160"/>
        <v>3</v>
      </c>
      <c r="R1676" s="3">
        <f t="shared" si="161"/>
        <v>3</v>
      </c>
    </row>
    <row r="1677" spans="1:18" x14ac:dyDescent="0.35">
      <c r="A1677" s="3" t="str">
        <f>'B-Site_data'!A1678</f>
        <v>nOMS9XOZ1kekjD8W4pBACdlgmrBVf7</v>
      </c>
      <c r="B1677" s="3" t="str">
        <f>'B-Site_data'!B1678</f>
        <v>Banadir_IDP</v>
      </c>
      <c r="C1677" s="3" t="str">
        <f>'B-Site_data'!C1678</f>
        <v>Banadir</v>
      </c>
      <c r="D1677" s="3" t="str">
        <f>'B-Site_data'!D1678</f>
        <v>IDP</v>
      </c>
      <c r="E1677" s="3">
        <f>'B-Site_data'!E1678</f>
        <v>1</v>
      </c>
      <c r="F1677" s="3">
        <f>'B-Site_data'!F1678</f>
        <v>1</v>
      </c>
      <c r="G1677" s="3">
        <f>'B-Site_data'!G1678</f>
        <v>3</v>
      </c>
      <c r="H1677" s="3">
        <f>'B-Site_data'!H1678</f>
        <v>3</v>
      </c>
      <c r="I1677" s="3">
        <f>'B-Site_data'!I1678</f>
        <v>3</v>
      </c>
      <c r="J1677" s="3">
        <f>'B-Site_data'!J1678</f>
        <v>1</v>
      </c>
      <c r="K1677" s="3">
        <f>'B-Site_data'!K1678</f>
        <v>1</v>
      </c>
      <c r="L1677" s="3">
        <f>'B-Site_data'!L1678</f>
        <v>2</v>
      </c>
      <c r="M1677" s="3">
        <f t="shared" si="156"/>
        <v>3</v>
      </c>
      <c r="N1677" s="3">
        <f t="shared" si="157"/>
        <v>3</v>
      </c>
      <c r="O1677" s="3">
        <f t="shared" si="158"/>
        <v>3</v>
      </c>
      <c r="P1677" s="3">
        <f t="shared" si="159"/>
        <v>2</v>
      </c>
      <c r="Q1677" s="295">
        <f t="shared" si="160"/>
        <v>3</v>
      </c>
      <c r="R1677" s="3">
        <f t="shared" si="161"/>
        <v>3</v>
      </c>
    </row>
    <row r="1678" spans="1:18" x14ac:dyDescent="0.35">
      <c r="A1678" s="3" t="str">
        <f>'B-Site_data'!A1679</f>
        <v>3E4bxXktTiGTkmoItV1C3MYtOz3asm</v>
      </c>
      <c r="B1678" s="3" t="str">
        <f>'B-Site_data'!B1679</f>
        <v>Banadir_IDP</v>
      </c>
      <c r="C1678" s="3" t="str">
        <f>'B-Site_data'!C1679</f>
        <v>Banadir</v>
      </c>
      <c r="D1678" s="3" t="str">
        <f>'B-Site_data'!D1679</f>
        <v>IDP</v>
      </c>
      <c r="E1678" s="3">
        <f>'B-Site_data'!E1679</f>
        <v>1</v>
      </c>
      <c r="F1678" s="3">
        <f>'B-Site_data'!F1679</f>
        <v>1</v>
      </c>
      <c r="G1678" s="3">
        <f>'B-Site_data'!G1679</f>
        <v>3</v>
      </c>
      <c r="H1678" s="3">
        <f>'B-Site_data'!H1679</f>
        <v>1</v>
      </c>
      <c r="I1678" s="3">
        <f>'B-Site_data'!I1679</f>
        <v>1</v>
      </c>
      <c r="J1678" s="3">
        <f>'B-Site_data'!J1679</f>
        <v>3</v>
      </c>
      <c r="K1678" s="3">
        <f>'B-Site_data'!K1679</f>
        <v>1</v>
      </c>
      <c r="L1678" s="3">
        <f>'B-Site_data'!L1679</f>
        <v>2</v>
      </c>
      <c r="M1678" s="3">
        <f t="shared" si="156"/>
        <v>3</v>
      </c>
      <c r="N1678" s="3">
        <f t="shared" si="157"/>
        <v>3</v>
      </c>
      <c r="O1678" s="3">
        <f t="shared" si="158"/>
        <v>2</v>
      </c>
      <c r="P1678" s="3">
        <f t="shared" si="159"/>
        <v>1</v>
      </c>
      <c r="Q1678" s="295">
        <f t="shared" si="160"/>
        <v>3</v>
      </c>
      <c r="R1678" s="3">
        <f t="shared" si="161"/>
        <v>3</v>
      </c>
    </row>
    <row r="1679" spans="1:18" x14ac:dyDescent="0.35">
      <c r="A1679" s="3" t="str">
        <f>'B-Site_data'!A1680</f>
        <v>npx8TXgJt5vhkkKgCMEwaWMPCMGwic</v>
      </c>
      <c r="B1679" s="3" t="str">
        <f>'B-Site_data'!B1680</f>
        <v>Banadir_IDP</v>
      </c>
      <c r="C1679" s="3" t="str">
        <f>'B-Site_data'!C1680</f>
        <v>Banadir</v>
      </c>
      <c r="D1679" s="3" t="str">
        <f>'B-Site_data'!D1680</f>
        <v>IDP</v>
      </c>
      <c r="E1679" s="3">
        <f>'B-Site_data'!E1680</f>
        <v>1</v>
      </c>
      <c r="F1679" s="3">
        <f>'B-Site_data'!F1680</f>
        <v>1</v>
      </c>
      <c r="G1679" s="3">
        <f>'B-Site_data'!G1680</f>
        <v>3</v>
      </c>
      <c r="H1679" s="3">
        <f>'B-Site_data'!H1680</f>
        <v>1</v>
      </c>
      <c r="I1679" s="3">
        <f>'B-Site_data'!I1680</f>
        <v>1</v>
      </c>
      <c r="J1679" s="3">
        <f>'B-Site_data'!J1680</f>
        <v>1</v>
      </c>
      <c r="K1679" s="3">
        <f>'B-Site_data'!K1680</f>
        <v>3</v>
      </c>
      <c r="L1679" s="3">
        <f>'B-Site_data'!L1680</f>
        <v>2</v>
      </c>
      <c r="M1679" s="3">
        <f t="shared" si="156"/>
        <v>3</v>
      </c>
      <c r="N1679" s="3">
        <f t="shared" si="157"/>
        <v>3</v>
      </c>
      <c r="O1679" s="3">
        <f t="shared" si="158"/>
        <v>2</v>
      </c>
      <c r="P1679" s="3">
        <f t="shared" si="159"/>
        <v>1</v>
      </c>
      <c r="Q1679" s="295">
        <f t="shared" si="160"/>
        <v>3</v>
      </c>
      <c r="R1679" s="3">
        <f t="shared" si="161"/>
        <v>3</v>
      </c>
    </row>
    <row r="1680" spans="1:18" x14ac:dyDescent="0.35">
      <c r="A1680" s="3" t="str">
        <f>'B-Site_data'!A1681</f>
        <v>mGkktXKhJSmkpM0KcXhTI0ZEA6MOkn</v>
      </c>
      <c r="B1680" s="3" t="str">
        <f>'B-Site_data'!B1681</f>
        <v>Banadir_IDP</v>
      </c>
      <c r="C1680" s="3" t="str">
        <f>'B-Site_data'!C1681</f>
        <v>Banadir</v>
      </c>
      <c r="D1680" s="3" t="str">
        <f>'B-Site_data'!D1681</f>
        <v>IDP</v>
      </c>
      <c r="E1680" s="3">
        <f>'B-Site_data'!E1681</f>
        <v>1</v>
      </c>
      <c r="F1680" s="3">
        <f>'B-Site_data'!F1681</f>
        <v>3</v>
      </c>
      <c r="G1680" s="3">
        <f>'B-Site_data'!G1681</f>
        <v>3</v>
      </c>
      <c r="H1680" s="3">
        <f>'B-Site_data'!H1681</f>
        <v>3</v>
      </c>
      <c r="I1680" s="3">
        <f>'B-Site_data'!I1681</f>
        <v>1</v>
      </c>
      <c r="J1680" s="3">
        <f>'B-Site_data'!J1681</f>
        <v>1</v>
      </c>
      <c r="K1680" s="3">
        <f>'B-Site_data'!K1681</f>
        <v>1</v>
      </c>
      <c r="L1680" s="3">
        <f>'B-Site_data'!L1681</f>
        <v>3</v>
      </c>
      <c r="M1680" s="3">
        <f t="shared" si="156"/>
        <v>3</v>
      </c>
      <c r="N1680" s="3">
        <f t="shared" si="157"/>
        <v>3</v>
      </c>
      <c r="O1680" s="3">
        <f t="shared" si="158"/>
        <v>3</v>
      </c>
      <c r="P1680" s="3">
        <f t="shared" si="159"/>
        <v>3</v>
      </c>
      <c r="Q1680" s="295">
        <f t="shared" si="160"/>
        <v>3</v>
      </c>
      <c r="R1680" s="3">
        <f t="shared" si="161"/>
        <v>3</v>
      </c>
    </row>
    <row r="1681" spans="1:18" x14ac:dyDescent="0.35">
      <c r="A1681" s="3" t="str">
        <f>'B-Site_data'!A1682</f>
        <v>w5SOamqW60e5VSkM92GRVdNlMNny5A</v>
      </c>
      <c r="B1681" s="3" t="str">
        <f>'B-Site_data'!B1682</f>
        <v>Banadir_IDP</v>
      </c>
      <c r="C1681" s="3" t="str">
        <f>'B-Site_data'!C1682</f>
        <v>Banadir</v>
      </c>
      <c r="D1681" s="3" t="str">
        <f>'B-Site_data'!D1682</f>
        <v>IDP</v>
      </c>
      <c r="E1681" s="3">
        <f>'B-Site_data'!E1682</f>
        <v>1</v>
      </c>
      <c r="F1681" s="3">
        <f>'B-Site_data'!F1682</f>
        <v>1</v>
      </c>
      <c r="G1681" s="3">
        <f>'B-Site_data'!G1682</f>
        <v>3</v>
      </c>
      <c r="H1681" s="3">
        <f>'B-Site_data'!H1682</f>
        <v>3</v>
      </c>
      <c r="I1681" s="3">
        <f>'B-Site_data'!I1682</f>
        <v>1</v>
      </c>
      <c r="J1681" s="3">
        <f>'B-Site_data'!J1682</f>
        <v>1</v>
      </c>
      <c r="K1681" s="3">
        <f>'B-Site_data'!K1682</f>
        <v>1</v>
      </c>
      <c r="L1681" s="3">
        <f>'B-Site_data'!L1682</f>
        <v>2</v>
      </c>
      <c r="M1681" s="3">
        <f t="shared" si="156"/>
        <v>3</v>
      </c>
      <c r="N1681" s="3">
        <f t="shared" si="157"/>
        <v>3</v>
      </c>
      <c r="O1681" s="3">
        <f t="shared" si="158"/>
        <v>2</v>
      </c>
      <c r="P1681" s="3">
        <f t="shared" si="159"/>
        <v>1</v>
      </c>
      <c r="Q1681" s="295">
        <f t="shared" si="160"/>
        <v>3</v>
      </c>
      <c r="R1681" s="3">
        <f t="shared" si="161"/>
        <v>3</v>
      </c>
    </row>
    <row r="1682" spans="1:18" x14ac:dyDescent="0.35">
      <c r="A1682" s="3" t="str">
        <f>'B-Site_data'!A1683</f>
        <v>jndrNRx9e6U0AetPd42Dl2oDwvHXO9</v>
      </c>
      <c r="B1682" s="3" t="str">
        <f>'B-Site_data'!B1683</f>
        <v>Banadir_IDP</v>
      </c>
      <c r="C1682" s="3" t="str">
        <f>'B-Site_data'!C1683</f>
        <v>Banadir</v>
      </c>
      <c r="D1682" s="3" t="str">
        <f>'B-Site_data'!D1683</f>
        <v>IDP</v>
      </c>
      <c r="E1682" s="3">
        <f>'B-Site_data'!E1683</f>
        <v>1</v>
      </c>
      <c r="F1682" s="3">
        <f>'B-Site_data'!F1683</f>
        <v>1</v>
      </c>
      <c r="G1682" s="3">
        <f>'B-Site_data'!G1683</f>
        <v>3</v>
      </c>
      <c r="H1682" s="3">
        <f>'B-Site_data'!H1683</f>
        <v>2</v>
      </c>
      <c r="I1682" s="3">
        <f>'B-Site_data'!I1683</f>
        <v>1</v>
      </c>
      <c r="J1682" s="3">
        <f>'B-Site_data'!J1683</f>
        <v>1</v>
      </c>
      <c r="K1682" s="3">
        <f>'B-Site_data'!K1683</f>
        <v>3</v>
      </c>
      <c r="L1682" s="3">
        <f>'B-Site_data'!L1683</f>
        <v>1</v>
      </c>
      <c r="M1682" s="3">
        <f t="shared" si="156"/>
        <v>3</v>
      </c>
      <c r="N1682" s="3">
        <f t="shared" si="157"/>
        <v>3</v>
      </c>
      <c r="O1682" s="3">
        <f t="shared" si="158"/>
        <v>2</v>
      </c>
      <c r="P1682" s="3">
        <f t="shared" si="159"/>
        <v>1</v>
      </c>
      <c r="Q1682" s="295">
        <f t="shared" si="160"/>
        <v>3</v>
      </c>
      <c r="R1682" s="3">
        <f t="shared" si="161"/>
        <v>3</v>
      </c>
    </row>
    <row r="1683" spans="1:18" x14ac:dyDescent="0.35">
      <c r="A1683" s="3" t="str">
        <f>'B-Site_data'!A1684</f>
        <v>ESNqfXSPR7Lc7Wm2DifUyL5VABuq7y</v>
      </c>
      <c r="B1683" s="3" t="str">
        <f>'B-Site_data'!B1684</f>
        <v>Banadir_IDP</v>
      </c>
      <c r="C1683" s="3" t="str">
        <f>'B-Site_data'!C1684</f>
        <v>Banadir</v>
      </c>
      <c r="D1683" s="3" t="str">
        <f>'B-Site_data'!D1684</f>
        <v>IDP</v>
      </c>
      <c r="E1683" s="3">
        <f>'B-Site_data'!E1684</f>
        <v>3</v>
      </c>
      <c r="F1683" s="3">
        <f>'B-Site_data'!F1684</f>
        <v>1</v>
      </c>
      <c r="G1683" s="3">
        <f>'B-Site_data'!G1684</f>
        <v>3</v>
      </c>
      <c r="H1683" s="3">
        <f>'B-Site_data'!H1684</f>
        <v>1</v>
      </c>
      <c r="I1683" s="3">
        <f>'B-Site_data'!I1684</f>
        <v>1</v>
      </c>
      <c r="J1683" s="3">
        <f>'B-Site_data'!J1684</f>
        <v>1</v>
      </c>
      <c r="K1683" s="3">
        <f>'B-Site_data'!K1684</f>
        <v>1</v>
      </c>
      <c r="L1683" s="3">
        <f>'B-Site_data'!L1684</f>
        <v>2</v>
      </c>
      <c r="M1683" s="3">
        <f t="shared" si="156"/>
        <v>3</v>
      </c>
      <c r="N1683" s="3">
        <f t="shared" si="157"/>
        <v>2</v>
      </c>
      <c r="O1683" s="3">
        <f t="shared" si="158"/>
        <v>1</v>
      </c>
      <c r="P1683" s="3">
        <f t="shared" si="159"/>
        <v>1</v>
      </c>
      <c r="Q1683" s="295">
        <f t="shared" si="160"/>
        <v>2</v>
      </c>
      <c r="R1683" s="3">
        <f t="shared" si="161"/>
        <v>2</v>
      </c>
    </row>
    <row r="1684" spans="1:18" x14ac:dyDescent="0.35">
      <c r="A1684" s="3" t="str">
        <f>'B-Site_data'!A1685</f>
        <v>JUzGqu1wj6GaAn6Ohi6M9Wm66yAR90</v>
      </c>
      <c r="B1684" s="3" t="str">
        <f>'B-Site_data'!B1685</f>
        <v>Banadir_IDP</v>
      </c>
      <c r="C1684" s="3" t="str">
        <f>'B-Site_data'!C1685</f>
        <v>Banadir</v>
      </c>
      <c r="D1684" s="3" t="str">
        <f>'B-Site_data'!D1685</f>
        <v>IDP</v>
      </c>
      <c r="E1684" s="3">
        <f>'B-Site_data'!E1685</f>
        <v>1</v>
      </c>
      <c r="F1684" s="3">
        <f>'B-Site_data'!F1685</f>
        <v>3</v>
      </c>
      <c r="G1684" s="3">
        <f>'B-Site_data'!G1685</f>
        <v>3</v>
      </c>
      <c r="H1684" s="3">
        <f>'B-Site_data'!H1685</f>
        <v>1</v>
      </c>
      <c r="I1684" s="3">
        <f>'B-Site_data'!I1685</f>
        <v>1</v>
      </c>
      <c r="J1684" s="3">
        <f>'B-Site_data'!J1685</f>
        <v>1</v>
      </c>
      <c r="K1684" s="3">
        <f>'B-Site_data'!K1685</f>
        <v>1</v>
      </c>
      <c r="L1684" s="3">
        <f>'B-Site_data'!L1685</f>
        <v>1</v>
      </c>
      <c r="M1684" s="3">
        <f t="shared" si="156"/>
        <v>3</v>
      </c>
      <c r="N1684" s="3">
        <f t="shared" si="157"/>
        <v>3</v>
      </c>
      <c r="O1684" s="3">
        <f t="shared" si="158"/>
        <v>1</v>
      </c>
      <c r="P1684" s="3">
        <f t="shared" si="159"/>
        <v>1</v>
      </c>
      <c r="Q1684" s="295">
        <f t="shared" si="160"/>
        <v>2</v>
      </c>
      <c r="R1684" s="3">
        <f t="shared" si="161"/>
        <v>2</v>
      </c>
    </row>
    <row r="1685" spans="1:18" x14ac:dyDescent="0.35">
      <c r="A1685" s="3" t="str">
        <f>'B-Site_data'!A1686</f>
        <v>elYVeSwKDtst9WmAaV2VvN1j1rFVfB</v>
      </c>
      <c r="B1685" s="3" t="str">
        <f>'B-Site_data'!B1686</f>
        <v>Banadir_IDP</v>
      </c>
      <c r="C1685" s="3" t="str">
        <f>'B-Site_data'!C1686</f>
        <v>Banadir</v>
      </c>
      <c r="D1685" s="3" t="str">
        <f>'B-Site_data'!D1686</f>
        <v>IDP</v>
      </c>
      <c r="E1685" s="3">
        <f>'B-Site_data'!E1686</f>
        <v>1</v>
      </c>
      <c r="F1685" s="3">
        <f>'B-Site_data'!F1686</f>
        <v>1</v>
      </c>
      <c r="G1685" s="3">
        <f>'B-Site_data'!G1686</f>
        <v>3</v>
      </c>
      <c r="H1685" s="3">
        <f>'B-Site_data'!H1686</f>
        <v>2</v>
      </c>
      <c r="I1685" s="3">
        <f>'B-Site_data'!I1686</f>
        <v>3</v>
      </c>
      <c r="J1685" s="3">
        <f>'B-Site_data'!J1686</f>
        <v>1</v>
      </c>
      <c r="K1685" s="3">
        <f>'B-Site_data'!K1686</f>
        <v>1</v>
      </c>
      <c r="L1685" s="3">
        <f>'B-Site_data'!L1686</f>
        <v>2</v>
      </c>
      <c r="M1685" s="3">
        <f t="shared" si="156"/>
        <v>3</v>
      </c>
      <c r="N1685" s="3">
        <f t="shared" si="157"/>
        <v>3</v>
      </c>
      <c r="O1685" s="3">
        <f t="shared" si="158"/>
        <v>2</v>
      </c>
      <c r="P1685" s="3">
        <f t="shared" si="159"/>
        <v>2</v>
      </c>
      <c r="Q1685" s="295">
        <f t="shared" si="160"/>
        <v>3</v>
      </c>
      <c r="R1685" s="3">
        <f t="shared" si="161"/>
        <v>3</v>
      </c>
    </row>
    <row r="1686" spans="1:18" x14ac:dyDescent="0.35">
      <c r="A1686" s="3" t="str">
        <f>'B-Site_data'!A1687</f>
        <v>YwsSlbJFxZFQmrwsNXJwy3ioNGGUxP</v>
      </c>
      <c r="B1686" s="3" t="str">
        <f>'B-Site_data'!B1687</f>
        <v>Banadir_IDP</v>
      </c>
      <c r="C1686" s="3" t="str">
        <f>'B-Site_data'!C1687</f>
        <v>Banadir</v>
      </c>
      <c r="D1686" s="3" t="str">
        <f>'B-Site_data'!D1687</f>
        <v>IDP</v>
      </c>
      <c r="E1686" s="3">
        <f>'B-Site_data'!E1687</f>
        <v>1</v>
      </c>
      <c r="F1686" s="3">
        <f>'B-Site_data'!F1687</f>
        <v>3</v>
      </c>
      <c r="G1686" s="3">
        <f>'B-Site_data'!G1687</f>
        <v>3</v>
      </c>
      <c r="H1686" s="3">
        <f>'B-Site_data'!H1687</f>
        <v>1</v>
      </c>
      <c r="I1686" s="3">
        <f>'B-Site_data'!I1687</f>
        <v>1</v>
      </c>
      <c r="J1686" s="3">
        <f>'B-Site_data'!J1687</f>
        <v>1</v>
      </c>
      <c r="K1686" s="3">
        <f>'B-Site_data'!K1687</f>
        <v>1</v>
      </c>
      <c r="L1686" s="3">
        <f>'B-Site_data'!L1687</f>
        <v>2</v>
      </c>
      <c r="M1686" s="3">
        <f t="shared" si="156"/>
        <v>3</v>
      </c>
      <c r="N1686" s="3">
        <f t="shared" si="157"/>
        <v>3</v>
      </c>
      <c r="O1686" s="3">
        <f t="shared" si="158"/>
        <v>2</v>
      </c>
      <c r="P1686" s="3">
        <f t="shared" si="159"/>
        <v>1</v>
      </c>
      <c r="Q1686" s="295">
        <f t="shared" si="160"/>
        <v>3</v>
      </c>
      <c r="R1686" s="3">
        <f t="shared" si="161"/>
        <v>3</v>
      </c>
    </row>
    <row r="1687" spans="1:18" x14ac:dyDescent="0.35">
      <c r="A1687" s="3" t="str">
        <f>'B-Site_data'!A1688</f>
        <v>FfDi6E5dJqZfLeaDwNuhnszyPJrOTc</v>
      </c>
      <c r="B1687" s="3" t="str">
        <f>'B-Site_data'!B1688</f>
        <v>Banadir_IDP</v>
      </c>
      <c r="C1687" s="3" t="str">
        <f>'B-Site_data'!C1688</f>
        <v>Banadir</v>
      </c>
      <c r="D1687" s="3" t="str">
        <f>'B-Site_data'!D1688</f>
        <v>IDP</v>
      </c>
      <c r="E1687" s="3">
        <f>'B-Site_data'!E1688</f>
        <v>1</v>
      </c>
      <c r="F1687" s="3">
        <f>'B-Site_data'!F1688</f>
        <v>3</v>
      </c>
      <c r="G1687" s="3">
        <f>'B-Site_data'!G1688</f>
        <v>3</v>
      </c>
      <c r="H1687" s="3">
        <f>'B-Site_data'!H1688</f>
        <v>1</v>
      </c>
      <c r="I1687" s="3">
        <f>'B-Site_data'!I1688</f>
        <v>1</v>
      </c>
      <c r="J1687" s="3">
        <f>'B-Site_data'!J1688</f>
        <v>1</v>
      </c>
      <c r="K1687" s="3">
        <f>'B-Site_data'!K1688</f>
        <v>1</v>
      </c>
      <c r="L1687" s="3">
        <f>'B-Site_data'!L1688</f>
        <v>1</v>
      </c>
      <c r="M1687" s="3">
        <f t="shared" si="156"/>
        <v>3</v>
      </c>
      <c r="N1687" s="3">
        <f t="shared" si="157"/>
        <v>3</v>
      </c>
      <c r="O1687" s="3">
        <f t="shared" si="158"/>
        <v>1</v>
      </c>
      <c r="P1687" s="3">
        <f t="shared" si="159"/>
        <v>1</v>
      </c>
      <c r="Q1687" s="295">
        <f t="shared" si="160"/>
        <v>2</v>
      </c>
      <c r="R1687" s="3">
        <f t="shared" si="161"/>
        <v>2</v>
      </c>
    </row>
    <row r="1688" spans="1:18" x14ac:dyDescent="0.35">
      <c r="A1688" s="3" t="str">
        <f>'B-Site_data'!A1689</f>
        <v>OcFYlDCWMBwW2LqaU6t4JQ6EovcPrb</v>
      </c>
      <c r="B1688" s="3" t="str">
        <f>'B-Site_data'!B1689</f>
        <v>Banadir_IDP</v>
      </c>
      <c r="C1688" s="3" t="str">
        <f>'B-Site_data'!C1689</f>
        <v>Banadir</v>
      </c>
      <c r="D1688" s="3" t="str">
        <f>'B-Site_data'!D1689</f>
        <v>IDP</v>
      </c>
      <c r="E1688" s="3">
        <f>'B-Site_data'!E1689</f>
        <v>1</v>
      </c>
      <c r="F1688" s="3">
        <f>'B-Site_data'!F1689</f>
        <v>1</v>
      </c>
      <c r="G1688" s="3">
        <f>'B-Site_data'!G1689</f>
        <v>3</v>
      </c>
      <c r="H1688" s="3">
        <f>'B-Site_data'!H1689</f>
        <v>3</v>
      </c>
      <c r="I1688" s="3">
        <f>'B-Site_data'!I1689</f>
        <v>1</v>
      </c>
      <c r="J1688" s="3">
        <f>'B-Site_data'!J1689</f>
        <v>1</v>
      </c>
      <c r="K1688" s="3">
        <f>'B-Site_data'!K1689</f>
        <v>1</v>
      </c>
      <c r="L1688" s="3">
        <f>'B-Site_data'!L1689</f>
        <v>3</v>
      </c>
      <c r="M1688" s="3">
        <f t="shared" si="156"/>
        <v>3</v>
      </c>
      <c r="N1688" s="3">
        <f t="shared" si="157"/>
        <v>3</v>
      </c>
      <c r="O1688" s="3">
        <f t="shared" si="158"/>
        <v>3</v>
      </c>
      <c r="P1688" s="3">
        <f t="shared" si="159"/>
        <v>1</v>
      </c>
      <c r="Q1688" s="295">
        <f t="shared" si="160"/>
        <v>3</v>
      </c>
      <c r="R1688" s="3">
        <f t="shared" si="161"/>
        <v>3</v>
      </c>
    </row>
    <row r="1689" spans="1:18" x14ac:dyDescent="0.35">
      <c r="A1689" s="3" t="str">
        <f>'B-Site_data'!A1690</f>
        <v>QT3FvcTtnZeFrhu2YjS2YhfR5RB9iH</v>
      </c>
      <c r="B1689" s="3" t="str">
        <f>'B-Site_data'!B1690</f>
        <v>Banadir_IDP</v>
      </c>
      <c r="C1689" s="3" t="str">
        <f>'B-Site_data'!C1690</f>
        <v>Banadir</v>
      </c>
      <c r="D1689" s="3" t="str">
        <f>'B-Site_data'!D1690</f>
        <v>IDP</v>
      </c>
      <c r="E1689" s="3">
        <f>'B-Site_data'!E1690</f>
        <v>1</v>
      </c>
      <c r="F1689" s="3">
        <f>'B-Site_data'!F1690</f>
        <v>3</v>
      </c>
      <c r="G1689" s="3">
        <f>'B-Site_data'!G1690</f>
        <v>3</v>
      </c>
      <c r="H1689" s="3">
        <f>'B-Site_data'!H1690</f>
        <v>1</v>
      </c>
      <c r="I1689" s="3">
        <f>'B-Site_data'!I1690</f>
        <v>1</v>
      </c>
      <c r="J1689" s="3">
        <f>'B-Site_data'!J1690</f>
        <v>1</v>
      </c>
      <c r="K1689" s="3">
        <f>'B-Site_data'!K1690</f>
        <v>1</v>
      </c>
      <c r="L1689" s="3">
        <f>'B-Site_data'!L1690</f>
        <v>2</v>
      </c>
      <c r="M1689" s="3">
        <f t="shared" si="156"/>
        <v>3</v>
      </c>
      <c r="N1689" s="3">
        <f t="shared" si="157"/>
        <v>3</v>
      </c>
      <c r="O1689" s="3">
        <f t="shared" si="158"/>
        <v>2</v>
      </c>
      <c r="P1689" s="3">
        <f t="shared" si="159"/>
        <v>1</v>
      </c>
      <c r="Q1689" s="295">
        <f t="shared" si="160"/>
        <v>3</v>
      </c>
      <c r="R1689" s="3">
        <f t="shared" si="161"/>
        <v>3</v>
      </c>
    </row>
    <row r="1690" spans="1:18" x14ac:dyDescent="0.35">
      <c r="A1690" s="3" t="str">
        <f>'B-Site_data'!A1691</f>
        <v>36SqTSHfPVkyLC0s0lcNBPYr9WY1PT</v>
      </c>
      <c r="B1690" s="3" t="str">
        <f>'B-Site_data'!B1691</f>
        <v>Banadir_IDP</v>
      </c>
      <c r="C1690" s="3" t="str">
        <f>'B-Site_data'!C1691</f>
        <v>Banadir</v>
      </c>
      <c r="D1690" s="3" t="str">
        <f>'B-Site_data'!D1691</f>
        <v>IDP</v>
      </c>
      <c r="E1690" s="3">
        <f>'B-Site_data'!E1691</f>
        <v>1</v>
      </c>
      <c r="F1690" s="3">
        <f>'B-Site_data'!F1691</f>
        <v>1</v>
      </c>
      <c r="G1690" s="3">
        <f>'B-Site_data'!G1691</f>
        <v>3</v>
      </c>
      <c r="H1690" s="3">
        <f>'B-Site_data'!H1691</f>
        <v>3</v>
      </c>
      <c r="I1690" s="3">
        <f>'B-Site_data'!I1691</f>
        <v>3</v>
      </c>
      <c r="J1690" s="3">
        <f>'B-Site_data'!J1691</f>
        <v>1</v>
      </c>
      <c r="K1690" s="3">
        <f>'B-Site_data'!K1691</f>
        <v>1</v>
      </c>
      <c r="L1690" s="3">
        <f>'B-Site_data'!L1691</f>
        <v>3</v>
      </c>
      <c r="M1690" s="3">
        <f t="shared" si="156"/>
        <v>3</v>
      </c>
      <c r="N1690" s="3">
        <f t="shared" si="157"/>
        <v>3</v>
      </c>
      <c r="O1690" s="3">
        <f t="shared" si="158"/>
        <v>3</v>
      </c>
      <c r="P1690" s="3">
        <f t="shared" si="159"/>
        <v>3</v>
      </c>
      <c r="Q1690" s="295">
        <f t="shared" si="160"/>
        <v>3</v>
      </c>
      <c r="R1690" s="3">
        <f t="shared" si="161"/>
        <v>3</v>
      </c>
    </row>
    <row r="1691" spans="1:18" x14ac:dyDescent="0.35">
      <c r="A1691" s="3" t="str">
        <f>'B-Site_data'!A1692</f>
        <v>fwts99YNPt15wFk5gPtZ0dJjDeUYHP</v>
      </c>
      <c r="B1691" s="3" t="str">
        <f>'B-Site_data'!B1692</f>
        <v>Banadir_IDP</v>
      </c>
      <c r="C1691" s="3" t="str">
        <f>'B-Site_data'!C1692</f>
        <v>Banadir</v>
      </c>
      <c r="D1691" s="3" t="str">
        <f>'B-Site_data'!D1692</f>
        <v>IDP</v>
      </c>
      <c r="E1691" s="3">
        <f>'B-Site_data'!E1692</f>
        <v>1</v>
      </c>
      <c r="F1691" s="3">
        <f>'B-Site_data'!F1692</f>
        <v>3</v>
      </c>
      <c r="G1691" s="3">
        <f>'B-Site_data'!G1692</f>
        <v>3</v>
      </c>
      <c r="H1691" s="3">
        <f>'B-Site_data'!H1692</f>
        <v>1</v>
      </c>
      <c r="I1691" s="3">
        <f>'B-Site_data'!I1692</f>
        <v>1</v>
      </c>
      <c r="J1691" s="3">
        <f>'B-Site_data'!J1692</f>
        <v>1</v>
      </c>
      <c r="K1691" s="3">
        <f>'B-Site_data'!K1692</f>
        <v>1</v>
      </c>
      <c r="L1691" s="3">
        <f>'B-Site_data'!L1692</f>
        <v>2</v>
      </c>
      <c r="M1691" s="3">
        <f t="shared" si="156"/>
        <v>3</v>
      </c>
      <c r="N1691" s="3">
        <f t="shared" si="157"/>
        <v>3</v>
      </c>
      <c r="O1691" s="3">
        <f t="shared" si="158"/>
        <v>2</v>
      </c>
      <c r="P1691" s="3">
        <f t="shared" si="159"/>
        <v>1</v>
      </c>
      <c r="Q1691" s="295">
        <f t="shared" si="160"/>
        <v>3</v>
      </c>
      <c r="R1691" s="3">
        <f t="shared" si="161"/>
        <v>3</v>
      </c>
    </row>
    <row r="1692" spans="1:18" x14ac:dyDescent="0.35">
      <c r="A1692" s="3" t="str">
        <f>'B-Site_data'!A1693</f>
        <v>9WkWPAeIqSFEvIMsPQg8SjGVfad66K</v>
      </c>
      <c r="B1692" s="3" t="str">
        <f>'B-Site_data'!B1693</f>
        <v>Banadir_IDP</v>
      </c>
      <c r="C1692" s="3" t="str">
        <f>'B-Site_data'!C1693</f>
        <v>Banadir</v>
      </c>
      <c r="D1692" s="3" t="str">
        <f>'B-Site_data'!D1693</f>
        <v>IDP</v>
      </c>
      <c r="E1692" s="3">
        <f>'B-Site_data'!E1693</f>
        <v>1</v>
      </c>
      <c r="F1692" s="3">
        <f>'B-Site_data'!F1693</f>
        <v>1</v>
      </c>
      <c r="G1692" s="3">
        <f>'B-Site_data'!G1693</f>
        <v>1</v>
      </c>
      <c r="H1692" s="3">
        <f>'B-Site_data'!H1693</f>
        <v>3</v>
      </c>
      <c r="I1692" s="3">
        <f>'B-Site_data'!I1693</f>
        <v>3</v>
      </c>
      <c r="J1692" s="3">
        <f>'B-Site_data'!J1693</f>
        <v>1</v>
      </c>
      <c r="K1692" s="3">
        <f>'B-Site_data'!K1693</f>
        <v>1</v>
      </c>
      <c r="L1692" s="3">
        <f>'B-Site_data'!L1693</f>
        <v>1</v>
      </c>
      <c r="M1692" s="3">
        <f t="shared" si="156"/>
        <v>3</v>
      </c>
      <c r="N1692" s="3">
        <f t="shared" si="157"/>
        <v>3</v>
      </c>
      <c r="O1692" s="3">
        <f t="shared" si="158"/>
        <v>1</v>
      </c>
      <c r="P1692" s="3">
        <f t="shared" si="159"/>
        <v>1</v>
      </c>
      <c r="Q1692" s="295">
        <f t="shared" si="160"/>
        <v>2</v>
      </c>
      <c r="R1692" s="3">
        <f t="shared" si="161"/>
        <v>2</v>
      </c>
    </row>
    <row r="1693" spans="1:18" x14ac:dyDescent="0.35">
      <c r="A1693" s="3" t="str">
        <f>'B-Site_data'!A1694</f>
        <v>D0FIfXqrMGF3teLkiSe3NVufmYfkGc</v>
      </c>
      <c r="B1693" s="3" t="str">
        <f>'B-Site_data'!B1694</f>
        <v>Banadir_IDP</v>
      </c>
      <c r="C1693" s="3" t="str">
        <f>'B-Site_data'!C1694</f>
        <v>Banadir</v>
      </c>
      <c r="D1693" s="3" t="str">
        <f>'B-Site_data'!D1694</f>
        <v>IDP</v>
      </c>
      <c r="E1693" s="3">
        <f>'B-Site_data'!E1694</f>
        <v>1</v>
      </c>
      <c r="F1693" s="3">
        <f>'B-Site_data'!F1694</f>
        <v>3</v>
      </c>
      <c r="G1693" s="3">
        <f>'B-Site_data'!G1694</f>
        <v>3</v>
      </c>
      <c r="H1693" s="3">
        <f>'B-Site_data'!H1694</f>
        <v>1</v>
      </c>
      <c r="I1693" s="3">
        <f>'B-Site_data'!I1694</f>
        <v>1</v>
      </c>
      <c r="J1693" s="3">
        <f>'B-Site_data'!J1694</f>
        <v>1</v>
      </c>
      <c r="K1693" s="3">
        <f>'B-Site_data'!K1694</f>
        <v>1</v>
      </c>
      <c r="L1693" s="3">
        <f>'B-Site_data'!L1694</f>
        <v>2</v>
      </c>
      <c r="M1693" s="3">
        <f t="shared" si="156"/>
        <v>3</v>
      </c>
      <c r="N1693" s="3">
        <f t="shared" si="157"/>
        <v>3</v>
      </c>
      <c r="O1693" s="3">
        <f t="shared" si="158"/>
        <v>2</v>
      </c>
      <c r="P1693" s="3">
        <f t="shared" si="159"/>
        <v>1</v>
      </c>
      <c r="Q1693" s="295">
        <f t="shared" si="160"/>
        <v>3</v>
      </c>
      <c r="R1693" s="3">
        <f t="shared" si="161"/>
        <v>3</v>
      </c>
    </row>
    <row r="1694" spans="1:18" x14ac:dyDescent="0.35">
      <c r="A1694" s="3" t="str">
        <f>'B-Site_data'!A1695</f>
        <v>oBf3b3kRjNivI2QIvibuhNZVApuEFo</v>
      </c>
      <c r="B1694" s="3" t="str">
        <f>'B-Site_data'!B1695</f>
        <v>Banadir_IDP</v>
      </c>
      <c r="C1694" s="3" t="str">
        <f>'B-Site_data'!C1695</f>
        <v>Banadir</v>
      </c>
      <c r="D1694" s="3" t="str">
        <f>'B-Site_data'!D1695</f>
        <v>IDP</v>
      </c>
      <c r="E1694" s="3">
        <f>'B-Site_data'!E1695</f>
        <v>1</v>
      </c>
      <c r="F1694" s="3">
        <f>'B-Site_data'!F1695</f>
        <v>1</v>
      </c>
      <c r="G1694" s="3">
        <f>'B-Site_data'!G1695</f>
        <v>3</v>
      </c>
      <c r="H1694" s="3">
        <f>'B-Site_data'!H1695</f>
        <v>1</v>
      </c>
      <c r="I1694" s="3">
        <f>'B-Site_data'!I1695</f>
        <v>1</v>
      </c>
      <c r="J1694" s="3">
        <f>'B-Site_data'!J1695</f>
        <v>1</v>
      </c>
      <c r="K1694" s="3">
        <f>'B-Site_data'!K1695</f>
        <v>1</v>
      </c>
      <c r="L1694" s="3">
        <f>'B-Site_data'!L1695</f>
        <v>2</v>
      </c>
      <c r="M1694" s="3">
        <f t="shared" si="156"/>
        <v>3</v>
      </c>
      <c r="N1694" s="3">
        <f t="shared" si="157"/>
        <v>2</v>
      </c>
      <c r="O1694" s="3">
        <f t="shared" si="158"/>
        <v>1</v>
      </c>
      <c r="P1694" s="3">
        <f t="shared" si="159"/>
        <v>1</v>
      </c>
      <c r="Q1694" s="295">
        <f t="shared" si="160"/>
        <v>2</v>
      </c>
      <c r="R1694" s="3">
        <f t="shared" si="161"/>
        <v>2</v>
      </c>
    </row>
    <row r="1695" spans="1:18" x14ac:dyDescent="0.35">
      <c r="A1695" s="3" t="str">
        <f>'B-Site_data'!A1696</f>
        <v>99LxSLJe7PLscUFvujHSAQcHHTNf3z</v>
      </c>
      <c r="B1695" s="3" t="str">
        <f>'B-Site_data'!B1696</f>
        <v>Banadir_IDP</v>
      </c>
      <c r="C1695" s="3" t="str">
        <f>'B-Site_data'!C1696</f>
        <v>Banadir</v>
      </c>
      <c r="D1695" s="3" t="str">
        <f>'B-Site_data'!D1696</f>
        <v>IDP</v>
      </c>
      <c r="E1695" s="3">
        <f>'B-Site_data'!E1696</f>
        <v>1</v>
      </c>
      <c r="F1695" s="3">
        <f>'B-Site_data'!F1696</f>
        <v>1</v>
      </c>
      <c r="G1695" s="3">
        <f>'B-Site_data'!G1696</f>
        <v>1</v>
      </c>
      <c r="H1695" s="3">
        <f>'B-Site_data'!H1696</f>
        <v>3</v>
      </c>
      <c r="I1695" s="3">
        <f>'B-Site_data'!I1696</f>
        <v>3</v>
      </c>
      <c r="J1695" s="3">
        <f>'B-Site_data'!J1696</f>
        <v>1</v>
      </c>
      <c r="K1695" s="3">
        <f>'B-Site_data'!K1696</f>
        <v>1</v>
      </c>
      <c r="L1695" s="3">
        <f>'B-Site_data'!L1696</f>
        <v>1</v>
      </c>
      <c r="M1695" s="3">
        <f t="shared" si="156"/>
        <v>3</v>
      </c>
      <c r="N1695" s="3">
        <f t="shared" si="157"/>
        <v>3</v>
      </c>
      <c r="O1695" s="3">
        <f t="shared" si="158"/>
        <v>1</v>
      </c>
      <c r="P1695" s="3">
        <f t="shared" si="159"/>
        <v>1</v>
      </c>
      <c r="Q1695" s="295">
        <f t="shared" si="160"/>
        <v>2</v>
      </c>
      <c r="R1695" s="3">
        <f t="shared" si="161"/>
        <v>2</v>
      </c>
    </row>
    <row r="1696" spans="1:18" x14ac:dyDescent="0.35">
      <c r="A1696" s="3" t="str">
        <f>'B-Site_data'!A1697</f>
        <v>YX3x8BG4fN3kqc8uZSoa38s8CTKHkj</v>
      </c>
      <c r="B1696" s="3" t="str">
        <f>'B-Site_data'!B1697</f>
        <v>Banadir_IDP</v>
      </c>
      <c r="C1696" s="3" t="str">
        <f>'B-Site_data'!C1697</f>
        <v>Banadir</v>
      </c>
      <c r="D1696" s="3" t="str">
        <f>'B-Site_data'!D1697</f>
        <v>IDP</v>
      </c>
      <c r="E1696" s="3">
        <f>'B-Site_data'!E1697</f>
        <v>1</v>
      </c>
      <c r="F1696" s="3">
        <f>'B-Site_data'!F1697</f>
        <v>1</v>
      </c>
      <c r="G1696" s="3">
        <f>'B-Site_data'!G1697</f>
        <v>3</v>
      </c>
      <c r="H1696" s="3">
        <f>'B-Site_data'!H1697</f>
        <v>1</v>
      </c>
      <c r="I1696" s="3">
        <f>'B-Site_data'!I1697</f>
        <v>1</v>
      </c>
      <c r="J1696" s="3">
        <f>'B-Site_data'!J1697</f>
        <v>1</v>
      </c>
      <c r="K1696" s="3">
        <f>'B-Site_data'!K1697</f>
        <v>1</v>
      </c>
      <c r="L1696" s="3">
        <f>'B-Site_data'!L1697</f>
        <v>1</v>
      </c>
      <c r="M1696" s="3">
        <f t="shared" si="156"/>
        <v>3</v>
      </c>
      <c r="N1696" s="3">
        <f t="shared" si="157"/>
        <v>1</v>
      </c>
      <c r="O1696" s="3">
        <f t="shared" si="158"/>
        <v>1</v>
      </c>
      <c r="P1696" s="3">
        <f t="shared" si="159"/>
        <v>1</v>
      </c>
      <c r="Q1696" s="295">
        <f t="shared" si="160"/>
        <v>2</v>
      </c>
      <c r="R1696" s="3">
        <f t="shared" si="161"/>
        <v>2</v>
      </c>
    </row>
    <row r="1697" spans="1:18" x14ac:dyDescent="0.35">
      <c r="A1697" s="3" t="str">
        <f>'B-Site_data'!A1698</f>
        <v>VCacBTPQPksS5In1o1MqmSvGctK5vF</v>
      </c>
      <c r="B1697" s="3" t="str">
        <f>'B-Site_data'!B1698</f>
        <v>Banadir_IDP</v>
      </c>
      <c r="C1697" s="3" t="str">
        <f>'B-Site_data'!C1698</f>
        <v>Banadir</v>
      </c>
      <c r="D1697" s="3" t="str">
        <f>'B-Site_data'!D1698</f>
        <v>IDP</v>
      </c>
      <c r="E1697" s="3">
        <f>'B-Site_data'!E1698</f>
        <v>1</v>
      </c>
      <c r="F1697" s="3">
        <f>'B-Site_data'!F1698</f>
        <v>1</v>
      </c>
      <c r="G1697" s="3">
        <f>'B-Site_data'!G1698</f>
        <v>3</v>
      </c>
      <c r="H1697" s="3">
        <f>'B-Site_data'!H1698</f>
        <v>1</v>
      </c>
      <c r="I1697" s="3">
        <f>'B-Site_data'!I1698</f>
        <v>1</v>
      </c>
      <c r="J1697" s="3">
        <f>'B-Site_data'!J1698</f>
        <v>1</v>
      </c>
      <c r="K1697" s="3">
        <f>'B-Site_data'!K1698</f>
        <v>1</v>
      </c>
      <c r="L1697" s="3">
        <f>'B-Site_data'!L1698</f>
        <v>2</v>
      </c>
      <c r="M1697" s="3">
        <f t="shared" si="156"/>
        <v>3</v>
      </c>
      <c r="N1697" s="3">
        <f t="shared" si="157"/>
        <v>2</v>
      </c>
      <c r="O1697" s="3">
        <f t="shared" si="158"/>
        <v>1</v>
      </c>
      <c r="P1697" s="3">
        <f t="shared" si="159"/>
        <v>1</v>
      </c>
      <c r="Q1697" s="295">
        <f t="shared" si="160"/>
        <v>2</v>
      </c>
      <c r="R1697" s="3">
        <f t="shared" si="161"/>
        <v>2</v>
      </c>
    </row>
    <row r="1698" spans="1:18" x14ac:dyDescent="0.35">
      <c r="A1698" s="3" t="str">
        <f>'B-Site_data'!A1699</f>
        <v>wlubBWJMSlB2R5oprRJD9o9yagz0j5</v>
      </c>
      <c r="B1698" s="3" t="str">
        <f>'B-Site_data'!B1699</f>
        <v>Banadir_IDP</v>
      </c>
      <c r="C1698" s="3" t="str">
        <f>'B-Site_data'!C1699</f>
        <v>Banadir</v>
      </c>
      <c r="D1698" s="3" t="str">
        <f>'B-Site_data'!D1699</f>
        <v>IDP</v>
      </c>
      <c r="E1698" s="3">
        <f>'B-Site_data'!E1699</f>
        <v>1</v>
      </c>
      <c r="F1698" s="3">
        <f>'B-Site_data'!F1699</f>
        <v>1</v>
      </c>
      <c r="G1698" s="3">
        <f>'B-Site_data'!G1699</f>
        <v>3</v>
      </c>
      <c r="H1698" s="3">
        <f>'B-Site_data'!H1699</f>
        <v>1</v>
      </c>
      <c r="I1698" s="3">
        <f>'B-Site_data'!I1699</f>
        <v>3</v>
      </c>
      <c r="J1698" s="3">
        <f>'B-Site_data'!J1699</f>
        <v>1</v>
      </c>
      <c r="K1698" s="3">
        <f>'B-Site_data'!K1699</f>
        <v>1</v>
      </c>
      <c r="L1698" s="3">
        <f>'B-Site_data'!L1699</f>
        <v>2</v>
      </c>
      <c r="M1698" s="3">
        <f t="shared" si="156"/>
        <v>3</v>
      </c>
      <c r="N1698" s="3">
        <f t="shared" si="157"/>
        <v>3</v>
      </c>
      <c r="O1698" s="3">
        <f t="shared" si="158"/>
        <v>2</v>
      </c>
      <c r="P1698" s="3">
        <f t="shared" si="159"/>
        <v>1</v>
      </c>
      <c r="Q1698" s="295">
        <f t="shared" si="160"/>
        <v>3</v>
      </c>
      <c r="R1698" s="3">
        <f t="shared" si="161"/>
        <v>3</v>
      </c>
    </row>
    <row r="1699" spans="1:18" x14ac:dyDescent="0.35">
      <c r="A1699" s="3" t="str">
        <f>'B-Site_data'!A1700</f>
        <v>c0WU9acQ34upGGGVoMvXXO0ABqWFD4</v>
      </c>
      <c r="B1699" s="3" t="str">
        <f>'B-Site_data'!B1700</f>
        <v>Banadir_IDP</v>
      </c>
      <c r="C1699" s="3" t="str">
        <f>'B-Site_data'!C1700</f>
        <v>Banadir</v>
      </c>
      <c r="D1699" s="3" t="str">
        <f>'B-Site_data'!D1700</f>
        <v>IDP</v>
      </c>
      <c r="E1699" s="3">
        <f>'B-Site_data'!E1700</f>
        <v>1</v>
      </c>
      <c r="F1699" s="3">
        <f>'B-Site_data'!F1700</f>
        <v>1</v>
      </c>
      <c r="G1699" s="3">
        <f>'B-Site_data'!G1700</f>
        <v>3</v>
      </c>
      <c r="H1699" s="3">
        <f>'B-Site_data'!H1700</f>
        <v>1</v>
      </c>
      <c r="I1699" s="3">
        <f>'B-Site_data'!I1700</f>
        <v>3</v>
      </c>
      <c r="J1699" s="3">
        <f>'B-Site_data'!J1700</f>
        <v>1</v>
      </c>
      <c r="K1699" s="3">
        <f>'B-Site_data'!K1700</f>
        <v>3</v>
      </c>
      <c r="L1699" s="3">
        <f>'B-Site_data'!L1700</f>
        <v>2</v>
      </c>
      <c r="M1699" s="3">
        <f t="shared" si="156"/>
        <v>3</v>
      </c>
      <c r="N1699" s="3">
        <f t="shared" si="157"/>
        <v>3</v>
      </c>
      <c r="O1699" s="3">
        <f t="shared" si="158"/>
        <v>3</v>
      </c>
      <c r="P1699" s="3">
        <f t="shared" si="159"/>
        <v>2</v>
      </c>
      <c r="Q1699" s="295">
        <f t="shared" si="160"/>
        <v>3</v>
      </c>
      <c r="R1699" s="3">
        <f t="shared" si="161"/>
        <v>3</v>
      </c>
    </row>
    <row r="1700" spans="1:18" x14ac:dyDescent="0.35">
      <c r="A1700" s="3" t="str">
        <f>'B-Site_data'!A1701</f>
        <v>sBvMdUxKsDXxQllhXttCKju85YjbKB</v>
      </c>
      <c r="B1700" s="3" t="str">
        <f>'B-Site_data'!B1701</f>
        <v>Banadir_IDP</v>
      </c>
      <c r="C1700" s="3" t="str">
        <f>'B-Site_data'!C1701</f>
        <v>Banadir</v>
      </c>
      <c r="D1700" s="3" t="str">
        <f>'B-Site_data'!D1701</f>
        <v>IDP</v>
      </c>
      <c r="E1700" s="3">
        <f>'B-Site_data'!E1701</f>
        <v>1</v>
      </c>
      <c r="F1700" s="3">
        <f>'B-Site_data'!F1701</f>
        <v>1</v>
      </c>
      <c r="G1700" s="3">
        <f>'B-Site_data'!G1701</f>
        <v>3</v>
      </c>
      <c r="H1700" s="3">
        <f>'B-Site_data'!H1701</f>
        <v>3</v>
      </c>
      <c r="I1700" s="3">
        <f>'B-Site_data'!I1701</f>
        <v>3</v>
      </c>
      <c r="J1700" s="3">
        <f>'B-Site_data'!J1701</f>
        <v>1</v>
      </c>
      <c r="K1700" s="3">
        <f>'B-Site_data'!K1701</f>
        <v>3</v>
      </c>
      <c r="L1700" s="3">
        <f>'B-Site_data'!L1701</f>
        <v>2</v>
      </c>
      <c r="M1700" s="3">
        <f t="shared" si="156"/>
        <v>3</v>
      </c>
      <c r="N1700" s="3">
        <f t="shared" si="157"/>
        <v>3</v>
      </c>
      <c r="O1700" s="3">
        <f t="shared" si="158"/>
        <v>3</v>
      </c>
      <c r="P1700" s="3">
        <f t="shared" si="159"/>
        <v>3</v>
      </c>
      <c r="Q1700" s="295">
        <f t="shared" si="160"/>
        <v>3</v>
      </c>
      <c r="R1700" s="3">
        <f t="shared" si="161"/>
        <v>3</v>
      </c>
    </row>
    <row r="1701" spans="1:18" x14ac:dyDescent="0.35">
      <c r="A1701" s="3" t="str">
        <f>'B-Site_data'!A1702</f>
        <v>4n9168bAJ0YjhSJht6rG2Uuds8TRqm</v>
      </c>
      <c r="B1701" s="3" t="str">
        <f>'B-Site_data'!B1702</f>
        <v>Banadir_IDP</v>
      </c>
      <c r="C1701" s="3" t="str">
        <f>'B-Site_data'!C1702</f>
        <v>Banadir</v>
      </c>
      <c r="D1701" s="3" t="str">
        <f>'B-Site_data'!D1702</f>
        <v>IDP</v>
      </c>
      <c r="E1701" s="3">
        <f>'B-Site_data'!E1702</f>
        <v>3</v>
      </c>
      <c r="F1701" s="3">
        <f>'B-Site_data'!F1702</f>
        <v>1</v>
      </c>
      <c r="G1701" s="3">
        <f>'B-Site_data'!G1702</f>
        <v>3</v>
      </c>
      <c r="H1701" s="3">
        <f>'B-Site_data'!H1702</f>
        <v>1</v>
      </c>
      <c r="I1701" s="3">
        <f>'B-Site_data'!I1702</f>
        <v>1</v>
      </c>
      <c r="J1701" s="3">
        <f>'B-Site_data'!J1702</f>
        <v>1</v>
      </c>
      <c r="K1701" s="3">
        <f>'B-Site_data'!K1702</f>
        <v>3</v>
      </c>
      <c r="L1701" s="3">
        <f>'B-Site_data'!L1702</f>
        <v>1</v>
      </c>
      <c r="M1701" s="3">
        <f t="shared" si="156"/>
        <v>3</v>
      </c>
      <c r="N1701" s="3">
        <f t="shared" si="157"/>
        <v>3</v>
      </c>
      <c r="O1701" s="3">
        <f t="shared" si="158"/>
        <v>1</v>
      </c>
      <c r="P1701" s="3">
        <f t="shared" si="159"/>
        <v>1</v>
      </c>
      <c r="Q1701" s="295">
        <f t="shared" si="160"/>
        <v>2</v>
      </c>
      <c r="R1701" s="3">
        <f t="shared" si="161"/>
        <v>2</v>
      </c>
    </row>
    <row r="1702" spans="1:18" x14ac:dyDescent="0.35">
      <c r="A1702" s="3" t="str">
        <f>'B-Site_data'!A1703</f>
        <v>0yAPYsOLlCT9JZMf0ayS5ucoH27Gu6</v>
      </c>
      <c r="B1702" s="3" t="str">
        <f>'B-Site_data'!B1703</f>
        <v>Banadir_IDP</v>
      </c>
      <c r="C1702" s="3" t="str">
        <f>'B-Site_data'!C1703</f>
        <v>Banadir</v>
      </c>
      <c r="D1702" s="3" t="str">
        <f>'B-Site_data'!D1703</f>
        <v>IDP</v>
      </c>
      <c r="E1702" s="3">
        <f>'B-Site_data'!E1703</f>
        <v>1</v>
      </c>
      <c r="F1702" s="3">
        <f>'B-Site_data'!F1703</f>
        <v>1</v>
      </c>
      <c r="G1702" s="3">
        <f>'B-Site_data'!G1703</f>
        <v>3</v>
      </c>
      <c r="H1702" s="3">
        <f>'B-Site_data'!H1703</f>
        <v>3</v>
      </c>
      <c r="I1702" s="3">
        <f>'B-Site_data'!I1703</f>
        <v>1</v>
      </c>
      <c r="J1702" s="3">
        <f>'B-Site_data'!J1703</f>
        <v>1</v>
      </c>
      <c r="K1702" s="3">
        <f>'B-Site_data'!K1703</f>
        <v>3</v>
      </c>
      <c r="L1702" s="3">
        <f>'B-Site_data'!L1703</f>
        <v>2</v>
      </c>
      <c r="M1702" s="3">
        <f t="shared" si="156"/>
        <v>3</v>
      </c>
      <c r="N1702" s="3">
        <f t="shared" si="157"/>
        <v>3</v>
      </c>
      <c r="O1702" s="3">
        <f t="shared" si="158"/>
        <v>3</v>
      </c>
      <c r="P1702" s="3">
        <f t="shared" si="159"/>
        <v>2</v>
      </c>
      <c r="Q1702" s="295">
        <f t="shared" si="160"/>
        <v>3</v>
      </c>
      <c r="R1702" s="3">
        <f t="shared" si="161"/>
        <v>3</v>
      </c>
    </row>
    <row r="1703" spans="1:18" x14ac:dyDescent="0.35">
      <c r="A1703" s="3" t="str">
        <f>'B-Site_data'!A1704</f>
        <v>IKf32iu7vH4Xtz1yZKEFWhY4NRRPQo</v>
      </c>
      <c r="B1703" s="3" t="str">
        <f>'B-Site_data'!B1704</f>
        <v>Banadir_IDP</v>
      </c>
      <c r="C1703" s="3" t="str">
        <f>'B-Site_data'!C1704</f>
        <v>Banadir</v>
      </c>
      <c r="D1703" s="3" t="str">
        <f>'B-Site_data'!D1704</f>
        <v>IDP</v>
      </c>
      <c r="E1703" s="3">
        <f>'B-Site_data'!E1704</f>
        <v>1</v>
      </c>
      <c r="F1703" s="3">
        <f>'B-Site_data'!F1704</f>
        <v>1</v>
      </c>
      <c r="G1703" s="3">
        <f>'B-Site_data'!G1704</f>
        <v>3</v>
      </c>
      <c r="H1703" s="3">
        <f>'B-Site_data'!H1704</f>
        <v>1</v>
      </c>
      <c r="I1703" s="3">
        <f>'B-Site_data'!I1704</f>
        <v>3</v>
      </c>
      <c r="J1703" s="3">
        <f>'B-Site_data'!J1704</f>
        <v>1</v>
      </c>
      <c r="K1703" s="3">
        <f>'B-Site_data'!K1704</f>
        <v>3</v>
      </c>
      <c r="L1703" s="3">
        <f>'B-Site_data'!L1704</f>
        <v>2</v>
      </c>
      <c r="M1703" s="3">
        <f t="shared" si="156"/>
        <v>3</v>
      </c>
      <c r="N1703" s="3">
        <f t="shared" si="157"/>
        <v>3</v>
      </c>
      <c r="O1703" s="3">
        <f t="shared" si="158"/>
        <v>3</v>
      </c>
      <c r="P1703" s="3">
        <f t="shared" si="159"/>
        <v>2</v>
      </c>
      <c r="Q1703" s="295">
        <f t="shared" si="160"/>
        <v>3</v>
      </c>
      <c r="R1703" s="3">
        <f t="shared" si="161"/>
        <v>3</v>
      </c>
    </row>
    <row r="1704" spans="1:18" x14ac:dyDescent="0.35">
      <c r="A1704" s="3" t="str">
        <f>'B-Site_data'!A1705</f>
        <v>nNZcfTM9RsU7fAqkyVVSM5JS2LWAOI</v>
      </c>
      <c r="B1704" s="3" t="str">
        <f>'B-Site_data'!B1705</f>
        <v>Banadir_IDP</v>
      </c>
      <c r="C1704" s="3" t="str">
        <f>'B-Site_data'!C1705</f>
        <v>Banadir</v>
      </c>
      <c r="D1704" s="3" t="str">
        <f>'B-Site_data'!D1705</f>
        <v>IDP</v>
      </c>
      <c r="E1704" s="3">
        <f>'B-Site_data'!E1705</f>
        <v>3</v>
      </c>
      <c r="F1704" s="3">
        <f>'B-Site_data'!F1705</f>
        <v>1</v>
      </c>
      <c r="G1704" s="3">
        <f>'B-Site_data'!G1705</f>
        <v>3</v>
      </c>
      <c r="H1704" s="3">
        <f>'B-Site_data'!H1705</f>
        <v>1</v>
      </c>
      <c r="I1704" s="3">
        <f>'B-Site_data'!I1705</f>
        <v>1</v>
      </c>
      <c r="J1704" s="3">
        <f>'B-Site_data'!J1705</f>
        <v>1</v>
      </c>
      <c r="K1704" s="3">
        <f>'B-Site_data'!K1705</f>
        <v>1</v>
      </c>
      <c r="L1704" s="3">
        <f>'B-Site_data'!L1705</f>
        <v>1</v>
      </c>
      <c r="M1704" s="3">
        <f t="shared" si="156"/>
        <v>3</v>
      </c>
      <c r="N1704" s="3">
        <f t="shared" si="157"/>
        <v>1</v>
      </c>
      <c r="O1704" s="3">
        <f t="shared" si="158"/>
        <v>1</v>
      </c>
      <c r="P1704" s="3">
        <f t="shared" si="159"/>
        <v>1</v>
      </c>
      <c r="Q1704" s="295">
        <f t="shared" si="160"/>
        <v>2</v>
      </c>
      <c r="R1704" s="3">
        <f t="shared" si="161"/>
        <v>2</v>
      </c>
    </row>
    <row r="1705" spans="1:18" x14ac:dyDescent="0.35">
      <c r="A1705" s="3" t="str">
        <f>'B-Site_data'!A1706</f>
        <v>zwFPcIeT4xiFjVx3WBWdOvRKlQECRL</v>
      </c>
      <c r="B1705" s="3" t="str">
        <f>'B-Site_data'!B1706</f>
        <v>Banadir_IDP</v>
      </c>
      <c r="C1705" s="3" t="str">
        <f>'B-Site_data'!C1706</f>
        <v>Banadir</v>
      </c>
      <c r="D1705" s="3" t="str">
        <f>'B-Site_data'!D1706</f>
        <v>IDP</v>
      </c>
      <c r="E1705" s="3">
        <f>'B-Site_data'!E1706</f>
        <v>1</v>
      </c>
      <c r="F1705" s="3">
        <f>'B-Site_data'!F1706</f>
        <v>3</v>
      </c>
      <c r="G1705" s="3">
        <f>'B-Site_data'!G1706</f>
        <v>3</v>
      </c>
      <c r="H1705" s="3">
        <f>'B-Site_data'!H1706</f>
        <v>3</v>
      </c>
      <c r="I1705" s="3">
        <f>'B-Site_data'!I1706</f>
        <v>1</v>
      </c>
      <c r="J1705" s="3">
        <f>'B-Site_data'!J1706</f>
        <v>1</v>
      </c>
      <c r="K1705" s="3">
        <f>'B-Site_data'!K1706</f>
        <v>1</v>
      </c>
      <c r="L1705" s="3">
        <f>'B-Site_data'!L1706</f>
        <v>2</v>
      </c>
      <c r="M1705" s="3">
        <f t="shared" si="156"/>
        <v>3</v>
      </c>
      <c r="N1705" s="3">
        <f t="shared" si="157"/>
        <v>3</v>
      </c>
      <c r="O1705" s="3">
        <f t="shared" si="158"/>
        <v>3</v>
      </c>
      <c r="P1705" s="3">
        <f t="shared" si="159"/>
        <v>2</v>
      </c>
      <c r="Q1705" s="295">
        <f t="shared" si="160"/>
        <v>3</v>
      </c>
      <c r="R1705" s="3">
        <f t="shared" si="161"/>
        <v>3</v>
      </c>
    </row>
    <row r="1706" spans="1:18" x14ac:dyDescent="0.35">
      <c r="A1706" s="3" t="str">
        <f>'B-Site_data'!A1707</f>
        <v>UQa5UedFRffS70oOkcy6zPZLwYGDTC</v>
      </c>
      <c r="B1706" s="3" t="str">
        <f>'B-Site_data'!B1707</f>
        <v>Banadir_IDP</v>
      </c>
      <c r="C1706" s="3" t="str">
        <f>'B-Site_data'!C1707</f>
        <v>Banadir</v>
      </c>
      <c r="D1706" s="3" t="str">
        <f>'B-Site_data'!D1707</f>
        <v>IDP</v>
      </c>
      <c r="E1706" s="3">
        <f>'B-Site_data'!E1707</f>
        <v>1</v>
      </c>
      <c r="F1706" s="3">
        <f>'B-Site_data'!F1707</f>
        <v>1</v>
      </c>
      <c r="G1706" s="3">
        <f>'B-Site_data'!G1707</f>
        <v>1</v>
      </c>
      <c r="H1706" s="3">
        <f>'B-Site_data'!H1707</f>
        <v>2</v>
      </c>
      <c r="I1706" s="3">
        <f>'B-Site_data'!I1707</f>
        <v>3</v>
      </c>
      <c r="J1706" s="3">
        <f>'B-Site_data'!J1707</f>
        <v>1</v>
      </c>
      <c r="K1706" s="3">
        <f>'B-Site_data'!K1707</f>
        <v>1</v>
      </c>
      <c r="L1706" s="3">
        <f>'B-Site_data'!L1707</f>
        <v>2</v>
      </c>
      <c r="M1706" s="3">
        <f t="shared" si="156"/>
        <v>3</v>
      </c>
      <c r="N1706" s="3">
        <f t="shared" si="157"/>
        <v>2</v>
      </c>
      <c r="O1706" s="3">
        <f t="shared" si="158"/>
        <v>2</v>
      </c>
      <c r="P1706" s="3">
        <f t="shared" si="159"/>
        <v>1</v>
      </c>
      <c r="Q1706" s="295">
        <f t="shared" si="160"/>
        <v>2</v>
      </c>
      <c r="R1706" s="3">
        <f t="shared" si="161"/>
        <v>2</v>
      </c>
    </row>
    <row r="1707" spans="1:18" x14ac:dyDescent="0.35">
      <c r="A1707" s="3" t="str">
        <f>'B-Site_data'!A1708</f>
        <v>EIsV53yr5MWLxkzbgwcgFsQUq7vZup</v>
      </c>
      <c r="B1707" s="3" t="str">
        <f>'B-Site_data'!B1708</f>
        <v>Banadir_IDP</v>
      </c>
      <c r="C1707" s="3" t="str">
        <f>'B-Site_data'!C1708</f>
        <v>Banadir</v>
      </c>
      <c r="D1707" s="3" t="str">
        <f>'B-Site_data'!D1708</f>
        <v>IDP</v>
      </c>
      <c r="E1707" s="3">
        <f>'B-Site_data'!E1708</f>
        <v>1</v>
      </c>
      <c r="F1707" s="3">
        <f>'B-Site_data'!F1708</f>
        <v>3</v>
      </c>
      <c r="G1707" s="3">
        <f>'B-Site_data'!G1708</f>
        <v>3</v>
      </c>
      <c r="H1707" s="3">
        <f>'B-Site_data'!H1708</f>
        <v>3</v>
      </c>
      <c r="I1707" s="3">
        <f>'B-Site_data'!I1708</f>
        <v>1</v>
      </c>
      <c r="J1707" s="3">
        <f>'B-Site_data'!J1708</f>
        <v>1</v>
      </c>
      <c r="K1707" s="3">
        <f>'B-Site_data'!K1708</f>
        <v>1</v>
      </c>
      <c r="L1707" s="3">
        <f>'B-Site_data'!L1708</f>
        <v>3</v>
      </c>
      <c r="M1707" s="3">
        <f t="shared" si="156"/>
        <v>3</v>
      </c>
      <c r="N1707" s="3">
        <f t="shared" si="157"/>
        <v>3</v>
      </c>
      <c r="O1707" s="3">
        <f t="shared" si="158"/>
        <v>3</v>
      </c>
      <c r="P1707" s="3">
        <f t="shared" si="159"/>
        <v>3</v>
      </c>
      <c r="Q1707" s="295">
        <f t="shared" si="160"/>
        <v>3</v>
      </c>
      <c r="R1707" s="3">
        <f t="shared" si="161"/>
        <v>3</v>
      </c>
    </row>
    <row r="1708" spans="1:18" x14ac:dyDescent="0.35">
      <c r="A1708" s="3" t="str">
        <f>'B-Site_data'!A1709</f>
        <v>Tp6h6ZMifEt1WOUdxMKVoBGxT0tp8C</v>
      </c>
      <c r="B1708" s="3" t="str">
        <f>'B-Site_data'!B1709</f>
        <v>Banadir_IDP</v>
      </c>
      <c r="C1708" s="3" t="str">
        <f>'B-Site_data'!C1709</f>
        <v>Banadir</v>
      </c>
      <c r="D1708" s="3" t="str">
        <f>'B-Site_data'!D1709</f>
        <v>IDP</v>
      </c>
      <c r="E1708" s="3">
        <f>'B-Site_data'!E1709</f>
        <v>1</v>
      </c>
      <c r="F1708" s="3">
        <f>'B-Site_data'!F1709</f>
        <v>1</v>
      </c>
      <c r="G1708" s="3">
        <f>'B-Site_data'!G1709</f>
        <v>1</v>
      </c>
      <c r="H1708" s="3">
        <f>'B-Site_data'!H1709</f>
        <v>3</v>
      </c>
      <c r="I1708" s="3">
        <f>'B-Site_data'!I1709</f>
        <v>1</v>
      </c>
      <c r="J1708" s="3">
        <f>'B-Site_data'!J1709</f>
        <v>1</v>
      </c>
      <c r="K1708" s="3">
        <f>'B-Site_data'!K1709</f>
        <v>1</v>
      </c>
      <c r="L1708" s="3">
        <f>'B-Site_data'!L1709</f>
        <v>1</v>
      </c>
      <c r="M1708" s="3">
        <f t="shared" si="156"/>
        <v>3</v>
      </c>
      <c r="N1708" s="3">
        <f t="shared" si="157"/>
        <v>1</v>
      </c>
      <c r="O1708" s="3">
        <f t="shared" si="158"/>
        <v>1</v>
      </c>
      <c r="P1708" s="3">
        <f t="shared" si="159"/>
        <v>1</v>
      </c>
      <c r="Q1708" s="295">
        <f t="shared" si="160"/>
        <v>2</v>
      </c>
      <c r="R1708" s="3">
        <f t="shared" si="161"/>
        <v>2</v>
      </c>
    </row>
    <row r="1709" spans="1:18" x14ac:dyDescent="0.35">
      <c r="A1709" s="3" t="str">
        <f>'B-Site_data'!A1710</f>
        <v>sHxx854N7LpXhfVqAxUFbd3e6HkB20</v>
      </c>
      <c r="B1709" s="3" t="str">
        <f>'B-Site_data'!B1710</f>
        <v>Banadir_IDP</v>
      </c>
      <c r="C1709" s="3" t="str">
        <f>'B-Site_data'!C1710</f>
        <v>Banadir</v>
      </c>
      <c r="D1709" s="3" t="str">
        <f>'B-Site_data'!D1710</f>
        <v>IDP</v>
      </c>
      <c r="E1709" s="3">
        <f>'B-Site_data'!E1710</f>
        <v>1</v>
      </c>
      <c r="F1709" s="3">
        <f>'B-Site_data'!F1710</f>
        <v>1</v>
      </c>
      <c r="G1709" s="3">
        <f>'B-Site_data'!G1710</f>
        <v>3</v>
      </c>
      <c r="H1709" s="3">
        <f>'B-Site_data'!H1710</f>
        <v>3</v>
      </c>
      <c r="I1709" s="3">
        <f>'B-Site_data'!I1710</f>
        <v>3</v>
      </c>
      <c r="J1709" s="3">
        <f>'B-Site_data'!J1710</f>
        <v>1</v>
      </c>
      <c r="K1709" s="3">
        <f>'B-Site_data'!K1710</f>
        <v>1</v>
      </c>
      <c r="L1709" s="3">
        <f>'B-Site_data'!L1710</f>
        <v>1</v>
      </c>
      <c r="M1709" s="3">
        <f t="shared" si="156"/>
        <v>3</v>
      </c>
      <c r="N1709" s="3">
        <f t="shared" si="157"/>
        <v>3</v>
      </c>
      <c r="O1709" s="3">
        <f t="shared" si="158"/>
        <v>3</v>
      </c>
      <c r="P1709" s="3">
        <f t="shared" si="159"/>
        <v>1</v>
      </c>
      <c r="Q1709" s="295">
        <f t="shared" si="160"/>
        <v>3</v>
      </c>
      <c r="R1709" s="3">
        <f t="shared" si="161"/>
        <v>3</v>
      </c>
    </row>
    <row r="1710" spans="1:18" x14ac:dyDescent="0.35">
      <c r="A1710" s="3" t="str">
        <f>'B-Site_data'!A1711</f>
        <v>bWX9F1iG2GrSRVo05GirF0eIDdIBLP</v>
      </c>
      <c r="B1710" s="3" t="str">
        <f>'B-Site_data'!B1711</f>
        <v>Banadir_IDP</v>
      </c>
      <c r="C1710" s="3" t="str">
        <f>'B-Site_data'!C1711</f>
        <v>Banadir</v>
      </c>
      <c r="D1710" s="3" t="str">
        <f>'B-Site_data'!D1711</f>
        <v>IDP</v>
      </c>
      <c r="E1710" s="3">
        <f>'B-Site_data'!E1711</f>
        <v>1</v>
      </c>
      <c r="F1710" s="3">
        <f>'B-Site_data'!F1711</f>
        <v>1</v>
      </c>
      <c r="G1710" s="3">
        <f>'B-Site_data'!G1711</f>
        <v>3</v>
      </c>
      <c r="H1710" s="3">
        <f>'B-Site_data'!H1711</f>
        <v>3</v>
      </c>
      <c r="I1710" s="3">
        <f>'B-Site_data'!I1711</f>
        <v>3</v>
      </c>
      <c r="J1710" s="3">
        <f>'B-Site_data'!J1711</f>
        <v>1</v>
      </c>
      <c r="K1710" s="3">
        <f>'B-Site_data'!K1711</f>
        <v>3</v>
      </c>
      <c r="L1710" s="3">
        <f>'B-Site_data'!L1711</f>
        <v>2</v>
      </c>
      <c r="M1710" s="3">
        <f t="shared" si="156"/>
        <v>3</v>
      </c>
      <c r="N1710" s="3">
        <f t="shared" si="157"/>
        <v>3</v>
      </c>
      <c r="O1710" s="3">
        <f t="shared" si="158"/>
        <v>3</v>
      </c>
      <c r="P1710" s="3">
        <f t="shared" si="159"/>
        <v>3</v>
      </c>
      <c r="Q1710" s="295">
        <f t="shared" si="160"/>
        <v>3</v>
      </c>
      <c r="R1710" s="3">
        <f t="shared" si="161"/>
        <v>3</v>
      </c>
    </row>
    <row r="1711" spans="1:18" x14ac:dyDescent="0.35">
      <c r="A1711" s="3" t="str">
        <f>'B-Site_data'!A1712</f>
        <v>09A02qrovri2pveYRHcZwbLyCQk7aO</v>
      </c>
      <c r="B1711" s="3" t="str">
        <f>'B-Site_data'!B1712</f>
        <v>Banadir_IDP</v>
      </c>
      <c r="C1711" s="3" t="str">
        <f>'B-Site_data'!C1712</f>
        <v>Banadir</v>
      </c>
      <c r="D1711" s="3" t="str">
        <f>'B-Site_data'!D1712</f>
        <v>IDP</v>
      </c>
      <c r="E1711" s="3">
        <f>'B-Site_data'!E1712</f>
        <v>1</v>
      </c>
      <c r="F1711" s="3">
        <f>'B-Site_data'!F1712</f>
        <v>1</v>
      </c>
      <c r="G1711" s="3">
        <f>'B-Site_data'!G1712</f>
        <v>3</v>
      </c>
      <c r="H1711" s="3">
        <f>'B-Site_data'!H1712</f>
        <v>2</v>
      </c>
      <c r="I1711" s="3">
        <f>'B-Site_data'!I1712</f>
        <v>3</v>
      </c>
      <c r="J1711" s="3">
        <f>'B-Site_data'!J1712</f>
        <v>1</v>
      </c>
      <c r="K1711" s="3">
        <f>'B-Site_data'!K1712</f>
        <v>1</v>
      </c>
      <c r="L1711" s="3">
        <f>'B-Site_data'!L1712</f>
        <v>2</v>
      </c>
      <c r="M1711" s="3">
        <f t="shared" si="156"/>
        <v>3</v>
      </c>
      <c r="N1711" s="3">
        <f t="shared" si="157"/>
        <v>3</v>
      </c>
      <c r="O1711" s="3">
        <f t="shared" si="158"/>
        <v>2</v>
      </c>
      <c r="P1711" s="3">
        <f t="shared" si="159"/>
        <v>2</v>
      </c>
      <c r="Q1711" s="295">
        <f t="shared" si="160"/>
        <v>3</v>
      </c>
      <c r="R1711" s="3">
        <f t="shared" si="161"/>
        <v>3</v>
      </c>
    </row>
    <row r="1712" spans="1:18" x14ac:dyDescent="0.35">
      <c r="A1712" s="3" t="str">
        <f>'B-Site_data'!A1713</f>
        <v>mIqBRQYSvOGvzX1hcsWRZJuju37gGM</v>
      </c>
      <c r="B1712" s="3" t="str">
        <f>'B-Site_data'!B1713</f>
        <v>Banadir_IDP</v>
      </c>
      <c r="C1712" s="3" t="str">
        <f>'B-Site_data'!C1713</f>
        <v>Banadir</v>
      </c>
      <c r="D1712" s="3" t="str">
        <f>'B-Site_data'!D1713</f>
        <v>IDP</v>
      </c>
      <c r="E1712" s="3">
        <f>'B-Site_data'!E1713</f>
        <v>1</v>
      </c>
      <c r="F1712" s="3">
        <f>'B-Site_data'!F1713</f>
        <v>1</v>
      </c>
      <c r="G1712" s="3">
        <f>'B-Site_data'!G1713</f>
        <v>3</v>
      </c>
      <c r="H1712" s="3">
        <f>'B-Site_data'!H1713</f>
        <v>1</v>
      </c>
      <c r="I1712" s="3">
        <f>'B-Site_data'!I1713</f>
        <v>3</v>
      </c>
      <c r="J1712" s="3">
        <f>'B-Site_data'!J1713</f>
        <v>1</v>
      </c>
      <c r="K1712" s="3">
        <f>'B-Site_data'!K1713</f>
        <v>3</v>
      </c>
      <c r="L1712" s="3">
        <f>'B-Site_data'!L1713</f>
        <v>2</v>
      </c>
      <c r="M1712" s="3">
        <f t="shared" si="156"/>
        <v>3</v>
      </c>
      <c r="N1712" s="3">
        <f t="shared" si="157"/>
        <v>3</v>
      </c>
      <c r="O1712" s="3">
        <f t="shared" si="158"/>
        <v>3</v>
      </c>
      <c r="P1712" s="3">
        <f t="shared" si="159"/>
        <v>2</v>
      </c>
      <c r="Q1712" s="295">
        <f t="shared" si="160"/>
        <v>3</v>
      </c>
      <c r="R1712" s="3">
        <f t="shared" si="161"/>
        <v>3</v>
      </c>
    </row>
    <row r="1713" spans="1:18" x14ac:dyDescent="0.35">
      <c r="A1713" s="3" t="str">
        <f>'B-Site_data'!A1714</f>
        <v>LntUhSrdUnVPT0RkH5OTeWqIwToaHI</v>
      </c>
      <c r="B1713" s="3" t="str">
        <f>'B-Site_data'!B1714</f>
        <v>Banadir_IDP</v>
      </c>
      <c r="C1713" s="3" t="str">
        <f>'B-Site_data'!C1714</f>
        <v>Banadir</v>
      </c>
      <c r="D1713" s="3" t="str">
        <f>'B-Site_data'!D1714</f>
        <v>IDP</v>
      </c>
      <c r="E1713" s="3">
        <f>'B-Site_data'!E1714</f>
        <v>1</v>
      </c>
      <c r="F1713" s="3">
        <f>'B-Site_data'!F1714</f>
        <v>1</v>
      </c>
      <c r="G1713" s="3">
        <f>'B-Site_data'!G1714</f>
        <v>3</v>
      </c>
      <c r="H1713" s="3">
        <f>'B-Site_data'!H1714</f>
        <v>1</v>
      </c>
      <c r="I1713" s="3">
        <f>'B-Site_data'!I1714</f>
        <v>1</v>
      </c>
      <c r="J1713" s="3">
        <f>'B-Site_data'!J1714</f>
        <v>1</v>
      </c>
      <c r="K1713" s="3">
        <f>'B-Site_data'!K1714</f>
        <v>1</v>
      </c>
      <c r="L1713" s="3">
        <f>'B-Site_data'!L1714</f>
        <v>1</v>
      </c>
      <c r="M1713" s="3">
        <f t="shared" si="156"/>
        <v>3</v>
      </c>
      <c r="N1713" s="3">
        <f t="shared" si="157"/>
        <v>1</v>
      </c>
      <c r="O1713" s="3">
        <f t="shared" si="158"/>
        <v>1</v>
      </c>
      <c r="P1713" s="3">
        <f t="shared" si="159"/>
        <v>1</v>
      </c>
      <c r="Q1713" s="295">
        <f t="shared" si="160"/>
        <v>2</v>
      </c>
      <c r="R1713" s="3">
        <f t="shared" si="161"/>
        <v>2</v>
      </c>
    </row>
    <row r="1714" spans="1:18" x14ac:dyDescent="0.35">
      <c r="A1714" s="3" t="str">
        <f>'B-Site_data'!A1715</f>
        <v>zMuftbBuZsoKLJ2AQWQie4eKyRuq2D</v>
      </c>
      <c r="B1714" s="3" t="str">
        <f>'B-Site_data'!B1715</f>
        <v>Banadir_IDP</v>
      </c>
      <c r="C1714" s="3" t="str">
        <f>'B-Site_data'!C1715</f>
        <v>Banadir</v>
      </c>
      <c r="D1714" s="3" t="str">
        <f>'B-Site_data'!D1715</f>
        <v>IDP</v>
      </c>
      <c r="E1714" s="3">
        <f>'B-Site_data'!E1715</f>
        <v>1</v>
      </c>
      <c r="F1714" s="3">
        <f>'B-Site_data'!F1715</f>
        <v>3</v>
      </c>
      <c r="G1714" s="3">
        <f>'B-Site_data'!G1715</f>
        <v>3</v>
      </c>
      <c r="H1714" s="3">
        <f>'B-Site_data'!H1715</f>
        <v>2</v>
      </c>
      <c r="I1714" s="3">
        <f>'B-Site_data'!I1715</f>
        <v>3</v>
      </c>
      <c r="J1714" s="3">
        <f>'B-Site_data'!J1715</f>
        <v>1</v>
      </c>
      <c r="K1714" s="3">
        <f>'B-Site_data'!K1715</f>
        <v>3</v>
      </c>
      <c r="L1714" s="3">
        <f>'B-Site_data'!L1715</f>
        <v>2</v>
      </c>
      <c r="M1714" s="3">
        <f t="shared" si="156"/>
        <v>3</v>
      </c>
      <c r="N1714" s="3">
        <f t="shared" si="157"/>
        <v>3</v>
      </c>
      <c r="O1714" s="3">
        <f t="shared" si="158"/>
        <v>3</v>
      </c>
      <c r="P1714" s="3">
        <f t="shared" si="159"/>
        <v>3</v>
      </c>
      <c r="Q1714" s="295">
        <f t="shared" si="160"/>
        <v>3</v>
      </c>
      <c r="R1714" s="3">
        <f t="shared" si="161"/>
        <v>3</v>
      </c>
    </row>
    <row r="1715" spans="1:18" x14ac:dyDescent="0.35">
      <c r="A1715" s="3" t="str">
        <f>'B-Site_data'!A1716</f>
        <v>mpUNAm8UWZyxyDRNFyr3NIOrY13NR2</v>
      </c>
      <c r="B1715" s="3" t="str">
        <f>'B-Site_data'!B1716</f>
        <v>Banadir_IDP</v>
      </c>
      <c r="C1715" s="3" t="str">
        <f>'B-Site_data'!C1716</f>
        <v>Banadir</v>
      </c>
      <c r="D1715" s="3" t="str">
        <f>'B-Site_data'!D1716</f>
        <v>IDP</v>
      </c>
      <c r="E1715" s="3">
        <f>'B-Site_data'!E1716</f>
        <v>1</v>
      </c>
      <c r="F1715" s="3">
        <f>'B-Site_data'!F1716</f>
        <v>1</v>
      </c>
      <c r="G1715" s="3">
        <f>'B-Site_data'!G1716</f>
        <v>3</v>
      </c>
      <c r="H1715" s="3">
        <f>'B-Site_data'!H1716</f>
        <v>1</v>
      </c>
      <c r="I1715" s="3">
        <f>'B-Site_data'!I1716</f>
        <v>3</v>
      </c>
      <c r="J1715" s="3">
        <f>'B-Site_data'!J1716</f>
        <v>1</v>
      </c>
      <c r="K1715" s="3">
        <f>'B-Site_data'!K1716</f>
        <v>3</v>
      </c>
      <c r="L1715" s="3">
        <f>'B-Site_data'!L1716</f>
        <v>3</v>
      </c>
      <c r="M1715" s="3">
        <f t="shared" si="156"/>
        <v>3</v>
      </c>
      <c r="N1715" s="3">
        <f t="shared" si="157"/>
        <v>3</v>
      </c>
      <c r="O1715" s="3">
        <f t="shared" si="158"/>
        <v>3</v>
      </c>
      <c r="P1715" s="3">
        <f t="shared" si="159"/>
        <v>3</v>
      </c>
      <c r="Q1715" s="295">
        <f t="shared" si="160"/>
        <v>3</v>
      </c>
      <c r="R1715" s="3">
        <f t="shared" si="161"/>
        <v>3</v>
      </c>
    </row>
    <row r="1716" spans="1:18" x14ac:dyDescent="0.35">
      <c r="A1716" s="3" t="str">
        <f>'B-Site_data'!A1717</f>
        <v>XJOOFNvP8FlzfVKoljI2tqDabyhjo5</v>
      </c>
      <c r="B1716" s="3" t="str">
        <f>'B-Site_data'!B1717</f>
        <v>Banadir_IDP</v>
      </c>
      <c r="C1716" s="3" t="str">
        <f>'B-Site_data'!C1717</f>
        <v>Banadir</v>
      </c>
      <c r="D1716" s="3" t="str">
        <f>'B-Site_data'!D1717</f>
        <v>IDP</v>
      </c>
      <c r="E1716" s="3">
        <f>'B-Site_data'!E1717</f>
        <v>1</v>
      </c>
      <c r="F1716" s="3">
        <f>'B-Site_data'!F1717</f>
        <v>1</v>
      </c>
      <c r="G1716" s="3">
        <f>'B-Site_data'!G1717</f>
        <v>3</v>
      </c>
      <c r="H1716" s="3">
        <f>'B-Site_data'!H1717</f>
        <v>1</v>
      </c>
      <c r="I1716" s="3">
        <f>'B-Site_data'!I1717</f>
        <v>3</v>
      </c>
      <c r="J1716" s="3">
        <f>'B-Site_data'!J1717</f>
        <v>1</v>
      </c>
      <c r="K1716" s="3">
        <f>'B-Site_data'!K1717</f>
        <v>3</v>
      </c>
      <c r="L1716" s="3">
        <f>'B-Site_data'!L1717</f>
        <v>1</v>
      </c>
      <c r="M1716" s="3">
        <f t="shared" si="156"/>
        <v>3</v>
      </c>
      <c r="N1716" s="3">
        <f t="shared" si="157"/>
        <v>3</v>
      </c>
      <c r="O1716" s="3">
        <f t="shared" si="158"/>
        <v>3</v>
      </c>
      <c r="P1716" s="3">
        <f t="shared" si="159"/>
        <v>1</v>
      </c>
      <c r="Q1716" s="295">
        <f t="shared" si="160"/>
        <v>3</v>
      </c>
      <c r="R1716" s="3">
        <f t="shared" si="161"/>
        <v>3</v>
      </c>
    </row>
    <row r="1717" spans="1:18" x14ac:dyDescent="0.35">
      <c r="A1717" s="3" t="str">
        <f>'B-Site_data'!A1718</f>
        <v>qFq8fSlVgwpj6Ey2ADqhXhjzh7lmOz</v>
      </c>
      <c r="B1717" s="3" t="str">
        <f>'B-Site_data'!B1718</f>
        <v>Banadir_IDP</v>
      </c>
      <c r="C1717" s="3" t="str">
        <f>'B-Site_data'!C1718</f>
        <v>Banadir</v>
      </c>
      <c r="D1717" s="3" t="str">
        <f>'B-Site_data'!D1718</f>
        <v>IDP</v>
      </c>
      <c r="E1717" s="3">
        <f>'B-Site_data'!E1718</f>
        <v>3</v>
      </c>
      <c r="F1717" s="3">
        <f>'B-Site_data'!F1718</f>
        <v>1</v>
      </c>
      <c r="G1717" s="3">
        <f>'B-Site_data'!G1718</f>
        <v>3</v>
      </c>
      <c r="H1717" s="3">
        <f>'B-Site_data'!H1718</f>
        <v>1</v>
      </c>
      <c r="I1717" s="3">
        <f>'B-Site_data'!I1718</f>
        <v>3</v>
      </c>
      <c r="J1717" s="3">
        <f>'B-Site_data'!J1718</f>
        <v>1</v>
      </c>
      <c r="K1717" s="3">
        <f>'B-Site_data'!K1718</f>
        <v>3</v>
      </c>
      <c r="L1717" s="3">
        <f>'B-Site_data'!L1718</f>
        <v>1</v>
      </c>
      <c r="M1717" s="3">
        <f t="shared" si="156"/>
        <v>3</v>
      </c>
      <c r="N1717" s="3">
        <f t="shared" si="157"/>
        <v>3</v>
      </c>
      <c r="O1717" s="3">
        <f t="shared" si="158"/>
        <v>3</v>
      </c>
      <c r="P1717" s="3">
        <f t="shared" si="159"/>
        <v>1</v>
      </c>
      <c r="Q1717" s="295">
        <f t="shared" si="160"/>
        <v>3</v>
      </c>
      <c r="R1717" s="3">
        <f t="shared" si="161"/>
        <v>3</v>
      </c>
    </row>
    <row r="1718" spans="1:18" x14ac:dyDescent="0.35">
      <c r="A1718" s="3" t="str">
        <f>'B-Site_data'!A1719</f>
        <v>1vgSKemkvSb4iu299OYtIoX3xisouf</v>
      </c>
      <c r="B1718" s="3" t="str">
        <f>'B-Site_data'!B1719</f>
        <v>Banadir_IDP</v>
      </c>
      <c r="C1718" s="3" t="str">
        <f>'B-Site_data'!C1719</f>
        <v>Banadir</v>
      </c>
      <c r="D1718" s="3" t="str">
        <f>'B-Site_data'!D1719</f>
        <v>IDP</v>
      </c>
      <c r="E1718" s="3">
        <f>'B-Site_data'!E1719</f>
        <v>1</v>
      </c>
      <c r="F1718" s="3">
        <f>'B-Site_data'!F1719</f>
        <v>1</v>
      </c>
      <c r="G1718" s="3">
        <f>'B-Site_data'!G1719</f>
        <v>3</v>
      </c>
      <c r="H1718" s="3">
        <f>'B-Site_data'!H1719</f>
        <v>1</v>
      </c>
      <c r="I1718" s="3">
        <f>'B-Site_data'!I1719</f>
        <v>1</v>
      </c>
      <c r="J1718" s="3">
        <f>'B-Site_data'!J1719</f>
        <v>1</v>
      </c>
      <c r="K1718" s="3">
        <f>'B-Site_data'!K1719</f>
        <v>3</v>
      </c>
      <c r="L1718" s="3">
        <f>'B-Site_data'!L1719</f>
        <v>2</v>
      </c>
      <c r="M1718" s="3">
        <f t="shared" si="156"/>
        <v>3</v>
      </c>
      <c r="N1718" s="3">
        <f t="shared" si="157"/>
        <v>3</v>
      </c>
      <c r="O1718" s="3">
        <f t="shared" si="158"/>
        <v>2</v>
      </c>
      <c r="P1718" s="3">
        <f t="shared" si="159"/>
        <v>1</v>
      </c>
      <c r="Q1718" s="295">
        <f t="shared" si="160"/>
        <v>3</v>
      </c>
      <c r="R1718" s="3">
        <f t="shared" si="161"/>
        <v>3</v>
      </c>
    </row>
    <row r="1719" spans="1:18" x14ac:dyDescent="0.35">
      <c r="A1719" s="3" t="str">
        <f>'B-Site_data'!A1720</f>
        <v>guE832pydYJsVWp4X6a3w1agcesdxA</v>
      </c>
      <c r="B1719" s="3" t="str">
        <f>'B-Site_data'!B1720</f>
        <v>Banadir_IDP</v>
      </c>
      <c r="C1719" s="3" t="str">
        <f>'B-Site_data'!C1720</f>
        <v>Banadir</v>
      </c>
      <c r="D1719" s="3" t="str">
        <f>'B-Site_data'!D1720</f>
        <v>IDP</v>
      </c>
      <c r="E1719" s="3">
        <f>'B-Site_data'!E1720</f>
        <v>1</v>
      </c>
      <c r="F1719" s="3">
        <f>'B-Site_data'!F1720</f>
        <v>3</v>
      </c>
      <c r="G1719" s="3">
        <f>'B-Site_data'!G1720</f>
        <v>3</v>
      </c>
      <c r="H1719" s="3">
        <f>'B-Site_data'!H1720</f>
        <v>1</v>
      </c>
      <c r="I1719" s="3">
        <f>'B-Site_data'!I1720</f>
        <v>1</v>
      </c>
      <c r="J1719" s="3">
        <f>'B-Site_data'!J1720</f>
        <v>1</v>
      </c>
      <c r="K1719" s="3">
        <f>'B-Site_data'!K1720</f>
        <v>3</v>
      </c>
      <c r="L1719" s="3">
        <f>'B-Site_data'!L1720</f>
        <v>2</v>
      </c>
      <c r="M1719" s="3">
        <f t="shared" si="156"/>
        <v>3</v>
      </c>
      <c r="N1719" s="3">
        <f t="shared" si="157"/>
        <v>3</v>
      </c>
      <c r="O1719" s="3">
        <f t="shared" si="158"/>
        <v>3</v>
      </c>
      <c r="P1719" s="3">
        <f t="shared" si="159"/>
        <v>2</v>
      </c>
      <c r="Q1719" s="295">
        <f t="shared" si="160"/>
        <v>3</v>
      </c>
      <c r="R1719" s="3">
        <f t="shared" si="161"/>
        <v>3</v>
      </c>
    </row>
    <row r="1720" spans="1:18" x14ac:dyDescent="0.35">
      <c r="A1720" s="3" t="str">
        <f>'B-Site_data'!A1721</f>
        <v>3atfmzYkiT2X0DPLgKz4pKL3QPFy8O</v>
      </c>
      <c r="B1720" s="3" t="str">
        <f>'B-Site_data'!B1721</f>
        <v>Banadir_IDP</v>
      </c>
      <c r="C1720" s="3" t="str">
        <f>'B-Site_data'!C1721</f>
        <v>Banadir</v>
      </c>
      <c r="D1720" s="3" t="str">
        <f>'B-Site_data'!D1721</f>
        <v>IDP</v>
      </c>
      <c r="E1720" s="3">
        <f>'B-Site_data'!E1721</f>
        <v>1</v>
      </c>
      <c r="F1720" s="3">
        <f>'B-Site_data'!F1721</f>
        <v>1</v>
      </c>
      <c r="G1720" s="3">
        <f>'B-Site_data'!G1721</f>
        <v>3</v>
      </c>
      <c r="H1720" s="3">
        <f>'B-Site_data'!H1721</f>
        <v>2</v>
      </c>
      <c r="I1720" s="3">
        <f>'B-Site_data'!I1721</f>
        <v>3</v>
      </c>
      <c r="J1720" s="3">
        <f>'B-Site_data'!J1721</f>
        <v>1</v>
      </c>
      <c r="K1720" s="3">
        <f>'B-Site_data'!K1721</f>
        <v>3</v>
      </c>
      <c r="L1720" s="3">
        <f>'B-Site_data'!L1721</f>
        <v>2</v>
      </c>
      <c r="M1720" s="3">
        <f t="shared" si="156"/>
        <v>3</v>
      </c>
      <c r="N1720" s="3">
        <f t="shared" si="157"/>
        <v>3</v>
      </c>
      <c r="O1720" s="3">
        <f t="shared" si="158"/>
        <v>3</v>
      </c>
      <c r="P1720" s="3">
        <f t="shared" si="159"/>
        <v>2</v>
      </c>
      <c r="Q1720" s="295">
        <f t="shared" si="160"/>
        <v>3</v>
      </c>
      <c r="R1720" s="3">
        <f t="shared" si="161"/>
        <v>3</v>
      </c>
    </row>
    <row r="1721" spans="1:18" x14ac:dyDescent="0.35">
      <c r="A1721" s="3" t="str">
        <f>'B-Site_data'!A1722</f>
        <v>FhaO5r1juFYg4EXniATp82tngsJeUz</v>
      </c>
      <c r="B1721" s="3" t="str">
        <f>'B-Site_data'!B1722</f>
        <v>Banadir_IDP</v>
      </c>
      <c r="C1721" s="3" t="str">
        <f>'B-Site_data'!C1722</f>
        <v>Banadir</v>
      </c>
      <c r="D1721" s="3" t="str">
        <f>'B-Site_data'!D1722</f>
        <v>IDP</v>
      </c>
      <c r="E1721" s="3">
        <f>'B-Site_data'!E1722</f>
        <v>1</v>
      </c>
      <c r="F1721" s="3">
        <f>'B-Site_data'!F1722</f>
        <v>1</v>
      </c>
      <c r="G1721" s="3">
        <f>'B-Site_data'!G1722</f>
        <v>3</v>
      </c>
      <c r="H1721" s="3">
        <f>'B-Site_data'!H1722</f>
        <v>1</v>
      </c>
      <c r="I1721" s="3">
        <f>'B-Site_data'!I1722</f>
        <v>1</v>
      </c>
      <c r="J1721" s="3">
        <f>'B-Site_data'!J1722</f>
        <v>1</v>
      </c>
      <c r="K1721" s="3">
        <f>'B-Site_data'!K1722</f>
        <v>3</v>
      </c>
      <c r="L1721" s="3">
        <f>'B-Site_data'!L1722</f>
        <v>2</v>
      </c>
      <c r="M1721" s="3">
        <f t="shared" si="156"/>
        <v>3</v>
      </c>
      <c r="N1721" s="3">
        <f t="shared" si="157"/>
        <v>3</v>
      </c>
      <c r="O1721" s="3">
        <f t="shared" si="158"/>
        <v>2</v>
      </c>
      <c r="P1721" s="3">
        <f t="shared" si="159"/>
        <v>1</v>
      </c>
      <c r="Q1721" s="295">
        <f t="shared" si="160"/>
        <v>3</v>
      </c>
      <c r="R1721" s="3">
        <f t="shared" si="161"/>
        <v>3</v>
      </c>
    </row>
    <row r="1722" spans="1:18" x14ac:dyDescent="0.35">
      <c r="A1722" s="3" t="str">
        <f>'B-Site_data'!A1723</f>
        <v>obpPezrAdx0JKsouGQljBmaao1j4R6</v>
      </c>
      <c r="B1722" s="3" t="str">
        <f>'B-Site_data'!B1723</f>
        <v>Banadir_IDP</v>
      </c>
      <c r="C1722" s="3" t="str">
        <f>'B-Site_data'!C1723</f>
        <v>Banadir</v>
      </c>
      <c r="D1722" s="3" t="str">
        <f>'B-Site_data'!D1723</f>
        <v>IDP</v>
      </c>
      <c r="E1722" s="3">
        <f>'B-Site_data'!E1723</f>
        <v>1</v>
      </c>
      <c r="F1722" s="3">
        <f>'B-Site_data'!F1723</f>
        <v>1</v>
      </c>
      <c r="G1722" s="3">
        <f>'B-Site_data'!G1723</f>
        <v>3</v>
      </c>
      <c r="H1722" s="3">
        <f>'B-Site_data'!H1723</f>
        <v>1</v>
      </c>
      <c r="I1722" s="3">
        <f>'B-Site_data'!I1723</f>
        <v>1</v>
      </c>
      <c r="J1722" s="3">
        <f>'B-Site_data'!J1723</f>
        <v>1</v>
      </c>
      <c r="K1722" s="3">
        <f>'B-Site_data'!K1723</f>
        <v>1</v>
      </c>
      <c r="L1722" s="3">
        <f>'B-Site_data'!L1723</f>
        <v>2</v>
      </c>
      <c r="M1722" s="3">
        <f t="shared" si="156"/>
        <v>3</v>
      </c>
      <c r="N1722" s="3">
        <f t="shared" si="157"/>
        <v>2</v>
      </c>
      <c r="O1722" s="3">
        <f t="shared" si="158"/>
        <v>1</v>
      </c>
      <c r="P1722" s="3">
        <f t="shared" si="159"/>
        <v>1</v>
      </c>
      <c r="Q1722" s="295">
        <f t="shared" si="160"/>
        <v>2</v>
      </c>
      <c r="R1722" s="3">
        <f t="shared" si="161"/>
        <v>2</v>
      </c>
    </row>
    <row r="1723" spans="1:18" x14ac:dyDescent="0.35">
      <c r="A1723" s="3" t="str">
        <f>'B-Site_data'!A1724</f>
        <v>eXVL2Kr2u8eZ3jONfDhZZk70lmWY0Y</v>
      </c>
      <c r="B1723" s="3" t="str">
        <f>'B-Site_data'!B1724</f>
        <v>Banadir_IDP</v>
      </c>
      <c r="C1723" s="3" t="str">
        <f>'B-Site_data'!C1724</f>
        <v>Banadir</v>
      </c>
      <c r="D1723" s="3" t="str">
        <f>'B-Site_data'!D1724</f>
        <v>IDP</v>
      </c>
      <c r="E1723" s="3">
        <f>'B-Site_data'!E1724</f>
        <v>1</v>
      </c>
      <c r="F1723" s="3">
        <f>'B-Site_data'!F1724</f>
        <v>1</v>
      </c>
      <c r="G1723" s="3">
        <f>'B-Site_data'!G1724</f>
        <v>3</v>
      </c>
      <c r="H1723" s="3">
        <f>'B-Site_data'!H1724</f>
        <v>3</v>
      </c>
      <c r="I1723" s="3">
        <f>'B-Site_data'!I1724</f>
        <v>1</v>
      </c>
      <c r="J1723" s="3">
        <f>'B-Site_data'!J1724</f>
        <v>1</v>
      </c>
      <c r="K1723" s="3">
        <f>'B-Site_data'!K1724</f>
        <v>1</v>
      </c>
      <c r="L1723" s="3">
        <f>'B-Site_data'!L1724</f>
        <v>2</v>
      </c>
      <c r="M1723" s="3">
        <f t="shared" si="156"/>
        <v>3</v>
      </c>
      <c r="N1723" s="3">
        <f t="shared" si="157"/>
        <v>3</v>
      </c>
      <c r="O1723" s="3">
        <f t="shared" si="158"/>
        <v>2</v>
      </c>
      <c r="P1723" s="3">
        <f t="shared" si="159"/>
        <v>1</v>
      </c>
      <c r="Q1723" s="295">
        <f t="shared" si="160"/>
        <v>3</v>
      </c>
      <c r="R1723" s="3">
        <f t="shared" si="161"/>
        <v>3</v>
      </c>
    </row>
    <row r="1724" spans="1:18" x14ac:dyDescent="0.35">
      <c r="A1724" s="3" t="str">
        <f>'B-Site_data'!A1725</f>
        <v>430rY5pkTNtUuFNI0WTxLdpgp4PKpX</v>
      </c>
      <c r="B1724" s="3" t="str">
        <f>'B-Site_data'!B1725</f>
        <v>Banadir_IDP</v>
      </c>
      <c r="C1724" s="3" t="str">
        <f>'B-Site_data'!C1725</f>
        <v>Banadir</v>
      </c>
      <c r="D1724" s="3" t="str">
        <f>'B-Site_data'!D1725</f>
        <v>IDP</v>
      </c>
      <c r="E1724" s="3">
        <f>'B-Site_data'!E1725</f>
        <v>1</v>
      </c>
      <c r="F1724" s="3">
        <f>'B-Site_data'!F1725</f>
        <v>3</v>
      </c>
      <c r="G1724" s="3">
        <f>'B-Site_data'!G1725</f>
        <v>1</v>
      </c>
      <c r="H1724" s="3">
        <f>'B-Site_data'!H1725</f>
        <v>1</v>
      </c>
      <c r="I1724" s="3">
        <f>'B-Site_data'!I1725</f>
        <v>1</v>
      </c>
      <c r="J1724" s="3">
        <f>'B-Site_data'!J1725</f>
        <v>1</v>
      </c>
      <c r="K1724" s="3">
        <f>'B-Site_data'!K1725</f>
        <v>3</v>
      </c>
      <c r="L1724" s="3">
        <f>'B-Site_data'!L1725</f>
        <v>2</v>
      </c>
      <c r="M1724" s="3">
        <f t="shared" si="156"/>
        <v>3</v>
      </c>
      <c r="N1724" s="3">
        <f t="shared" si="157"/>
        <v>3</v>
      </c>
      <c r="O1724" s="3">
        <f t="shared" si="158"/>
        <v>2</v>
      </c>
      <c r="P1724" s="3">
        <f t="shared" si="159"/>
        <v>1</v>
      </c>
      <c r="Q1724" s="295">
        <f t="shared" si="160"/>
        <v>3</v>
      </c>
      <c r="R1724" s="3">
        <f t="shared" si="161"/>
        <v>3</v>
      </c>
    </row>
    <row r="1725" spans="1:18" x14ac:dyDescent="0.35">
      <c r="A1725" s="3" t="str">
        <f>'B-Site_data'!A1726</f>
        <v>wGm1Xl0rGwFMSiRBgRqbYQrvXCTnaZ</v>
      </c>
      <c r="B1725" s="3" t="str">
        <f>'B-Site_data'!B1726</f>
        <v>Banadir_IDP</v>
      </c>
      <c r="C1725" s="3" t="str">
        <f>'B-Site_data'!C1726</f>
        <v>Banadir</v>
      </c>
      <c r="D1725" s="3" t="str">
        <f>'B-Site_data'!D1726</f>
        <v>IDP</v>
      </c>
      <c r="E1725" s="3">
        <f>'B-Site_data'!E1726</f>
        <v>1</v>
      </c>
      <c r="F1725" s="3">
        <f>'B-Site_data'!F1726</f>
        <v>1</v>
      </c>
      <c r="G1725" s="3">
        <f>'B-Site_data'!G1726</f>
        <v>3</v>
      </c>
      <c r="H1725" s="3">
        <f>'B-Site_data'!H1726</f>
        <v>1</v>
      </c>
      <c r="I1725" s="3">
        <f>'B-Site_data'!I1726</f>
        <v>1</v>
      </c>
      <c r="J1725" s="3">
        <f>'B-Site_data'!J1726</f>
        <v>1</v>
      </c>
      <c r="K1725" s="3">
        <f>'B-Site_data'!K1726</f>
        <v>1</v>
      </c>
      <c r="L1725" s="3">
        <f>'B-Site_data'!L1726</f>
        <v>2</v>
      </c>
      <c r="M1725" s="3">
        <f t="shared" si="156"/>
        <v>3</v>
      </c>
      <c r="N1725" s="3">
        <f t="shared" si="157"/>
        <v>2</v>
      </c>
      <c r="O1725" s="3">
        <f t="shared" si="158"/>
        <v>1</v>
      </c>
      <c r="P1725" s="3">
        <f t="shared" si="159"/>
        <v>1</v>
      </c>
      <c r="Q1725" s="295">
        <f t="shared" si="160"/>
        <v>2</v>
      </c>
      <c r="R1725" s="3">
        <f t="shared" si="161"/>
        <v>2</v>
      </c>
    </row>
    <row r="1726" spans="1:18" x14ac:dyDescent="0.35">
      <c r="A1726" s="3" t="str">
        <f>'B-Site_data'!A1727</f>
        <v>T9HdWLpw8OVBnSZaSzuXSthEpyIIDE</v>
      </c>
      <c r="B1726" s="3" t="str">
        <f>'B-Site_data'!B1727</f>
        <v>Banadir_IDP</v>
      </c>
      <c r="C1726" s="3" t="str">
        <f>'B-Site_data'!C1727</f>
        <v>Banadir</v>
      </c>
      <c r="D1726" s="3" t="str">
        <f>'B-Site_data'!D1727</f>
        <v>IDP</v>
      </c>
      <c r="E1726" s="3">
        <f>'B-Site_data'!E1727</f>
        <v>1</v>
      </c>
      <c r="F1726" s="3">
        <f>'B-Site_data'!F1727</f>
        <v>3</v>
      </c>
      <c r="G1726" s="3">
        <f>'B-Site_data'!G1727</f>
        <v>1</v>
      </c>
      <c r="H1726" s="3">
        <f>'B-Site_data'!H1727</f>
        <v>3</v>
      </c>
      <c r="I1726" s="3">
        <f>'B-Site_data'!I1727</f>
        <v>3</v>
      </c>
      <c r="J1726" s="3">
        <f>'B-Site_data'!J1727</f>
        <v>1</v>
      </c>
      <c r="K1726" s="3">
        <f>'B-Site_data'!K1727</f>
        <v>3</v>
      </c>
      <c r="L1726" s="3">
        <f>'B-Site_data'!L1727</f>
        <v>3</v>
      </c>
      <c r="M1726" s="3">
        <f t="shared" si="156"/>
        <v>3</v>
      </c>
      <c r="N1726" s="3">
        <f t="shared" si="157"/>
        <v>3</v>
      </c>
      <c r="O1726" s="3">
        <f t="shared" si="158"/>
        <v>3</v>
      </c>
      <c r="P1726" s="3">
        <f t="shared" si="159"/>
        <v>3</v>
      </c>
      <c r="Q1726" s="295">
        <f t="shared" si="160"/>
        <v>3</v>
      </c>
      <c r="R1726" s="3">
        <f t="shared" si="161"/>
        <v>3</v>
      </c>
    </row>
    <row r="1727" spans="1:18" x14ac:dyDescent="0.35">
      <c r="A1727" s="3" t="str">
        <f>'B-Site_data'!A1728</f>
        <v>MgDNBmQz0CZfEjw5PWPidEBvjGANJZ</v>
      </c>
      <c r="B1727" s="3" t="str">
        <f>'B-Site_data'!B1728</f>
        <v>Banadir_IDP</v>
      </c>
      <c r="C1727" s="3" t="str">
        <f>'B-Site_data'!C1728</f>
        <v>Banadir</v>
      </c>
      <c r="D1727" s="3" t="str">
        <f>'B-Site_data'!D1728</f>
        <v>IDP</v>
      </c>
      <c r="E1727" s="3">
        <f>'B-Site_data'!E1728</f>
        <v>1</v>
      </c>
      <c r="F1727" s="3">
        <f>'B-Site_data'!F1728</f>
        <v>1</v>
      </c>
      <c r="G1727" s="3">
        <f>'B-Site_data'!G1728</f>
        <v>3</v>
      </c>
      <c r="H1727" s="3">
        <f>'B-Site_data'!H1728</f>
        <v>3</v>
      </c>
      <c r="I1727" s="3">
        <f>'B-Site_data'!I1728</f>
        <v>3</v>
      </c>
      <c r="J1727" s="3">
        <f>'B-Site_data'!J1728</f>
        <v>1</v>
      </c>
      <c r="K1727" s="3">
        <f>'B-Site_data'!K1728</f>
        <v>3</v>
      </c>
      <c r="L1727" s="3">
        <f>'B-Site_data'!L1728</f>
        <v>2</v>
      </c>
      <c r="M1727" s="3">
        <f t="shared" si="156"/>
        <v>3</v>
      </c>
      <c r="N1727" s="3">
        <f t="shared" si="157"/>
        <v>3</v>
      </c>
      <c r="O1727" s="3">
        <f t="shared" si="158"/>
        <v>3</v>
      </c>
      <c r="P1727" s="3">
        <f t="shared" si="159"/>
        <v>3</v>
      </c>
      <c r="Q1727" s="295">
        <f t="shared" si="160"/>
        <v>3</v>
      </c>
      <c r="R1727" s="3">
        <f t="shared" si="161"/>
        <v>3</v>
      </c>
    </row>
    <row r="1728" spans="1:18" x14ac:dyDescent="0.35">
      <c r="A1728" s="3" t="str">
        <f>'B-Site_data'!A1729</f>
        <v>azzAjKnr7ePnEsKNzyKTvvgdvPE029</v>
      </c>
      <c r="B1728" s="3" t="str">
        <f>'B-Site_data'!B1729</f>
        <v>Banadir_IDP</v>
      </c>
      <c r="C1728" s="3" t="str">
        <f>'B-Site_data'!C1729</f>
        <v>Banadir</v>
      </c>
      <c r="D1728" s="3" t="str">
        <f>'B-Site_data'!D1729</f>
        <v>IDP</v>
      </c>
      <c r="E1728" s="3">
        <f>'B-Site_data'!E1729</f>
        <v>1</v>
      </c>
      <c r="F1728" s="3">
        <f>'B-Site_data'!F1729</f>
        <v>1</v>
      </c>
      <c r="G1728" s="3">
        <f>'B-Site_data'!G1729</f>
        <v>3</v>
      </c>
      <c r="H1728" s="3">
        <f>'B-Site_data'!H1729</f>
        <v>3</v>
      </c>
      <c r="I1728" s="3">
        <f>'B-Site_data'!I1729</f>
        <v>1</v>
      </c>
      <c r="J1728" s="3">
        <f>'B-Site_data'!J1729</f>
        <v>1</v>
      </c>
      <c r="K1728" s="3">
        <f>'B-Site_data'!K1729</f>
        <v>3</v>
      </c>
      <c r="L1728" s="3">
        <f>'B-Site_data'!L1729</f>
        <v>2</v>
      </c>
      <c r="M1728" s="3">
        <f t="shared" si="156"/>
        <v>3</v>
      </c>
      <c r="N1728" s="3">
        <f t="shared" si="157"/>
        <v>3</v>
      </c>
      <c r="O1728" s="3">
        <f t="shared" si="158"/>
        <v>3</v>
      </c>
      <c r="P1728" s="3">
        <f t="shared" si="159"/>
        <v>2</v>
      </c>
      <c r="Q1728" s="295">
        <f t="shared" si="160"/>
        <v>3</v>
      </c>
      <c r="R1728" s="3">
        <f t="shared" si="161"/>
        <v>3</v>
      </c>
    </row>
    <row r="1729" spans="1:18" x14ac:dyDescent="0.35">
      <c r="A1729" s="3" t="str">
        <f>'B-Site_data'!A1730</f>
        <v>v2O8C3WwdqleCQL6f7SpjRaBiOsI5r</v>
      </c>
      <c r="B1729" s="3" t="str">
        <f>'B-Site_data'!B1730</f>
        <v>Banadir_IDP</v>
      </c>
      <c r="C1729" s="3" t="str">
        <f>'B-Site_data'!C1730</f>
        <v>Banadir</v>
      </c>
      <c r="D1729" s="3" t="str">
        <f>'B-Site_data'!D1730</f>
        <v>IDP</v>
      </c>
      <c r="E1729" s="3">
        <f>'B-Site_data'!E1730</f>
        <v>1</v>
      </c>
      <c r="F1729" s="3">
        <f>'B-Site_data'!F1730</f>
        <v>3</v>
      </c>
      <c r="G1729" s="3">
        <f>'B-Site_data'!G1730</f>
        <v>1</v>
      </c>
      <c r="H1729" s="3">
        <f>'B-Site_data'!H1730</f>
        <v>3</v>
      </c>
      <c r="I1729" s="3">
        <f>'B-Site_data'!I1730</f>
        <v>3</v>
      </c>
      <c r="J1729" s="3">
        <f>'B-Site_data'!J1730</f>
        <v>1</v>
      </c>
      <c r="K1729" s="3">
        <f>'B-Site_data'!K1730</f>
        <v>1</v>
      </c>
      <c r="L1729" s="3">
        <f>'B-Site_data'!L1730</f>
        <v>2</v>
      </c>
      <c r="M1729" s="3">
        <f t="shared" si="156"/>
        <v>3</v>
      </c>
      <c r="N1729" s="3">
        <f t="shared" si="157"/>
        <v>3</v>
      </c>
      <c r="O1729" s="3">
        <f t="shared" si="158"/>
        <v>3</v>
      </c>
      <c r="P1729" s="3">
        <f t="shared" si="159"/>
        <v>2</v>
      </c>
      <c r="Q1729" s="295">
        <f t="shared" si="160"/>
        <v>3</v>
      </c>
      <c r="R1729" s="3">
        <f t="shared" si="161"/>
        <v>3</v>
      </c>
    </row>
    <row r="1730" spans="1:18" x14ac:dyDescent="0.35">
      <c r="A1730" s="3" t="str">
        <f>'B-Site_data'!A1731</f>
        <v>bEd5AAVk8JGuxqKTxesLQyq7puSjph</v>
      </c>
      <c r="B1730" s="3" t="str">
        <f>'B-Site_data'!B1731</f>
        <v>Banadir_IDP</v>
      </c>
      <c r="C1730" s="3" t="str">
        <f>'B-Site_data'!C1731</f>
        <v>Banadir</v>
      </c>
      <c r="D1730" s="3" t="str">
        <f>'B-Site_data'!D1731</f>
        <v>IDP</v>
      </c>
      <c r="E1730" s="3">
        <f>'B-Site_data'!E1731</f>
        <v>1</v>
      </c>
      <c r="F1730" s="3">
        <f>'B-Site_data'!F1731</f>
        <v>1</v>
      </c>
      <c r="G1730" s="3">
        <f>'B-Site_data'!G1731</f>
        <v>1</v>
      </c>
      <c r="H1730" s="3">
        <f>'B-Site_data'!H1731</f>
        <v>2</v>
      </c>
      <c r="I1730" s="3">
        <f>'B-Site_data'!I1731</f>
        <v>1</v>
      </c>
      <c r="J1730" s="3">
        <f>'B-Site_data'!J1731</f>
        <v>1</v>
      </c>
      <c r="K1730" s="3">
        <f>'B-Site_data'!K1731</f>
        <v>3</v>
      </c>
      <c r="L1730" s="3">
        <f>'B-Site_data'!L1731</f>
        <v>2</v>
      </c>
      <c r="M1730" s="3">
        <f t="shared" si="156"/>
        <v>3</v>
      </c>
      <c r="N1730" s="3">
        <f t="shared" si="157"/>
        <v>2</v>
      </c>
      <c r="O1730" s="3">
        <f t="shared" si="158"/>
        <v>2</v>
      </c>
      <c r="P1730" s="3">
        <f t="shared" si="159"/>
        <v>1</v>
      </c>
      <c r="Q1730" s="295">
        <f t="shared" si="160"/>
        <v>2</v>
      </c>
      <c r="R1730" s="3">
        <f t="shared" si="161"/>
        <v>2</v>
      </c>
    </row>
    <row r="1731" spans="1:18" x14ac:dyDescent="0.35">
      <c r="A1731" s="3" t="str">
        <f>'B-Site_data'!A1732</f>
        <v>kWyypaCVpFW8O4dp9VE3ApPe4AaI4E</v>
      </c>
      <c r="B1731" s="3" t="str">
        <f>'B-Site_data'!B1732</f>
        <v>Banadir_IDP</v>
      </c>
      <c r="C1731" s="3" t="str">
        <f>'B-Site_data'!C1732</f>
        <v>Banadir</v>
      </c>
      <c r="D1731" s="3" t="str">
        <f>'B-Site_data'!D1732</f>
        <v>IDP</v>
      </c>
      <c r="E1731" s="3">
        <f>'B-Site_data'!E1732</f>
        <v>1</v>
      </c>
      <c r="F1731" s="3">
        <f>'B-Site_data'!F1732</f>
        <v>1</v>
      </c>
      <c r="G1731" s="3">
        <f>'B-Site_data'!G1732</f>
        <v>3</v>
      </c>
      <c r="H1731" s="3">
        <f>'B-Site_data'!H1732</f>
        <v>1</v>
      </c>
      <c r="I1731" s="3">
        <f>'B-Site_data'!I1732</f>
        <v>1</v>
      </c>
      <c r="J1731" s="3">
        <f>'B-Site_data'!J1732</f>
        <v>1</v>
      </c>
      <c r="K1731" s="3">
        <f>'B-Site_data'!K1732</f>
        <v>1</v>
      </c>
      <c r="L1731" s="3">
        <f>'B-Site_data'!L1732</f>
        <v>4</v>
      </c>
      <c r="M1731" s="3">
        <f t="shared" ref="M1731:M1794" si="162">LARGE(F1731:L1731,1)</f>
        <v>4</v>
      </c>
      <c r="N1731" s="3">
        <f t="shared" ref="N1731:N1794" si="163">LARGE(F1731:L1731,2)</f>
        <v>3</v>
      </c>
      <c r="O1731" s="3">
        <f t="shared" ref="O1731:O1794" si="164">LARGE(F1731:L1731,3)</f>
        <v>1</v>
      </c>
      <c r="P1731" s="3">
        <f t="shared" ref="P1731:P1794" si="165">LARGE(F1731:L1731,4)</f>
        <v>1</v>
      </c>
      <c r="Q1731" s="295">
        <f t="shared" ref="Q1731:Q1794" si="166">ROUNDUP(AVERAGE(M1731:P1731),0)</f>
        <v>3</v>
      </c>
      <c r="R1731" s="3">
        <f t="shared" ref="R1731:R1794" si="167">Q1731</f>
        <v>3</v>
      </c>
    </row>
    <row r="1732" spans="1:18" x14ac:dyDescent="0.35">
      <c r="A1732" s="3" t="str">
        <f>'B-Site_data'!A1733</f>
        <v>mslO2YCUFcgEDQkyqCHkYcfTuy8QUl</v>
      </c>
      <c r="B1732" s="3" t="str">
        <f>'B-Site_data'!B1733</f>
        <v>Banadir_IDP</v>
      </c>
      <c r="C1732" s="3" t="str">
        <f>'B-Site_data'!C1733</f>
        <v>Banadir</v>
      </c>
      <c r="D1732" s="3" t="str">
        <f>'B-Site_data'!D1733</f>
        <v>IDP</v>
      </c>
      <c r="E1732" s="3">
        <f>'B-Site_data'!E1733</f>
        <v>1</v>
      </c>
      <c r="F1732" s="3">
        <f>'B-Site_data'!F1733</f>
        <v>3</v>
      </c>
      <c r="G1732" s="3">
        <f>'B-Site_data'!G1733</f>
        <v>3</v>
      </c>
      <c r="H1732" s="3">
        <f>'B-Site_data'!H1733</f>
        <v>2</v>
      </c>
      <c r="I1732" s="3">
        <f>'B-Site_data'!I1733</f>
        <v>1</v>
      </c>
      <c r="J1732" s="3">
        <f>'B-Site_data'!J1733</f>
        <v>1</v>
      </c>
      <c r="K1732" s="3">
        <f>'B-Site_data'!K1733</f>
        <v>3</v>
      </c>
      <c r="L1732" s="3">
        <f>'B-Site_data'!L1733</f>
        <v>4</v>
      </c>
      <c r="M1732" s="3">
        <f t="shared" si="162"/>
        <v>4</v>
      </c>
      <c r="N1732" s="3">
        <f t="shared" si="163"/>
        <v>3</v>
      </c>
      <c r="O1732" s="3">
        <f t="shared" si="164"/>
        <v>3</v>
      </c>
      <c r="P1732" s="3">
        <f t="shared" si="165"/>
        <v>3</v>
      </c>
      <c r="Q1732" s="295">
        <f t="shared" si="166"/>
        <v>4</v>
      </c>
      <c r="R1732" s="3">
        <f t="shared" si="167"/>
        <v>4</v>
      </c>
    </row>
    <row r="1733" spans="1:18" x14ac:dyDescent="0.35">
      <c r="A1733" s="3" t="str">
        <f>'B-Site_data'!A1734</f>
        <v>PkVH1RgaJDtkrCwJwtPMdSzW9GUlqc</v>
      </c>
      <c r="B1733" s="3" t="str">
        <f>'B-Site_data'!B1734</f>
        <v>Banadir_IDP</v>
      </c>
      <c r="C1733" s="3" t="str">
        <f>'B-Site_data'!C1734</f>
        <v>Banadir</v>
      </c>
      <c r="D1733" s="3" t="str">
        <f>'B-Site_data'!D1734</f>
        <v>IDP</v>
      </c>
      <c r="E1733" s="3">
        <f>'B-Site_data'!E1734</f>
        <v>1</v>
      </c>
      <c r="F1733" s="3">
        <f>'B-Site_data'!F1734</f>
        <v>1</v>
      </c>
      <c r="G1733" s="3">
        <f>'B-Site_data'!G1734</f>
        <v>3</v>
      </c>
      <c r="H1733" s="3">
        <f>'B-Site_data'!H1734</f>
        <v>2</v>
      </c>
      <c r="I1733" s="3">
        <f>'B-Site_data'!I1734</f>
        <v>3</v>
      </c>
      <c r="J1733" s="3">
        <f>'B-Site_data'!J1734</f>
        <v>1</v>
      </c>
      <c r="K1733" s="3">
        <f>'B-Site_data'!K1734</f>
        <v>3</v>
      </c>
      <c r="L1733" s="3">
        <f>'B-Site_data'!L1734</f>
        <v>2</v>
      </c>
      <c r="M1733" s="3">
        <f t="shared" si="162"/>
        <v>3</v>
      </c>
      <c r="N1733" s="3">
        <f t="shared" si="163"/>
        <v>3</v>
      </c>
      <c r="O1733" s="3">
        <f t="shared" si="164"/>
        <v>3</v>
      </c>
      <c r="P1733" s="3">
        <f t="shared" si="165"/>
        <v>2</v>
      </c>
      <c r="Q1733" s="295">
        <f t="shared" si="166"/>
        <v>3</v>
      </c>
      <c r="R1733" s="3">
        <f t="shared" si="167"/>
        <v>3</v>
      </c>
    </row>
    <row r="1734" spans="1:18" x14ac:dyDescent="0.35">
      <c r="A1734" s="3" t="str">
        <f>'B-Site_data'!A1735</f>
        <v>ChDYLhCAJBOG7kDWrvqJ5YDyZkLexY</v>
      </c>
      <c r="B1734" s="3" t="str">
        <f>'B-Site_data'!B1735</f>
        <v>Banadir_IDP</v>
      </c>
      <c r="C1734" s="3" t="str">
        <f>'B-Site_data'!C1735</f>
        <v>Banadir</v>
      </c>
      <c r="D1734" s="3" t="str">
        <f>'B-Site_data'!D1735</f>
        <v>IDP</v>
      </c>
      <c r="E1734" s="3">
        <f>'B-Site_data'!E1735</f>
        <v>3</v>
      </c>
      <c r="F1734" s="3">
        <f>'B-Site_data'!F1735</f>
        <v>1</v>
      </c>
      <c r="G1734" s="3">
        <f>'B-Site_data'!G1735</f>
        <v>3</v>
      </c>
      <c r="H1734" s="3">
        <f>'B-Site_data'!H1735</f>
        <v>1</v>
      </c>
      <c r="I1734" s="3">
        <f>'B-Site_data'!I1735</f>
        <v>1</v>
      </c>
      <c r="J1734" s="3">
        <f>'B-Site_data'!J1735</f>
        <v>1</v>
      </c>
      <c r="K1734" s="3">
        <f>'B-Site_data'!K1735</f>
        <v>1</v>
      </c>
      <c r="L1734" s="3">
        <f>'B-Site_data'!L1735</f>
        <v>5</v>
      </c>
      <c r="M1734" s="3">
        <f t="shared" si="162"/>
        <v>5</v>
      </c>
      <c r="N1734" s="3">
        <f t="shared" si="163"/>
        <v>3</v>
      </c>
      <c r="O1734" s="3">
        <f t="shared" si="164"/>
        <v>1</v>
      </c>
      <c r="P1734" s="3">
        <f t="shared" si="165"/>
        <v>1</v>
      </c>
      <c r="Q1734" s="295">
        <f t="shared" si="166"/>
        <v>3</v>
      </c>
      <c r="R1734" s="3">
        <f t="shared" si="167"/>
        <v>3</v>
      </c>
    </row>
    <row r="1735" spans="1:18" x14ac:dyDescent="0.35">
      <c r="A1735" s="3" t="str">
        <f>'B-Site_data'!A1736</f>
        <v>XmndofUMA4ipvRftF52D2UGzQ1m9Yk</v>
      </c>
      <c r="B1735" s="3" t="str">
        <f>'B-Site_data'!B1736</f>
        <v>Banadir_IDP</v>
      </c>
      <c r="C1735" s="3" t="str">
        <f>'B-Site_data'!C1736</f>
        <v>Banadir</v>
      </c>
      <c r="D1735" s="3" t="str">
        <f>'B-Site_data'!D1736</f>
        <v>IDP</v>
      </c>
      <c r="E1735" s="3">
        <f>'B-Site_data'!E1736</f>
        <v>1</v>
      </c>
      <c r="F1735" s="3">
        <f>'B-Site_data'!F1736</f>
        <v>1</v>
      </c>
      <c r="G1735" s="3">
        <f>'B-Site_data'!G1736</f>
        <v>3</v>
      </c>
      <c r="H1735" s="3">
        <f>'B-Site_data'!H1736</f>
        <v>1</v>
      </c>
      <c r="I1735" s="3">
        <f>'B-Site_data'!I1736</f>
        <v>1</v>
      </c>
      <c r="J1735" s="3">
        <f>'B-Site_data'!J1736</f>
        <v>1</v>
      </c>
      <c r="K1735" s="3">
        <f>'B-Site_data'!K1736</f>
        <v>1</v>
      </c>
      <c r="L1735" s="3">
        <f>'B-Site_data'!L1736</f>
        <v>2</v>
      </c>
      <c r="M1735" s="3">
        <f t="shared" si="162"/>
        <v>3</v>
      </c>
      <c r="N1735" s="3">
        <f t="shared" si="163"/>
        <v>2</v>
      </c>
      <c r="O1735" s="3">
        <f t="shared" si="164"/>
        <v>1</v>
      </c>
      <c r="P1735" s="3">
        <f t="shared" si="165"/>
        <v>1</v>
      </c>
      <c r="Q1735" s="295">
        <f t="shared" si="166"/>
        <v>2</v>
      </c>
      <c r="R1735" s="3">
        <f t="shared" si="167"/>
        <v>2</v>
      </c>
    </row>
    <row r="1736" spans="1:18" x14ac:dyDescent="0.35">
      <c r="A1736" s="3" t="str">
        <f>'B-Site_data'!A1737</f>
        <v>UGSxgXi0Pn0xpOHI6izF5rNNBO87F6</v>
      </c>
      <c r="B1736" s="3" t="str">
        <f>'B-Site_data'!B1737</f>
        <v>Banadir_IDP</v>
      </c>
      <c r="C1736" s="3" t="str">
        <f>'B-Site_data'!C1737</f>
        <v>Banadir</v>
      </c>
      <c r="D1736" s="3" t="str">
        <f>'B-Site_data'!D1737</f>
        <v>IDP</v>
      </c>
      <c r="E1736" s="3">
        <f>'B-Site_data'!E1737</f>
        <v>1</v>
      </c>
      <c r="F1736" s="3">
        <f>'B-Site_data'!F1737</f>
        <v>1</v>
      </c>
      <c r="G1736" s="3">
        <f>'B-Site_data'!G1737</f>
        <v>3</v>
      </c>
      <c r="H1736" s="3">
        <f>'B-Site_data'!H1737</f>
        <v>3</v>
      </c>
      <c r="I1736" s="3">
        <f>'B-Site_data'!I1737</f>
        <v>1</v>
      </c>
      <c r="J1736" s="3">
        <f>'B-Site_data'!J1737</f>
        <v>1</v>
      </c>
      <c r="K1736" s="3">
        <f>'B-Site_data'!K1737</f>
        <v>1</v>
      </c>
      <c r="L1736" s="3">
        <f>'B-Site_data'!L1737</f>
        <v>2</v>
      </c>
      <c r="M1736" s="3">
        <f t="shared" si="162"/>
        <v>3</v>
      </c>
      <c r="N1736" s="3">
        <f t="shared" si="163"/>
        <v>3</v>
      </c>
      <c r="O1736" s="3">
        <f t="shared" si="164"/>
        <v>2</v>
      </c>
      <c r="P1736" s="3">
        <f t="shared" si="165"/>
        <v>1</v>
      </c>
      <c r="Q1736" s="295">
        <f t="shared" si="166"/>
        <v>3</v>
      </c>
      <c r="R1736" s="3">
        <f t="shared" si="167"/>
        <v>3</v>
      </c>
    </row>
    <row r="1737" spans="1:18" x14ac:dyDescent="0.35">
      <c r="A1737" s="3" t="str">
        <f>'B-Site_data'!A1738</f>
        <v>JSNYn3u8YQETs7UA9YTMcUGlwoHMQZ</v>
      </c>
      <c r="B1737" s="3" t="str">
        <f>'B-Site_data'!B1738</f>
        <v>Banadir_IDP</v>
      </c>
      <c r="C1737" s="3" t="str">
        <f>'B-Site_data'!C1738</f>
        <v>Banadir</v>
      </c>
      <c r="D1737" s="3" t="str">
        <f>'B-Site_data'!D1738</f>
        <v>IDP</v>
      </c>
      <c r="E1737" s="3">
        <f>'B-Site_data'!E1738</f>
        <v>1</v>
      </c>
      <c r="F1737" s="3">
        <f>'B-Site_data'!F1738</f>
        <v>1</v>
      </c>
      <c r="G1737" s="3">
        <f>'B-Site_data'!G1738</f>
        <v>3</v>
      </c>
      <c r="H1737" s="3">
        <f>'B-Site_data'!H1738</f>
        <v>3</v>
      </c>
      <c r="I1737" s="3">
        <f>'B-Site_data'!I1738</f>
        <v>3</v>
      </c>
      <c r="J1737" s="3">
        <f>'B-Site_data'!J1738</f>
        <v>1</v>
      </c>
      <c r="K1737" s="3">
        <f>'B-Site_data'!K1738</f>
        <v>3</v>
      </c>
      <c r="L1737" s="3">
        <f>'B-Site_data'!L1738</f>
        <v>2</v>
      </c>
      <c r="M1737" s="3">
        <f t="shared" si="162"/>
        <v>3</v>
      </c>
      <c r="N1737" s="3">
        <f t="shared" si="163"/>
        <v>3</v>
      </c>
      <c r="O1737" s="3">
        <f t="shared" si="164"/>
        <v>3</v>
      </c>
      <c r="P1737" s="3">
        <f t="shared" si="165"/>
        <v>3</v>
      </c>
      <c r="Q1737" s="295">
        <f t="shared" si="166"/>
        <v>3</v>
      </c>
      <c r="R1737" s="3">
        <f t="shared" si="167"/>
        <v>3</v>
      </c>
    </row>
    <row r="1738" spans="1:18" x14ac:dyDescent="0.35">
      <c r="A1738" s="3" t="str">
        <f>'B-Site_data'!A1739</f>
        <v>rootWZoHYx4NNdfnVkaXcixtox5WYi</v>
      </c>
      <c r="B1738" s="3" t="str">
        <f>'B-Site_data'!B1739</f>
        <v>Banadir_IDP</v>
      </c>
      <c r="C1738" s="3" t="str">
        <f>'B-Site_data'!C1739</f>
        <v>Banadir</v>
      </c>
      <c r="D1738" s="3" t="str">
        <f>'B-Site_data'!D1739</f>
        <v>IDP</v>
      </c>
      <c r="E1738" s="3">
        <f>'B-Site_data'!E1739</f>
        <v>1</v>
      </c>
      <c r="F1738" s="3">
        <f>'B-Site_data'!F1739</f>
        <v>3</v>
      </c>
      <c r="G1738" s="3">
        <f>'B-Site_data'!G1739</f>
        <v>3</v>
      </c>
      <c r="H1738" s="3">
        <f>'B-Site_data'!H1739</f>
        <v>1</v>
      </c>
      <c r="I1738" s="3">
        <f>'B-Site_data'!I1739</f>
        <v>3</v>
      </c>
      <c r="J1738" s="3">
        <f>'B-Site_data'!J1739</f>
        <v>1</v>
      </c>
      <c r="K1738" s="3">
        <f>'B-Site_data'!K1739</f>
        <v>1</v>
      </c>
      <c r="L1738" s="3">
        <f>'B-Site_data'!L1739</f>
        <v>3</v>
      </c>
      <c r="M1738" s="3">
        <f t="shared" si="162"/>
        <v>3</v>
      </c>
      <c r="N1738" s="3">
        <f t="shared" si="163"/>
        <v>3</v>
      </c>
      <c r="O1738" s="3">
        <f t="shared" si="164"/>
        <v>3</v>
      </c>
      <c r="P1738" s="3">
        <f t="shared" si="165"/>
        <v>3</v>
      </c>
      <c r="Q1738" s="295">
        <f t="shared" si="166"/>
        <v>3</v>
      </c>
      <c r="R1738" s="3">
        <f t="shared" si="167"/>
        <v>3</v>
      </c>
    </row>
    <row r="1739" spans="1:18" x14ac:dyDescent="0.35">
      <c r="A1739" s="3" t="str">
        <f>'B-Site_data'!A1740</f>
        <v>TYo3WSfQNI2Cgn7WJN5AfkzpljPurz</v>
      </c>
      <c r="B1739" s="3" t="str">
        <f>'B-Site_data'!B1740</f>
        <v>Banadir_IDP</v>
      </c>
      <c r="C1739" s="3" t="str">
        <f>'B-Site_data'!C1740</f>
        <v>Banadir</v>
      </c>
      <c r="D1739" s="3" t="str">
        <f>'B-Site_data'!D1740</f>
        <v>IDP</v>
      </c>
      <c r="E1739" s="3">
        <f>'B-Site_data'!E1740</f>
        <v>1</v>
      </c>
      <c r="F1739" s="3">
        <f>'B-Site_data'!F1740</f>
        <v>1</v>
      </c>
      <c r="G1739" s="3">
        <f>'B-Site_data'!G1740</f>
        <v>3</v>
      </c>
      <c r="H1739" s="3">
        <f>'B-Site_data'!H1740</f>
        <v>3</v>
      </c>
      <c r="I1739" s="3">
        <f>'B-Site_data'!I1740</f>
        <v>3</v>
      </c>
      <c r="J1739" s="3">
        <f>'B-Site_data'!J1740</f>
        <v>1</v>
      </c>
      <c r="K1739" s="3">
        <f>'B-Site_data'!K1740</f>
        <v>1</v>
      </c>
      <c r="L1739" s="3">
        <f>'B-Site_data'!L1740</f>
        <v>2</v>
      </c>
      <c r="M1739" s="3">
        <f t="shared" si="162"/>
        <v>3</v>
      </c>
      <c r="N1739" s="3">
        <f t="shared" si="163"/>
        <v>3</v>
      </c>
      <c r="O1739" s="3">
        <f t="shared" si="164"/>
        <v>3</v>
      </c>
      <c r="P1739" s="3">
        <f t="shared" si="165"/>
        <v>2</v>
      </c>
      <c r="Q1739" s="295">
        <f t="shared" si="166"/>
        <v>3</v>
      </c>
      <c r="R1739" s="3">
        <f t="shared" si="167"/>
        <v>3</v>
      </c>
    </row>
    <row r="1740" spans="1:18" x14ac:dyDescent="0.35">
      <c r="A1740" s="3" t="str">
        <f>'B-Site_data'!A1741</f>
        <v>tCH7PJFV9Rvayl7XF7i2L7Zez4ihuq</v>
      </c>
      <c r="B1740" s="3" t="str">
        <f>'B-Site_data'!B1741</f>
        <v>Banadir_IDP</v>
      </c>
      <c r="C1740" s="3" t="str">
        <f>'B-Site_data'!C1741</f>
        <v>Banadir</v>
      </c>
      <c r="D1740" s="3" t="str">
        <f>'B-Site_data'!D1741</f>
        <v>IDP</v>
      </c>
      <c r="E1740" s="3">
        <f>'B-Site_data'!E1741</f>
        <v>1</v>
      </c>
      <c r="F1740" s="3">
        <f>'B-Site_data'!F1741</f>
        <v>1</v>
      </c>
      <c r="G1740" s="3">
        <f>'B-Site_data'!G1741</f>
        <v>3</v>
      </c>
      <c r="H1740" s="3">
        <f>'B-Site_data'!H1741</f>
        <v>1</v>
      </c>
      <c r="I1740" s="3">
        <f>'B-Site_data'!I1741</f>
        <v>1</v>
      </c>
      <c r="J1740" s="3">
        <f>'B-Site_data'!J1741</f>
        <v>3</v>
      </c>
      <c r="K1740" s="3">
        <f>'B-Site_data'!K1741</f>
        <v>1</v>
      </c>
      <c r="L1740" s="3">
        <f>'B-Site_data'!L1741</f>
        <v>2</v>
      </c>
      <c r="M1740" s="3">
        <f t="shared" si="162"/>
        <v>3</v>
      </c>
      <c r="N1740" s="3">
        <f t="shared" si="163"/>
        <v>3</v>
      </c>
      <c r="O1740" s="3">
        <f t="shared" si="164"/>
        <v>2</v>
      </c>
      <c r="P1740" s="3">
        <f t="shared" si="165"/>
        <v>1</v>
      </c>
      <c r="Q1740" s="295">
        <f t="shared" si="166"/>
        <v>3</v>
      </c>
      <c r="R1740" s="3">
        <f t="shared" si="167"/>
        <v>3</v>
      </c>
    </row>
    <row r="1741" spans="1:18" x14ac:dyDescent="0.35">
      <c r="A1741" s="3" t="str">
        <f>'B-Site_data'!A1742</f>
        <v>3R8CJQWoa64EupEZRFTNCinKM56HCk</v>
      </c>
      <c r="B1741" s="3" t="str">
        <f>'B-Site_data'!B1742</f>
        <v>Banadir_IDP</v>
      </c>
      <c r="C1741" s="3" t="str">
        <f>'B-Site_data'!C1742</f>
        <v>Banadir</v>
      </c>
      <c r="D1741" s="3" t="str">
        <f>'B-Site_data'!D1742</f>
        <v>IDP</v>
      </c>
      <c r="E1741" s="3">
        <f>'B-Site_data'!E1742</f>
        <v>1</v>
      </c>
      <c r="F1741" s="3">
        <f>'B-Site_data'!F1742</f>
        <v>1</v>
      </c>
      <c r="G1741" s="3">
        <f>'B-Site_data'!G1742</f>
        <v>3</v>
      </c>
      <c r="H1741" s="3">
        <f>'B-Site_data'!H1742</f>
        <v>3</v>
      </c>
      <c r="I1741" s="3">
        <f>'B-Site_data'!I1742</f>
        <v>3</v>
      </c>
      <c r="J1741" s="3">
        <f>'B-Site_data'!J1742</f>
        <v>1</v>
      </c>
      <c r="K1741" s="3">
        <f>'B-Site_data'!K1742</f>
        <v>3</v>
      </c>
      <c r="L1741" s="3">
        <f>'B-Site_data'!L1742</f>
        <v>2</v>
      </c>
      <c r="M1741" s="3">
        <f t="shared" si="162"/>
        <v>3</v>
      </c>
      <c r="N1741" s="3">
        <f t="shared" si="163"/>
        <v>3</v>
      </c>
      <c r="O1741" s="3">
        <f t="shared" si="164"/>
        <v>3</v>
      </c>
      <c r="P1741" s="3">
        <f t="shared" si="165"/>
        <v>3</v>
      </c>
      <c r="Q1741" s="295">
        <f t="shared" si="166"/>
        <v>3</v>
      </c>
      <c r="R1741" s="3">
        <f t="shared" si="167"/>
        <v>3</v>
      </c>
    </row>
    <row r="1742" spans="1:18" x14ac:dyDescent="0.35">
      <c r="A1742" s="3" t="str">
        <f>'B-Site_data'!A1743</f>
        <v>CC8lC9woZ5jp4IzjGcTBNGd1eiC4ZP</v>
      </c>
      <c r="B1742" s="3" t="str">
        <f>'B-Site_data'!B1743</f>
        <v>Banadir_IDP</v>
      </c>
      <c r="C1742" s="3" t="str">
        <f>'B-Site_data'!C1743</f>
        <v>Banadir</v>
      </c>
      <c r="D1742" s="3" t="str">
        <f>'B-Site_data'!D1743</f>
        <v>IDP</v>
      </c>
      <c r="E1742" s="3">
        <f>'B-Site_data'!E1743</f>
        <v>1</v>
      </c>
      <c r="F1742" s="3">
        <f>'B-Site_data'!F1743</f>
        <v>3</v>
      </c>
      <c r="G1742" s="3">
        <f>'B-Site_data'!G1743</f>
        <v>3</v>
      </c>
      <c r="H1742" s="3">
        <f>'B-Site_data'!H1743</f>
        <v>1</v>
      </c>
      <c r="I1742" s="3">
        <f>'B-Site_data'!I1743</f>
        <v>1</v>
      </c>
      <c r="J1742" s="3">
        <f>'B-Site_data'!J1743</f>
        <v>1</v>
      </c>
      <c r="K1742" s="3">
        <f>'B-Site_data'!K1743</f>
        <v>1</v>
      </c>
      <c r="L1742" s="3">
        <f>'B-Site_data'!L1743</f>
        <v>2</v>
      </c>
      <c r="M1742" s="3">
        <f t="shared" si="162"/>
        <v>3</v>
      </c>
      <c r="N1742" s="3">
        <f t="shared" si="163"/>
        <v>3</v>
      </c>
      <c r="O1742" s="3">
        <f t="shared" si="164"/>
        <v>2</v>
      </c>
      <c r="P1742" s="3">
        <f t="shared" si="165"/>
        <v>1</v>
      </c>
      <c r="Q1742" s="295">
        <f t="shared" si="166"/>
        <v>3</v>
      </c>
      <c r="R1742" s="3">
        <f t="shared" si="167"/>
        <v>3</v>
      </c>
    </row>
    <row r="1743" spans="1:18" x14ac:dyDescent="0.35">
      <c r="A1743" s="3" t="str">
        <f>'B-Site_data'!A1744</f>
        <v>LtoLNZ66BxE8oEoX95T2fS70hsp2vu</v>
      </c>
      <c r="B1743" s="3" t="str">
        <f>'B-Site_data'!B1744</f>
        <v>Banadir_IDP</v>
      </c>
      <c r="C1743" s="3" t="str">
        <f>'B-Site_data'!C1744</f>
        <v>Banadir</v>
      </c>
      <c r="D1743" s="3" t="str">
        <f>'B-Site_data'!D1744</f>
        <v>IDP</v>
      </c>
      <c r="E1743" s="3">
        <f>'B-Site_data'!E1744</f>
        <v>1</v>
      </c>
      <c r="F1743" s="3">
        <f>'B-Site_data'!F1744</f>
        <v>1</v>
      </c>
      <c r="G1743" s="3">
        <f>'B-Site_data'!G1744</f>
        <v>3</v>
      </c>
      <c r="H1743" s="3">
        <f>'B-Site_data'!H1744</f>
        <v>1</v>
      </c>
      <c r="I1743" s="3">
        <f>'B-Site_data'!I1744</f>
        <v>1</v>
      </c>
      <c r="J1743" s="3">
        <f>'B-Site_data'!J1744</f>
        <v>1</v>
      </c>
      <c r="K1743" s="3">
        <f>'B-Site_data'!K1744</f>
        <v>3</v>
      </c>
      <c r="L1743" s="3">
        <f>'B-Site_data'!L1744</f>
        <v>2</v>
      </c>
      <c r="M1743" s="3">
        <f t="shared" si="162"/>
        <v>3</v>
      </c>
      <c r="N1743" s="3">
        <f t="shared" si="163"/>
        <v>3</v>
      </c>
      <c r="O1743" s="3">
        <f t="shared" si="164"/>
        <v>2</v>
      </c>
      <c r="P1743" s="3">
        <f t="shared" si="165"/>
        <v>1</v>
      </c>
      <c r="Q1743" s="295">
        <f t="shared" si="166"/>
        <v>3</v>
      </c>
      <c r="R1743" s="3">
        <f t="shared" si="167"/>
        <v>3</v>
      </c>
    </row>
    <row r="1744" spans="1:18" x14ac:dyDescent="0.35">
      <c r="A1744" s="3" t="str">
        <f>'B-Site_data'!A1745</f>
        <v>FycjgFRt6RZGjQ6v5YQIAZuDICKMHA</v>
      </c>
      <c r="B1744" s="3" t="str">
        <f>'B-Site_data'!B1745</f>
        <v>Banadir_IDP</v>
      </c>
      <c r="C1744" s="3" t="str">
        <f>'B-Site_data'!C1745</f>
        <v>Banadir</v>
      </c>
      <c r="D1744" s="3" t="str">
        <f>'B-Site_data'!D1745</f>
        <v>IDP</v>
      </c>
      <c r="E1744" s="3">
        <f>'B-Site_data'!E1745</f>
        <v>1</v>
      </c>
      <c r="F1744" s="3">
        <f>'B-Site_data'!F1745</f>
        <v>3</v>
      </c>
      <c r="G1744" s="3">
        <f>'B-Site_data'!G1745</f>
        <v>3</v>
      </c>
      <c r="H1744" s="3">
        <f>'B-Site_data'!H1745</f>
        <v>3</v>
      </c>
      <c r="I1744" s="3">
        <f>'B-Site_data'!I1745</f>
        <v>1</v>
      </c>
      <c r="J1744" s="3">
        <f>'B-Site_data'!J1745</f>
        <v>1</v>
      </c>
      <c r="K1744" s="3">
        <f>'B-Site_data'!K1745</f>
        <v>1</v>
      </c>
      <c r="L1744" s="3">
        <f>'B-Site_data'!L1745</f>
        <v>3</v>
      </c>
      <c r="M1744" s="3">
        <f t="shared" si="162"/>
        <v>3</v>
      </c>
      <c r="N1744" s="3">
        <f t="shared" si="163"/>
        <v>3</v>
      </c>
      <c r="O1744" s="3">
        <f t="shared" si="164"/>
        <v>3</v>
      </c>
      <c r="P1744" s="3">
        <f t="shared" si="165"/>
        <v>3</v>
      </c>
      <c r="Q1744" s="295">
        <f t="shared" si="166"/>
        <v>3</v>
      </c>
      <c r="R1744" s="3">
        <f t="shared" si="167"/>
        <v>3</v>
      </c>
    </row>
    <row r="1745" spans="1:18" x14ac:dyDescent="0.35">
      <c r="A1745" s="3" t="str">
        <f>'B-Site_data'!A1746</f>
        <v>YaLhNGn7PH3oqOpMDXAW17yQa7NMT8</v>
      </c>
      <c r="B1745" s="3" t="str">
        <f>'B-Site_data'!B1746</f>
        <v>Banadir_IDP</v>
      </c>
      <c r="C1745" s="3" t="str">
        <f>'B-Site_data'!C1746</f>
        <v>Banadir</v>
      </c>
      <c r="D1745" s="3" t="str">
        <f>'B-Site_data'!D1746</f>
        <v>IDP</v>
      </c>
      <c r="E1745" s="3">
        <f>'B-Site_data'!E1746</f>
        <v>1</v>
      </c>
      <c r="F1745" s="3">
        <f>'B-Site_data'!F1746</f>
        <v>1</v>
      </c>
      <c r="G1745" s="3">
        <f>'B-Site_data'!G1746</f>
        <v>3</v>
      </c>
      <c r="H1745" s="3">
        <f>'B-Site_data'!H1746</f>
        <v>3</v>
      </c>
      <c r="I1745" s="3">
        <f>'B-Site_data'!I1746</f>
        <v>3</v>
      </c>
      <c r="J1745" s="3">
        <f>'B-Site_data'!J1746</f>
        <v>1</v>
      </c>
      <c r="K1745" s="3">
        <f>'B-Site_data'!K1746</f>
        <v>1</v>
      </c>
      <c r="L1745" s="3">
        <f>'B-Site_data'!L1746</f>
        <v>1</v>
      </c>
      <c r="M1745" s="3">
        <f t="shared" si="162"/>
        <v>3</v>
      </c>
      <c r="N1745" s="3">
        <f t="shared" si="163"/>
        <v>3</v>
      </c>
      <c r="O1745" s="3">
        <f t="shared" si="164"/>
        <v>3</v>
      </c>
      <c r="P1745" s="3">
        <f t="shared" si="165"/>
        <v>1</v>
      </c>
      <c r="Q1745" s="295">
        <f t="shared" si="166"/>
        <v>3</v>
      </c>
      <c r="R1745" s="3">
        <f t="shared" si="167"/>
        <v>3</v>
      </c>
    </row>
    <row r="1746" spans="1:18" x14ac:dyDescent="0.35">
      <c r="A1746" s="3" t="str">
        <f>'B-Site_data'!A1747</f>
        <v>yVXmhkHwdAU2RbtLh8O76EpQlJv4oP</v>
      </c>
      <c r="B1746" s="3" t="str">
        <f>'B-Site_data'!B1747</f>
        <v>Banadir_IDP</v>
      </c>
      <c r="C1746" s="3" t="str">
        <f>'B-Site_data'!C1747</f>
        <v>Banadir</v>
      </c>
      <c r="D1746" s="3" t="str">
        <f>'B-Site_data'!D1747</f>
        <v>IDP</v>
      </c>
      <c r="E1746" s="3">
        <f>'B-Site_data'!E1747</f>
        <v>1</v>
      </c>
      <c r="F1746" s="3">
        <f>'B-Site_data'!F1747</f>
        <v>3</v>
      </c>
      <c r="G1746" s="3">
        <f>'B-Site_data'!G1747</f>
        <v>3</v>
      </c>
      <c r="H1746" s="3">
        <f>'B-Site_data'!H1747</f>
        <v>2</v>
      </c>
      <c r="I1746" s="3">
        <f>'B-Site_data'!I1747</f>
        <v>1</v>
      </c>
      <c r="J1746" s="3">
        <f>'B-Site_data'!J1747</f>
        <v>1</v>
      </c>
      <c r="K1746" s="3">
        <f>'B-Site_data'!K1747</f>
        <v>1</v>
      </c>
      <c r="L1746" s="3">
        <f>'B-Site_data'!L1747</f>
        <v>2</v>
      </c>
      <c r="M1746" s="3">
        <f t="shared" si="162"/>
        <v>3</v>
      </c>
      <c r="N1746" s="3">
        <f t="shared" si="163"/>
        <v>3</v>
      </c>
      <c r="O1746" s="3">
        <f t="shared" si="164"/>
        <v>2</v>
      </c>
      <c r="P1746" s="3">
        <f t="shared" si="165"/>
        <v>2</v>
      </c>
      <c r="Q1746" s="295">
        <f t="shared" si="166"/>
        <v>3</v>
      </c>
      <c r="R1746" s="3">
        <f t="shared" si="167"/>
        <v>3</v>
      </c>
    </row>
    <row r="1747" spans="1:18" x14ac:dyDescent="0.35">
      <c r="A1747" s="3" t="str">
        <f>'B-Site_data'!A1748</f>
        <v>ivtahcN1brcwWWDmhw2zOc1z8pw75P</v>
      </c>
      <c r="B1747" s="3" t="str">
        <f>'B-Site_data'!B1748</f>
        <v>Banadir_IDP</v>
      </c>
      <c r="C1747" s="3" t="str">
        <f>'B-Site_data'!C1748</f>
        <v>Banadir</v>
      </c>
      <c r="D1747" s="3" t="str">
        <f>'B-Site_data'!D1748</f>
        <v>IDP</v>
      </c>
      <c r="E1747" s="3">
        <f>'B-Site_data'!E1748</f>
        <v>1</v>
      </c>
      <c r="F1747" s="3">
        <f>'B-Site_data'!F1748</f>
        <v>1</v>
      </c>
      <c r="G1747" s="3">
        <f>'B-Site_data'!G1748</f>
        <v>3</v>
      </c>
      <c r="H1747" s="3">
        <f>'B-Site_data'!H1748</f>
        <v>1</v>
      </c>
      <c r="I1747" s="3">
        <f>'B-Site_data'!I1748</f>
        <v>1</v>
      </c>
      <c r="J1747" s="3">
        <f>'B-Site_data'!J1748</f>
        <v>1</v>
      </c>
      <c r="K1747" s="3">
        <f>'B-Site_data'!K1748</f>
        <v>3</v>
      </c>
      <c r="L1747" s="3">
        <f>'B-Site_data'!L1748</f>
        <v>2</v>
      </c>
      <c r="M1747" s="3">
        <f t="shared" si="162"/>
        <v>3</v>
      </c>
      <c r="N1747" s="3">
        <f t="shared" si="163"/>
        <v>3</v>
      </c>
      <c r="O1747" s="3">
        <f t="shared" si="164"/>
        <v>2</v>
      </c>
      <c r="P1747" s="3">
        <f t="shared" si="165"/>
        <v>1</v>
      </c>
      <c r="Q1747" s="295">
        <f t="shared" si="166"/>
        <v>3</v>
      </c>
      <c r="R1747" s="3">
        <f t="shared" si="167"/>
        <v>3</v>
      </c>
    </row>
    <row r="1748" spans="1:18" x14ac:dyDescent="0.35">
      <c r="A1748" s="3" t="str">
        <f>'B-Site_data'!A1749</f>
        <v>ogk1b28MfPbTBjHOyi8DoXH853ZXjG</v>
      </c>
      <c r="B1748" s="3" t="str">
        <f>'B-Site_data'!B1749</f>
        <v>Banadir_IDP</v>
      </c>
      <c r="C1748" s="3" t="str">
        <f>'B-Site_data'!C1749</f>
        <v>Banadir</v>
      </c>
      <c r="D1748" s="3" t="str">
        <f>'B-Site_data'!D1749</f>
        <v>IDP</v>
      </c>
      <c r="E1748" s="3">
        <f>'B-Site_data'!E1749</f>
        <v>1</v>
      </c>
      <c r="F1748" s="3">
        <f>'B-Site_data'!F1749</f>
        <v>3</v>
      </c>
      <c r="G1748" s="3">
        <f>'B-Site_data'!G1749</f>
        <v>3</v>
      </c>
      <c r="H1748" s="3">
        <f>'B-Site_data'!H1749</f>
        <v>1</v>
      </c>
      <c r="I1748" s="3">
        <f>'B-Site_data'!I1749</f>
        <v>1</v>
      </c>
      <c r="J1748" s="3">
        <f>'B-Site_data'!J1749</f>
        <v>1</v>
      </c>
      <c r="K1748" s="3">
        <f>'B-Site_data'!K1749</f>
        <v>1</v>
      </c>
      <c r="L1748" s="3">
        <f>'B-Site_data'!L1749</f>
        <v>1</v>
      </c>
      <c r="M1748" s="3">
        <f t="shared" si="162"/>
        <v>3</v>
      </c>
      <c r="N1748" s="3">
        <f t="shared" si="163"/>
        <v>3</v>
      </c>
      <c r="O1748" s="3">
        <f t="shared" si="164"/>
        <v>1</v>
      </c>
      <c r="P1748" s="3">
        <f t="shared" si="165"/>
        <v>1</v>
      </c>
      <c r="Q1748" s="295">
        <f t="shared" si="166"/>
        <v>2</v>
      </c>
      <c r="R1748" s="3">
        <f t="shared" si="167"/>
        <v>2</v>
      </c>
    </row>
    <row r="1749" spans="1:18" x14ac:dyDescent="0.35">
      <c r="A1749" s="3" t="str">
        <f>'B-Site_data'!A1750</f>
        <v>5uEy9D9hj5dCxxhX3mBsLjBhhLKIzq</v>
      </c>
      <c r="B1749" s="3" t="str">
        <f>'B-Site_data'!B1750</f>
        <v>Banadir_IDP</v>
      </c>
      <c r="C1749" s="3" t="str">
        <f>'B-Site_data'!C1750</f>
        <v>Banadir</v>
      </c>
      <c r="D1749" s="3" t="str">
        <f>'B-Site_data'!D1750</f>
        <v>IDP</v>
      </c>
      <c r="E1749" s="3">
        <f>'B-Site_data'!E1750</f>
        <v>1</v>
      </c>
      <c r="F1749" s="3">
        <f>'B-Site_data'!F1750</f>
        <v>1</v>
      </c>
      <c r="G1749" s="3">
        <f>'B-Site_data'!G1750</f>
        <v>3</v>
      </c>
      <c r="H1749" s="3">
        <f>'B-Site_data'!H1750</f>
        <v>1</v>
      </c>
      <c r="I1749" s="3">
        <f>'B-Site_data'!I1750</f>
        <v>3</v>
      </c>
      <c r="J1749" s="3">
        <f>'B-Site_data'!J1750</f>
        <v>1</v>
      </c>
      <c r="K1749" s="3">
        <f>'B-Site_data'!K1750</f>
        <v>3</v>
      </c>
      <c r="L1749" s="3">
        <f>'B-Site_data'!L1750</f>
        <v>2</v>
      </c>
      <c r="M1749" s="3">
        <f t="shared" si="162"/>
        <v>3</v>
      </c>
      <c r="N1749" s="3">
        <f t="shared" si="163"/>
        <v>3</v>
      </c>
      <c r="O1749" s="3">
        <f t="shared" si="164"/>
        <v>3</v>
      </c>
      <c r="P1749" s="3">
        <f t="shared" si="165"/>
        <v>2</v>
      </c>
      <c r="Q1749" s="295">
        <f t="shared" si="166"/>
        <v>3</v>
      </c>
      <c r="R1749" s="3">
        <f t="shared" si="167"/>
        <v>3</v>
      </c>
    </row>
    <row r="1750" spans="1:18" x14ac:dyDescent="0.35">
      <c r="A1750" s="3" t="str">
        <f>'B-Site_data'!A1751</f>
        <v>hrdd6LcETSKlix8ickLDXzUVshZGbs</v>
      </c>
      <c r="B1750" s="3" t="str">
        <f>'B-Site_data'!B1751</f>
        <v>Banadir_IDP</v>
      </c>
      <c r="C1750" s="3" t="str">
        <f>'B-Site_data'!C1751</f>
        <v>Banadir</v>
      </c>
      <c r="D1750" s="3" t="str">
        <f>'B-Site_data'!D1751</f>
        <v>IDP</v>
      </c>
      <c r="E1750" s="3">
        <f>'B-Site_data'!E1751</f>
        <v>3</v>
      </c>
      <c r="F1750" s="3">
        <f>'B-Site_data'!F1751</f>
        <v>1</v>
      </c>
      <c r="G1750" s="3">
        <f>'B-Site_data'!G1751</f>
        <v>3</v>
      </c>
      <c r="H1750" s="3">
        <f>'B-Site_data'!H1751</f>
        <v>1</v>
      </c>
      <c r="I1750" s="3">
        <f>'B-Site_data'!I1751</f>
        <v>3</v>
      </c>
      <c r="J1750" s="3">
        <f>'B-Site_data'!J1751</f>
        <v>1</v>
      </c>
      <c r="K1750" s="3">
        <f>'B-Site_data'!K1751</f>
        <v>3</v>
      </c>
      <c r="L1750" s="3">
        <f>'B-Site_data'!L1751</f>
        <v>3</v>
      </c>
      <c r="M1750" s="3">
        <f t="shared" si="162"/>
        <v>3</v>
      </c>
      <c r="N1750" s="3">
        <f t="shared" si="163"/>
        <v>3</v>
      </c>
      <c r="O1750" s="3">
        <f t="shared" si="164"/>
        <v>3</v>
      </c>
      <c r="P1750" s="3">
        <f t="shared" si="165"/>
        <v>3</v>
      </c>
      <c r="Q1750" s="295">
        <f t="shared" si="166"/>
        <v>3</v>
      </c>
      <c r="R1750" s="3">
        <f t="shared" si="167"/>
        <v>3</v>
      </c>
    </row>
    <row r="1751" spans="1:18" x14ac:dyDescent="0.35">
      <c r="A1751" s="3" t="str">
        <f>'B-Site_data'!A1752</f>
        <v>xc6LTW4w87axbEy8V4lgnnxOaGHWqL</v>
      </c>
      <c r="B1751" s="3" t="str">
        <f>'B-Site_data'!B1752</f>
        <v>Banadir_IDP</v>
      </c>
      <c r="C1751" s="3" t="str">
        <f>'B-Site_data'!C1752</f>
        <v>Banadir</v>
      </c>
      <c r="D1751" s="3" t="str">
        <f>'B-Site_data'!D1752</f>
        <v>IDP</v>
      </c>
      <c r="E1751" s="3">
        <f>'B-Site_data'!E1752</f>
        <v>1</v>
      </c>
      <c r="F1751" s="3">
        <f>'B-Site_data'!F1752</f>
        <v>1</v>
      </c>
      <c r="G1751" s="3">
        <f>'B-Site_data'!G1752</f>
        <v>3</v>
      </c>
      <c r="H1751" s="3">
        <f>'B-Site_data'!H1752</f>
        <v>1</v>
      </c>
      <c r="I1751" s="3">
        <f>'B-Site_data'!I1752</f>
        <v>3</v>
      </c>
      <c r="J1751" s="3">
        <f>'B-Site_data'!J1752</f>
        <v>1</v>
      </c>
      <c r="K1751" s="3">
        <f>'B-Site_data'!K1752</f>
        <v>1</v>
      </c>
      <c r="L1751" s="3">
        <f>'B-Site_data'!L1752</f>
        <v>1</v>
      </c>
      <c r="M1751" s="3">
        <f t="shared" si="162"/>
        <v>3</v>
      </c>
      <c r="N1751" s="3">
        <f t="shared" si="163"/>
        <v>3</v>
      </c>
      <c r="O1751" s="3">
        <f t="shared" si="164"/>
        <v>1</v>
      </c>
      <c r="P1751" s="3">
        <f t="shared" si="165"/>
        <v>1</v>
      </c>
      <c r="Q1751" s="295">
        <f t="shared" si="166"/>
        <v>2</v>
      </c>
      <c r="R1751" s="3">
        <f t="shared" si="167"/>
        <v>2</v>
      </c>
    </row>
    <row r="1752" spans="1:18" x14ac:dyDescent="0.35">
      <c r="A1752" s="3" t="str">
        <f>'B-Site_data'!A1753</f>
        <v>8yPwb8pPsy0pL8spTsDLrK0khOK6mW</v>
      </c>
      <c r="B1752" s="3" t="str">
        <f>'B-Site_data'!B1753</f>
        <v>Banadir_IDP</v>
      </c>
      <c r="C1752" s="3" t="str">
        <f>'B-Site_data'!C1753</f>
        <v>Banadir</v>
      </c>
      <c r="D1752" s="3" t="str">
        <f>'B-Site_data'!D1753</f>
        <v>IDP</v>
      </c>
      <c r="E1752" s="3">
        <f>'B-Site_data'!E1753</f>
        <v>1</v>
      </c>
      <c r="F1752" s="3">
        <f>'B-Site_data'!F1753</f>
        <v>1</v>
      </c>
      <c r="G1752" s="3">
        <f>'B-Site_data'!G1753</f>
        <v>3</v>
      </c>
      <c r="H1752" s="3">
        <f>'B-Site_data'!H1753</f>
        <v>1</v>
      </c>
      <c r="I1752" s="3">
        <f>'B-Site_data'!I1753</f>
        <v>3</v>
      </c>
      <c r="J1752" s="3">
        <f>'B-Site_data'!J1753</f>
        <v>1</v>
      </c>
      <c r="K1752" s="3">
        <f>'B-Site_data'!K1753</f>
        <v>1</v>
      </c>
      <c r="L1752" s="3">
        <f>'B-Site_data'!L1753</f>
        <v>2</v>
      </c>
      <c r="M1752" s="3">
        <f t="shared" si="162"/>
        <v>3</v>
      </c>
      <c r="N1752" s="3">
        <f t="shared" si="163"/>
        <v>3</v>
      </c>
      <c r="O1752" s="3">
        <f t="shared" si="164"/>
        <v>2</v>
      </c>
      <c r="P1752" s="3">
        <f t="shared" si="165"/>
        <v>1</v>
      </c>
      <c r="Q1752" s="295">
        <f t="shared" si="166"/>
        <v>3</v>
      </c>
      <c r="R1752" s="3">
        <f t="shared" si="167"/>
        <v>3</v>
      </c>
    </row>
    <row r="1753" spans="1:18" x14ac:dyDescent="0.35">
      <c r="A1753" s="3" t="str">
        <f>'B-Site_data'!A1754</f>
        <v>BFKMR8vJqVpJis1ycaB3ew6zV8zt19</v>
      </c>
      <c r="B1753" s="3" t="str">
        <f>'B-Site_data'!B1754</f>
        <v>Banadir_IDP</v>
      </c>
      <c r="C1753" s="3" t="str">
        <f>'B-Site_data'!C1754</f>
        <v>Banadir</v>
      </c>
      <c r="D1753" s="3" t="str">
        <f>'B-Site_data'!D1754</f>
        <v>IDP</v>
      </c>
      <c r="E1753" s="3">
        <f>'B-Site_data'!E1754</f>
        <v>1</v>
      </c>
      <c r="F1753" s="3">
        <f>'B-Site_data'!F1754</f>
        <v>1</v>
      </c>
      <c r="G1753" s="3">
        <f>'B-Site_data'!G1754</f>
        <v>3</v>
      </c>
      <c r="H1753" s="3">
        <f>'B-Site_data'!H1754</f>
        <v>1</v>
      </c>
      <c r="I1753" s="3">
        <f>'B-Site_data'!I1754</f>
        <v>1</v>
      </c>
      <c r="J1753" s="3">
        <f>'B-Site_data'!J1754</f>
        <v>1</v>
      </c>
      <c r="K1753" s="3">
        <f>'B-Site_data'!K1754</f>
        <v>3</v>
      </c>
      <c r="L1753" s="3">
        <f>'B-Site_data'!L1754</f>
        <v>2</v>
      </c>
      <c r="M1753" s="3">
        <f t="shared" si="162"/>
        <v>3</v>
      </c>
      <c r="N1753" s="3">
        <f t="shared" si="163"/>
        <v>3</v>
      </c>
      <c r="O1753" s="3">
        <f t="shared" si="164"/>
        <v>2</v>
      </c>
      <c r="P1753" s="3">
        <f t="shared" si="165"/>
        <v>1</v>
      </c>
      <c r="Q1753" s="295">
        <f t="shared" si="166"/>
        <v>3</v>
      </c>
      <c r="R1753" s="3">
        <f t="shared" si="167"/>
        <v>3</v>
      </c>
    </row>
    <row r="1754" spans="1:18" x14ac:dyDescent="0.35">
      <c r="A1754" s="3" t="str">
        <f>'B-Site_data'!A1755</f>
        <v>Nj8z9eXQ4Zi0WptvIeUzfU65Xu3jMC</v>
      </c>
      <c r="B1754" s="3" t="str">
        <f>'B-Site_data'!B1755</f>
        <v>Banadir_IDP</v>
      </c>
      <c r="C1754" s="3" t="str">
        <f>'B-Site_data'!C1755</f>
        <v>Banadir</v>
      </c>
      <c r="D1754" s="3" t="str">
        <f>'B-Site_data'!D1755</f>
        <v>IDP</v>
      </c>
      <c r="E1754" s="3">
        <f>'B-Site_data'!E1755</f>
        <v>1</v>
      </c>
      <c r="F1754" s="3">
        <f>'B-Site_data'!F1755</f>
        <v>1</v>
      </c>
      <c r="G1754" s="3">
        <f>'B-Site_data'!G1755</f>
        <v>3</v>
      </c>
      <c r="H1754" s="3">
        <f>'B-Site_data'!H1755</f>
        <v>1</v>
      </c>
      <c r="I1754" s="3">
        <f>'B-Site_data'!I1755</f>
        <v>1</v>
      </c>
      <c r="J1754" s="3">
        <f>'B-Site_data'!J1755</f>
        <v>1</v>
      </c>
      <c r="K1754" s="3">
        <f>'B-Site_data'!K1755</f>
        <v>1</v>
      </c>
      <c r="L1754" s="3">
        <f>'B-Site_data'!L1755</f>
        <v>2</v>
      </c>
      <c r="M1754" s="3">
        <f t="shared" si="162"/>
        <v>3</v>
      </c>
      <c r="N1754" s="3">
        <f t="shared" si="163"/>
        <v>2</v>
      </c>
      <c r="O1754" s="3">
        <f t="shared" si="164"/>
        <v>1</v>
      </c>
      <c r="P1754" s="3">
        <f t="shared" si="165"/>
        <v>1</v>
      </c>
      <c r="Q1754" s="295">
        <f t="shared" si="166"/>
        <v>2</v>
      </c>
      <c r="R1754" s="3">
        <f t="shared" si="167"/>
        <v>2</v>
      </c>
    </row>
    <row r="1755" spans="1:18" x14ac:dyDescent="0.35">
      <c r="A1755" s="3" t="str">
        <f>'B-Site_data'!A1756</f>
        <v>wFWWpUiOs798azNwdU8mcnW1XRkzb2</v>
      </c>
      <c r="B1755" s="3" t="str">
        <f>'B-Site_data'!B1756</f>
        <v>Banadir_IDP</v>
      </c>
      <c r="C1755" s="3" t="str">
        <f>'B-Site_data'!C1756</f>
        <v>Banadir</v>
      </c>
      <c r="D1755" s="3" t="str">
        <f>'B-Site_data'!D1756</f>
        <v>IDP</v>
      </c>
      <c r="E1755" s="3">
        <f>'B-Site_data'!E1756</f>
        <v>1</v>
      </c>
      <c r="F1755" s="3">
        <f>'B-Site_data'!F1756</f>
        <v>1</v>
      </c>
      <c r="G1755" s="3">
        <f>'B-Site_data'!G1756</f>
        <v>1</v>
      </c>
      <c r="H1755" s="3">
        <f>'B-Site_data'!H1756</f>
        <v>3</v>
      </c>
      <c r="I1755" s="3">
        <f>'B-Site_data'!I1756</f>
        <v>3</v>
      </c>
      <c r="J1755" s="3">
        <f>'B-Site_data'!J1756</f>
        <v>1</v>
      </c>
      <c r="K1755" s="3">
        <f>'B-Site_data'!K1756</f>
        <v>3</v>
      </c>
      <c r="L1755" s="3">
        <f>'B-Site_data'!L1756</f>
        <v>3</v>
      </c>
      <c r="M1755" s="3">
        <f t="shared" si="162"/>
        <v>3</v>
      </c>
      <c r="N1755" s="3">
        <f t="shared" si="163"/>
        <v>3</v>
      </c>
      <c r="O1755" s="3">
        <f t="shared" si="164"/>
        <v>3</v>
      </c>
      <c r="P1755" s="3">
        <f t="shared" si="165"/>
        <v>3</v>
      </c>
      <c r="Q1755" s="295">
        <f t="shared" si="166"/>
        <v>3</v>
      </c>
      <c r="R1755" s="3">
        <f t="shared" si="167"/>
        <v>3</v>
      </c>
    </row>
    <row r="1756" spans="1:18" x14ac:dyDescent="0.35">
      <c r="A1756" s="3" t="str">
        <f>'B-Site_data'!A1757</f>
        <v>LR927HVWXvp38IG2Vbm4zJ49qSvQcS</v>
      </c>
      <c r="B1756" s="3" t="str">
        <f>'B-Site_data'!B1757</f>
        <v>Banadir_IDP</v>
      </c>
      <c r="C1756" s="3" t="str">
        <f>'B-Site_data'!C1757</f>
        <v>Banadir</v>
      </c>
      <c r="D1756" s="3" t="str">
        <f>'B-Site_data'!D1757</f>
        <v>IDP</v>
      </c>
      <c r="E1756" s="3">
        <f>'B-Site_data'!E1757</f>
        <v>1</v>
      </c>
      <c r="F1756" s="3">
        <f>'B-Site_data'!F1757</f>
        <v>1</v>
      </c>
      <c r="G1756" s="3">
        <f>'B-Site_data'!G1757</f>
        <v>3</v>
      </c>
      <c r="H1756" s="3">
        <f>'B-Site_data'!H1757</f>
        <v>1</v>
      </c>
      <c r="I1756" s="3">
        <f>'B-Site_data'!I1757</f>
        <v>3</v>
      </c>
      <c r="J1756" s="3">
        <f>'B-Site_data'!J1757</f>
        <v>1</v>
      </c>
      <c r="K1756" s="3">
        <f>'B-Site_data'!K1757</f>
        <v>3</v>
      </c>
      <c r="L1756" s="3">
        <f>'B-Site_data'!L1757</f>
        <v>2</v>
      </c>
      <c r="M1756" s="3">
        <f t="shared" si="162"/>
        <v>3</v>
      </c>
      <c r="N1756" s="3">
        <f t="shared" si="163"/>
        <v>3</v>
      </c>
      <c r="O1756" s="3">
        <f t="shared" si="164"/>
        <v>3</v>
      </c>
      <c r="P1756" s="3">
        <f t="shared" si="165"/>
        <v>2</v>
      </c>
      <c r="Q1756" s="295">
        <f t="shared" si="166"/>
        <v>3</v>
      </c>
      <c r="R1756" s="3">
        <f t="shared" si="167"/>
        <v>3</v>
      </c>
    </row>
    <row r="1757" spans="1:18" x14ac:dyDescent="0.35">
      <c r="A1757" s="3" t="str">
        <f>'B-Site_data'!A1758</f>
        <v>h8fzg3LUvpliwYzY388ZQvEDS9dVzE</v>
      </c>
      <c r="B1757" s="3" t="str">
        <f>'B-Site_data'!B1758</f>
        <v>Banadir_IDP</v>
      </c>
      <c r="C1757" s="3" t="str">
        <f>'B-Site_data'!C1758</f>
        <v>Banadir</v>
      </c>
      <c r="D1757" s="3" t="str">
        <f>'B-Site_data'!D1758</f>
        <v>IDP</v>
      </c>
      <c r="E1757" s="3">
        <f>'B-Site_data'!E1758</f>
        <v>1</v>
      </c>
      <c r="F1757" s="3">
        <f>'B-Site_data'!F1758</f>
        <v>1</v>
      </c>
      <c r="G1757" s="3">
        <f>'B-Site_data'!G1758</f>
        <v>3</v>
      </c>
      <c r="H1757" s="3">
        <f>'B-Site_data'!H1758</f>
        <v>1</v>
      </c>
      <c r="I1757" s="3">
        <f>'B-Site_data'!I1758</f>
        <v>3</v>
      </c>
      <c r="J1757" s="3">
        <f>'B-Site_data'!J1758</f>
        <v>1</v>
      </c>
      <c r="K1757" s="3">
        <f>'B-Site_data'!K1758</f>
        <v>3</v>
      </c>
      <c r="L1757" s="3">
        <f>'B-Site_data'!L1758</f>
        <v>1</v>
      </c>
      <c r="M1757" s="3">
        <f t="shared" si="162"/>
        <v>3</v>
      </c>
      <c r="N1757" s="3">
        <f t="shared" si="163"/>
        <v>3</v>
      </c>
      <c r="O1757" s="3">
        <f t="shared" si="164"/>
        <v>3</v>
      </c>
      <c r="P1757" s="3">
        <f t="shared" si="165"/>
        <v>1</v>
      </c>
      <c r="Q1757" s="295">
        <f t="shared" si="166"/>
        <v>3</v>
      </c>
      <c r="R1757" s="3">
        <f t="shared" si="167"/>
        <v>3</v>
      </c>
    </row>
    <row r="1758" spans="1:18" x14ac:dyDescent="0.35">
      <c r="A1758" s="3" t="str">
        <f>'B-Site_data'!A1759</f>
        <v>fns4tvlTr328jrxrO2s4cog5AcAcxT</v>
      </c>
      <c r="B1758" s="3" t="str">
        <f>'B-Site_data'!B1759</f>
        <v>Banadir_IDP</v>
      </c>
      <c r="C1758" s="3" t="str">
        <f>'B-Site_data'!C1759</f>
        <v>Banadir</v>
      </c>
      <c r="D1758" s="3" t="str">
        <f>'B-Site_data'!D1759</f>
        <v>IDP</v>
      </c>
      <c r="E1758" s="3">
        <f>'B-Site_data'!E1759</f>
        <v>1</v>
      </c>
      <c r="F1758" s="3">
        <f>'B-Site_data'!F1759</f>
        <v>1</v>
      </c>
      <c r="G1758" s="3">
        <f>'B-Site_data'!G1759</f>
        <v>3</v>
      </c>
      <c r="H1758" s="3">
        <f>'B-Site_data'!H1759</f>
        <v>1</v>
      </c>
      <c r="I1758" s="3">
        <f>'B-Site_data'!I1759</f>
        <v>1</v>
      </c>
      <c r="J1758" s="3">
        <f>'B-Site_data'!J1759</f>
        <v>1</v>
      </c>
      <c r="K1758" s="3">
        <f>'B-Site_data'!K1759</f>
        <v>3</v>
      </c>
      <c r="L1758" s="3">
        <f>'B-Site_data'!L1759</f>
        <v>2</v>
      </c>
      <c r="M1758" s="3">
        <f t="shared" si="162"/>
        <v>3</v>
      </c>
      <c r="N1758" s="3">
        <f t="shared" si="163"/>
        <v>3</v>
      </c>
      <c r="O1758" s="3">
        <f t="shared" si="164"/>
        <v>2</v>
      </c>
      <c r="P1758" s="3">
        <f t="shared" si="165"/>
        <v>1</v>
      </c>
      <c r="Q1758" s="295">
        <f t="shared" si="166"/>
        <v>3</v>
      </c>
      <c r="R1758" s="3">
        <f t="shared" si="167"/>
        <v>3</v>
      </c>
    </row>
    <row r="1759" spans="1:18" x14ac:dyDescent="0.35">
      <c r="A1759" s="3" t="str">
        <f>'B-Site_data'!A1760</f>
        <v>gd5lbPCyOjTxEUyaHUCjs1tzzfyF4r</v>
      </c>
      <c r="B1759" s="3" t="str">
        <f>'B-Site_data'!B1760</f>
        <v>Banadir_IDP</v>
      </c>
      <c r="C1759" s="3" t="str">
        <f>'B-Site_data'!C1760</f>
        <v>Banadir</v>
      </c>
      <c r="D1759" s="3" t="str">
        <f>'B-Site_data'!D1760</f>
        <v>IDP</v>
      </c>
      <c r="E1759" s="3">
        <f>'B-Site_data'!E1760</f>
        <v>1</v>
      </c>
      <c r="F1759" s="3">
        <f>'B-Site_data'!F1760</f>
        <v>3</v>
      </c>
      <c r="G1759" s="3">
        <f>'B-Site_data'!G1760</f>
        <v>3</v>
      </c>
      <c r="H1759" s="3">
        <f>'B-Site_data'!H1760</f>
        <v>1</v>
      </c>
      <c r="I1759" s="3">
        <f>'B-Site_data'!I1760</f>
        <v>1</v>
      </c>
      <c r="J1759" s="3">
        <f>'B-Site_data'!J1760</f>
        <v>1</v>
      </c>
      <c r="K1759" s="3">
        <f>'B-Site_data'!K1760</f>
        <v>1</v>
      </c>
      <c r="L1759" s="3">
        <f>'B-Site_data'!L1760</f>
        <v>4</v>
      </c>
      <c r="M1759" s="3">
        <f t="shared" si="162"/>
        <v>4</v>
      </c>
      <c r="N1759" s="3">
        <f t="shared" si="163"/>
        <v>3</v>
      </c>
      <c r="O1759" s="3">
        <f t="shared" si="164"/>
        <v>3</v>
      </c>
      <c r="P1759" s="3">
        <f t="shared" si="165"/>
        <v>1</v>
      </c>
      <c r="Q1759" s="295">
        <f t="shared" si="166"/>
        <v>3</v>
      </c>
      <c r="R1759" s="3">
        <f t="shared" si="167"/>
        <v>3</v>
      </c>
    </row>
    <row r="1760" spans="1:18" x14ac:dyDescent="0.35">
      <c r="A1760" s="3" t="str">
        <f>'B-Site_data'!A1761</f>
        <v>8leF3vmD3n6taFCf0ponsdFgzUFqdg</v>
      </c>
      <c r="B1760" s="3" t="str">
        <f>'B-Site_data'!B1761</f>
        <v>Banadir_IDP</v>
      </c>
      <c r="C1760" s="3" t="str">
        <f>'B-Site_data'!C1761</f>
        <v>Banadir</v>
      </c>
      <c r="D1760" s="3" t="str">
        <f>'B-Site_data'!D1761</f>
        <v>IDP</v>
      </c>
      <c r="E1760" s="3">
        <f>'B-Site_data'!E1761</f>
        <v>3</v>
      </c>
      <c r="F1760" s="3">
        <f>'B-Site_data'!F1761</f>
        <v>1</v>
      </c>
      <c r="G1760" s="3">
        <f>'B-Site_data'!G1761</f>
        <v>3</v>
      </c>
      <c r="H1760" s="3">
        <f>'B-Site_data'!H1761</f>
        <v>1</v>
      </c>
      <c r="I1760" s="3">
        <f>'B-Site_data'!I1761</f>
        <v>1</v>
      </c>
      <c r="J1760" s="3">
        <f>'B-Site_data'!J1761</f>
        <v>1</v>
      </c>
      <c r="K1760" s="3">
        <f>'B-Site_data'!K1761</f>
        <v>3</v>
      </c>
      <c r="L1760" s="3">
        <f>'B-Site_data'!L1761</f>
        <v>1</v>
      </c>
      <c r="M1760" s="3">
        <f t="shared" si="162"/>
        <v>3</v>
      </c>
      <c r="N1760" s="3">
        <f t="shared" si="163"/>
        <v>3</v>
      </c>
      <c r="O1760" s="3">
        <f t="shared" si="164"/>
        <v>1</v>
      </c>
      <c r="P1760" s="3">
        <f t="shared" si="165"/>
        <v>1</v>
      </c>
      <c r="Q1760" s="295">
        <f t="shared" si="166"/>
        <v>2</v>
      </c>
      <c r="R1760" s="3">
        <f t="shared" si="167"/>
        <v>2</v>
      </c>
    </row>
    <row r="1761" spans="1:18" x14ac:dyDescent="0.35">
      <c r="A1761" s="3" t="str">
        <f>'B-Site_data'!A1762</f>
        <v>zbnzn3Ei6u5Dac5hSzWoHstqyymQGA</v>
      </c>
      <c r="B1761" s="3" t="str">
        <f>'B-Site_data'!B1762</f>
        <v>Banadir_IDP</v>
      </c>
      <c r="C1761" s="3" t="str">
        <f>'B-Site_data'!C1762</f>
        <v>Banadir</v>
      </c>
      <c r="D1761" s="3" t="str">
        <f>'B-Site_data'!D1762</f>
        <v>IDP</v>
      </c>
      <c r="E1761" s="3">
        <f>'B-Site_data'!E1762</f>
        <v>1</v>
      </c>
      <c r="F1761" s="3">
        <f>'B-Site_data'!F1762</f>
        <v>3</v>
      </c>
      <c r="G1761" s="3">
        <f>'B-Site_data'!G1762</f>
        <v>3</v>
      </c>
      <c r="H1761" s="3">
        <f>'B-Site_data'!H1762</f>
        <v>1</v>
      </c>
      <c r="I1761" s="3">
        <f>'B-Site_data'!I1762</f>
        <v>1</v>
      </c>
      <c r="J1761" s="3">
        <f>'B-Site_data'!J1762</f>
        <v>1</v>
      </c>
      <c r="K1761" s="3">
        <f>'B-Site_data'!K1762</f>
        <v>1</v>
      </c>
      <c r="L1761" s="3">
        <f>'B-Site_data'!L1762</f>
        <v>3</v>
      </c>
      <c r="M1761" s="3">
        <f t="shared" si="162"/>
        <v>3</v>
      </c>
      <c r="N1761" s="3">
        <f t="shared" si="163"/>
        <v>3</v>
      </c>
      <c r="O1761" s="3">
        <f t="shared" si="164"/>
        <v>3</v>
      </c>
      <c r="P1761" s="3">
        <f t="shared" si="165"/>
        <v>1</v>
      </c>
      <c r="Q1761" s="295">
        <f t="shared" si="166"/>
        <v>3</v>
      </c>
      <c r="R1761" s="3">
        <f t="shared" si="167"/>
        <v>3</v>
      </c>
    </row>
    <row r="1762" spans="1:18" x14ac:dyDescent="0.35">
      <c r="A1762" s="3" t="str">
        <f>'B-Site_data'!A1763</f>
        <v>ybZ682xbONcDZ3J35F2X7Z4LZTzlUP</v>
      </c>
      <c r="B1762" s="3" t="str">
        <f>'B-Site_data'!B1763</f>
        <v>Banadir_IDP</v>
      </c>
      <c r="C1762" s="3" t="str">
        <f>'B-Site_data'!C1763</f>
        <v>Banadir</v>
      </c>
      <c r="D1762" s="3" t="str">
        <f>'B-Site_data'!D1763</f>
        <v>IDP</v>
      </c>
      <c r="E1762" s="3">
        <f>'B-Site_data'!E1763</f>
        <v>1</v>
      </c>
      <c r="F1762" s="3">
        <f>'B-Site_data'!F1763</f>
        <v>1</v>
      </c>
      <c r="G1762" s="3">
        <f>'B-Site_data'!G1763</f>
        <v>3</v>
      </c>
      <c r="H1762" s="3">
        <f>'B-Site_data'!H1763</f>
        <v>1</v>
      </c>
      <c r="I1762" s="3">
        <f>'B-Site_data'!I1763</f>
        <v>1</v>
      </c>
      <c r="J1762" s="3">
        <f>'B-Site_data'!J1763</f>
        <v>1</v>
      </c>
      <c r="K1762" s="3">
        <f>'B-Site_data'!K1763</f>
        <v>1</v>
      </c>
      <c r="L1762" s="3">
        <f>'B-Site_data'!L1763</f>
        <v>2</v>
      </c>
      <c r="M1762" s="3">
        <f t="shared" si="162"/>
        <v>3</v>
      </c>
      <c r="N1762" s="3">
        <f t="shared" si="163"/>
        <v>2</v>
      </c>
      <c r="O1762" s="3">
        <f t="shared" si="164"/>
        <v>1</v>
      </c>
      <c r="P1762" s="3">
        <f t="shared" si="165"/>
        <v>1</v>
      </c>
      <c r="Q1762" s="295">
        <f t="shared" si="166"/>
        <v>2</v>
      </c>
      <c r="R1762" s="3">
        <f t="shared" si="167"/>
        <v>2</v>
      </c>
    </row>
    <row r="1763" spans="1:18" x14ac:dyDescent="0.35">
      <c r="A1763" s="3" t="str">
        <f>'B-Site_data'!A1764</f>
        <v>q0tsJA9R5XaSXZG4wF4MM65lBpaEVa</v>
      </c>
      <c r="B1763" s="3" t="str">
        <f>'B-Site_data'!B1764</f>
        <v>Banadir_IDP</v>
      </c>
      <c r="C1763" s="3" t="str">
        <f>'B-Site_data'!C1764</f>
        <v>Banadir</v>
      </c>
      <c r="D1763" s="3" t="str">
        <f>'B-Site_data'!D1764</f>
        <v>IDP</v>
      </c>
      <c r="E1763" s="3">
        <f>'B-Site_data'!E1764</f>
        <v>1</v>
      </c>
      <c r="F1763" s="3">
        <f>'B-Site_data'!F1764</f>
        <v>3</v>
      </c>
      <c r="G1763" s="3">
        <f>'B-Site_data'!G1764</f>
        <v>3</v>
      </c>
      <c r="H1763" s="3">
        <f>'B-Site_data'!H1764</f>
        <v>3</v>
      </c>
      <c r="I1763" s="3">
        <f>'B-Site_data'!I1764</f>
        <v>1</v>
      </c>
      <c r="J1763" s="3">
        <f>'B-Site_data'!J1764</f>
        <v>1</v>
      </c>
      <c r="K1763" s="3">
        <f>'B-Site_data'!K1764</f>
        <v>1</v>
      </c>
      <c r="L1763" s="3">
        <f>'B-Site_data'!L1764</f>
        <v>2</v>
      </c>
      <c r="M1763" s="3">
        <f t="shared" si="162"/>
        <v>3</v>
      </c>
      <c r="N1763" s="3">
        <f t="shared" si="163"/>
        <v>3</v>
      </c>
      <c r="O1763" s="3">
        <f t="shared" si="164"/>
        <v>3</v>
      </c>
      <c r="P1763" s="3">
        <f t="shared" si="165"/>
        <v>2</v>
      </c>
      <c r="Q1763" s="295">
        <f t="shared" si="166"/>
        <v>3</v>
      </c>
      <c r="R1763" s="3">
        <f t="shared" si="167"/>
        <v>3</v>
      </c>
    </row>
    <row r="1764" spans="1:18" x14ac:dyDescent="0.35">
      <c r="A1764" s="3" t="str">
        <f>'B-Site_data'!A1765</f>
        <v>3UCrkL6WR8pn5sY3dCcS82D5TYFZyk</v>
      </c>
      <c r="B1764" s="3" t="str">
        <f>'B-Site_data'!B1765</f>
        <v>Banadir_IDP</v>
      </c>
      <c r="C1764" s="3" t="str">
        <f>'B-Site_data'!C1765</f>
        <v>Banadir</v>
      </c>
      <c r="D1764" s="3" t="str">
        <f>'B-Site_data'!D1765</f>
        <v>IDP</v>
      </c>
      <c r="E1764" s="3">
        <f>'B-Site_data'!E1765</f>
        <v>1</v>
      </c>
      <c r="F1764" s="3">
        <f>'B-Site_data'!F1765</f>
        <v>1</v>
      </c>
      <c r="G1764" s="3">
        <f>'B-Site_data'!G1765</f>
        <v>3</v>
      </c>
      <c r="H1764" s="3">
        <f>'B-Site_data'!H1765</f>
        <v>3</v>
      </c>
      <c r="I1764" s="3">
        <f>'B-Site_data'!I1765</f>
        <v>3</v>
      </c>
      <c r="J1764" s="3">
        <f>'B-Site_data'!J1765</f>
        <v>1</v>
      </c>
      <c r="K1764" s="3">
        <f>'B-Site_data'!K1765</f>
        <v>1</v>
      </c>
      <c r="L1764" s="3">
        <f>'B-Site_data'!L1765</f>
        <v>3</v>
      </c>
      <c r="M1764" s="3">
        <f t="shared" si="162"/>
        <v>3</v>
      </c>
      <c r="N1764" s="3">
        <f t="shared" si="163"/>
        <v>3</v>
      </c>
      <c r="O1764" s="3">
        <f t="shared" si="164"/>
        <v>3</v>
      </c>
      <c r="P1764" s="3">
        <f t="shared" si="165"/>
        <v>3</v>
      </c>
      <c r="Q1764" s="295">
        <f t="shared" si="166"/>
        <v>3</v>
      </c>
      <c r="R1764" s="3">
        <f t="shared" si="167"/>
        <v>3</v>
      </c>
    </row>
    <row r="1765" spans="1:18" x14ac:dyDescent="0.35">
      <c r="A1765" s="3" t="str">
        <f>'B-Site_data'!A1766</f>
        <v>x6ddDcCTyUkJhHSZ4qbI5rDhdhRPAM</v>
      </c>
      <c r="B1765" s="3" t="str">
        <f>'B-Site_data'!B1766</f>
        <v>Banadir_IDP</v>
      </c>
      <c r="C1765" s="3" t="str">
        <f>'B-Site_data'!C1766</f>
        <v>Banadir</v>
      </c>
      <c r="D1765" s="3" t="str">
        <f>'B-Site_data'!D1766</f>
        <v>IDP</v>
      </c>
      <c r="E1765" s="3">
        <f>'B-Site_data'!E1766</f>
        <v>1</v>
      </c>
      <c r="F1765" s="3">
        <f>'B-Site_data'!F1766</f>
        <v>1</v>
      </c>
      <c r="G1765" s="3">
        <f>'B-Site_data'!G1766</f>
        <v>3</v>
      </c>
      <c r="H1765" s="3">
        <f>'B-Site_data'!H1766</f>
        <v>1</v>
      </c>
      <c r="I1765" s="3">
        <f>'B-Site_data'!I1766</f>
        <v>3</v>
      </c>
      <c r="J1765" s="3">
        <f>'B-Site_data'!J1766</f>
        <v>1</v>
      </c>
      <c r="K1765" s="3">
        <f>'B-Site_data'!K1766</f>
        <v>3</v>
      </c>
      <c r="L1765" s="3">
        <f>'B-Site_data'!L1766</f>
        <v>2</v>
      </c>
      <c r="M1765" s="3">
        <f t="shared" si="162"/>
        <v>3</v>
      </c>
      <c r="N1765" s="3">
        <f t="shared" si="163"/>
        <v>3</v>
      </c>
      <c r="O1765" s="3">
        <f t="shared" si="164"/>
        <v>3</v>
      </c>
      <c r="P1765" s="3">
        <f t="shared" si="165"/>
        <v>2</v>
      </c>
      <c r="Q1765" s="295">
        <f t="shared" si="166"/>
        <v>3</v>
      </c>
      <c r="R1765" s="3">
        <f t="shared" si="167"/>
        <v>3</v>
      </c>
    </row>
    <row r="1766" spans="1:18" x14ac:dyDescent="0.35">
      <c r="A1766" s="3" t="str">
        <f>'B-Site_data'!A1767</f>
        <v>lSgnOk1mm5TenIeIEy0I9AsUYQLUrv</v>
      </c>
      <c r="B1766" s="3" t="str">
        <f>'B-Site_data'!B1767</f>
        <v>Banadir_IDP</v>
      </c>
      <c r="C1766" s="3" t="str">
        <f>'B-Site_data'!C1767</f>
        <v>Banadir</v>
      </c>
      <c r="D1766" s="3" t="str">
        <f>'B-Site_data'!D1767</f>
        <v>IDP</v>
      </c>
      <c r="E1766" s="3">
        <f>'B-Site_data'!E1767</f>
        <v>1</v>
      </c>
      <c r="F1766" s="3">
        <f>'B-Site_data'!F1767</f>
        <v>1</v>
      </c>
      <c r="G1766" s="3">
        <f>'B-Site_data'!G1767</f>
        <v>3</v>
      </c>
      <c r="H1766" s="3">
        <f>'B-Site_data'!H1767</f>
        <v>1</v>
      </c>
      <c r="I1766" s="3">
        <f>'B-Site_data'!I1767</f>
        <v>1</v>
      </c>
      <c r="J1766" s="3">
        <f>'B-Site_data'!J1767</f>
        <v>1</v>
      </c>
      <c r="K1766" s="3">
        <f>'B-Site_data'!K1767</f>
        <v>3</v>
      </c>
      <c r="L1766" s="3">
        <f>'B-Site_data'!L1767</f>
        <v>2</v>
      </c>
      <c r="M1766" s="3">
        <f t="shared" si="162"/>
        <v>3</v>
      </c>
      <c r="N1766" s="3">
        <f t="shared" si="163"/>
        <v>3</v>
      </c>
      <c r="O1766" s="3">
        <f t="shared" si="164"/>
        <v>2</v>
      </c>
      <c r="P1766" s="3">
        <f t="shared" si="165"/>
        <v>1</v>
      </c>
      <c r="Q1766" s="295">
        <f t="shared" si="166"/>
        <v>3</v>
      </c>
      <c r="R1766" s="3">
        <f t="shared" si="167"/>
        <v>3</v>
      </c>
    </row>
    <row r="1767" spans="1:18" x14ac:dyDescent="0.35">
      <c r="A1767" s="3" t="str">
        <f>'B-Site_data'!A1768</f>
        <v>DZfkON7uLoMQbZtIgXLKuTjDTgBbz4</v>
      </c>
      <c r="B1767" s="3" t="str">
        <f>'B-Site_data'!B1768</f>
        <v>Banadir_IDP</v>
      </c>
      <c r="C1767" s="3" t="str">
        <f>'B-Site_data'!C1768</f>
        <v>Banadir</v>
      </c>
      <c r="D1767" s="3" t="str">
        <f>'B-Site_data'!D1768</f>
        <v>IDP</v>
      </c>
      <c r="E1767" s="3">
        <f>'B-Site_data'!E1768</f>
        <v>1</v>
      </c>
      <c r="F1767" s="3">
        <f>'B-Site_data'!F1768</f>
        <v>3</v>
      </c>
      <c r="G1767" s="3">
        <f>'B-Site_data'!G1768</f>
        <v>3</v>
      </c>
      <c r="H1767" s="3">
        <f>'B-Site_data'!H1768</f>
        <v>1</v>
      </c>
      <c r="I1767" s="3">
        <f>'B-Site_data'!I1768</f>
        <v>1</v>
      </c>
      <c r="J1767" s="3">
        <f>'B-Site_data'!J1768</f>
        <v>3</v>
      </c>
      <c r="K1767" s="3">
        <f>'B-Site_data'!K1768</f>
        <v>1</v>
      </c>
      <c r="L1767" s="3">
        <f>'B-Site_data'!L1768</f>
        <v>3</v>
      </c>
      <c r="M1767" s="3">
        <f t="shared" si="162"/>
        <v>3</v>
      </c>
      <c r="N1767" s="3">
        <f t="shared" si="163"/>
        <v>3</v>
      </c>
      <c r="O1767" s="3">
        <f t="shared" si="164"/>
        <v>3</v>
      </c>
      <c r="P1767" s="3">
        <f t="shared" si="165"/>
        <v>3</v>
      </c>
      <c r="Q1767" s="295">
        <f t="shared" si="166"/>
        <v>3</v>
      </c>
      <c r="R1767" s="3">
        <f t="shared" si="167"/>
        <v>3</v>
      </c>
    </row>
    <row r="1768" spans="1:18" x14ac:dyDescent="0.35">
      <c r="A1768" s="3" t="str">
        <f>'B-Site_data'!A1769</f>
        <v>tEOCd2KBoyN3FSukJh2nrk1HdTWPKf</v>
      </c>
      <c r="B1768" s="3" t="str">
        <f>'B-Site_data'!B1769</f>
        <v>Banadir_IDP</v>
      </c>
      <c r="C1768" s="3" t="str">
        <f>'B-Site_data'!C1769</f>
        <v>Banadir</v>
      </c>
      <c r="D1768" s="3" t="str">
        <f>'B-Site_data'!D1769</f>
        <v>IDP</v>
      </c>
      <c r="E1768" s="3">
        <f>'B-Site_data'!E1769</f>
        <v>1</v>
      </c>
      <c r="F1768" s="3">
        <f>'B-Site_data'!F1769</f>
        <v>1</v>
      </c>
      <c r="G1768" s="3">
        <f>'B-Site_data'!G1769</f>
        <v>3</v>
      </c>
      <c r="H1768" s="3">
        <f>'B-Site_data'!H1769</f>
        <v>3</v>
      </c>
      <c r="I1768" s="3">
        <f>'B-Site_data'!I1769</f>
        <v>3</v>
      </c>
      <c r="J1768" s="3">
        <f>'B-Site_data'!J1769</f>
        <v>1</v>
      </c>
      <c r="K1768" s="3">
        <f>'B-Site_data'!K1769</f>
        <v>1</v>
      </c>
      <c r="L1768" s="3">
        <f>'B-Site_data'!L1769</f>
        <v>2</v>
      </c>
      <c r="M1768" s="3">
        <f t="shared" si="162"/>
        <v>3</v>
      </c>
      <c r="N1768" s="3">
        <f t="shared" si="163"/>
        <v>3</v>
      </c>
      <c r="O1768" s="3">
        <f t="shared" si="164"/>
        <v>3</v>
      </c>
      <c r="P1768" s="3">
        <f t="shared" si="165"/>
        <v>2</v>
      </c>
      <c r="Q1768" s="295">
        <f t="shared" si="166"/>
        <v>3</v>
      </c>
      <c r="R1768" s="3">
        <f t="shared" si="167"/>
        <v>3</v>
      </c>
    </row>
    <row r="1769" spans="1:18" x14ac:dyDescent="0.35">
      <c r="A1769" s="3" t="str">
        <f>'B-Site_data'!A1770</f>
        <v>sHqmfSzBFOjarufFSUezhsWoYU1dhT</v>
      </c>
      <c r="B1769" s="3" t="str">
        <f>'B-Site_data'!B1770</f>
        <v>Banadir_IDP</v>
      </c>
      <c r="C1769" s="3" t="str">
        <f>'B-Site_data'!C1770</f>
        <v>Banadir</v>
      </c>
      <c r="D1769" s="3" t="str">
        <f>'B-Site_data'!D1770</f>
        <v>IDP</v>
      </c>
      <c r="E1769" s="3">
        <f>'B-Site_data'!E1770</f>
        <v>1</v>
      </c>
      <c r="F1769" s="3">
        <f>'B-Site_data'!F1770</f>
        <v>3</v>
      </c>
      <c r="G1769" s="3">
        <f>'B-Site_data'!G1770</f>
        <v>3</v>
      </c>
      <c r="H1769" s="3">
        <f>'B-Site_data'!H1770</f>
        <v>1</v>
      </c>
      <c r="I1769" s="3">
        <f>'B-Site_data'!I1770</f>
        <v>3</v>
      </c>
      <c r="J1769" s="3">
        <f>'B-Site_data'!J1770</f>
        <v>1</v>
      </c>
      <c r="K1769" s="3">
        <f>'B-Site_data'!K1770</f>
        <v>1</v>
      </c>
      <c r="L1769" s="3">
        <f>'B-Site_data'!L1770</f>
        <v>3</v>
      </c>
      <c r="M1769" s="3">
        <f t="shared" si="162"/>
        <v>3</v>
      </c>
      <c r="N1769" s="3">
        <f t="shared" si="163"/>
        <v>3</v>
      </c>
      <c r="O1769" s="3">
        <f t="shared" si="164"/>
        <v>3</v>
      </c>
      <c r="P1769" s="3">
        <f t="shared" si="165"/>
        <v>3</v>
      </c>
      <c r="Q1769" s="295">
        <f t="shared" si="166"/>
        <v>3</v>
      </c>
      <c r="R1769" s="3">
        <f t="shared" si="167"/>
        <v>3</v>
      </c>
    </row>
    <row r="1770" spans="1:18" x14ac:dyDescent="0.35">
      <c r="A1770" s="3" t="str">
        <f>'B-Site_data'!A1771</f>
        <v>8SCKfxHyOthmeqDnS5hXxsdE340BTu</v>
      </c>
      <c r="B1770" s="3" t="str">
        <f>'B-Site_data'!B1771</f>
        <v>Banadir_IDP</v>
      </c>
      <c r="C1770" s="3" t="str">
        <f>'B-Site_data'!C1771</f>
        <v>Banadir</v>
      </c>
      <c r="D1770" s="3" t="str">
        <f>'B-Site_data'!D1771</f>
        <v>IDP</v>
      </c>
      <c r="E1770" s="3">
        <f>'B-Site_data'!E1771</f>
        <v>3</v>
      </c>
      <c r="F1770" s="3">
        <f>'B-Site_data'!F1771</f>
        <v>1</v>
      </c>
      <c r="G1770" s="3">
        <f>'B-Site_data'!G1771</f>
        <v>3</v>
      </c>
      <c r="H1770" s="3">
        <f>'B-Site_data'!H1771</f>
        <v>1</v>
      </c>
      <c r="I1770" s="3">
        <f>'B-Site_data'!I1771</f>
        <v>1</v>
      </c>
      <c r="J1770" s="3">
        <f>'B-Site_data'!J1771</f>
        <v>1</v>
      </c>
      <c r="K1770" s="3">
        <f>'B-Site_data'!K1771</f>
        <v>3</v>
      </c>
      <c r="L1770" s="3">
        <f>'B-Site_data'!L1771</f>
        <v>3</v>
      </c>
      <c r="M1770" s="3">
        <f t="shared" si="162"/>
        <v>3</v>
      </c>
      <c r="N1770" s="3">
        <f t="shared" si="163"/>
        <v>3</v>
      </c>
      <c r="O1770" s="3">
        <f t="shared" si="164"/>
        <v>3</v>
      </c>
      <c r="P1770" s="3">
        <f t="shared" si="165"/>
        <v>1</v>
      </c>
      <c r="Q1770" s="295">
        <f t="shared" si="166"/>
        <v>3</v>
      </c>
      <c r="R1770" s="3">
        <f t="shared" si="167"/>
        <v>3</v>
      </c>
    </row>
    <row r="1771" spans="1:18" x14ac:dyDescent="0.35">
      <c r="A1771" s="3" t="str">
        <f>'B-Site_data'!A1772</f>
        <v>nitNcnrRnhQQQ8RgPyIDfwn84ZHrft</v>
      </c>
      <c r="B1771" s="3" t="str">
        <f>'B-Site_data'!B1772</f>
        <v>Banadir_IDP</v>
      </c>
      <c r="C1771" s="3" t="str">
        <f>'B-Site_data'!C1772</f>
        <v>Banadir</v>
      </c>
      <c r="D1771" s="3" t="str">
        <f>'B-Site_data'!D1772</f>
        <v>IDP</v>
      </c>
      <c r="E1771" s="3">
        <f>'B-Site_data'!E1772</f>
        <v>1</v>
      </c>
      <c r="F1771" s="3">
        <f>'B-Site_data'!F1772</f>
        <v>1</v>
      </c>
      <c r="G1771" s="3">
        <f>'B-Site_data'!G1772</f>
        <v>3</v>
      </c>
      <c r="H1771" s="3">
        <f>'B-Site_data'!H1772</f>
        <v>1</v>
      </c>
      <c r="I1771" s="3">
        <f>'B-Site_data'!I1772</f>
        <v>1</v>
      </c>
      <c r="J1771" s="3">
        <f>'B-Site_data'!J1772</f>
        <v>1</v>
      </c>
      <c r="K1771" s="3">
        <f>'B-Site_data'!K1772</f>
        <v>3</v>
      </c>
      <c r="L1771" s="3">
        <f>'B-Site_data'!L1772</f>
        <v>1</v>
      </c>
      <c r="M1771" s="3">
        <f t="shared" si="162"/>
        <v>3</v>
      </c>
      <c r="N1771" s="3">
        <f t="shared" si="163"/>
        <v>3</v>
      </c>
      <c r="O1771" s="3">
        <f t="shared" si="164"/>
        <v>1</v>
      </c>
      <c r="P1771" s="3">
        <f t="shared" si="165"/>
        <v>1</v>
      </c>
      <c r="Q1771" s="295">
        <f t="shared" si="166"/>
        <v>2</v>
      </c>
      <c r="R1771" s="3">
        <f t="shared" si="167"/>
        <v>2</v>
      </c>
    </row>
    <row r="1772" spans="1:18" x14ac:dyDescent="0.35">
      <c r="A1772" s="3" t="str">
        <f>'B-Site_data'!A1773</f>
        <v>pMSK0BvSH7wjdvE2Fcz2Ahpc0hVLG7</v>
      </c>
      <c r="B1772" s="3" t="str">
        <f>'B-Site_data'!B1773</f>
        <v>Banadir_IDP</v>
      </c>
      <c r="C1772" s="3" t="str">
        <f>'B-Site_data'!C1773</f>
        <v>Banadir</v>
      </c>
      <c r="D1772" s="3" t="str">
        <f>'B-Site_data'!D1773</f>
        <v>IDP</v>
      </c>
      <c r="E1772" s="3">
        <f>'B-Site_data'!E1773</f>
        <v>1</v>
      </c>
      <c r="F1772" s="3">
        <f>'B-Site_data'!F1773</f>
        <v>1</v>
      </c>
      <c r="G1772" s="3">
        <f>'B-Site_data'!G1773</f>
        <v>3</v>
      </c>
      <c r="H1772" s="3">
        <f>'B-Site_data'!H1773</f>
        <v>1</v>
      </c>
      <c r="I1772" s="3">
        <f>'B-Site_data'!I1773</f>
        <v>1</v>
      </c>
      <c r="J1772" s="3">
        <f>'B-Site_data'!J1773</f>
        <v>3</v>
      </c>
      <c r="K1772" s="3">
        <f>'B-Site_data'!K1773</f>
        <v>3</v>
      </c>
      <c r="L1772" s="3">
        <f>'B-Site_data'!L1773</f>
        <v>3</v>
      </c>
      <c r="M1772" s="3">
        <f t="shared" si="162"/>
        <v>3</v>
      </c>
      <c r="N1772" s="3">
        <f t="shared" si="163"/>
        <v>3</v>
      </c>
      <c r="O1772" s="3">
        <f t="shared" si="164"/>
        <v>3</v>
      </c>
      <c r="P1772" s="3">
        <f t="shared" si="165"/>
        <v>3</v>
      </c>
      <c r="Q1772" s="295">
        <f t="shared" si="166"/>
        <v>3</v>
      </c>
      <c r="R1772" s="3">
        <f t="shared" si="167"/>
        <v>3</v>
      </c>
    </row>
    <row r="1773" spans="1:18" x14ac:dyDescent="0.35">
      <c r="A1773" s="3" t="str">
        <f>'B-Site_data'!A1774</f>
        <v>Rihb36Fp2jAP195WZw4zqtmSCliErP</v>
      </c>
      <c r="B1773" s="3" t="str">
        <f>'B-Site_data'!B1774</f>
        <v>Banadir_IDP</v>
      </c>
      <c r="C1773" s="3" t="str">
        <f>'B-Site_data'!C1774</f>
        <v>Banadir</v>
      </c>
      <c r="D1773" s="3" t="str">
        <f>'B-Site_data'!D1774</f>
        <v>IDP</v>
      </c>
      <c r="E1773" s="3">
        <f>'B-Site_data'!E1774</f>
        <v>1</v>
      </c>
      <c r="F1773" s="3">
        <f>'B-Site_data'!F1774</f>
        <v>3</v>
      </c>
      <c r="G1773" s="3">
        <f>'B-Site_data'!G1774</f>
        <v>3</v>
      </c>
      <c r="H1773" s="3">
        <f>'B-Site_data'!H1774</f>
        <v>1</v>
      </c>
      <c r="I1773" s="3">
        <f>'B-Site_data'!I1774</f>
        <v>1</v>
      </c>
      <c r="J1773" s="3">
        <f>'B-Site_data'!J1774</f>
        <v>1</v>
      </c>
      <c r="K1773" s="3">
        <f>'B-Site_data'!K1774</f>
        <v>1</v>
      </c>
      <c r="L1773" s="3">
        <f>'B-Site_data'!L1774</f>
        <v>3</v>
      </c>
      <c r="M1773" s="3">
        <f t="shared" si="162"/>
        <v>3</v>
      </c>
      <c r="N1773" s="3">
        <f t="shared" si="163"/>
        <v>3</v>
      </c>
      <c r="O1773" s="3">
        <f t="shared" si="164"/>
        <v>3</v>
      </c>
      <c r="P1773" s="3">
        <f t="shared" si="165"/>
        <v>1</v>
      </c>
      <c r="Q1773" s="295">
        <f t="shared" si="166"/>
        <v>3</v>
      </c>
      <c r="R1773" s="3">
        <f t="shared" si="167"/>
        <v>3</v>
      </c>
    </row>
    <row r="1774" spans="1:18" x14ac:dyDescent="0.35">
      <c r="A1774" s="3" t="str">
        <f>'B-Site_data'!A1775</f>
        <v>6mi5IpPo57NgpHbgXj86WTOBCq3wwp</v>
      </c>
      <c r="B1774" s="3" t="str">
        <f>'B-Site_data'!B1775</f>
        <v>Banadir_IDP</v>
      </c>
      <c r="C1774" s="3" t="str">
        <f>'B-Site_data'!C1775</f>
        <v>Banadir</v>
      </c>
      <c r="D1774" s="3" t="str">
        <f>'B-Site_data'!D1775</f>
        <v>IDP</v>
      </c>
      <c r="E1774" s="3">
        <f>'B-Site_data'!E1775</f>
        <v>3</v>
      </c>
      <c r="F1774" s="3">
        <f>'B-Site_data'!F1775</f>
        <v>1</v>
      </c>
      <c r="G1774" s="3">
        <f>'B-Site_data'!G1775</f>
        <v>3</v>
      </c>
      <c r="H1774" s="3">
        <f>'B-Site_data'!H1775</f>
        <v>1</v>
      </c>
      <c r="I1774" s="3">
        <f>'B-Site_data'!I1775</f>
        <v>1</v>
      </c>
      <c r="J1774" s="3">
        <f>'B-Site_data'!J1775</f>
        <v>1</v>
      </c>
      <c r="K1774" s="3">
        <f>'B-Site_data'!K1775</f>
        <v>1</v>
      </c>
      <c r="L1774" s="3">
        <f>'B-Site_data'!L1775</f>
        <v>2</v>
      </c>
      <c r="M1774" s="3">
        <f t="shared" si="162"/>
        <v>3</v>
      </c>
      <c r="N1774" s="3">
        <f t="shared" si="163"/>
        <v>2</v>
      </c>
      <c r="O1774" s="3">
        <f t="shared" si="164"/>
        <v>1</v>
      </c>
      <c r="P1774" s="3">
        <f t="shared" si="165"/>
        <v>1</v>
      </c>
      <c r="Q1774" s="295">
        <f t="shared" si="166"/>
        <v>2</v>
      </c>
      <c r="R1774" s="3">
        <f t="shared" si="167"/>
        <v>2</v>
      </c>
    </row>
    <row r="1775" spans="1:18" x14ac:dyDescent="0.35">
      <c r="A1775" s="3" t="str">
        <f>'B-Site_data'!A1776</f>
        <v>IjSnHLCYO9Hxzw0PmzcqQvJyYLhJik</v>
      </c>
      <c r="B1775" s="3" t="str">
        <f>'B-Site_data'!B1776</f>
        <v>Banadir_IDP</v>
      </c>
      <c r="C1775" s="3" t="str">
        <f>'B-Site_data'!C1776</f>
        <v>Banadir</v>
      </c>
      <c r="D1775" s="3" t="str">
        <f>'B-Site_data'!D1776</f>
        <v>IDP</v>
      </c>
      <c r="E1775" s="3">
        <f>'B-Site_data'!E1776</f>
        <v>1</v>
      </c>
      <c r="F1775" s="3">
        <f>'B-Site_data'!F1776</f>
        <v>1</v>
      </c>
      <c r="G1775" s="3">
        <f>'B-Site_data'!G1776</f>
        <v>1</v>
      </c>
      <c r="H1775" s="3">
        <f>'B-Site_data'!H1776</f>
        <v>3</v>
      </c>
      <c r="I1775" s="3">
        <f>'B-Site_data'!I1776</f>
        <v>1</v>
      </c>
      <c r="J1775" s="3">
        <f>'B-Site_data'!J1776</f>
        <v>1</v>
      </c>
      <c r="K1775" s="3">
        <f>'B-Site_data'!K1776</f>
        <v>3</v>
      </c>
      <c r="L1775" s="3">
        <f>'B-Site_data'!L1776</f>
        <v>3</v>
      </c>
      <c r="M1775" s="3">
        <f t="shared" si="162"/>
        <v>3</v>
      </c>
      <c r="N1775" s="3">
        <f t="shared" si="163"/>
        <v>3</v>
      </c>
      <c r="O1775" s="3">
        <f t="shared" si="164"/>
        <v>3</v>
      </c>
      <c r="P1775" s="3">
        <f t="shared" si="165"/>
        <v>1</v>
      </c>
      <c r="Q1775" s="295">
        <f t="shared" si="166"/>
        <v>3</v>
      </c>
      <c r="R1775" s="3">
        <f t="shared" si="167"/>
        <v>3</v>
      </c>
    </row>
    <row r="1776" spans="1:18" x14ac:dyDescent="0.35">
      <c r="A1776" s="3" t="str">
        <f>'B-Site_data'!A1777</f>
        <v>GISf2tm45itjvqNKVaLADgZZWKfQdA</v>
      </c>
      <c r="B1776" s="3" t="str">
        <f>'B-Site_data'!B1777</f>
        <v>Banadir_IDP</v>
      </c>
      <c r="C1776" s="3" t="str">
        <f>'B-Site_data'!C1777</f>
        <v>Banadir</v>
      </c>
      <c r="D1776" s="3" t="str">
        <f>'B-Site_data'!D1777</f>
        <v>IDP</v>
      </c>
      <c r="E1776" s="3">
        <f>'B-Site_data'!E1777</f>
        <v>1</v>
      </c>
      <c r="F1776" s="3">
        <f>'B-Site_data'!F1777</f>
        <v>3</v>
      </c>
      <c r="G1776" s="3">
        <f>'B-Site_data'!G1777</f>
        <v>3</v>
      </c>
      <c r="H1776" s="3">
        <f>'B-Site_data'!H1777</f>
        <v>1</v>
      </c>
      <c r="I1776" s="3">
        <f>'B-Site_data'!I1777</f>
        <v>1</v>
      </c>
      <c r="J1776" s="3">
        <f>'B-Site_data'!J1777</f>
        <v>1</v>
      </c>
      <c r="K1776" s="3">
        <f>'B-Site_data'!K1777</f>
        <v>3</v>
      </c>
      <c r="L1776" s="3">
        <f>'B-Site_data'!L1777</f>
        <v>2</v>
      </c>
      <c r="M1776" s="3">
        <f t="shared" si="162"/>
        <v>3</v>
      </c>
      <c r="N1776" s="3">
        <f t="shared" si="163"/>
        <v>3</v>
      </c>
      <c r="O1776" s="3">
        <f t="shared" si="164"/>
        <v>3</v>
      </c>
      <c r="P1776" s="3">
        <f t="shared" si="165"/>
        <v>2</v>
      </c>
      <c r="Q1776" s="295">
        <f t="shared" si="166"/>
        <v>3</v>
      </c>
      <c r="R1776" s="3">
        <f t="shared" si="167"/>
        <v>3</v>
      </c>
    </row>
    <row r="1777" spans="1:18" x14ac:dyDescent="0.35">
      <c r="A1777" s="3" t="str">
        <f>'B-Site_data'!A1778</f>
        <v>s6aPPHbWgwHX8N9ZXJael70JepjVCI</v>
      </c>
      <c r="B1777" s="3" t="str">
        <f>'B-Site_data'!B1778</f>
        <v>Banadir_IDP</v>
      </c>
      <c r="C1777" s="3" t="str">
        <f>'B-Site_data'!C1778</f>
        <v>Banadir</v>
      </c>
      <c r="D1777" s="3" t="str">
        <f>'B-Site_data'!D1778</f>
        <v>IDP</v>
      </c>
      <c r="E1777" s="3">
        <f>'B-Site_data'!E1778</f>
        <v>1</v>
      </c>
      <c r="F1777" s="3">
        <f>'B-Site_data'!F1778</f>
        <v>3</v>
      </c>
      <c r="G1777" s="3">
        <f>'B-Site_data'!G1778</f>
        <v>3</v>
      </c>
      <c r="H1777" s="3">
        <f>'B-Site_data'!H1778</f>
        <v>1</v>
      </c>
      <c r="I1777" s="3">
        <f>'B-Site_data'!I1778</f>
        <v>1</v>
      </c>
      <c r="J1777" s="3">
        <f>'B-Site_data'!J1778</f>
        <v>3</v>
      </c>
      <c r="K1777" s="3">
        <f>'B-Site_data'!K1778</f>
        <v>1</v>
      </c>
      <c r="L1777" s="3">
        <f>'B-Site_data'!L1778</f>
        <v>2</v>
      </c>
      <c r="M1777" s="3">
        <f t="shared" si="162"/>
        <v>3</v>
      </c>
      <c r="N1777" s="3">
        <f t="shared" si="163"/>
        <v>3</v>
      </c>
      <c r="O1777" s="3">
        <f t="shared" si="164"/>
        <v>3</v>
      </c>
      <c r="P1777" s="3">
        <f t="shared" si="165"/>
        <v>2</v>
      </c>
      <c r="Q1777" s="295">
        <f t="shared" si="166"/>
        <v>3</v>
      </c>
      <c r="R1777" s="3">
        <f t="shared" si="167"/>
        <v>3</v>
      </c>
    </row>
    <row r="1778" spans="1:18" x14ac:dyDescent="0.35">
      <c r="A1778" s="3" t="str">
        <f>'B-Site_data'!A1779</f>
        <v>q7pPC7ymyZSuXJB8r3qW1dHI9gdRj6</v>
      </c>
      <c r="B1778" s="3" t="str">
        <f>'B-Site_data'!B1779</f>
        <v>Banadir_IDP</v>
      </c>
      <c r="C1778" s="3" t="str">
        <f>'B-Site_data'!C1779</f>
        <v>Banadir</v>
      </c>
      <c r="D1778" s="3" t="str">
        <f>'B-Site_data'!D1779</f>
        <v>IDP</v>
      </c>
      <c r="E1778" s="3">
        <f>'B-Site_data'!E1779</f>
        <v>1</v>
      </c>
      <c r="F1778" s="3">
        <f>'B-Site_data'!F1779</f>
        <v>1</v>
      </c>
      <c r="G1778" s="3">
        <f>'B-Site_data'!G1779</f>
        <v>3</v>
      </c>
      <c r="H1778" s="3">
        <f>'B-Site_data'!H1779</f>
        <v>1</v>
      </c>
      <c r="I1778" s="3">
        <f>'B-Site_data'!I1779</f>
        <v>3</v>
      </c>
      <c r="J1778" s="3">
        <f>'B-Site_data'!J1779</f>
        <v>1</v>
      </c>
      <c r="K1778" s="3">
        <f>'B-Site_data'!K1779</f>
        <v>3</v>
      </c>
      <c r="L1778" s="3">
        <f>'B-Site_data'!L1779</f>
        <v>2</v>
      </c>
      <c r="M1778" s="3">
        <f t="shared" si="162"/>
        <v>3</v>
      </c>
      <c r="N1778" s="3">
        <f t="shared" si="163"/>
        <v>3</v>
      </c>
      <c r="O1778" s="3">
        <f t="shared" si="164"/>
        <v>3</v>
      </c>
      <c r="P1778" s="3">
        <f t="shared" si="165"/>
        <v>2</v>
      </c>
      <c r="Q1778" s="295">
        <f t="shared" si="166"/>
        <v>3</v>
      </c>
      <c r="R1778" s="3">
        <f t="shared" si="167"/>
        <v>3</v>
      </c>
    </row>
    <row r="1779" spans="1:18" x14ac:dyDescent="0.35">
      <c r="A1779" s="3" t="str">
        <f>'B-Site_data'!A1780</f>
        <v>SoSSYlrPzwIwJFtTA5Pyh5rnLMHW3m</v>
      </c>
      <c r="B1779" s="3" t="str">
        <f>'B-Site_data'!B1780</f>
        <v>Banadir_IDP</v>
      </c>
      <c r="C1779" s="3" t="str">
        <f>'B-Site_data'!C1780</f>
        <v>Banadir</v>
      </c>
      <c r="D1779" s="3" t="str">
        <f>'B-Site_data'!D1780</f>
        <v>IDP</v>
      </c>
      <c r="E1779" s="3">
        <f>'B-Site_data'!E1780</f>
        <v>1</v>
      </c>
      <c r="F1779" s="3">
        <f>'B-Site_data'!F1780</f>
        <v>3</v>
      </c>
      <c r="G1779" s="3">
        <f>'B-Site_data'!G1780</f>
        <v>1</v>
      </c>
      <c r="H1779" s="3">
        <f>'B-Site_data'!H1780</f>
        <v>2</v>
      </c>
      <c r="I1779" s="3">
        <f>'B-Site_data'!I1780</f>
        <v>3</v>
      </c>
      <c r="J1779" s="3">
        <f>'B-Site_data'!J1780</f>
        <v>1</v>
      </c>
      <c r="K1779" s="3">
        <f>'B-Site_data'!K1780</f>
        <v>1</v>
      </c>
      <c r="L1779" s="3">
        <f>'B-Site_data'!L1780</f>
        <v>2</v>
      </c>
      <c r="M1779" s="3">
        <f t="shared" si="162"/>
        <v>3</v>
      </c>
      <c r="N1779" s="3">
        <f t="shared" si="163"/>
        <v>3</v>
      </c>
      <c r="O1779" s="3">
        <f t="shared" si="164"/>
        <v>2</v>
      </c>
      <c r="P1779" s="3">
        <f t="shared" si="165"/>
        <v>2</v>
      </c>
      <c r="Q1779" s="295">
        <f t="shared" si="166"/>
        <v>3</v>
      </c>
      <c r="R1779" s="3">
        <f t="shared" si="167"/>
        <v>3</v>
      </c>
    </row>
    <row r="1780" spans="1:18" x14ac:dyDescent="0.35">
      <c r="A1780" s="3" t="str">
        <f>'B-Site_data'!A1781</f>
        <v>VtNRO293ekhFlPD2sDObeNaL5dVAma</v>
      </c>
      <c r="B1780" s="3" t="str">
        <f>'B-Site_data'!B1781</f>
        <v>Banadir_IDP</v>
      </c>
      <c r="C1780" s="3" t="str">
        <f>'B-Site_data'!C1781</f>
        <v>Banadir</v>
      </c>
      <c r="D1780" s="3" t="str">
        <f>'B-Site_data'!D1781</f>
        <v>IDP</v>
      </c>
      <c r="E1780" s="3">
        <f>'B-Site_data'!E1781</f>
        <v>1</v>
      </c>
      <c r="F1780" s="3">
        <f>'B-Site_data'!F1781</f>
        <v>3</v>
      </c>
      <c r="G1780" s="3">
        <f>'B-Site_data'!G1781</f>
        <v>3</v>
      </c>
      <c r="H1780" s="3">
        <f>'B-Site_data'!H1781</f>
        <v>3</v>
      </c>
      <c r="I1780" s="3">
        <f>'B-Site_data'!I1781</f>
        <v>1</v>
      </c>
      <c r="J1780" s="3">
        <f>'B-Site_data'!J1781</f>
        <v>1</v>
      </c>
      <c r="K1780" s="3">
        <f>'B-Site_data'!K1781</f>
        <v>1</v>
      </c>
      <c r="L1780" s="3">
        <f>'B-Site_data'!L1781</f>
        <v>5</v>
      </c>
      <c r="M1780" s="3">
        <f t="shared" si="162"/>
        <v>5</v>
      </c>
      <c r="N1780" s="3">
        <f t="shared" si="163"/>
        <v>3</v>
      </c>
      <c r="O1780" s="3">
        <f t="shared" si="164"/>
        <v>3</v>
      </c>
      <c r="P1780" s="3">
        <f t="shared" si="165"/>
        <v>3</v>
      </c>
      <c r="Q1780" s="295">
        <f t="shared" si="166"/>
        <v>4</v>
      </c>
      <c r="R1780" s="3">
        <f t="shared" si="167"/>
        <v>4</v>
      </c>
    </row>
    <row r="1781" spans="1:18" x14ac:dyDescent="0.35">
      <c r="A1781" s="3" t="str">
        <f>'B-Site_data'!A1782</f>
        <v>LcR4L6wNGC3NJ4grIKjNtOlOlHpFQ7</v>
      </c>
      <c r="B1781" s="3" t="str">
        <f>'B-Site_data'!B1782</f>
        <v>Banadir_IDP</v>
      </c>
      <c r="C1781" s="3" t="str">
        <f>'B-Site_data'!C1782</f>
        <v>Banadir</v>
      </c>
      <c r="D1781" s="3" t="str">
        <f>'B-Site_data'!D1782</f>
        <v>IDP</v>
      </c>
      <c r="E1781" s="3">
        <f>'B-Site_data'!E1782</f>
        <v>1</v>
      </c>
      <c r="F1781" s="3">
        <f>'B-Site_data'!F1782</f>
        <v>3</v>
      </c>
      <c r="G1781" s="3">
        <f>'B-Site_data'!G1782</f>
        <v>3</v>
      </c>
      <c r="H1781" s="3">
        <f>'B-Site_data'!H1782</f>
        <v>3</v>
      </c>
      <c r="I1781" s="3">
        <f>'B-Site_data'!I1782</f>
        <v>3</v>
      </c>
      <c r="J1781" s="3">
        <f>'B-Site_data'!J1782</f>
        <v>1</v>
      </c>
      <c r="K1781" s="3">
        <f>'B-Site_data'!K1782</f>
        <v>1</v>
      </c>
      <c r="L1781" s="3">
        <f>'B-Site_data'!L1782</f>
        <v>2</v>
      </c>
      <c r="M1781" s="3">
        <f t="shared" si="162"/>
        <v>3</v>
      </c>
      <c r="N1781" s="3">
        <f t="shared" si="163"/>
        <v>3</v>
      </c>
      <c r="O1781" s="3">
        <f t="shared" si="164"/>
        <v>3</v>
      </c>
      <c r="P1781" s="3">
        <f t="shared" si="165"/>
        <v>3</v>
      </c>
      <c r="Q1781" s="295">
        <f t="shared" si="166"/>
        <v>3</v>
      </c>
      <c r="R1781" s="3">
        <f t="shared" si="167"/>
        <v>3</v>
      </c>
    </row>
    <row r="1782" spans="1:18" x14ac:dyDescent="0.35">
      <c r="A1782" s="3" t="str">
        <f>'B-Site_data'!A1783</f>
        <v>jO7BHvGRHEu02zboTEAx3ooHyjpeoW</v>
      </c>
      <c r="B1782" s="3" t="str">
        <f>'B-Site_data'!B1783</f>
        <v>Banadir_IDP</v>
      </c>
      <c r="C1782" s="3" t="str">
        <f>'B-Site_data'!C1783</f>
        <v>Banadir</v>
      </c>
      <c r="D1782" s="3" t="str">
        <f>'B-Site_data'!D1783</f>
        <v>IDP</v>
      </c>
      <c r="E1782" s="3">
        <f>'B-Site_data'!E1783</f>
        <v>1</v>
      </c>
      <c r="F1782" s="3">
        <f>'B-Site_data'!F1783</f>
        <v>3</v>
      </c>
      <c r="G1782" s="3">
        <f>'B-Site_data'!G1783</f>
        <v>1</v>
      </c>
      <c r="H1782" s="3">
        <f>'B-Site_data'!H1783</f>
        <v>1</v>
      </c>
      <c r="I1782" s="3">
        <f>'B-Site_data'!I1783</f>
        <v>1</v>
      </c>
      <c r="J1782" s="3">
        <f>'B-Site_data'!J1783</f>
        <v>1</v>
      </c>
      <c r="K1782" s="3">
        <f>'B-Site_data'!K1783</f>
        <v>3</v>
      </c>
      <c r="L1782" s="3">
        <f>'B-Site_data'!L1783</f>
        <v>2</v>
      </c>
      <c r="M1782" s="3">
        <f t="shared" si="162"/>
        <v>3</v>
      </c>
      <c r="N1782" s="3">
        <f t="shared" si="163"/>
        <v>3</v>
      </c>
      <c r="O1782" s="3">
        <f t="shared" si="164"/>
        <v>2</v>
      </c>
      <c r="P1782" s="3">
        <f t="shared" si="165"/>
        <v>1</v>
      </c>
      <c r="Q1782" s="295">
        <f t="shared" si="166"/>
        <v>3</v>
      </c>
      <c r="R1782" s="3">
        <f t="shared" si="167"/>
        <v>3</v>
      </c>
    </row>
    <row r="1783" spans="1:18" x14ac:dyDescent="0.35">
      <c r="A1783" s="3" t="str">
        <f>'B-Site_data'!A1784</f>
        <v>piPcI1BEbF1OD6mP7LcC05pF5NKYNd</v>
      </c>
      <c r="B1783" s="3" t="str">
        <f>'B-Site_data'!B1784</f>
        <v>Banadir_IDP</v>
      </c>
      <c r="C1783" s="3" t="str">
        <f>'B-Site_data'!C1784</f>
        <v>Banadir</v>
      </c>
      <c r="D1783" s="3" t="str">
        <f>'B-Site_data'!D1784</f>
        <v>IDP</v>
      </c>
      <c r="E1783" s="3">
        <f>'B-Site_data'!E1784</f>
        <v>1</v>
      </c>
      <c r="F1783" s="3">
        <f>'B-Site_data'!F1784</f>
        <v>3</v>
      </c>
      <c r="G1783" s="3">
        <f>'B-Site_data'!G1784</f>
        <v>3</v>
      </c>
      <c r="H1783" s="3">
        <f>'B-Site_data'!H1784</f>
        <v>1</v>
      </c>
      <c r="I1783" s="3">
        <f>'B-Site_data'!I1784</f>
        <v>1</v>
      </c>
      <c r="J1783" s="3">
        <f>'B-Site_data'!J1784</f>
        <v>1</v>
      </c>
      <c r="K1783" s="3">
        <f>'B-Site_data'!K1784</f>
        <v>3</v>
      </c>
      <c r="L1783" s="3">
        <f>'B-Site_data'!L1784</f>
        <v>1</v>
      </c>
      <c r="M1783" s="3">
        <f t="shared" si="162"/>
        <v>3</v>
      </c>
      <c r="N1783" s="3">
        <f t="shared" si="163"/>
        <v>3</v>
      </c>
      <c r="O1783" s="3">
        <f t="shared" si="164"/>
        <v>3</v>
      </c>
      <c r="P1783" s="3">
        <f t="shared" si="165"/>
        <v>1</v>
      </c>
      <c r="Q1783" s="295">
        <f t="shared" si="166"/>
        <v>3</v>
      </c>
      <c r="R1783" s="3">
        <f t="shared" si="167"/>
        <v>3</v>
      </c>
    </row>
    <row r="1784" spans="1:18" x14ac:dyDescent="0.35">
      <c r="A1784" s="3" t="str">
        <f>'B-Site_data'!A1785</f>
        <v>EPS2oRom6h4ELTH7mCscuBQCVqTRvj</v>
      </c>
      <c r="B1784" s="3" t="str">
        <f>'B-Site_data'!B1785</f>
        <v>Banadir_IDP</v>
      </c>
      <c r="C1784" s="3" t="str">
        <f>'B-Site_data'!C1785</f>
        <v>Banadir</v>
      </c>
      <c r="D1784" s="3" t="str">
        <f>'B-Site_data'!D1785</f>
        <v>IDP</v>
      </c>
      <c r="E1784" s="3">
        <f>'B-Site_data'!E1785</f>
        <v>1</v>
      </c>
      <c r="F1784" s="3">
        <f>'B-Site_data'!F1785</f>
        <v>3</v>
      </c>
      <c r="G1784" s="3">
        <f>'B-Site_data'!G1785</f>
        <v>1</v>
      </c>
      <c r="H1784" s="3">
        <f>'B-Site_data'!H1785</f>
        <v>1</v>
      </c>
      <c r="I1784" s="3">
        <f>'B-Site_data'!I1785</f>
        <v>1</v>
      </c>
      <c r="J1784" s="3">
        <f>'B-Site_data'!J1785</f>
        <v>1</v>
      </c>
      <c r="K1784" s="3">
        <f>'B-Site_data'!K1785</f>
        <v>1</v>
      </c>
      <c r="L1784" s="3">
        <f>'B-Site_data'!L1785</f>
        <v>2</v>
      </c>
      <c r="M1784" s="3">
        <f t="shared" si="162"/>
        <v>3</v>
      </c>
      <c r="N1784" s="3">
        <f t="shared" si="163"/>
        <v>2</v>
      </c>
      <c r="O1784" s="3">
        <f t="shared" si="164"/>
        <v>1</v>
      </c>
      <c r="P1784" s="3">
        <f t="shared" si="165"/>
        <v>1</v>
      </c>
      <c r="Q1784" s="295">
        <f t="shared" si="166"/>
        <v>2</v>
      </c>
      <c r="R1784" s="3">
        <f t="shared" si="167"/>
        <v>2</v>
      </c>
    </row>
    <row r="1785" spans="1:18" x14ac:dyDescent="0.35">
      <c r="A1785" s="3" t="str">
        <f>'B-Site_data'!A1786</f>
        <v>q8T1y1ny0kcHS8TK81oBEyVHg8RkOM</v>
      </c>
      <c r="B1785" s="3" t="str">
        <f>'B-Site_data'!B1786</f>
        <v>Banadir_IDP</v>
      </c>
      <c r="C1785" s="3" t="str">
        <f>'B-Site_data'!C1786</f>
        <v>Banadir</v>
      </c>
      <c r="D1785" s="3" t="str">
        <f>'B-Site_data'!D1786</f>
        <v>IDP</v>
      </c>
      <c r="E1785" s="3">
        <f>'B-Site_data'!E1786</f>
        <v>1</v>
      </c>
      <c r="F1785" s="3">
        <f>'B-Site_data'!F1786</f>
        <v>1</v>
      </c>
      <c r="G1785" s="3">
        <f>'B-Site_data'!G1786</f>
        <v>3</v>
      </c>
      <c r="H1785" s="3">
        <f>'B-Site_data'!H1786</f>
        <v>3</v>
      </c>
      <c r="I1785" s="3">
        <f>'B-Site_data'!I1786</f>
        <v>1</v>
      </c>
      <c r="J1785" s="3">
        <f>'B-Site_data'!J1786</f>
        <v>1</v>
      </c>
      <c r="K1785" s="3">
        <f>'B-Site_data'!K1786</f>
        <v>1</v>
      </c>
      <c r="L1785" s="3">
        <f>'B-Site_data'!L1786</f>
        <v>1</v>
      </c>
      <c r="M1785" s="3">
        <f t="shared" si="162"/>
        <v>3</v>
      </c>
      <c r="N1785" s="3">
        <f t="shared" si="163"/>
        <v>3</v>
      </c>
      <c r="O1785" s="3">
        <f t="shared" si="164"/>
        <v>1</v>
      </c>
      <c r="P1785" s="3">
        <f t="shared" si="165"/>
        <v>1</v>
      </c>
      <c r="Q1785" s="295">
        <f t="shared" si="166"/>
        <v>2</v>
      </c>
      <c r="R1785" s="3">
        <f t="shared" si="167"/>
        <v>2</v>
      </c>
    </row>
    <row r="1786" spans="1:18" x14ac:dyDescent="0.35">
      <c r="A1786" s="3" t="str">
        <f>'B-Site_data'!A1787</f>
        <v>AhJfejiPMqjacyGzVZsINRWf1HyxjY</v>
      </c>
      <c r="B1786" s="3" t="str">
        <f>'B-Site_data'!B1787</f>
        <v>Banadir_IDP</v>
      </c>
      <c r="C1786" s="3" t="str">
        <f>'B-Site_data'!C1787</f>
        <v>Banadir</v>
      </c>
      <c r="D1786" s="3" t="str">
        <f>'B-Site_data'!D1787</f>
        <v>IDP</v>
      </c>
      <c r="E1786" s="3">
        <f>'B-Site_data'!E1787</f>
        <v>1</v>
      </c>
      <c r="F1786" s="3">
        <f>'B-Site_data'!F1787</f>
        <v>1</v>
      </c>
      <c r="G1786" s="3">
        <f>'B-Site_data'!G1787</f>
        <v>3</v>
      </c>
      <c r="H1786" s="3">
        <f>'B-Site_data'!H1787</f>
        <v>2</v>
      </c>
      <c r="I1786" s="3">
        <f>'B-Site_data'!I1787</f>
        <v>1</v>
      </c>
      <c r="J1786" s="3">
        <f>'B-Site_data'!J1787</f>
        <v>1</v>
      </c>
      <c r="K1786" s="3">
        <f>'B-Site_data'!K1787</f>
        <v>3</v>
      </c>
      <c r="L1786" s="3">
        <f>'B-Site_data'!L1787</f>
        <v>2</v>
      </c>
      <c r="M1786" s="3">
        <f t="shared" si="162"/>
        <v>3</v>
      </c>
      <c r="N1786" s="3">
        <f t="shared" si="163"/>
        <v>3</v>
      </c>
      <c r="O1786" s="3">
        <f t="shared" si="164"/>
        <v>2</v>
      </c>
      <c r="P1786" s="3">
        <f t="shared" si="165"/>
        <v>2</v>
      </c>
      <c r="Q1786" s="295">
        <f t="shared" si="166"/>
        <v>3</v>
      </c>
      <c r="R1786" s="3">
        <f t="shared" si="167"/>
        <v>3</v>
      </c>
    </row>
    <row r="1787" spans="1:18" x14ac:dyDescent="0.35">
      <c r="A1787" s="3" t="str">
        <f>'B-Site_data'!A1788</f>
        <v>7ZjK6wx6dnDEnj6qtk488ZUtNDqMWH</v>
      </c>
      <c r="B1787" s="3" t="str">
        <f>'B-Site_data'!B1788</f>
        <v>Banadir_IDP</v>
      </c>
      <c r="C1787" s="3" t="str">
        <f>'B-Site_data'!C1788</f>
        <v>Banadir</v>
      </c>
      <c r="D1787" s="3" t="str">
        <f>'B-Site_data'!D1788</f>
        <v>IDP</v>
      </c>
      <c r="E1787" s="3">
        <f>'B-Site_data'!E1788</f>
        <v>1</v>
      </c>
      <c r="F1787" s="3">
        <f>'B-Site_data'!F1788</f>
        <v>1</v>
      </c>
      <c r="G1787" s="3">
        <f>'B-Site_data'!G1788</f>
        <v>3</v>
      </c>
      <c r="H1787" s="3">
        <f>'B-Site_data'!H1788</f>
        <v>1</v>
      </c>
      <c r="I1787" s="3">
        <f>'B-Site_data'!I1788</f>
        <v>3</v>
      </c>
      <c r="J1787" s="3">
        <f>'B-Site_data'!J1788</f>
        <v>1</v>
      </c>
      <c r="K1787" s="3">
        <f>'B-Site_data'!K1788</f>
        <v>3</v>
      </c>
      <c r="L1787" s="3">
        <f>'B-Site_data'!L1788</f>
        <v>2</v>
      </c>
      <c r="M1787" s="3">
        <f t="shared" si="162"/>
        <v>3</v>
      </c>
      <c r="N1787" s="3">
        <f t="shared" si="163"/>
        <v>3</v>
      </c>
      <c r="O1787" s="3">
        <f t="shared" si="164"/>
        <v>3</v>
      </c>
      <c r="P1787" s="3">
        <f t="shared" si="165"/>
        <v>2</v>
      </c>
      <c r="Q1787" s="295">
        <f t="shared" si="166"/>
        <v>3</v>
      </c>
      <c r="R1787" s="3">
        <f t="shared" si="167"/>
        <v>3</v>
      </c>
    </row>
    <row r="1788" spans="1:18" x14ac:dyDescent="0.35">
      <c r="A1788" s="3" t="str">
        <f>'B-Site_data'!A1789</f>
        <v>Q2u8deXXyA2fWhzbZoQzuBZvtSNO5p</v>
      </c>
      <c r="B1788" s="3" t="str">
        <f>'B-Site_data'!B1789</f>
        <v>Banadir_IDP</v>
      </c>
      <c r="C1788" s="3" t="str">
        <f>'B-Site_data'!C1789</f>
        <v>Banadir</v>
      </c>
      <c r="D1788" s="3" t="str">
        <f>'B-Site_data'!D1789</f>
        <v>IDP</v>
      </c>
      <c r="E1788" s="3">
        <f>'B-Site_data'!E1789</f>
        <v>1</v>
      </c>
      <c r="F1788" s="3">
        <f>'B-Site_data'!F1789</f>
        <v>1</v>
      </c>
      <c r="G1788" s="3">
        <f>'B-Site_data'!G1789</f>
        <v>3</v>
      </c>
      <c r="H1788" s="3">
        <f>'B-Site_data'!H1789</f>
        <v>1</v>
      </c>
      <c r="I1788" s="3">
        <f>'B-Site_data'!I1789</f>
        <v>1</v>
      </c>
      <c r="J1788" s="3">
        <f>'B-Site_data'!J1789</f>
        <v>1</v>
      </c>
      <c r="K1788" s="3">
        <f>'B-Site_data'!K1789</f>
        <v>3</v>
      </c>
      <c r="L1788" s="3">
        <f>'B-Site_data'!L1789</f>
        <v>1</v>
      </c>
      <c r="M1788" s="3">
        <f t="shared" si="162"/>
        <v>3</v>
      </c>
      <c r="N1788" s="3">
        <f t="shared" si="163"/>
        <v>3</v>
      </c>
      <c r="O1788" s="3">
        <f t="shared" si="164"/>
        <v>1</v>
      </c>
      <c r="P1788" s="3">
        <f t="shared" si="165"/>
        <v>1</v>
      </c>
      <c r="Q1788" s="295">
        <f t="shared" si="166"/>
        <v>2</v>
      </c>
      <c r="R1788" s="3">
        <f t="shared" si="167"/>
        <v>2</v>
      </c>
    </row>
    <row r="1789" spans="1:18" x14ac:dyDescent="0.35">
      <c r="A1789" s="3" t="str">
        <f>'B-Site_data'!A1790</f>
        <v>d3H1FQEwMYQnrXpPCbYEcbkRMaOXun</v>
      </c>
      <c r="B1789" s="3" t="str">
        <f>'B-Site_data'!B1790</f>
        <v>Banadir_IDP</v>
      </c>
      <c r="C1789" s="3" t="str">
        <f>'B-Site_data'!C1790</f>
        <v>Banadir</v>
      </c>
      <c r="D1789" s="3" t="str">
        <f>'B-Site_data'!D1790</f>
        <v>IDP</v>
      </c>
      <c r="E1789" s="3">
        <f>'B-Site_data'!E1790</f>
        <v>1</v>
      </c>
      <c r="F1789" s="3">
        <f>'B-Site_data'!F1790</f>
        <v>1</v>
      </c>
      <c r="G1789" s="3">
        <f>'B-Site_data'!G1790</f>
        <v>3</v>
      </c>
      <c r="H1789" s="3">
        <f>'B-Site_data'!H1790</f>
        <v>3</v>
      </c>
      <c r="I1789" s="3">
        <f>'B-Site_data'!I1790</f>
        <v>3</v>
      </c>
      <c r="J1789" s="3">
        <f>'B-Site_data'!J1790</f>
        <v>1</v>
      </c>
      <c r="K1789" s="3">
        <f>'B-Site_data'!K1790</f>
        <v>1</v>
      </c>
      <c r="L1789" s="3">
        <f>'B-Site_data'!L1790</f>
        <v>5</v>
      </c>
      <c r="M1789" s="3">
        <f t="shared" si="162"/>
        <v>5</v>
      </c>
      <c r="N1789" s="3">
        <f t="shared" si="163"/>
        <v>3</v>
      </c>
      <c r="O1789" s="3">
        <f t="shared" si="164"/>
        <v>3</v>
      </c>
      <c r="P1789" s="3">
        <f t="shared" si="165"/>
        <v>3</v>
      </c>
      <c r="Q1789" s="295">
        <f t="shared" si="166"/>
        <v>4</v>
      </c>
      <c r="R1789" s="3">
        <f t="shared" si="167"/>
        <v>4</v>
      </c>
    </row>
    <row r="1790" spans="1:18" x14ac:dyDescent="0.35">
      <c r="A1790" s="3" t="str">
        <f>'B-Site_data'!A1791</f>
        <v>8j6qSznOsegLlqN3SZUhg2j7zTORI5</v>
      </c>
      <c r="B1790" s="3" t="str">
        <f>'B-Site_data'!B1791</f>
        <v>Banadir_IDP</v>
      </c>
      <c r="C1790" s="3" t="str">
        <f>'B-Site_data'!C1791</f>
        <v>Banadir</v>
      </c>
      <c r="D1790" s="3" t="str">
        <f>'B-Site_data'!D1791</f>
        <v>IDP</v>
      </c>
      <c r="E1790" s="3">
        <f>'B-Site_data'!E1791</f>
        <v>1</v>
      </c>
      <c r="F1790" s="3">
        <f>'B-Site_data'!F1791</f>
        <v>1</v>
      </c>
      <c r="G1790" s="3">
        <f>'B-Site_data'!G1791</f>
        <v>3</v>
      </c>
      <c r="H1790" s="3">
        <f>'B-Site_data'!H1791</f>
        <v>1</v>
      </c>
      <c r="I1790" s="3">
        <f>'B-Site_data'!I1791</f>
        <v>1</v>
      </c>
      <c r="J1790" s="3">
        <f>'B-Site_data'!J1791</f>
        <v>1</v>
      </c>
      <c r="K1790" s="3">
        <f>'B-Site_data'!K1791</f>
        <v>1</v>
      </c>
      <c r="L1790" s="3">
        <f>'B-Site_data'!L1791</f>
        <v>2</v>
      </c>
      <c r="M1790" s="3">
        <f t="shared" si="162"/>
        <v>3</v>
      </c>
      <c r="N1790" s="3">
        <f t="shared" si="163"/>
        <v>2</v>
      </c>
      <c r="O1790" s="3">
        <f t="shared" si="164"/>
        <v>1</v>
      </c>
      <c r="P1790" s="3">
        <f t="shared" si="165"/>
        <v>1</v>
      </c>
      <c r="Q1790" s="295">
        <f t="shared" si="166"/>
        <v>2</v>
      </c>
      <c r="R1790" s="3">
        <f t="shared" si="167"/>
        <v>2</v>
      </c>
    </row>
    <row r="1791" spans="1:18" x14ac:dyDescent="0.35">
      <c r="A1791" s="3" t="str">
        <f>'B-Site_data'!A1792</f>
        <v>cavyKCzxbauKEsy5yeuMWWtxg8z4PT</v>
      </c>
      <c r="B1791" s="3" t="str">
        <f>'B-Site_data'!B1792</f>
        <v>Banadir_IDP</v>
      </c>
      <c r="C1791" s="3" t="str">
        <f>'B-Site_data'!C1792</f>
        <v>Banadir</v>
      </c>
      <c r="D1791" s="3" t="str">
        <f>'B-Site_data'!D1792</f>
        <v>IDP</v>
      </c>
      <c r="E1791" s="3">
        <f>'B-Site_data'!E1792</f>
        <v>1</v>
      </c>
      <c r="F1791" s="3">
        <f>'B-Site_data'!F1792</f>
        <v>1</v>
      </c>
      <c r="G1791" s="3">
        <f>'B-Site_data'!G1792</f>
        <v>3</v>
      </c>
      <c r="H1791" s="3">
        <f>'B-Site_data'!H1792</f>
        <v>2</v>
      </c>
      <c r="I1791" s="3">
        <f>'B-Site_data'!I1792</f>
        <v>3</v>
      </c>
      <c r="J1791" s="3">
        <f>'B-Site_data'!J1792</f>
        <v>1</v>
      </c>
      <c r="K1791" s="3">
        <f>'B-Site_data'!K1792</f>
        <v>1</v>
      </c>
      <c r="L1791" s="3">
        <f>'B-Site_data'!L1792</f>
        <v>3</v>
      </c>
      <c r="M1791" s="3">
        <f t="shared" si="162"/>
        <v>3</v>
      </c>
      <c r="N1791" s="3">
        <f t="shared" si="163"/>
        <v>3</v>
      </c>
      <c r="O1791" s="3">
        <f t="shared" si="164"/>
        <v>3</v>
      </c>
      <c r="P1791" s="3">
        <f t="shared" si="165"/>
        <v>2</v>
      </c>
      <c r="Q1791" s="295">
        <f t="shared" si="166"/>
        <v>3</v>
      </c>
      <c r="R1791" s="3">
        <f t="shared" si="167"/>
        <v>3</v>
      </c>
    </row>
    <row r="1792" spans="1:18" x14ac:dyDescent="0.35">
      <c r="A1792" s="3" t="str">
        <f>'B-Site_data'!A1793</f>
        <v>X3CgrEjRlU2j6fg3RBNupnY3KChkZ2</v>
      </c>
      <c r="B1792" s="3" t="str">
        <f>'B-Site_data'!B1793</f>
        <v>Banadir_IDP</v>
      </c>
      <c r="C1792" s="3" t="str">
        <f>'B-Site_data'!C1793</f>
        <v>Banadir</v>
      </c>
      <c r="D1792" s="3" t="str">
        <f>'B-Site_data'!D1793</f>
        <v>IDP</v>
      </c>
      <c r="E1792" s="3">
        <f>'B-Site_data'!E1793</f>
        <v>3</v>
      </c>
      <c r="F1792" s="3">
        <f>'B-Site_data'!F1793</f>
        <v>1</v>
      </c>
      <c r="G1792" s="3">
        <f>'B-Site_data'!G1793</f>
        <v>3</v>
      </c>
      <c r="H1792" s="3">
        <f>'B-Site_data'!H1793</f>
        <v>1</v>
      </c>
      <c r="I1792" s="3">
        <f>'B-Site_data'!I1793</f>
        <v>3</v>
      </c>
      <c r="J1792" s="3">
        <f>'B-Site_data'!J1793</f>
        <v>1</v>
      </c>
      <c r="K1792" s="3">
        <f>'B-Site_data'!K1793</f>
        <v>1</v>
      </c>
      <c r="L1792" s="3">
        <f>'B-Site_data'!L1793</f>
        <v>1</v>
      </c>
      <c r="M1792" s="3">
        <f t="shared" si="162"/>
        <v>3</v>
      </c>
      <c r="N1792" s="3">
        <f t="shared" si="163"/>
        <v>3</v>
      </c>
      <c r="O1792" s="3">
        <f t="shared" si="164"/>
        <v>1</v>
      </c>
      <c r="P1792" s="3">
        <f t="shared" si="165"/>
        <v>1</v>
      </c>
      <c r="Q1792" s="295">
        <f t="shared" si="166"/>
        <v>2</v>
      </c>
      <c r="R1792" s="3">
        <f t="shared" si="167"/>
        <v>2</v>
      </c>
    </row>
    <row r="1793" spans="1:18" x14ac:dyDescent="0.35">
      <c r="A1793" s="3" t="str">
        <f>'B-Site_data'!A1794</f>
        <v>EPiW0LgfO07RSX9u6bH3erAFDpbx6z</v>
      </c>
      <c r="B1793" s="3" t="str">
        <f>'B-Site_data'!B1794</f>
        <v>Banadir_IDP</v>
      </c>
      <c r="C1793" s="3" t="str">
        <f>'B-Site_data'!C1794</f>
        <v>Banadir</v>
      </c>
      <c r="D1793" s="3" t="str">
        <f>'B-Site_data'!D1794</f>
        <v>IDP</v>
      </c>
      <c r="E1793" s="3">
        <f>'B-Site_data'!E1794</f>
        <v>1</v>
      </c>
      <c r="F1793" s="3">
        <f>'B-Site_data'!F1794</f>
        <v>3</v>
      </c>
      <c r="G1793" s="3">
        <f>'B-Site_data'!G1794</f>
        <v>3</v>
      </c>
      <c r="H1793" s="3">
        <f>'B-Site_data'!H1794</f>
        <v>3</v>
      </c>
      <c r="I1793" s="3">
        <f>'B-Site_data'!I1794</f>
        <v>1</v>
      </c>
      <c r="J1793" s="3">
        <f>'B-Site_data'!J1794</f>
        <v>1</v>
      </c>
      <c r="K1793" s="3">
        <f>'B-Site_data'!K1794</f>
        <v>1</v>
      </c>
      <c r="L1793" s="3">
        <f>'B-Site_data'!L1794</f>
        <v>5</v>
      </c>
      <c r="M1793" s="3">
        <f t="shared" si="162"/>
        <v>5</v>
      </c>
      <c r="N1793" s="3">
        <f t="shared" si="163"/>
        <v>3</v>
      </c>
      <c r="O1793" s="3">
        <f t="shared" si="164"/>
        <v>3</v>
      </c>
      <c r="P1793" s="3">
        <f t="shared" si="165"/>
        <v>3</v>
      </c>
      <c r="Q1793" s="295">
        <f t="shared" si="166"/>
        <v>4</v>
      </c>
      <c r="R1793" s="3">
        <f t="shared" si="167"/>
        <v>4</v>
      </c>
    </row>
    <row r="1794" spans="1:18" x14ac:dyDescent="0.35">
      <c r="A1794" s="3" t="str">
        <f>'B-Site_data'!A1795</f>
        <v>tJBYmyKCn3aMJWkmi1WOAU9qPZjjTB</v>
      </c>
      <c r="B1794" s="3" t="str">
        <f>'B-Site_data'!B1795</f>
        <v>Banadir_IDP</v>
      </c>
      <c r="C1794" s="3" t="str">
        <f>'B-Site_data'!C1795</f>
        <v>Banadir</v>
      </c>
      <c r="D1794" s="3" t="str">
        <f>'B-Site_data'!D1795</f>
        <v>IDP</v>
      </c>
      <c r="E1794" s="3">
        <f>'B-Site_data'!E1795</f>
        <v>1</v>
      </c>
      <c r="F1794" s="3">
        <f>'B-Site_data'!F1795</f>
        <v>3</v>
      </c>
      <c r="G1794" s="3">
        <f>'B-Site_data'!G1795</f>
        <v>1</v>
      </c>
      <c r="H1794" s="3">
        <f>'B-Site_data'!H1795</f>
        <v>3</v>
      </c>
      <c r="I1794" s="3">
        <f>'B-Site_data'!I1795</f>
        <v>3</v>
      </c>
      <c r="J1794" s="3">
        <f>'B-Site_data'!J1795</f>
        <v>1</v>
      </c>
      <c r="K1794" s="3">
        <f>'B-Site_data'!K1795</f>
        <v>3</v>
      </c>
      <c r="L1794" s="3">
        <f>'B-Site_data'!L1795</f>
        <v>1</v>
      </c>
      <c r="M1794" s="3">
        <f t="shared" si="162"/>
        <v>3</v>
      </c>
      <c r="N1794" s="3">
        <f t="shared" si="163"/>
        <v>3</v>
      </c>
      <c r="O1794" s="3">
        <f t="shared" si="164"/>
        <v>3</v>
      </c>
      <c r="P1794" s="3">
        <f t="shared" si="165"/>
        <v>3</v>
      </c>
      <c r="Q1794" s="295">
        <f t="shared" si="166"/>
        <v>3</v>
      </c>
      <c r="R1794" s="3">
        <f t="shared" si="167"/>
        <v>3</v>
      </c>
    </row>
    <row r="1795" spans="1:18" x14ac:dyDescent="0.35">
      <c r="A1795" s="3" t="str">
        <f>'B-Site_data'!A1796</f>
        <v>okFkC8SiPKH1jNv9aJxjv1sXK3HTp5</v>
      </c>
      <c r="B1795" s="3" t="str">
        <f>'B-Site_data'!B1796</f>
        <v>Banadir_IDP</v>
      </c>
      <c r="C1795" s="3" t="str">
        <f>'B-Site_data'!C1796</f>
        <v>Banadir</v>
      </c>
      <c r="D1795" s="3" t="str">
        <f>'B-Site_data'!D1796</f>
        <v>IDP</v>
      </c>
      <c r="E1795" s="3">
        <f>'B-Site_data'!E1796</f>
        <v>1</v>
      </c>
      <c r="F1795" s="3">
        <f>'B-Site_data'!F1796</f>
        <v>1</v>
      </c>
      <c r="G1795" s="3">
        <f>'B-Site_data'!G1796</f>
        <v>1</v>
      </c>
      <c r="H1795" s="3">
        <f>'B-Site_data'!H1796</f>
        <v>3</v>
      </c>
      <c r="I1795" s="3">
        <f>'B-Site_data'!I1796</f>
        <v>3</v>
      </c>
      <c r="J1795" s="3">
        <f>'B-Site_data'!J1796</f>
        <v>1</v>
      </c>
      <c r="K1795" s="3">
        <f>'B-Site_data'!K1796</f>
        <v>1</v>
      </c>
      <c r="L1795" s="3">
        <f>'B-Site_data'!L1796</f>
        <v>2</v>
      </c>
      <c r="M1795" s="3">
        <f t="shared" ref="M1795:M1858" si="168">LARGE(F1795:L1795,1)</f>
        <v>3</v>
      </c>
      <c r="N1795" s="3">
        <f t="shared" ref="N1795:N1858" si="169">LARGE(F1795:L1795,2)</f>
        <v>3</v>
      </c>
      <c r="O1795" s="3">
        <f t="shared" ref="O1795:O1858" si="170">LARGE(F1795:L1795,3)</f>
        <v>2</v>
      </c>
      <c r="P1795" s="3">
        <f t="shared" ref="P1795:P1858" si="171">LARGE(F1795:L1795,4)</f>
        <v>1</v>
      </c>
      <c r="Q1795" s="295">
        <f t="shared" ref="Q1795:Q1858" si="172">ROUNDUP(AVERAGE(M1795:P1795),0)</f>
        <v>3</v>
      </c>
      <c r="R1795" s="3">
        <f t="shared" ref="R1795:R1858" si="173">Q1795</f>
        <v>3</v>
      </c>
    </row>
    <row r="1796" spans="1:18" x14ac:dyDescent="0.35">
      <c r="A1796" s="3" t="str">
        <f>'B-Site_data'!A1797</f>
        <v>O7Ybrm6WTId9wYNO6LtfGrVE3WwSQI</v>
      </c>
      <c r="B1796" s="3" t="str">
        <f>'B-Site_data'!B1797</f>
        <v>Banadir_IDP</v>
      </c>
      <c r="C1796" s="3" t="str">
        <f>'B-Site_data'!C1797</f>
        <v>Banadir</v>
      </c>
      <c r="D1796" s="3" t="str">
        <f>'B-Site_data'!D1797</f>
        <v>IDP</v>
      </c>
      <c r="E1796" s="3">
        <f>'B-Site_data'!E1797</f>
        <v>1</v>
      </c>
      <c r="F1796" s="3">
        <f>'B-Site_data'!F1797</f>
        <v>3</v>
      </c>
      <c r="G1796" s="3">
        <f>'B-Site_data'!G1797</f>
        <v>3</v>
      </c>
      <c r="H1796" s="3">
        <f>'B-Site_data'!H1797</f>
        <v>1</v>
      </c>
      <c r="I1796" s="3">
        <f>'B-Site_data'!I1797</f>
        <v>3</v>
      </c>
      <c r="J1796" s="3">
        <f>'B-Site_data'!J1797</f>
        <v>1</v>
      </c>
      <c r="K1796" s="3">
        <f>'B-Site_data'!K1797</f>
        <v>1</v>
      </c>
      <c r="L1796" s="3">
        <f>'B-Site_data'!L1797</f>
        <v>5</v>
      </c>
      <c r="M1796" s="3">
        <f t="shared" si="168"/>
        <v>5</v>
      </c>
      <c r="N1796" s="3">
        <f t="shared" si="169"/>
        <v>3</v>
      </c>
      <c r="O1796" s="3">
        <f t="shared" si="170"/>
        <v>3</v>
      </c>
      <c r="P1796" s="3">
        <f t="shared" si="171"/>
        <v>3</v>
      </c>
      <c r="Q1796" s="295">
        <f t="shared" si="172"/>
        <v>4</v>
      </c>
      <c r="R1796" s="3">
        <f t="shared" si="173"/>
        <v>4</v>
      </c>
    </row>
    <row r="1797" spans="1:18" x14ac:dyDescent="0.35">
      <c r="A1797" s="3" t="str">
        <f>'B-Site_data'!A1798</f>
        <v>2F0SuNaqkKZaILu1NI0elfw1yBkM4D</v>
      </c>
      <c r="B1797" s="3" t="str">
        <f>'B-Site_data'!B1798</f>
        <v>Banadir_IDP</v>
      </c>
      <c r="C1797" s="3" t="str">
        <f>'B-Site_data'!C1798</f>
        <v>Banadir</v>
      </c>
      <c r="D1797" s="3" t="str">
        <f>'B-Site_data'!D1798</f>
        <v>IDP</v>
      </c>
      <c r="E1797" s="3">
        <f>'B-Site_data'!E1798</f>
        <v>1</v>
      </c>
      <c r="F1797" s="3">
        <f>'B-Site_data'!F1798</f>
        <v>3</v>
      </c>
      <c r="G1797" s="3">
        <f>'B-Site_data'!G1798</f>
        <v>3</v>
      </c>
      <c r="H1797" s="3">
        <f>'B-Site_data'!H1798</f>
        <v>1</v>
      </c>
      <c r="I1797" s="3">
        <f>'B-Site_data'!I1798</f>
        <v>3</v>
      </c>
      <c r="J1797" s="3">
        <f>'B-Site_data'!J1798</f>
        <v>1</v>
      </c>
      <c r="K1797" s="3">
        <f>'B-Site_data'!K1798</f>
        <v>1</v>
      </c>
      <c r="L1797" s="3">
        <f>'B-Site_data'!L1798</f>
        <v>5</v>
      </c>
      <c r="M1797" s="3">
        <f t="shared" si="168"/>
        <v>5</v>
      </c>
      <c r="N1797" s="3">
        <f t="shared" si="169"/>
        <v>3</v>
      </c>
      <c r="O1797" s="3">
        <f t="shared" si="170"/>
        <v>3</v>
      </c>
      <c r="P1797" s="3">
        <f t="shared" si="171"/>
        <v>3</v>
      </c>
      <c r="Q1797" s="295">
        <f t="shared" si="172"/>
        <v>4</v>
      </c>
      <c r="R1797" s="3">
        <f t="shared" si="173"/>
        <v>4</v>
      </c>
    </row>
    <row r="1798" spans="1:18" x14ac:dyDescent="0.35">
      <c r="A1798" s="3" t="str">
        <f>'B-Site_data'!A1799</f>
        <v>iCZ9uvynaRKrMLW3qap7tZbgs8ilDs</v>
      </c>
      <c r="B1798" s="3" t="str">
        <f>'B-Site_data'!B1799</f>
        <v>Banadir_IDP</v>
      </c>
      <c r="C1798" s="3" t="str">
        <f>'B-Site_data'!C1799</f>
        <v>Banadir</v>
      </c>
      <c r="D1798" s="3" t="str">
        <f>'B-Site_data'!D1799</f>
        <v>IDP</v>
      </c>
      <c r="E1798" s="3">
        <f>'B-Site_data'!E1799</f>
        <v>1</v>
      </c>
      <c r="F1798" s="3">
        <f>'B-Site_data'!F1799</f>
        <v>3</v>
      </c>
      <c r="G1798" s="3">
        <f>'B-Site_data'!G1799</f>
        <v>3</v>
      </c>
      <c r="H1798" s="3">
        <f>'B-Site_data'!H1799</f>
        <v>1</v>
      </c>
      <c r="I1798" s="3">
        <f>'B-Site_data'!I1799</f>
        <v>3</v>
      </c>
      <c r="J1798" s="3">
        <f>'B-Site_data'!J1799</f>
        <v>1</v>
      </c>
      <c r="K1798" s="3">
        <f>'B-Site_data'!K1799</f>
        <v>3</v>
      </c>
      <c r="L1798" s="3">
        <f>'B-Site_data'!L1799</f>
        <v>2</v>
      </c>
      <c r="M1798" s="3">
        <f t="shared" si="168"/>
        <v>3</v>
      </c>
      <c r="N1798" s="3">
        <f t="shared" si="169"/>
        <v>3</v>
      </c>
      <c r="O1798" s="3">
        <f t="shared" si="170"/>
        <v>3</v>
      </c>
      <c r="P1798" s="3">
        <f t="shared" si="171"/>
        <v>3</v>
      </c>
      <c r="Q1798" s="295">
        <f t="shared" si="172"/>
        <v>3</v>
      </c>
      <c r="R1798" s="3">
        <f t="shared" si="173"/>
        <v>3</v>
      </c>
    </row>
    <row r="1799" spans="1:18" x14ac:dyDescent="0.35">
      <c r="A1799" s="3" t="str">
        <f>'B-Site_data'!A1800</f>
        <v>hUMjhcGAO8dOm164LQuifrNObhUEKc</v>
      </c>
      <c r="B1799" s="3" t="str">
        <f>'B-Site_data'!B1800</f>
        <v>Banadir_IDP</v>
      </c>
      <c r="C1799" s="3" t="str">
        <f>'B-Site_data'!C1800</f>
        <v>Banadir</v>
      </c>
      <c r="D1799" s="3" t="str">
        <f>'B-Site_data'!D1800</f>
        <v>IDP</v>
      </c>
      <c r="E1799" s="3">
        <f>'B-Site_data'!E1800</f>
        <v>1</v>
      </c>
      <c r="F1799" s="3">
        <f>'B-Site_data'!F1800</f>
        <v>3</v>
      </c>
      <c r="G1799" s="3">
        <f>'B-Site_data'!G1800</f>
        <v>3</v>
      </c>
      <c r="H1799" s="3">
        <f>'B-Site_data'!H1800</f>
        <v>3</v>
      </c>
      <c r="I1799" s="3">
        <f>'B-Site_data'!I1800</f>
        <v>1</v>
      </c>
      <c r="J1799" s="3">
        <f>'B-Site_data'!J1800</f>
        <v>1</v>
      </c>
      <c r="K1799" s="3">
        <f>'B-Site_data'!K1800</f>
        <v>1</v>
      </c>
      <c r="L1799" s="3">
        <f>'B-Site_data'!L1800</f>
        <v>2</v>
      </c>
      <c r="M1799" s="3">
        <f t="shared" si="168"/>
        <v>3</v>
      </c>
      <c r="N1799" s="3">
        <f t="shared" si="169"/>
        <v>3</v>
      </c>
      <c r="O1799" s="3">
        <f t="shared" si="170"/>
        <v>3</v>
      </c>
      <c r="P1799" s="3">
        <f t="shared" si="171"/>
        <v>2</v>
      </c>
      <c r="Q1799" s="295">
        <f t="shared" si="172"/>
        <v>3</v>
      </c>
      <c r="R1799" s="3">
        <f t="shared" si="173"/>
        <v>3</v>
      </c>
    </row>
    <row r="1800" spans="1:18" x14ac:dyDescent="0.35">
      <c r="A1800" s="3" t="str">
        <f>'B-Site_data'!A1801</f>
        <v>T0Y2XUYI2xM9B5gCc2ZZVaU0KUx18J</v>
      </c>
      <c r="B1800" s="3" t="str">
        <f>'B-Site_data'!B1801</f>
        <v>Banadir_IDP</v>
      </c>
      <c r="C1800" s="3" t="str">
        <f>'B-Site_data'!C1801</f>
        <v>Banadir</v>
      </c>
      <c r="D1800" s="3" t="str">
        <f>'B-Site_data'!D1801</f>
        <v>IDP</v>
      </c>
      <c r="E1800" s="3">
        <f>'B-Site_data'!E1801</f>
        <v>1</v>
      </c>
      <c r="F1800" s="3">
        <f>'B-Site_data'!F1801</f>
        <v>1</v>
      </c>
      <c r="G1800" s="3">
        <f>'B-Site_data'!G1801</f>
        <v>3</v>
      </c>
      <c r="H1800" s="3">
        <f>'B-Site_data'!H1801</f>
        <v>1</v>
      </c>
      <c r="I1800" s="3">
        <f>'B-Site_data'!I1801</f>
        <v>1</v>
      </c>
      <c r="J1800" s="3">
        <f>'B-Site_data'!J1801</f>
        <v>1</v>
      </c>
      <c r="K1800" s="3">
        <f>'B-Site_data'!K1801</f>
        <v>1</v>
      </c>
      <c r="L1800" s="3">
        <f>'B-Site_data'!L1801</f>
        <v>2</v>
      </c>
      <c r="M1800" s="3">
        <f t="shared" si="168"/>
        <v>3</v>
      </c>
      <c r="N1800" s="3">
        <f t="shared" si="169"/>
        <v>2</v>
      </c>
      <c r="O1800" s="3">
        <f t="shared" si="170"/>
        <v>1</v>
      </c>
      <c r="P1800" s="3">
        <f t="shared" si="171"/>
        <v>1</v>
      </c>
      <c r="Q1800" s="295">
        <f t="shared" si="172"/>
        <v>2</v>
      </c>
      <c r="R1800" s="3">
        <f t="shared" si="173"/>
        <v>2</v>
      </c>
    </row>
    <row r="1801" spans="1:18" x14ac:dyDescent="0.35">
      <c r="A1801" s="3" t="str">
        <f>'B-Site_data'!A1802</f>
        <v>2KAJhBCBACGg6sugohoHMAh1PtY89V</v>
      </c>
      <c r="B1801" s="3" t="str">
        <f>'B-Site_data'!B1802</f>
        <v>Banadir_IDP</v>
      </c>
      <c r="C1801" s="3" t="str">
        <f>'B-Site_data'!C1802</f>
        <v>Banadir</v>
      </c>
      <c r="D1801" s="3" t="str">
        <f>'B-Site_data'!D1802</f>
        <v>IDP</v>
      </c>
      <c r="E1801" s="3">
        <f>'B-Site_data'!E1802</f>
        <v>1</v>
      </c>
      <c r="F1801" s="3">
        <f>'B-Site_data'!F1802</f>
        <v>1</v>
      </c>
      <c r="G1801" s="3">
        <f>'B-Site_data'!G1802</f>
        <v>3</v>
      </c>
      <c r="H1801" s="3">
        <f>'B-Site_data'!H1802</f>
        <v>3</v>
      </c>
      <c r="I1801" s="3">
        <f>'B-Site_data'!I1802</f>
        <v>3</v>
      </c>
      <c r="J1801" s="3">
        <f>'B-Site_data'!J1802</f>
        <v>1</v>
      </c>
      <c r="K1801" s="3">
        <f>'B-Site_data'!K1802</f>
        <v>1</v>
      </c>
      <c r="L1801" s="3">
        <f>'B-Site_data'!L1802</f>
        <v>2</v>
      </c>
      <c r="M1801" s="3">
        <f t="shared" si="168"/>
        <v>3</v>
      </c>
      <c r="N1801" s="3">
        <f t="shared" si="169"/>
        <v>3</v>
      </c>
      <c r="O1801" s="3">
        <f t="shared" si="170"/>
        <v>3</v>
      </c>
      <c r="P1801" s="3">
        <f t="shared" si="171"/>
        <v>2</v>
      </c>
      <c r="Q1801" s="295">
        <f t="shared" si="172"/>
        <v>3</v>
      </c>
      <c r="R1801" s="3">
        <f t="shared" si="173"/>
        <v>3</v>
      </c>
    </row>
    <row r="1802" spans="1:18" x14ac:dyDescent="0.35">
      <c r="A1802" s="3" t="str">
        <f>'B-Site_data'!A1803</f>
        <v>yHz9IkiMylKNxhmJbpEspuKy4V8kXk</v>
      </c>
      <c r="B1802" s="3" t="str">
        <f>'B-Site_data'!B1803</f>
        <v>Banadir_IDP</v>
      </c>
      <c r="C1802" s="3" t="str">
        <f>'B-Site_data'!C1803</f>
        <v>Banadir</v>
      </c>
      <c r="D1802" s="3" t="str">
        <f>'B-Site_data'!D1803</f>
        <v>IDP</v>
      </c>
      <c r="E1802" s="3">
        <f>'B-Site_data'!E1803</f>
        <v>3</v>
      </c>
      <c r="F1802" s="3">
        <f>'B-Site_data'!F1803</f>
        <v>1</v>
      </c>
      <c r="G1802" s="3">
        <f>'B-Site_data'!G1803</f>
        <v>3</v>
      </c>
      <c r="H1802" s="3">
        <f>'B-Site_data'!H1803</f>
        <v>1</v>
      </c>
      <c r="I1802" s="3">
        <f>'B-Site_data'!I1803</f>
        <v>3</v>
      </c>
      <c r="J1802" s="3">
        <f>'B-Site_data'!J1803</f>
        <v>1</v>
      </c>
      <c r="K1802" s="3">
        <f>'B-Site_data'!K1803</f>
        <v>3</v>
      </c>
      <c r="L1802" s="3">
        <f>'B-Site_data'!L1803</f>
        <v>1</v>
      </c>
      <c r="M1802" s="3">
        <f t="shared" si="168"/>
        <v>3</v>
      </c>
      <c r="N1802" s="3">
        <f t="shared" si="169"/>
        <v>3</v>
      </c>
      <c r="O1802" s="3">
        <f t="shared" si="170"/>
        <v>3</v>
      </c>
      <c r="P1802" s="3">
        <f t="shared" si="171"/>
        <v>1</v>
      </c>
      <c r="Q1802" s="295">
        <f t="shared" si="172"/>
        <v>3</v>
      </c>
      <c r="R1802" s="3">
        <f t="shared" si="173"/>
        <v>3</v>
      </c>
    </row>
    <row r="1803" spans="1:18" x14ac:dyDescent="0.35">
      <c r="A1803" s="3" t="str">
        <f>'B-Site_data'!A1804</f>
        <v>syGvzBYtCUYA9zfBmMTp3qxVSnnOpk</v>
      </c>
      <c r="B1803" s="3" t="str">
        <f>'B-Site_data'!B1804</f>
        <v>Banadir_IDP</v>
      </c>
      <c r="C1803" s="3" t="str">
        <f>'B-Site_data'!C1804</f>
        <v>Banadir</v>
      </c>
      <c r="D1803" s="3" t="str">
        <f>'B-Site_data'!D1804</f>
        <v>IDP</v>
      </c>
      <c r="E1803" s="3">
        <f>'B-Site_data'!E1804</f>
        <v>1</v>
      </c>
      <c r="F1803" s="3">
        <f>'B-Site_data'!F1804</f>
        <v>3</v>
      </c>
      <c r="G1803" s="3">
        <f>'B-Site_data'!G1804</f>
        <v>1</v>
      </c>
      <c r="H1803" s="3">
        <f>'B-Site_data'!H1804</f>
        <v>3</v>
      </c>
      <c r="I1803" s="3">
        <f>'B-Site_data'!I1804</f>
        <v>3</v>
      </c>
      <c r="J1803" s="3">
        <f>'B-Site_data'!J1804</f>
        <v>1</v>
      </c>
      <c r="K1803" s="3">
        <f>'B-Site_data'!K1804</f>
        <v>1</v>
      </c>
      <c r="L1803" s="3">
        <f>'B-Site_data'!L1804</f>
        <v>4</v>
      </c>
      <c r="M1803" s="3">
        <f t="shared" si="168"/>
        <v>4</v>
      </c>
      <c r="N1803" s="3">
        <f t="shared" si="169"/>
        <v>3</v>
      </c>
      <c r="O1803" s="3">
        <f t="shared" si="170"/>
        <v>3</v>
      </c>
      <c r="P1803" s="3">
        <f t="shared" si="171"/>
        <v>3</v>
      </c>
      <c r="Q1803" s="295">
        <f t="shared" si="172"/>
        <v>4</v>
      </c>
      <c r="R1803" s="3">
        <f t="shared" si="173"/>
        <v>4</v>
      </c>
    </row>
    <row r="1804" spans="1:18" x14ac:dyDescent="0.35">
      <c r="A1804" s="3" t="str">
        <f>'B-Site_data'!A1805</f>
        <v>y3dYMWySE0O2ZcSU7C9Wu8mLcCnKMM</v>
      </c>
      <c r="B1804" s="3" t="str">
        <f>'B-Site_data'!B1805</f>
        <v>Banadir_IDP</v>
      </c>
      <c r="C1804" s="3" t="str">
        <f>'B-Site_data'!C1805</f>
        <v>Banadir</v>
      </c>
      <c r="D1804" s="3" t="str">
        <f>'B-Site_data'!D1805</f>
        <v>IDP</v>
      </c>
      <c r="E1804" s="3">
        <f>'B-Site_data'!E1805</f>
        <v>1</v>
      </c>
      <c r="F1804" s="3">
        <f>'B-Site_data'!F1805</f>
        <v>1</v>
      </c>
      <c r="G1804" s="3">
        <f>'B-Site_data'!G1805</f>
        <v>3</v>
      </c>
      <c r="H1804" s="3">
        <f>'B-Site_data'!H1805</f>
        <v>1</v>
      </c>
      <c r="I1804" s="3">
        <f>'B-Site_data'!I1805</f>
        <v>1</v>
      </c>
      <c r="J1804" s="3">
        <f>'B-Site_data'!J1805</f>
        <v>1</v>
      </c>
      <c r="K1804" s="3">
        <f>'B-Site_data'!K1805</f>
        <v>3</v>
      </c>
      <c r="L1804" s="3">
        <f>'B-Site_data'!L1805</f>
        <v>2</v>
      </c>
      <c r="M1804" s="3">
        <f t="shared" si="168"/>
        <v>3</v>
      </c>
      <c r="N1804" s="3">
        <f t="shared" si="169"/>
        <v>3</v>
      </c>
      <c r="O1804" s="3">
        <f t="shared" si="170"/>
        <v>2</v>
      </c>
      <c r="P1804" s="3">
        <f t="shared" si="171"/>
        <v>1</v>
      </c>
      <c r="Q1804" s="295">
        <f t="shared" si="172"/>
        <v>3</v>
      </c>
      <c r="R1804" s="3">
        <f t="shared" si="173"/>
        <v>3</v>
      </c>
    </row>
    <row r="1805" spans="1:18" x14ac:dyDescent="0.35">
      <c r="A1805" s="3" t="str">
        <f>'B-Site_data'!A1806</f>
        <v>ta3bkScTK00nkHzSEJ1J5I2Dh7jLjr</v>
      </c>
      <c r="B1805" s="3" t="str">
        <f>'B-Site_data'!B1806</f>
        <v>Banadir_IDP</v>
      </c>
      <c r="C1805" s="3" t="str">
        <f>'B-Site_data'!C1806</f>
        <v>Banadir</v>
      </c>
      <c r="D1805" s="3" t="str">
        <f>'B-Site_data'!D1806</f>
        <v>IDP</v>
      </c>
      <c r="E1805" s="3">
        <f>'B-Site_data'!E1806</f>
        <v>1</v>
      </c>
      <c r="F1805" s="3">
        <f>'B-Site_data'!F1806</f>
        <v>1</v>
      </c>
      <c r="G1805" s="3">
        <f>'B-Site_data'!G1806</f>
        <v>3</v>
      </c>
      <c r="H1805" s="3">
        <f>'B-Site_data'!H1806</f>
        <v>2</v>
      </c>
      <c r="I1805" s="3">
        <f>'B-Site_data'!I1806</f>
        <v>3</v>
      </c>
      <c r="J1805" s="3">
        <f>'B-Site_data'!J1806</f>
        <v>1</v>
      </c>
      <c r="K1805" s="3">
        <f>'B-Site_data'!K1806</f>
        <v>1</v>
      </c>
      <c r="L1805" s="3">
        <f>'B-Site_data'!L1806</f>
        <v>3</v>
      </c>
      <c r="M1805" s="3">
        <f t="shared" si="168"/>
        <v>3</v>
      </c>
      <c r="N1805" s="3">
        <f t="shared" si="169"/>
        <v>3</v>
      </c>
      <c r="O1805" s="3">
        <f t="shared" si="170"/>
        <v>3</v>
      </c>
      <c r="P1805" s="3">
        <f t="shared" si="171"/>
        <v>2</v>
      </c>
      <c r="Q1805" s="295">
        <f t="shared" si="172"/>
        <v>3</v>
      </c>
      <c r="R1805" s="3">
        <f t="shared" si="173"/>
        <v>3</v>
      </c>
    </row>
    <row r="1806" spans="1:18" x14ac:dyDescent="0.35">
      <c r="A1806" s="3" t="str">
        <f>'B-Site_data'!A1807</f>
        <v>cCjE5PHPz5Mm35QZe2DAlry5fwQP2o</v>
      </c>
      <c r="B1806" s="3" t="str">
        <f>'B-Site_data'!B1807</f>
        <v>Banadir_IDP</v>
      </c>
      <c r="C1806" s="3" t="str">
        <f>'B-Site_data'!C1807</f>
        <v>Banadir</v>
      </c>
      <c r="D1806" s="3" t="str">
        <f>'B-Site_data'!D1807</f>
        <v>IDP</v>
      </c>
      <c r="E1806" s="3">
        <f>'B-Site_data'!E1807</f>
        <v>1</v>
      </c>
      <c r="F1806" s="3">
        <f>'B-Site_data'!F1807</f>
        <v>1</v>
      </c>
      <c r="G1806" s="3">
        <f>'B-Site_data'!G1807</f>
        <v>3</v>
      </c>
      <c r="H1806" s="3">
        <f>'B-Site_data'!H1807</f>
        <v>2</v>
      </c>
      <c r="I1806" s="3">
        <f>'B-Site_data'!I1807</f>
        <v>3</v>
      </c>
      <c r="J1806" s="3">
        <f>'B-Site_data'!J1807</f>
        <v>1</v>
      </c>
      <c r="K1806" s="3">
        <f>'B-Site_data'!K1807</f>
        <v>1</v>
      </c>
      <c r="L1806" s="3">
        <f>'B-Site_data'!L1807</f>
        <v>3</v>
      </c>
      <c r="M1806" s="3">
        <f t="shared" si="168"/>
        <v>3</v>
      </c>
      <c r="N1806" s="3">
        <f t="shared" si="169"/>
        <v>3</v>
      </c>
      <c r="O1806" s="3">
        <f t="shared" si="170"/>
        <v>3</v>
      </c>
      <c r="P1806" s="3">
        <f t="shared" si="171"/>
        <v>2</v>
      </c>
      <c r="Q1806" s="295">
        <f t="shared" si="172"/>
        <v>3</v>
      </c>
      <c r="R1806" s="3">
        <f t="shared" si="173"/>
        <v>3</v>
      </c>
    </row>
    <row r="1807" spans="1:18" x14ac:dyDescent="0.35">
      <c r="A1807" s="3" t="str">
        <f>'B-Site_data'!A1808</f>
        <v>WfjvTlrGOGzquDKN8SccfZSQhuRwZr</v>
      </c>
      <c r="B1807" s="3" t="str">
        <f>'B-Site_data'!B1808</f>
        <v>Banadir_IDP</v>
      </c>
      <c r="C1807" s="3" t="str">
        <f>'B-Site_data'!C1808</f>
        <v>Banadir</v>
      </c>
      <c r="D1807" s="3" t="str">
        <f>'B-Site_data'!D1808</f>
        <v>IDP</v>
      </c>
      <c r="E1807" s="3">
        <f>'B-Site_data'!E1808</f>
        <v>1</v>
      </c>
      <c r="F1807" s="3">
        <f>'B-Site_data'!F1808</f>
        <v>1</v>
      </c>
      <c r="G1807" s="3">
        <f>'B-Site_data'!G1808</f>
        <v>3</v>
      </c>
      <c r="H1807" s="3">
        <f>'B-Site_data'!H1808</f>
        <v>3</v>
      </c>
      <c r="I1807" s="3">
        <f>'B-Site_data'!I1808</f>
        <v>3</v>
      </c>
      <c r="J1807" s="3">
        <f>'B-Site_data'!J1808</f>
        <v>1</v>
      </c>
      <c r="K1807" s="3">
        <f>'B-Site_data'!K1808</f>
        <v>1</v>
      </c>
      <c r="L1807" s="3">
        <f>'B-Site_data'!L1808</f>
        <v>3</v>
      </c>
      <c r="M1807" s="3">
        <f t="shared" si="168"/>
        <v>3</v>
      </c>
      <c r="N1807" s="3">
        <f t="shared" si="169"/>
        <v>3</v>
      </c>
      <c r="O1807" s="3">
        <f t="shared" si="170"/>
        <v>3</v>
      </c>
      <c r="P1807" s="3">
        <f t="shared" si="171"/>
        <v>3</v>
      </c>
      <c r="Q1807" s="295">
        <f t="shared" si="172"/>
        <v>3</v>
      </c>
      <c r="R1807" s="3">
        <f t="shared" si="173"/>
        <v>3</v>
      </c>
    </row>
    <row r="1808" spans="1:18" x14ac:dyDescent="0.35">
      <c r="A1808" s="3" t="str">
        <f>'B-Site_data'!A1809</f>
        <v>sfb776ZzTQbgFhvFPmhqiWkaPPU9Sm</v>
      </c>
      <c r="B1808" s="3" t="str">
        <f>'B-Site_data'!B1809</f>
        <v>Banadir_IDP</v>
      </c>
      <c r="C1808" s="3" t="str">
        <f>'B-Site_data'!C1809</f>
        <v>Banadir</v>
      </c>
      <c r="D1808" s="3" t="str">
        <f>'B-Site_data'!D1809</f>
        <v>IDP</v>
      </c>
      <c r="E1808" s="3">
        <f>'B-Site_data'!E1809</f>
        <v>1</v>
      </c>
      <c r="F1808" s="3">
        <f>'B-Site_data'!F1809</f>
        <v>3</v>
      </c>
      <c r="G1808" s="3">
        <f>'B-Site_data'!G1809</f>
        <v>3</v>
      </c>
      <c r="H1808" s="3">
        <f>'B-Site_data'!H1809</f>
        <v>1</v>
      </c>
      <c r="I1808" s="3">
        <f>'B-Site_data'!I1809</f>
        <v>3</v>
      </c>
      <c r="J1808" s="3">
        <f>'B-Site_data'!J1809</f>
        <v>1</v>
      </c>
      <c r="K1808" s="3">
        <f>'B-Site_data'!K1809</f>
        <v>1</v>
      </c>
      <c r="L1808" s="3">
        <f>'B-Site_data'!L1809</f>
        <v>2</v>
      </c>
      <c r="M1808" s="3">
        <f t="shared" si="168"/>
        <v>3</v>
      </c>
      <c r="N1808" s="3">
        <f t="shared" si="169"/>
        <v>3</v>
      </c>
      <c r="O1808" s="3">
        <f t="shared" si="170"/>
        <v>3</v>
      </c>
      <c r="P1808" s="3">
        <f t="shared" si="171"/>
        <v>2</v>
      </c>
      <c r="Q1808" s="295">
        <f t="shared" si="172"/>
        <v>3</v>
      </c>
      <c r="R1808" s="3">
        <f t="shared" si="173"/>
        <v>3</v>
      </c>
    </row>
    <row r="1809" spans="1:18" x14ac:dyDescent="0.35">
      <c r="A1809" s="3" t="str">
        <f>'B-Site_data'!A1810</f>
        <v>D9ORUBhwipN445saqloz6SqJHCf1Tu</v>
      </c>
      <c r="B1809" s="3" t="str">
        <f>'B-Site_data'!B1810</f>
        <v>Banadir_IDP</v>
      </c>
      <c r="C1809" s="3" t="str">
        <f>'B-Site_data'!C1810</f>
        <v>Banadir</v>
      </c>
      <c r="D1809" s="3" t="str">
        <f>'B-Site_data'!D1810</f>
        <v>IDP</v>
      </c>
      <c r="E1809" s="3">
        <f>'B-Site_data'!E1810</f>
        <v>1</v>
      </c>
      <c r="F1809" s="3">
        <f>'B-Site_data'!F1810</f>
        <v>1</v>
      </c>
      <c r="G1809" s="3">
        <f>'B-Site_data'!G1810</f>
        <v>3</v>
      </c>
      <c r="H1809" s="3">
        <f>'B-Site_data'!H1810</f>
        <v>2</v>
      </c>
      <c r="I1809" s="3">
        <f>'B-Site_data'!I1810</f>
        <v>3</v>
      </c>
      <c r="J1809" s="3">
        <f>'B-Site_data'!J1810</f>
        <v>1</v>
      </c>
      <c r="K1809" s="3">
        <f>'B-Site_data'!K1810</f>
        <v>3</v>
      </c>
      <c r="L1809" s="3">
        <f>'B-Site_data'!L1810</f>
        <v>2</v>
      </c>
      <c r="M1809" s="3">
        <f t="shared" si="168"/>
        <v>3</v>
      </c>
      <c r="N1809" s="3">
        <f t="shared" si="169"/>
        <v>3</v>
      </c>
      <c r="O1809" s="3">
        <f t="shared" si="170"/>
        <v>3</v>
      </c>
      <c r="P1809" s="3">
        <f t="shared" si="171"/>
        <v>2</v>
      </c>
      <c r="Q1809" s="295">
        <f t="shared" si="172"/>
        <v>3</v>
      </c>
      <c r="R1809" s="3">
        <f t="shared" si="173"/>
        <v>3</v>
      </c>
    </row>
    <row r="1810" spans="1:18" x14ac:dyDescent="0.35">
      <c r="A1810" s="3" t="str">
        <f>'B-Site_data'!A1811</f>
        <v>FMnOo6fQCvd1rSYDmsAbrxFUAI53xC</v>
      </c>
      <c r="B1810" s="3" t="str">
        <f>'B-Site_data'!B1811</f>
        <v>Banadir_IDP</v>
      </c>
      <c r="C1810" s="3" t="str">
        <f>'B-Site_data'!C1811</f>
        <v>Banadir</v>
      </c>
      <c r="D1810" s="3" t="str">
        <f>'B-Site_data'!D1811</f>
        <v>IDP</v>
      </c>
      <c r="E1810" s="3">
        <f>'B-Site_data'!E1811</f>
        <v>1</v>
      </c>
      <c r="F1810" s="3">
        <f>'B-Site_data'!F1811</f>
        <v>1</v>
      </c>
      <c r="G1810" s="3">
        <f>'B-Site_data'!G1811</f>
        <v>3</v>
      </c>
      <c r="H1810" s="3">
        <f>'B-Site_data'!H1811</f>
        <v>3</v>
      </c>
      <c r="I1810" s="3">
        <f>'B-Site_data'!I1811</f>
        <v>3</v>
      </c>
      <c r="J1810" s="3">
        <f>'B-Site_data'!J1811</f>
        <v>1</v>
      </c>
      <c r="K1810" s="3">
        <f>'B-Site_data'!K1811</f>
        <v>1</v>
      </c>
      <c r="L1810" s="3">
        <f>'B-Site_data'!L1811</f>
        <v>2</v>
      </c>
      <c r="M1810" s="3">
        <f t="shared" si="168"/>
        <v>3</v>
      </c>
      <c r="N1810" s="3">
        <f t="shared" si="169"/>
        <v>3</v>
      </c>
      <c r="O1810" s="3">
        <f t="shared" si="170"/>
        <v>3</v>
      </c>
      <c r="P1810" s="3">
        <f t="shared" si="171"/>
        <v>2</v>
      </c>
      <c r="Q1810" s="295">
        <f t="shared" si="172"/>
        <v>3</v>
      </c>
      <c r="R1810" s="3">
        <f t="shared" si="173"/>
        <v>3</v>
      </c>
    </row>
    <row r="1811" spans="1:18" x14ac:dyDescent="0.35">
      <c r="A1811" s="3" t="str">
        <f>'B-Site_data'!A1812</f>
        <v>Bg5uaFVqvamb7PsYW8ADyJdnLl5SBj</v>
      </c>
      <c r="B1811" s="3" t="str">
        <f>'B-Site_data'!B1812</f>
        <v>Banadir_IDP</v>
      </c>
      <c r="C1811" s="3" t="str">
        <f>'B-Site_data'!C1812</f>
        <v>Banadir</v>
      </c>
      <c r="D1811" s="3" t="str">
        <f>'B-Site_data'!D1812</f>
        <v>IDP</v>
      </c>
      <c r="E1811" s="3">
        <f>'B-Site_data'!E1812</f>
        <v>1</v>
      </c>
      <c r="F1811" s="3">
        <f>'B-Site_data'!F1812</f>
        <v>1</v>
      </c>
      <c r="G1811" s="3">
        <f>'B-Site_data'!G1812</f>
        <v>3</v>
      </c>
      <c r="H1811" s="3">
        <f>'B-Site_data'!H1812</f>
        <v>2</v>
      </c>
      <c r="I1811" s="3">
        <f>'B-Site_data'!I1812</f>
        <v>1</v>
      </c>
      <c r="J1811" s="3">
        <f>'B-Site_data'!J1812</f>
        <v>1</v>
      </c>
      <c r="K1811" s="3">
        <f>'B-Site_data'!K1812</f>
        <v>3</v>
      </c>
      <c r="L1811" s="3">
        <f>'B-Site_data'!L1812</f>
        <v>2</v>
      </c>
      <c r="M1811" s="3">
        <f t="shared" si="168"/>
        <v>3</v>
      </c>
      <c r="N1811" s="3">
        <f t="shared" si="169"/>
        <v>3</v>
      </c>
      <c r="O1811" s="3">
        <f t="shared" si="170"/>
        <v>2</v>
      </c>
      <c r="P1811" s="3">
        <f t="shared" si="171"/>
        <v>2</v>
      </c>
      <c r="Q1811" s="295">
        <f t="shared" si="172"/>
        <v>3</v>
      </c>
      <c r="R1811" s="3">
        <f t="shared" si="173"/>
        <v>3</v>
      </c>
    </row>
    <row r="1812" spans="1:18" x14ac:dyDescent="0.35">
      <c r="A1812" s="3" t="str">
        <f>'B-Site_data'!A1813</f>
        <v>bRO9GhszS0H78eiJQMFwvT391r3CFN</v>
      </c>
      <c r="B1812" s="3" t="str">
        <f>'B-Site_data'!B1813</f>
        <v>Banadir_IDP</v>
      </c>
      <c r="C1812" s="3" t="str">
        <f>'B-Site_data'!C1813</f>
        <v>Banadir</v>
      </c>
      <c r="D1812" s="3" t="str">
        <f>'B-Site_data'!D1813</f>
        <v>IDP</v>
      </c>
      <c r="E1812" s="3">
        <f>'B-Site_data'!E1813</f>
        <v>1</v>
      </c>
      <c r="F1812" s="3">
        <f>'B-Site_data'!F1813</f>
        <v>1</v>
      </c>
      <c r="G1812" s="3">
        <f>'B-Site_data'!G1813</f>
        <v>3</v>
      </c>
      <c r="H1812" s="3">
        <f>'B-Site_data'!H1813</f>
        <v>1</v>
      </c>
      <c r="I1812" s="3">
        <f>'B-Site_data'!I1813</f>
        <v>1</v>
      </c>
      <c r="J1812" s="3">
        <f>'B-Site_data'!J1813</f>
        <v>1</v>
      </c>
      <c r="K1812" s="3">
        <f>'B-Site_data'!K1813</f>
        <v>3</v>
      </c>
      <c r="L1812" s="3">
        <f>'B-Site_data'!L1813</f>
        <v>2</v>
      </c>
      <c r="M1812" s="3">
        <f t="shared" si="168"/>
        <v>3</v>
      </c>
      <c r="N1812" s="3">
        <f t="shared" si="169"/>
        <v>3</v>
      </c>
      <c r="O1812" s="3">
        <f t="shared" si="170"/>
        <v>2</v>
      </c>
      <c r="P1812" s="3">
        <f t="shared" si="171"/>
        <v>1</v>
      </c>
      <c r="Q1812" s="295">
        <f t="shared" si="172"/>
        <v>3</v>
      </c>
      <c r="R1812" s="3">
        <f t="shared" si="173"/>
        <v>3</v>
      </c>
    </row>
    <row r="1813" spans="1:18" x14ac:dyDescent="0.35">
      <c r="A1813" s="3" t="str">
        <f>'B-Site_data'!A1814</f>
        <v>YB48GGyJg7Hs7KzkTddpAsPhHraB0F</v>
      </c>
      <c r="B1813" s="3" t="str">
        <f>'B-Site_data'!B1814</f>
        <v>Banadir_IDP</v>
      </c>
      <c r="C1813" s="3" t="str">
        <f>'B-Site_data'!C1814</f>
        <v>Banadir</v>
      </c>
      <c r="D1813" s="3" t="str">
        <f>'B-Site_data'!D1814</f>
        <v>IDP</v>
      </c>
      <c r="E1813" s="3">
        <f>'B-Site_data'!E1814</f>
        <v>1</v>
      </c>
      <c r="F1813" s="3">
        <f>'B-Site_data'!F1814</f>
        <v>1</v>
      </c>
      <c r="G1813" s="3">
        <f>'B-Site_data'!G1814</f>
        <v>3</v>
      </c>
      <c r="H1813" s="3">
        <f>'B-Site_data'!H1814</f>
        <v>2</v>
      </c>
      <c r="I1813" s="3">
        <f>'B-Site_data'!I1814</f>
        <v>1</v>
      </c>
      <c r="J1813" s="3">
        <f>'B-Site_data'!J1814</f>
        <v>1</v>
      </c>
      <c r="K1813" s="3">
        <f>'B-Site_data'!K1814</f>
        <v>1</v>
      </c>
      <c r="L1813" s="3">
        <f>'B-Site_data'!L1814</f>
        <v>1</v>
      </c>
      <c r="M1813" s="3">
        <f t="shared" si="168"/>
        <v>3</v>
      </c>
      <c r="N1813" s="3">
        <f t="shared" si="169"/>
        <v>2</v>
      </c>
      <c r="O1813" s="3">
        <f t="shared" si="170"/>
        <v>1</v>
      </c>
      <c r="P1813" s="3">
        <f t="shared" si="171"/>
        <v>1</v>
      </c>
      <c r="Q1813" s="295">
        <f t="shared" si="172"/>
        <v>2</v>
      </c>
      <c r="R1813" s="3">
        <f t="shared" si="173"/>
        <v>2</v>
      </c>
    </row>
    <row r="1814" spans="1:18" x14ac:dyDescent="0.35">
      <c r="A1814" s="3" t="str">
        <f>'B-Site_data'!A1815</f>
        <v>0rEDM5671EZ4McTPfBu2uUK4yewTKb</v>
      </c>
      <c r="B1814" s="3" t="str">
        <f>'B-Site_data'!B1815</f>
        <v>Banadir_IDP</v>
      </c>
      <c r="C1814" s="3" t="str">
        <f>'B-Site_data'!C1815</f>
        <v>Banadir</v>
      </c>
      <c r="D1814" s="3" t="str">
        <f>'B-Site_data'!D1815</f>
        <v>IDP</v>
      </c>
      <c r="E1814" s="3">
        <f>'B-Site_data'!E1815</f>
        <v>1</v>
      </c>
      <c r="F1814" s="3">
        <f>'B-Site_data'!F1815</f>
        <v>1</v>
      </c>
      <c r="G1814" s="3">
        <f>'B-Site_data'!G1815</f>
        <v>3</v>
      </c>
      <c r="H1814" s="3">
        <f>'B-Site_data'!H1815</f>
        <v>1</v>
      </c>
      <c r="I1814" s="3">
        <f>'B-Site_data'!I1815</f>
        <v>3</v>
      </c>
      <c r="J1814" s="3">
        <f>'B-Site_data'!J1815</f>
        <v>1</v>
      </c>
      <c r="K1814" s="3">
        <f>'B-Site_data'!K1815</f>
        <v>3</v>
      </c>
      <c r="L1814" s="3">
        <f>'B-Site_data'!L1815</f>
        <v>2</v>
      </c>
      <c r="M1814" s="3">
        <f t="shared" si="168"/>
        <v>3</v>
      </c>
      <c r="N1814" s="3">
        <f t="shared" si="169"/>
        <v>3</v>
      </c>
      <c r="O1814" s="3">
        <f t="shared" si="170"/>
        <v>3</v>
      </c>
      <c r="P1814" s="3">
        <f t="shared" si="171"/>
        <v>2</v>
      </c>
      <c r="Q1814" s="295">
        <f t="shared" si="172"/>
        <v>3</v>
      </c>
      <c r="R1814" s="3">
        <f t="shared" si="173"/>
        <v>3</v>
      </c>
    </row>
    <row r="1815" spans="1:18" x14ac:dyDescent="0.35">
      <c r="A1815" s="3" t="str">
        <f>'B-Site_data'!A1816</f>
        <v>iaJK3aKIO16bGv365otEGZOjlZ7DJa</v>
      </c>
      <c r="B1815" s="3" t="str">
        <f>'B-Site_data'!B1816</f>
        <v>Banadir_IDP</v>
      </c>
      <c r="C1815" s="3" t="str">
        <f>'B-Site_data'!C1816</f>
        <v>Banadir</v>
      </c>
      <c r="D1815" s="3" t="str">
        <f>'B-Site_data'!D1816</f>
        <v>IDP</v>
      </c>
      <c r="E1815" s="3">
        <f>'B-Site_data'!E1816</f>
        <v>1</v>
      </c>
      <c r="F1815" s="3">
        <f>'B-Site_data'!F1816</f>
        <v>1</v>
      </c>
      <c r="G1815" s="3">
        <f>'B-Site_data'!G1816</f>
        <v>3</v>
      </c>
      <c r="H1815" s="3">
        <f>'B-Site_data'!H1816</f>
        <v>1</v>
      </c>
      <c r="I1815" s="3">
        <f>'B-Site_data'!I1816</f>
        <v>3</v>
      </c>
      <c r="J1815" s="3">
        <f>'B-Site_data'!J1816</f>
        <v>1</v>
      </c>
      <c r="K1815" s="3">
        <f>'B-Site_data'!K1816</f>
        <v>3</v>
      </c>
      <c r="L1815" s="3">
        <f>'B-Site_data'!L1816</f>
        <v>1</v>
      </c>
      <c r="M1815" s="3">
        <f t="shared" si="168"/>
        <v>3</v>
      </c>
      <c r="N1815" s="3">
        <f t="shared" si="169"/>
        <v>3</v>
      </c>
      <c r="O1815" s="3">
        <f t="shared" si="170"/>
        <v>3</v>
      </c>
      <c r="P1815" s="3">
        <f t="shared" si="171"/>
        <v>1</v>
      </c>
      <c r="Q1815" s="295">
        <f t="shared" si="172"/>
        <v>3</v>
      </c>
      <c r="R1815" s="3">
        <f t="shared" si="173"/>
        <v>3</v>
      </c>
    </row>
    <row r="1816" spans="1:18" x14ac:dyDescent="0.35">
      <c r="A1816" s="3" t="str">
        <f>'B-Site_data'!A1817</f>
        <v>fJxdWVewFgfwi0rRBW6OW6UZ82zqeZ</v>
      </c>
      <c r="B1816" s="3" t="str">
        <f>'B-Site_data'!B1817</f>
        <v>Banadir_IDP</v>
      </c>
      <c r="C1816" s="3" t="str">
        <f>'B-Site_data'!C1817</f>
        <v>Banadir</v>
      </c>
      <c r="D1816" s="3" t="str">
        <f>'B-Site_data'!D1817</f>
        <v>IDP</v>
      </c>
      <c r="E1816" s="3">
        <f>'B-Site_data'!E1817</f>
        <v>1</v>
      </c>
      <c r="F1816" s="3">
        <f>'B-Site_data'!F1817</f>
        <v>1</v>
      </c>
      <c r="G1816" s="3">
        <f>'B-Site_data'!G1817</f>
        <v>3</v>
      </c>
      <c r="H1816" s="3">
        <f>'B-Site_data'!H1817</f>
        <v>1</v>
      </c>
      <c r="I1816" s="3">
        <f>'B-Site_data'!I1817</f>
        <v>3</v>
      </c>
      <c r="J1816" s="3">
        <f>'B-Site_data'!J1817</f>
        <v>1</v>
      </c>
      <c r="K1816" s="3">
        <f>'B-Site_data'!K1817</f>
        <v>3</v>
      </c>
      <c r="L1816" s="3">
        <f>'B-Site_data'!L1817</f>
        <v>2</v>
      </c>
      <c r="M1816" s="3">
        <f t="shared" si="168"/>
        <v>3</v>
      </c>
      <c r="N1816" s="3">
        <f t="shared" si="169"/>
        <v>3</v>
      </c>
      <c r="O1816" s="3">
        <f t="shared" si="170"/>
        <v>3</v>
      </c>
      <c r="P1816" s="3">
        <f t="shared" si="171"/>
        <v>2</v>
      </c>
      <c r="Q1816" s="295">
        <f t="shared" si="172"/>
        <v>3</v>
      </c>
      <c r="R1816" s="3">
        <f t="shared" si="173"/>
        <v>3</v>
      </c>
    </row>
    <row r="1817" spans="1:18" x14ac:dyDescent="0.35">
      <c r="A1817" s="3" t="str">
        <f>'B-Site_data'!A1818</f>
        <v>AwnGALBkqQRtOHY1ntsgllbVXcUFN5</v>
      </c>
      <c r="B1817" s="3" t="str">
        <f>'B-Site_data'!B1818</f>
        <v>Banadir_IDP</v>
      </c>
      <c r="C1817" s="3" t="str">
        <f>'B-Site_data'!C1818</f>
        <v>Banadir</v>
      </c>
      <c r="D1817" s="3" t="str">
        <f>'B-Site_data'!D1818</f>
        <v>IDP</v>
      </c>
      <c r="E1817" s="3">
        <f>'B-Site_data'!E1818</f>
        <v>1</v>
      </c>
      <c r="F1817" s="3">
        <f>'B-Site_data'!F1818</f>
        <v>1</v>
      </c>
      <c r="G1817" s="3">
        <f>'B-Site_data'!G1818</f>
        <v>3</v>
      </c>
      <c r="H1817" s="3">
        <f>'B-Site_data'!H1818</f>
        <v>3</v>
      </c>
      <c r="I1817" s="3">
        <f>'B-Site_data'!I1818</f>
        <v>1</v>
      </c>
      <c r="J1817" s="3">
        <f>'B-Site_data'!J1818</f>
        <v>1</v>
      </c>
      <c r="K1817" s="3">
        <f>'B-Site_data'!K1818</f>
        <v>1</v>
      </c>
      <c r="L1817" s="3">
        <f>'B-Site_data'!L1818</f>
        <v>2</v>
      </c>
      <c r="M1817" s="3">
        <f t="shared" si="168"/>
        <v>3</v>
      </c>
      <c r="N1817" s="3">
        <f t="shared" si="169"/>
        <v>3</v>
      </c>
      <c r="O1817" s="3">
        <f t="shared" si="170"/>
        <v>2</v>
      </c>
      <c r="P1817" s="3">
        <f t="shared" si="171"/>
        <v>1</v>
      </c>
      <c r="Q1817" s="295">
        <f t="shared" si="172"/>
        <v>3</v>
      </c>
      <c r="R1817" s="3">
        <f t="shared" si="173"/>
        <v>3</v>
      </c>
    </row>
    <row r="1818" spans="1:18" x14ac:dyDescent="0.35">
      <c r="A1818" s="3" t="str">
        <f>'B-Site_data'!A1819</f>
        <v>p1OrOoY4IrFZkpmcgqDojQx1bEO7AA</v>
      </c>
      <c r="B1818" s="3" t="str">
        <f>'B-Site_data'!B1819</f>
        <v>Banadir_IDP</v>
      </c>
      <c r="C1818" s="3" t="str">
        <f>'B-Site_data'!C1819</f>
        <v>Banadir</v>
      </c>
      <c r="D1818" s="3" t="str">
        <f>'B-Site_data'!D1819</f>
        <v>IDP</v>
      </c>
      <c r="E1818" s="3">
        <f>'B-Site_data'!E1819</f>
        <v>1</v>
      </c>
      <c r="F1818" s="3">
        <f>'B-Site_data'!F1819</f>
        <v>1</v>
      </c>
      <c r="G1818" s="3">
        <f>'B-Site_data'!G1819</f>
        <v>3</v>
      </c>
      <c r="H1818" s="3">
        <f>'B-Site_data'!H1819</f>
        <v>3</v>
      </c>
      <c r="I1818" s="3">
        <f>'B-Site_data'!I1819</f>
        <v>3</v>
      </c>
      <c r="J1818" s="3">
        <f>'B-Site_data'!J1819</f>
        <v>1</v>
      </c>
      <c r="K1818" s="3">
        <f>'B-Site_data'!K1819</f>
        <v>3</v>
      </c>
      <c r="L1818" s="3">
        <f>'B-Site_data'!L1819</f>
        <v>2</v>
      </c>
      <c r="M1818" s="3">
        <f t="shared" si="168"/>
        <v>3</v>
      </c>
      <c r="N1818" s="3">
        <f t="shared" si="169"/>
        <v>3</v>
      </c>
      <c r="O1818" s="3">
        <f t="shared" si="170"/>
        <v>3</v>
      </c>
      <c r="P1818" s="3">
        <f t="shared" si="171"/>
        <v>3</v>
      </c>
      <c r="Q1818" s="295">
        <f t="shared" si="172"/>
        <v>3</v>
      </c>
      <c r="R1818" s="3">
        <f t="shared" si="173"/>
        <v>3</v>
      </c>
    </row>
    <row r="1819" spans="1:18" x14ac:dyDescent="0.35">
      <c r="A1819" s="3" t="str">
        <f>'B-Site_data'!A1820</f>
        <v>k6MqqZLNsqNf6M0IgZLykey7jvDMaq</v>
      </c>
      <c r="B1819" s="3" t="str">
        <f>'B-Site_data'!B1820</f>
        <v>Banadir_IDP</v>
      </c>
      <c r="C1819" s="3" t="str">
        <f>'B-Site_data'!C1820</f>
        <v>Banadir</v>
      </c>
      <c r="D1819" s="3" t="str">
        <f>'B-Site_data'!D1820</f>
        <v>IDP</v>
      </c>
      <c r="E1819" s="3">
        <f>'B-Site_data'!E1820</f>
        <v>1</v>
      </c>
      <c r="F1819" s="3">
        <f>'B-Site_data'!F1820</f>
        <v>1</v>
      </c>
      <c r="G1819" s="3">
        <f>'B-Site_data'!G1820</f>
        <v>3</v>
      </c>
      <c r="H1819" s="3">
        <f>'B-Site_data'!H1820</f>
        <v>3</v>
      </c>
      <c r="I1819" s="3">
        <f>'B-Site_data'!I1820</f>
        <v>1</v>
      </c>
      <c r="J1819" s="3">
        <f>'B-Site_data'!J1820</f>
        <v>1</v>
      </c>
      <c r="K1819" s="3">
        <f>'B-Site_data'!K1820</f>
        <v>1</v>
      </c>
      <c r="L1819" s="3">
        <f>'B-Site_data'!L1820</f>
        <v>2</v>
      </c>
      <c r="M1819" s="3">
        <f t="shared" si="168"/>
        <v>3</v>
      </c>
      <c r="N1819" s="3">
        <f t="shared" si="169"/>
        <v>3</v>
      </c>
      <c r="O1819" s="3">
        <f t="shared" si="170"/>
        <v>2</v>
      </c>
      <c r="P1819" s="3">
        <f t="shared" si="171"/>
        <v>1</v>
      </c>
      <c r="Q1819" s="295">
        <f t="shared" si="172"/>
        <v>3</v>
      </c>
      <c r="R1819" s="3">
        <f t="shared" si="173"/>
        <v>3</v>
      </c>
    </row>
    <row r="1820" spans="1:18" x14ac:dyDescent="0.35">
      <c r="A1820" s="3" t="str">
        <f>'B-Site_data'!A1821</f>
        <v>oLXuBKbPIqU8zjS3OetcuvyD1LzMfe</v>
      </c>
      <c r="B1820" s="3" t="str">
        <f>'B-Site_data'!B1821</f>
        <v>Banadir_IDP</v>
      </c>
      <c r="C1820" s="3" t="str">
        <f>'B-Site_data'!C1821</f>
        <v>Banadir</v>
      </c>
      <c r="D1820" s="3" t="str">
        <f>'B-Site_data'!D1821</f>
        <v>IDP</v>
      </c>
      <c r="E1820" s="3">
        <f>'B-Site_data'!E1821</f>
        <v>1</v>
      </c>
      <c r="F1820" s="3">
        <f>'B-Site_data'!F1821</f>
        <v>1</v>
      </c>
      <c r="G1820" s="3">
        <f>'B-Site_data'!G1821</f>
        <v>3</v>
      </c>
      <c r="H1820" s="3">
        <f>'B-Site_data'!H1821</f>
        <v>1</v>
      </c>
      <c r="I1820" s="3">
        <f>'B-Site_data'!I1821</f>
        <v>3</v>
      </c>
      <c r="J1820" s="3">
        <f>'B-Site_data'!J1821</f>
        <v>1</v>
      </c>
      <c r="K1820" s="3">
        <f>'B-Site_data'!K1821</f>
        <v>3</v>
      </c>
      <c r="L1820" s="3">
        <f>'B-Site_data'!L1821</f>
        <v>2</v>
      </c>
      <c r="M1820" s="3">
        <f t="shared" si="168"/>
        <v>3</v>
      </c>
      <c r="N1820" s="3">
        <f t="shared" si="169"/>
        <v>3</v>
      </c>
      <c r="O1820" s="3">
        <f t="shared" si="170"/>
        <v>3</v>
      </c>
      <c r="P1820" s="3">
        <f t="shared" si="171"/>
        <v>2</v>
      </c>
      <c r="Q1820" s="295">
        <f t="shared" si="172"/>
        <v>3</v>
      </c>
      <c r="R1820" s="3">
        <f t="shared" si="173"/>
        <v>3</v>
      </c>
    </row>
    <row r="1821" spans="1:18" x14ac:dyDescent="0.35">
      <c r="A1821" s="3" t="str">
        <f>'B-Site_data'!A1822</f>
        <v>eTKUggwqeLqFPjJyPfOfdbxK1JLNOc</v>
      </c>
      <c r="B1821" s="3" t="str">
        <f>'B-Site_data'!B1822</f>
        <v>Banadir_IDP</v>
      </c>
      <c r="C1821" s="3" t="str">
        <f>'B-Site_data'!C1822</f>
        <v>Banadir</v>
      </c>
      <c r="D1821" s="3" t="str">
        <f>'B-Site_data'!D1822</f>
        <v>IDP</v>
      </c>
      <c r="E1821" s="3">
        <f>'B-Site_data'!E1822</f>
        <v>1</v>
      </c>
      <c r="F1821" s="3">
        <f>'B-Site_data'!F1822</f>
        <v>1</v>
      </c>
      <c r="G1821" s="3">
        <f>'B-Site_data'!G1822</f>
        <v>3</v>
      </c>
      <c r="H1821" s="3">
        <f>'B-Site_data'!H1822</f>
        <v>3</v>
      </c>
      <c r="I1821" s="3">
        <f>'B-Site_data'!I1822</f>
        <v>3</v>
      </c>
      <c r="J1821" s="3">
        <f>'B-Site_data'!J1822</f>
        <v>1</v>
      </c>
      <c r="K1821" s="3">
        <f>'B-Site_data'!K1822</f>
        <v>3</v>
      </c>
      <c r="L1821" s="3">
        <f>'B-Site_data'!L1822</f>
        <v>2</v>
      </c>
      <c r="M1821" s="3">
        <f t="shared" si="168"/>
        <v>3</v>
      </c>
      <c r="N1821" s="3">
        <f t="shared" si="169"/>
        <v>3</v>
      </c>
      <c r="O1821" s="3">
        <f t="shared" si="170"/>
        <v>3</v>
      </c>
      <c r="P1821" s="3">
        <f t="shared" si="171"/>
        <v>3</v>
      </c>
      <c r="Q1821" s="295">
        <f t="shared" si="172"/>
        <v>3</v>
      </c>
      <c r="R1821" s="3">
        <f t="shared" si="173"/>
        <v>3</v>
      </c>
    </row>
    <row r="1822" spans="1:18" x14ac:dyDescent="0.35">
      <c r="A1822" s="3" t="str">
        <f>'B-Site_data'!A1823</f>
        <v>pZ0skzuDC3ooIYjWZ8VKkPboO5GB3Q</v>
      </c>
      <c r="B1822" s="3" t="str">
        <f>'B-Site_data'!B1823</f>
        <v>Banadir_IDP</v>
      </c>
      <c r="C1822" s="3" t="str">
        <f>'B-Site_data'!C1823</f>
        <v>Banadir</v>
      </c>
      <c r="D1822" s="3" t="str">
        <f>'B-Site_data'!D1823</f>
        <v>IDP</v>
      </c>
      <c r="E1822" s="3">
        <f>'B-Site_data'!E1823</f>
        <v>1</v>
      </c>
      <c r="F1822" s="3">
        <f>'B-Site_data'!F1823</f>
        <v>1</v>
      </c>
      <c r="G1822" s="3">
        <f>'B-Site_data'!G1823</f>
        <v>3</v>
      </c>
      <c r="H1822" s="3">
        <f>'B-Site_data'!H1823</f>
        <v>3</v>
      </c>
      <c r="I1822" s="3">
        <f>'B-Site_data'!I1823</f>
        <v>3</v>
      </c>
      <c r="J1822" s="3">
        <f>'B-Site_data'!J1823</f>
        <v>1</v>
      </c>
      <c r="K1822" s="3">
        <f>'B-Site_data'!K1823</f>
        <v>1</v>
      </c>
      <c r="L1822" s="3">
        <f>'B-Site_data'!L1823</f>
        <v>2</v>
      </c>
      <c r="M1822" s="3">
        <f t="shared" si="168"/>
        <v>3</v>
      </c>
      <c r="N1822" s="3">
        <f t="shared" si="169"/>
        <v>3</v>
      </c>
      <c r="O1822" s="3">
        <f t="shared" si="170"/>
        <v>3</v>
      </c>
      <c r="P1822" s="3">
        <f t="shared" si="171"/>
        <v>2</v>
      </c>
      <c r="Q1822" s="295">
        <f t="shared" si="172"/>
        <v>3</v>
      </c>
      <c r="R1822" s="3">
        <f t="shared" si="173"/>
        <v>3</v>
      </c>
    </row>
    <row r="1823" spans="1:18" x14ac:dyDescent="0.35">
      <c r="A1823" s="3" t="str">
        <f>'B-Site_data'!A1824</f>
        <v>f1El1Mo6gwrpd9P6DhxtHLWQqsqcQo</v>
      </c>
      <c r="B1823" s="3" t="str">
        <f>'B-Site_data'!B1824</f>
        <v>Banadir_IDP</v>
      </c>
      <c r="C1823" s="3" t="str">
        <f>'B-Site_data'!C1824</f>
        <v>Banadir</v>
      </c>
      <c r="D1823" s="3" t="str">
        <f>'B-Site_data'!D1824</f>
        <v>IDP</v>
      </c>
      <c r="E1823" s="3">
        <f>'B-Site_data'!E1824</f>
        <v>1</v>
      </c>
      <c r="F1823" s="3">
        <f>'B-Site_data'!F1824</f>
        <v>1</v>
      </c>
      <c r="G1823" s="3">
        <f>'B-Site_data'!G1824</f>
        <v>3</v>
      </c>
      <c r="H1823" s="3">
        <f>'B-Site_data'!H1824</f>
        <v>1</v>
      </c>
      <c r="I1823" s="3">
        <f>'B-Site_data'!I1824</f>
        <v>3</v>
      </c>
      <c r="J1823" s="3">
        <f>'B-Site_data'!J1824</f>
        <v>1</v>
      </c>
      <c r="K1823" s="3">
        <f>'B-Site_data'!K1824</f>
        <v>1</v>
      </c>
      <c r="L1823" s="3">
        <f>'B-Site_data'!L1824</f>
        <v>2</v>
      </c>
      <c r="M1823" s="3">
        <f t="shared" si="168"/>
        <v>3</v>
      </c>
      <c r="N1823" s="3">
        <f t="shared" si="169"/>
        <v>3</v>
      </c>
      <c r="O1823" s="3">
        <f t="shared" si="170"/>
        <v>2</v>
      </c>
      <c r="P1823" s="3">
        <f t="shared" si="171"/>
        <v>1</v>
      </c>
      <c r="Q1823" s="295">
        <f t="shared" si="172"/>
        <v>3</v>
      </c>
      <c r="R1823" s="3">
        <f t="shared" si="173"/>
        <v>3</v>
      </c>
    </row>
    <row r="1824" spans="1:18" x14ac:dyDescent="0.35">
      <c r="A1824" s="3" t="str">
        <f>'B-Site_data'!A1825</f>
        <v>pk36MXs2WibnnzrQjBPwi9991SfpV7</v>
      </c>
      <c r="B1824" s="3" t="str">
        <f>'B-Site_data'!B1825</f>
        <v>Banadir_IDP</v>
      </c>
      <c r="C1824" s="3" t="str">
        <f>'B-Site_data'!C1825</f>
        <v>Banadir</v>
      </c>
      <c r="D1824" s="3" t="str">
        <f>'B-Site_data'!D1825</f>
        <v>IDP</v>
      </c>
      <c r="E1824" s="3">
        <f>'B-Site_data'!E1825</f>
        <v>1</v>
      </c>
      <c r="F1824" s="3">
        <f>'B-Site_data'!F1825</f>
        <v>1</v>
      </c>
      <c r="G1824" s="3">
        <f>'B-Site_data'!G1825</f>
        <v>3</v>
      </c>
      <c r="H1824" s="3">
        <f>'B-Site_data'!H1825</f>
        <v>2</v>
      </c>
      <c r="I1824" s="3">
        <f>'B-Site_data'!I1825</f>
        <v>3</v>
      </c>
      <c r="J1824" s="3">
        <f>'B-Site_data'!J1825</f>
        <v>1</v>
      </c>
      <c r="K1824" s="3">
        <f>'B-Site_data'!K1825</f>
        <v>3</v>
      </c>
      <c r="L1824" s="3">
        <f>'B-Site_data'!L1825</f>
        <v>2</v>
      </c>
      <c r="M1824" s="3">
        <f t="shared" si="168"/>
        <v>3</v>
      </c>
      <c r="N1824" s="3">
        <f t="shared" si="169"/>
        <v>3</v>
      </c>
      <c r="O1824" s="3">
        <f t="shared" si="170"/>
        <v>3</v>
      </c>
      <c r="P1824" s="3">
        <f t="shared" si="171"/>
        <v>2</v>
      </c>
      <c r="Q1824" s="295">
        <f t="shared" si="172"/>
        <v>3</v>
      </c>
      <c r="R1824" s="3">
        <f t="shared" si="173"/>
        <v>3</v>
      </c>
    </row>
    <row r="1825" spans="1:18" x14ac:dyDescent="0.35">
      <c r="A1825" s="3" t="str">
        <f>'B-Site_data'!A1826</f>
        <v>r0imVZ3Z0aw7NT99pQTaJ7vKbDs1fw</v>
      </c>
      <c r="B1825" s="3" t="str">
        <f>'B-Site_data'!B1826</f>
        <v>Banadir_IDP</v>
      </c>
      <c r="C1825" s="3" t="str">
        <f>'B-Site_data'!C1826</f>
        <v>Banadir</v>
      </c>
      <c r="D1825" s="3" t="str">
        <f>'B-Site_data'!D1826</f>
        <v>IDP</v>
      </c>
      <c r="E1825" s="3">
        <f>'B-Site_data'!E1826</f>
        <v>1</v>
      </c>
      <c r="F1825" s="3">
        <f>'B-Site_data'!F1826</f>
        <v>1</v>
      </c>
      <c r="G1825" s="3">
        <f>'B-Site_data'!G1826</f>
        <v>3</v>
      </c>
      <c r="H1825" s="3">
        <f>'B-Site_data'!H1826</f>
        <v>3</v>
      </c>
      <c r="I1825" s="3">
        <f>'B-Site_data'!I1826</f>
        <v>3</v>
      </c>
      <c r="J1825" s="3">
        <f>'B-Site_data'!J1826</f>
        <v>1</v>
      </c>
      <c r="K1825" s="3">
        <f>'B-Site_data'!K1826</f>
        <v>3</v>
      </c>
      <c r="L1825" s="3">
        <f>'B-Site_data'!L1826</f>
        <v>2</v>
      </c>
      <c r="M1825" s="3">
        <f t="shared" si="168"/>
        <v>3</v>
      </c>
      <c r="N1825" s="3">
        <f t="shared" si="169"/>
        <v>3</v>
      </c>
      <c r="O1825" s="3">
        <f t="shared" si="170"/>
        <v>3</v>
      </c>
      <c r="P1825" s="3">
        <f t="shared" si="171"/>
        <v>3</v>
      </c>
      <c r="Q1825" s="295">
        <f t="shared" si="172"/>
        <v>3</v>
      </c>
      <c r="R1825" s="3">
        <f t="shared" si="173"/>
        <v>3</v>
      </c>
    </row>
    <row r="1826" spans="1:18" x14ac:dyDescent="0.35">
      <c r="A1826" s="3" t="str">
        <f>'B-Site_data'!A1827</f>
        <v>Cpr92t4zP6XWoMSYLuQIsdNWYduhyn</v>
      </c>
      <c r="B1826" s="3" t="str">
        <f>'B-Site_data'!B1827</f>
        <v>Banadir_IDP</v>
      </c>
      <c r="C1826" s="3" t="str">
        <f>'B-Site_data'!C1827</f>
        <v>Banadir</v>
      </c>
      <c r="D1826" s="3" t="str">
        <f>'B-Site_data'!D1827</f>
        <v>IDP</v>
      </c>
      <c r="E1826" s="3">
        <f>'B-Site_data'!E1827</f>
        <v>1</v>
      </c>
      <c r="F1826" s="3">
        <f>'B-Site_data'!F1827</f>
        <v>1</v>
      </c>
      <c r="G1826" s="3">
        <f>'B-Site_data'!G1827</f>
        <v>3</v>
      </c>
      <c r="H1826" s="3">
        <f>'B-Site_data'!H1827</f>
        <v>1</v>
      </c>
      <c r="I1826" s="3">
        <f>'B-Site_data'!I1827</f>
        <v>3</v>
      </c>
      <c r="J1826" s="3">
        <f>'B-Site_data'!J1827</f>
        <v>1</v>
      </c>
      <c r="K1826" s="3">
        <f>'B-Site_data'!K1827</f>
        <v>3</v>
      </c>
      <c r="L1826" s="3">
        <f>'B-Site_data'!L1827</f>
        <v>1</v>
      </c>
      <c r="M1826" s="3">
        <f t="shared" si="168"/>
        <v>3</v>
      </c>
      <c r="N1826" s="3">
        <f t="shared" si="169"/>
        <v>3</v>
      </c>
      <c r="O1826" s="3">
        <f t="shared" si="170"/>
        <v>3</v>
      </c>
      <c r="P1826" s="3">
        <f t="shared" si="171"/>
        <v>1</v>
      </c>
      <c r="Q1826" s="295">
        <f t="shared" si="172"/>
        <v>3</v>
      </c>
      <c r="R1826" s="3">
        <f t="shared" si="173"/>
        <v>3</v>
      </c>
    </row>
    <row r="1827" spans="1:18" x14ac:dyDescent="0.35">
      <c r="A1827" s="3" t="str">
        <f>'B-Site_data'!A1828</f>
        <v>4UwFUojxn7mLAgNJXdU66CUMLLNnOF</v>
      </c>
      <c r="B1827" s="3" t="str">
        <f>'B-Site_data'!B1828</f>
        <v>Banadir_IDP</v>
      </c>
      <c r="C1827" s="3" t="str">
        <f>'B-Site_data'!C1828</f>
        <v>Banadir</v>
      </c>
      <c r="D1827" s="3" t="str">
        <f>'B-Site_data'!D1828</f>
        <v>IDP</v>
      </c>
      <c r="E1827" s="3">
        <f>'B-Site_data'!E1828</f>
        <v>1</v>
      </c>
      <c r="F1827" s="3">
        <f>'B-Site_data'!F1828</f>
        <v>1</v>
      </c>
      <c r="G1827" s="3">
        <f>'B-Site_data'!G1828</f>
        <v>3</v>
      </c>
      <c r="H1827" s="3">
        <f>'B-Site_data'!H1828</f>
        <v>1</v>
      </c>
      <c r="I1827" s="3">
        <f>'B-Site_data'!I1828</f>
        <v>3</v>
      </c>
      <c r="J1827" s="3">
        <f>'B-Site_data'!J1828</f>
        <v>1</v>
      </c>
      <c r="K1827" s="3">
        <f>'B-Site_data'!K1828</f>
        <v>3</v>
      </c>
      <c r="L1827" s="3">
        <f>'B-Site_data'!L1828</f>
        <v>2</v>
      </c>
      <c r="M1827" s="3">
        <f t="shared" si="168"/>
        <v>3</v>
      </c>
      <c r="N1827" s="3">
        <f t="shared" si="169"/>
        <v>3</v>
      </c>
      <c r="O1827" s="3">
        <f t="shared" si="170"/>
        <v>3</v>
      </c>
      <c r="P1827" s="3">
        <f t="shared" si="171"/>
        <v>2</v>
      </c>
      <c r="Q1827" s="295">
        <f t="shared" si="172"/>
        <v>3</v>
      </c>
      <c r="R1827" s="3">
        <f t="shared" si="173"/>
        <v>3</v>
      </c>
    </row>
    <row r="1828" spans="1:18" x14ac:dyDescent="0.35">
      <c r="A1828" s="3" t="str">
        <f>'B-Site_data'!A1829</f>
        <v>cVkxqRop9UOHVCiEdYAt0OwlwbxTis</v>
      </c>
      <c r="B1828" s="3" t="str">
        <f>'B-Site_data'!B1829</f>
        <v>Banadir_IDP</v>
      </c>
      <c r="C1828" s="3" t="str">
        <f>'B-Site_data'!C1829</f>
        <v>Banadir</v>
      </c>
      <c r="D1828" s="3" t="str">
        <f>'B-Site_data'!D1829</f>
        <v>IDP</v>
      </c>
      <c r="E1828" s="3">
        <f>'B-Site_data'!E1829</f>
        <v>1</v>
      </c>
      <c r="F1828" s="3">
        <f>'B-Site_data'!F1829</f>
        <v>1</v>
      </c>
      <c r="G1828" s="3">
        <f>'B-Site_data'!G1829</f>
        <v>1</v>
      </c>
      <c r="H1828" s="3">
        <f>'B-Site_data'!H1829</f>
        <v>1</v>
      </c>
      <c r="I1828" s="3">
        <f>'B-Site_data'!I1829</f>
        <v>1</v>
      </c>
      <c r="J1828" s="3">
        <f>'B-Site_data'!J1829</f>
        <v>1</v>
      </c>
      <c r="K1828" s="3">
        <f>'B-Site_data'!K1829</f>
        <v>1</v>
      </c>
      <c r="L1828" s="3">
        <f>'B-Site_data'!L1829</f>
        <v>2</v>
      </c>
      <c r="M1828" s="3">
        <f t="shared" si="168"/>
        <v>2</v>
      </c>
      <c r="N1828" s="3">
        <f t="shared" si="169"/>
        <v>1</v>
      </c>
      <c r="O1828" s="3">
        <f t="shared" si="170"/>
        <v>1</v>
      </c>
      <c r="P1828" s="3">
        <f t="shared" si="171"/>
        <v>1</v>
      </c>
      <c r="Q1828" s="295">
        <f t="shared" si="172"/>
        <v>2</v>
      </c>
      <c r="R1828" s="3">
        <f t="shared" si="173"/>
        <v>2</v>
      </c>
    </row>
    <row r="1829" spans="1:18" x14ac:dyDescent="0.35">
      <c r="A1829" s="3" t="str">
        <f>'B-Site_data'!A1830</f>
        <v>nNqj9Hm48QYYDvJua9Six6ulRToJES</v>
      </c>
      <c r="B1829" s="3" t="str">
        <f>'B-Site_data'!B1830</f>
        <v>Banadir_IDP</v>
      </c>
      <c r="C1829" s="3" t="str">
        <f>'B-Site_data'!C1830</f>
        <v>Banadir</v>
      </c>
      <c r="D1829" s="3" t="str">
        <f>'B-Site_data'!D1830</f>
        <v>IDP</v>
      </c>
      <c r="E1829" s="3">
        <f>'B-Site_data'!E1830</f>
        <v>1</v>
      </c>
      <c r="F1829" s="3">
        <f>'B-Site_data'!F1830</f>
        <v>1</v>
      </c>
      <c r="G1829" s="3">
        <f>'B-Site_data'!G1830</f>
        <v>3</v>
      </c>
      <c r="H1829" s="3">
        <f>'B-Site_data'!H1830</f>
        <v>1</v>
      </c>
      <c r="I1829" s="3">
        <f>'B-Site_data'!I1830</f>
        <v>3</v>
      </c>
      <c r="J1829" s="3">
        <f>'B-Site_data'!J1830</f>
        <v>1</v>
      </c>
      <c r="K1829" s="3">
        <f>'B-Site_data'!K1830</f>
        <v>3</v>
      </c>
      <c r="L1829" s="3">
        <f>'B-Site_data'!L1830</f>
        <v>2</v>
      </c>
      <c r="M1829" s="3">
        <f t="shared" si="168"/>
        <v>3</v>
      </c>
      <c r="N1829" s="3">
        <f t="shared" si="169"/>
        <v>3</v>
      </c>
      <c r="O1829" s="3">
        <f t="shared" si="170"/>
        <v>3</v>
      </c>
      <c r="P1829" s="3">
        <f t="shared" si="171"/>
        <v>2</v>
      </c>
      <c r="Q1829" s="295">
        <f t="shared" si="172"/>
        <v>3</v>
      </c>
      <c r="R1829" s="3">
        <f t="shared" si="173"/>
        <v>3</v>
      </c>
    </row>
    <row r="1830" spans="1:18" x14ac:dyDescent="0.35">
      <c r="A1830" s="3" t="str">
        <f>'B-Site_data'!A1831</f>
        <v>1OIJ7BHfIqApCvoj5ksnpdEc8v9ryM</v>
      </c>
      <c r="B1830" s="3" t="str">
        <f>'B-Site_data'!B1831</f>
        <v>Banadir_IDP</v>
      </c>
      <c r="C1830" s="3" t="str">
        <f>'B-Site_data'!C1831</f>
        <v>Banadir</v>
      </c>
      <c r="D1830" s="3" t="str">
        <f>'B-Site_data'!D1831</f>
        <v>IDP</v>
      </c>
      <c r="E1830" s="3">
        <f>'B-Site_data'!E1831</f>
        <v>1</v>
      </c>
      <c r="F1830" s="3">
        <f>'B-Site_data'!F1831</f>
        <v>1</v>
      </c>
      <c r="G1830" s="3">
        <f>'B-Site_data'!G1831</f>
        <v>3</v>
      </c>
      <c r="H1830" s="3">
        <f>'B-Site_data'!H1831</f>
        <v>3</v>
      </c>
      <c r="I1830" s="3">
        <f>'B-Site_data'!I1831</f>
        <v>1</v>
      </c>
      <c r="J1830" s="3">
        <f>'B-Site_data'!J1831</f>
        <v>1</v>
      </c>
      <c r="K1830" s="3">
        <f>'B-Site_data'!K1831</f>
        <v>3</v>
      </c>
      <c r="L1830" s="3">
        <f>'B-Site_data'!L1831</f>
        <v>2</v>
      </c>
      <c r="M1830" s="3">
        <f t="shared" si="168"/>
        <v>3</v>
      </c>
      <c r="N1830" s="3">
        <f t="shared" si="169"/>
        <v>3</v>
      </c>
      <c r="O1830" s="3">
        <f t="shared" si="170"/>
        <v>3</v>
      </c>
      <c r="P1830" s="3">
        <f t="shared" si="171"/>
        <v>2</v>
      </c>
      <c r="Q1830" s="295">
        <f t="shared" si="172"/>
        <v>3</v>
      </c>
      <c r="R1830" s="3">
        <f t="shared" si="173"/>
        <v>3</v>
      </c>
    </row>
    <row r="1831" spans="1:18" x14ac:dyDescent="0.35">
      <c r="A1831" s="3" t="str">
        <f>'B-Site_data'!A1832</f>
        <v>ghDtClQF6P2OyNguDBQDSVGyRl1olN</v>
      </c>
      <c r="B1831" s="3" t="str">
        <f>'B-Site_data'!B1832</f>
        <v>Banadir_IDP</v>
      </c>
      <c r="C1831" s="3" t="str">
        <f>'B-Site_data'!C1832</f>
        <v>Banadir</v>
      </c>
      <c r="D1831" s="3" t="str">
        <f>'B-Site_data'!D1832</f>
        <v>IDP</v>
      </c>
      <c r="E1831" s="3">
        <f>'B-Site_data'!E1832</f>
        <v>1</v>
      </c>
      <c r="F1831" s="3">
        <f>'B-Site_data'!F1832</f>
        <v>1</v>
      </c>
      <c r="G1831" s="3">
        <f>'B-Site_data'!G1832</f>
        <v>3</v>
      </c>
      <c r="H1831" s="3">
        <f>'B-Site_data'!H1832</f>
        <v>1</v>
      </c>
      <c r="I1831" s="3">
        <f>'B-Site_data'!I1832</f>
        <v>3</v>
      </c>
      <c r="J1831" s="3">
        <f>'B-Site_data'!J1832</f>
        <v>1</v>
      </c>
      <c r="K1831" s="3">
        <f>'B-Site_data'!K1832</f>
        <v>1</v>
      </c>
      <c r="L1831" s="3">
        <f>'B-Site_data'!L1832</f>
        <v>2</v>
      </c>
      <c r="M1831" s="3">
        <f t="shared" si="168"/>
        <v>3</v>
      </c>
      <c r="N1831" s="3">
        <f t="shared" si="169"/>
        <v>3</v>
      </c>
      <c r="O1831" s="3">
        <f t="shared" si="170"/>
        <v>2</v>
      </c>
      <c r="P1831" s="3">
        <f t="shared" si="171"/>
        <v>1</v>
      </c>
      <c r="Q1831" s="295">
        <f t="shared" si="172"/>
        <v>3</v>
      </c>
      <c r="R1831" s="3">
        <f t="shared" si="173"/>
        <v>3</v>
      </c>
    </row>
    <row r="1832" spans="1:18" x14ac:dyDescent="0.35">
      <c r="A1832" s="3" t="str">
        <f>'B-Site_data'!A1833</f>
        <v>OmXl18HCIXYCGf1TD8kHLk4o9kZ9dy</v>
      </c>
      <c r="B1832" s="3" t="str">
        <f>'B-Site_data'!B1833</f>
        <v>Banadir_IDP</v>
      </c>
      <c r="C1832" s="3" t="str">
        <f>'B-Site_data'!C1833</f>
        <v>Banadir</v>
      </c>
      <c r="D1832" s="3" t="str">
        <f>'B-Site_data'!D1833</f>
        <v>IDP</v>
      </c>
      <c r="E1832" s="3">
        <f>'B-Site_data'!E1833</f>
        <v>1</v>
      </c>
      <c r="F1832" s="3">
        <f>'B-Site_data'!F1833</f>
        <v>1</v>
      </c>
      <c r="G1832" s="3">
        <f>'B-Site_data'!G1833</f>
        <v>3</v>
      </c>
      <c r="H1832" s="3">
        <f>'B-Site_data'!H1833</f>
        <v>1</v>
      </c>
      <c r="I1832" s="3">
        <f>'B-Site_data'!I1833</f>
        <v>3</v>
      </c>
      <c r="J1832" s="3">
        <f>'B-Site_data'!J1833</f>
        <v>1</v>
      </c>
      <c r="K1832" s="3">
        <f>'B-Site_data'!K1833</f>
        <v>3</v>
      </c>
      <c r="L1832" s="3">
        <f>'B-Site_data'!L1833</f>
        <v>2</v>
      </c>
      <c r="M1832" s="3">
        <f t="shared" si="168"/>
        <v>3</v>
      </c>
      <c r="N1832" s="3">
        <f t="shared" si="169"/>
        <v>3</v>
      </c>
      <c r="O1832" s="3">
        <f t="shared" si="170"/>
        <v>3</v>
      </c>
      <c r="P1832" s="3">
        <f t="shared" si="171"/>
        <v>2</v>
      </c>
      <c r="Q1832" s="295">
        <f t="shared" si="172"/>
        <v>3</v>
      </c>
      <c r="R1832" s="3">
        <f t="shared" si="173"/>
        <v>3</v>
      </c>
    </row>
    <row r="1833" spans="1:18" x14ac:dyDescent="0.35">
      <c r="A1833" s="3" t="str">
        <f>'B-Site_data'!A1834</f>
        <v>uXwYxTVg9AauurcdXBOmL0sabo2U26</v>
      </c>
      <c r="B1833" s="3" t="str">
        <f>'B-Site_data'!B1834</f>
        <v>Banadir_IDP</v>
      </c>
      <c r="C1833" s="3" t="str">
        <f>'B-Site_data'!C1834</f>
        <v>Banadir</v>
      </c>
      <c r="D1833" s="3" t="str">
        <f>'B-Site_data'!D1834</f>
        <v>IDP</v>
      </c>
      <c r="E1833" s="3">
        <f>'B-Site_data'!E1834</f>
        <v>1</v>
      </c>
      <c r="F1833" s="3">
        <f>'B-Site_data'!F1834</f>
        <v>3</v>
      </c>
      <c r="G1833" s="3">
        <f>'B-Site_data'!G1834</f>
        <v>3</v>
      </c>
      <c r="H1833" s="3">
        <f>'B-Site_data'!H1834</f>
        <v>2</v>
      </c>
      <c r="I1833" s="3">
        <f>'B-Site_data'!I1834</f>
        <v>1</v>
      </c>
      <c r="J1833" s="3">
        <f>'B-Site_data'!J1834</f>
        <v>1</v>
      </c>
      <c r="K1833" s="3">
        <f>'B-Site_data'!K1834</f>
        <v>1</v>
      </c>
      <c r="L1833" s="3">
        <f>'B-Site_data'!L1834</f>
        <v>2</v>
      </c>
      <c r="M1833" s="3">
        <f t="shared" si="168"/>
        <v>3</v>
      </c>
      <c r="N1833" s="3">
        <f t="shared" si="169"/>
        <v>3</v>
      </c>
      <c r="O1833" s="3">
        <f t="shared" si="170"/>
        <v>2</v>
      </c>
      <c r="P1833" s="3">
        <f t="shared" si="171"/>
        <v>2</v>
      </c>
      <c r="Q1833" s="295">
        <f t="shared" si="172"/>
        <v>3</v>
      </c>
      <c r="R1833" s="3">
        <f t="shared" si="173"/>
        <v>3</v>
      </c>
    </row>
    <row r="1834" spans="1:18" x14ac:dyDescent="0.35">
      <c r="A1834" s="3" t="str">
        <f>'B-Site_data'!A1835</f>
        <v>S1Fq57t4LoRkS9CbksgGpwechLmUXt</v>
      </c>
      <c r="B1834" s="3" t="str">
        <f>'B-Site_data'!B1835</f>
        <v>Banadir_IDP</v>
      </c>
      <c r="C1834" s="3" t="str">
        <f>'B-Site_data'!C1835</f>
        <v>Banadir</v>
      </c>
      <c r="D1834" s="3" t="str">
        <f>'B-Site_data'!D1835</f>
        <v>IDP</v>
      </c>
      <c r="E1834" s="3">
        <f>'B-Site_data'!E1835</f>
        <v>1</v>
      </c>
      <c r="F1834" s="3">
        <f>'B-Site_data'!F1835</f>
        <v>3</v>
      </c>
      <c r="G1834" s="3">
        <f>'B-Site_data'!G1835</f>
        <v>1</v>
      </c>
      <c r="H1834" s="3">
        <f>'B-Site_data'!H1835</f>
        <v>3</v>
      </c>
      <c r="I1834" s="3">
        <f>'B-Site_data'!I1835</f>
        <v>3</v>
      </c>
      <c r="J1834" s="3">
        <f>'B-Site_data'!J1835</f>
        <v>1</v>
      </c>
      <c r="K1834" s="3">
        <f>'B-Site_data'!K1835</f>
        <v>3</v>
      </c>
      <c r="L1834" s="3">
        <f>'B-Site_data'!L1835</f>
        <v>3</v>
      </c>
      <c r="M1834" s="3">
        <f t="shared" si="168"/>
        <v>3</v>
      </c>
      <c r="N1834" s="3">
        <f t="shared" si="169"/>
        <v>3</v>
      </c>
      <c r="O1834" s="3">
        <f t="shared" si="170"/>
        <v>3</v>
      </c>
      <c r="P1834" s="3">
        <f t="shared" si="171"/>
        <v>3</v>
      </c>
      <c r="Q1834" s="295">
        <f t="shared" si="172"/>
        <v>3</v>
      </c>
      <c r="R1834" s="3">
        <f t="shared" si="173"/>
        <v>3</v>
      </c>
    </row>
    <row r="1835" spans="1:18" x14ac:dyDescent="0.35">
      <c r="A1835" s="3" t="str">
        <f>'B-Site_data'!A1836</f>
        <v>VVnW3ZcHtmKS4Lftzox4DC9k2YLqeG</v>
      </c>
      <c r="B1835" s="3" t="str">
        <f>'B-Site_data'!B1836</f>
        <v>Banadir_IDP</v>
      </c>
      <c r="C1835" s="3" t="str">
        <f>'B-Site_data'!C1836</f>
        <v>Banadir</v>
      </c>
      <c r="D1835" s="3" t="str">
        <f>'B-Site_data'!D1836</f>
        <v>IDP</v>
      </c>
      <c r="E1835" s="3">
        <f>'B-Site_data'!E1836</f>
        <v>1</v>
      </c>
      <c r="F1835" s="3">
        <f>'B-Site_data'!F1836</f>
        <v>3</v>
      </c>
      <c r="G1835" s="3">
        <f>'B-Site_data'!G1836</f>
        <v>1</v>
      </c>
      <c r="H1835" s="3">
        <f>'B-Site_data'!H1836</f>
        <v>3</v>
      </c>
      <c r="I1835" s="3">
        <f>'B-Site_data'!I1836</f>
        <v>3</v>
      </c>
      <c r="J1835" s="3">
        <f>'B-Site_data'!J1836</f>
        <v>1</v>
      </c>
      <c r="K1835" s="3">
        <f>'B-Site_data'!K1836</f>
        <v>1</v>
      </c>
      <c r="L1835" s="3">
        <f>'B-Site_data'!L1836</f>
        <v>2</v>
      </c>
      <c r="M1835" s="3">
        <f t="shared" si="168"/>
        <v>3</v>
      </c>
      <c r="N1835" s="3">
        <f t="shared" si="169"/>
        <v>3</v>
      </c>
      <c r="O1835" s="3">
        <f t="shared" si="170"/>
        <v>3</v>
      </c>
      <c r="P1835" s="3">
        <f t="shared" si="171"/>
        <v>2</v>
      </c>
      <c r="Q1835" s="295">
        <f t="shared" si="172"/>
        <v>3</v>
      </c>
      <c r="R1835" s="3">
        <f t="shared" si="173"/>
        <v>3</v>
      </c>
    </row>
    <row r="1836" spans="1:18" x14ac:dyDescent="0.35">
      <c r="A1836" s="3" t="str">
        <f>'B-Site_data'!A1837</f>
        <v>IXghjzN2lNE1qhYUqRK7AjEhUM0TTP</v>
      </c>
      <c r="B1836" s="3" t="str">
        <f>'B-Site_data'!B1837</f>
        <v>Banadir_IDP</v>
      </c>
      <c r="C1836" s="3" t="str">
        <f>'B-Site_data'!C1837</f>
        <v>Banadir</v>
      </c>
      <c r="D1836" s="3" t="str">
        <f>'B-Site_data'!D1837</f>
        <v>IDP</v>
      </c>
      <c r="E1836" s="3">
        <f>'B-Site_data'!E1837</f>
        <v>1</v>
      </c>
      <c r="F1836" s="3">
        <f>'B-Site_data'!F1837</f>
        <v>3</v>
      </c>
      <c r="G1836" s="3">
        <f>'B-Site_data'!G1837</f>
        <v>1</v>
      </c>
      <c r="H1836" s="3">
        <f>'B-Site_data'!H1837</f>
        <v>3</v>
      </c>
      <c r="I1836" s="3">
        <f>'B-Site_data'!I1837</f>
        <v>1</v>
      </c>
      <c r="J1836" s="3">
        <f>'B-Site_data'!J1837</f>
        <v>1</v>
      </c>
      <c r="K1836" s="3">
        <f>'B-Site_data'!K1837</f>
        <v>3</v>
      </c>
      <c r="L1836" s="3">
        <f>'B-Site_data'!L1837</f>
        <v>2</v>
      </c>
      <c r="M1836" s="3">
        <f t="shared" si="168"/>
        <v>3</v>
      </c>
      <c r="N1836" s="3">
        <f t="shared" si="169"/>
        <v>3</v>
      </c>
      <c r="O1836" s="3">
        <f t="shared" si="170"/>
        <v>3</v>
      </c>
      <c r="P1836" s="3">
        <f t="shared" si="171"/>
        <v>2</v>
      </c>
      <c r="Q1836" s="295">
        <f t="shared" si="172"/>
        <v>3</v>
      </c>
      <c r="R1836" s="3">
        <f t="shared" si="173"/>
        <v>3</v>
      </c>
    </row>
    <row r="1837" spans="1:18" x14ac:dyDescent="0.35">
      <c r="A1837" s="3" t="str">
        <f>'B-Site_data'!A1838</f>
        <v>7Q2oCqLGYkkXUbaFUHvqzmY49xv4iN</v>
      </c>
      <c r="B1837" s="3" t="str">
        <f>'B-Site_data'!B1838</f>
        <v>Banadir_IDP</v>
      </c>
      <c r="C1837" s="3" t="str">
        <f>'B-Site_data'!C1838</f>
        <v>Banadir</v>
      </c>
      <c r="D1837" s="3" t="str">
        <f>'B-Site_data'!D1838</f>
        <v>IDP</v>
      </c>
      <c r="E1837" s="3">
        <f>'B-Site_data'!E1838</f>
        <v>1</v>
      </c>
      <c r="F1837" s="3">
        <f>'B-Site_data'!F1838</f>
        <v>3</v>
      </c>
      <c r="G1837" s="3">
        <f>'B-Site_data'!G1838</f>
        <v>1</v>
      </c>
      <c r="H1837" s="3">
        <f>'B-Site_data'!H1838</f>
        <v>3</v>
      </c>
      <c r="I1837" s="3">
        <f>'B-Site_data'!I1838</f>
        <v>1</v>
      </c>
      <c r="J1837" s="3">
        <f>'B-Site_data'!J1838</f>
        <v>1</v>
      </c>
      <c r="K1837" s="3">
        <f>'B-Site_data'!K1838</f>
        <v>1</v>
      </c>
      <c r="L1837" s="3">
        <f>'B-Site_data'!L1838</f>
        <v>1</v>
      </c>
      <c r="M1837" s="3">
        <f t="shared" si="168"/>
        <v>3</v>
      </c>
      <c r="N1837" s="3">
        <f t="shared" si="169"/>
        <v>3</v>
      </c>
      <c r="O1837" s="3">
        <f t="shared" si="170"/>
        <v>1</v>
      </c>
      <c r="P1837" s="3">
        <f t="shared" si="171"/>
        <v>1</v>
      </c>
      <c r="Q1837" s="295">
        <f t="shared" si="172"/>
        <v>2</v>
      </c>
      <c r="R1837" s="3">
        <f t="shared" si="173"/>
        <v>2</v>
      </c>
    </row>
    <row r="1838" spans="1:18" x14ac:dyDescent="0.35">
      <c r="A1838" s="3" t="str">
        <f>'B-Site_data'!A1839</f>
        <v>PujTH6kkGTZ3RNnBkF13Sowj7LrXtU</v>
      </c>
      <c r="B1838" s="3" t="str">
        <f>'B-Site_data'!B1839</f>
        <v>Banadir_IDP</v>
      </c>
      <c r="C1838" s="3" t="str">
        <f>'B-Site_data'!C1839</f>
        <v>Banadir</v>
      </c>
      <c r="D1838" s="3" t="str">
        <f>'B-Site_data'!D1839</f>
        <v>IDP</v>
      </c>
      <c r="E1838" s="3">
        <f>'B-Site_data'!E1839</f>
        <v>1</v>
      </c>
      <c r="F1838" s="3">
        <f>'B-Site_data'!F1839</f>
        <v>1</v>
      </c>
      <c r="G1838" s="3">
        <f>'B-Site_data'!G1839</f>
        <v>1</v>
      </c>
      <c r="H1838" s="3">
        <f>'B-Site_data'!H1839</f>
        <v>3</v>
      </c>
      <c r="I1838" s="3">
        <f>'B-Site_data'!I1839</f>
        <v>1</v>
      </c>
      <c r="J1838" s="3">
        <f>'B-Site_data'!J1839</f>
        <v>1</v>
      </c>
      <c r="K1838" s="3">
        <f>'B-Site_data'!K1839</f>
        <v>3</v>
      </c>
      <c r="L1838" s="3">
        <f>'B-Site_data'!L1839</f>
        <v>1</v>
      </c>
      <c r="M1838" s="3">
        <f t="shared" si="168"/>
        <v>3</v>
      </c>
      <c r="N1838" s="3">
        <f t="shared" si="169"/>
        <v>3</v>
      </c>
      <c r="O1838" s="3">
        <f t="shared" si="170"/>
        <v>1</v>
      </c>
      <c r="P1838" s="3">
        <f t="shared" si="171"/>
        <v>1</v>
      </c>
      <c r="Q1838" s="295">
        <f t="shared" si="172"/>
        <v>2</v>
      </c>
      <c r="R1838" s="3">
        <f t="shared" si="173"/>
        <v>2</v>
      </c>
    </row>
    <row r="1839" spans="1:18" x14ac:dyDescent="0.35">
      <c r="A1839" s="3" t="str">
        <f>'B-Site_data'!A1840</f>
        <v>fRURYVtNi4ovRuaO6GSYIWrzotSNdG</v>
      </c>
      <c r="B1839" s="3" t="str">
        <f>'B-Site_data'!B1840</f>
        <v>Banadir_IDP</v>
      </c>
      <c r="C1839" s="3" t="str">
        <f>'B-Site_data'!C1840</f>
        <v>Banadir</v>
      </c>
      <c r="D1839" s="3" t="str">
        <f>'B-Site_data'!D1840</f>
        <v>IDP</v>
      </c>
      <c r="E1839" s="3">
        <f>'B-Site_data'!E1840</f>
        <v>1</v>
      </c>
      <c r="F1839" s="3">
        <f>'B-Site_data'!F1840</f>
        <v>1</v>
      </c>
      <c r="G1839" s="3">
        <f>'B-Site_data'!G1840</f>
        <v>3</v>
      </c>
      <c r="H1839" s="3">
        <f>'B-Site_data'!H1840</f>
        <v>3</v>
      </c>
      <c r="I1839" s="3">
        <f>'B-Site_data'!I1840</f>
        <v>3</v>
      </c>
      <c r="J1839" s="3">
        <f>'B-Site_data'!J1840</f>
        <v>1</v>
      </c>
      <c r="K1839" s="3">
        <f>'B-Site_data'!K1840</f>
        <v>1</v>
      </c>
      <c r="L1839" s="3">
        <f>'B-Site_data'!L1840</f>
        <v>1</v>
      </c>
      <c r="M1839" s="3">
        <f t="shared" si="168"/>
        <v>3</v>
      </c>
      <c r="N1839" s="3">
        <f t="shared" si="169"/>
        <v>3</v>
      </c>
      <c r="O1839" s="3">
        <f t="shared" si="170"/>
        <v>3</v>
      </c>
      <c r="P1839" s="3">
        <f t="shared" si="171"/>
        <v>1</v>
      </c>
      <c r="Q1839" s="295">
        <f t="shared" si="172"/>
        <v>3</v>
      </c>
      <c r="R1839" s="3">
        <f t="shared" si="173"/>
        <v>3</v>
      </c>
    </row>
    <row r="1840" spans="1:18" x14ac:dyDescent="0.35">
      <c r="A1840" s="3" t="str">
        <f>'B-Site_data'!A1841</f>
        <v>bvVnDLZc9Lq3tPhw9Ef0MC5Mlan33r</v>
      </c>
      <c r="B1840" s="3" t="str">
        <f>'B-Site_data'!B1841</f>
        <v>Banadir_IDP</v>
      </c>
      <c r="C1840" s="3" t="str">
        <f>'B-Site_data'!C1841</f>
        <v>Banadir</v>
      </c>
      <c r="D1840" s="3" t="str">
        <f>'B-Site_data'!D1841</f>
        <v>IDP</v>
      </c>
      <c r="E1840" s="3">
        <f>'B-Site_data'!E1841</f>
        <v>1</v>
      </c>
      <c r="F1840" s="3">
        <f>'B-Site_data'!F1841</f>
        <v>1</v>
      </c>
      <c r="G1840" s="3">
        <f>'B-Site_data'!G1841</f>
        <v>3</v>
      </c>
      <c r="H1840" s="3">
        <f>'B-Site_data'!H1841</f>
        <v>1</v>
      </c>
      <c r="I1840" s="3">
        <f>'B-Site_data'!I1841</f>
        <v>3</v>
      </c>
      <c r="J1840" s="3">
        <f>'B-Site_data'!J1841</f>
        <v>1</v>
      </c>
      <c r="K1840" s="3">
        <f>'B-Site_data'!K1841</f>
        <v>1</v>
      </c>
      <c r="L1840" s="3">
        <f>'B-Site_data'!L1841</f>
        <v>3</v>
      </c>
      <c r="M1840" s="3">
        <f t="shared" si="168"/>
        <v>3</v>
      </c>
      <c r="N1840" s="3">
        <f t="shared" si="169"/>
        <v>3</v>
      </c>
      <c r="O1840" s="3">
        <f t="shared" si="170"/>
        <v>3</v>
      </c>
      <c r="P1840" s="3">
        <f t="shared" si="171"/>
        <v>1</v>
      </c>
      <c r="Q1840" s="295">
        <f t="shared" si="172"/>
        <v>3</v>
      </c>
      <c r="R1840" s="3">
        <f t="shared" si="173"/>
        <v>3</v>
      </c>
    </row>
    <row r="1841" spans="1:18" x14ac:dyDescent="0.35">
      <c r="A1841" s="3" t="str">
        <f>'B-Site_data'!A1842</f>
        <v>XI1WxeWkMLK3ihMr2w2P2X1PAMyPKs</v>
      </c>
      <c r="B1841" s="3" t="str">
        <f>'B-Site_data'!B1842</f>
        <v>Banadir_IDP</v>
      </c>
      <c r="C1841" s="3" t="str">
        <f>'B-Site_data'!C1842</f>
        <v>Banadir</v>
      </c>
      <c r="D1841" s="3" t="str">
        <f>'B-Site_data'!D1842</f>
        <v>IDP</v>
      </c>
      <c r="E1841" s="3">
        <f>'B-Site_data'!E1842</f>
        <v>1</v>
      </c>
      <c r="F1841" s="3">
        <f>'B-Site_data'!F1842</f>
        <v>1</v>
      </c>
      <c r="G1841" s="3">
        <f>'B-Site_data'!G1842</f>
        <v>3</v>
      </c>
      <c r="H1841" s="3">
        <f>'B-Site_data'!H1842</f>
        <v>2</v>
      </c>
      <c r="I1841" s="3">
        <f>'B-Site_data'!I1842</f>
        <v>1</v>
      </c>
      <c r="J1841" s="3">
        <f>'B-Site_data'!J1842</f>
        <v>1</v>
      </c>
      <c r="K1841" s="3">
        <f>'B-Site_data'!K1842</f>
        <v>3</v>
      </c>
      <c r="L1841" s="3">
        <f>'B-Site_data'!L1842</f>
        <v>2</v>
      </c>
      <c r="M1841" s="3">
        <f t="shared" si="168"/>
        <v>3</v>
      </c>
      <c r="N1841" s="3">
        <f t="shared" si="169"/>
        <v>3</v>
      </c>
      <c r="O1841" s="3">
        <f t="shared" si="170"/>
        <v>2</v>
      </c>
      <c r="P1841" s="3">
        <f t="shared" si="171"/>
        <v>2</v>
      </c>
      <c r="Q1841" s="295">
        <f t="shared" si="172"/>
        <v>3</v>
      </c>
      <c r="R1841" s="3">
        <f t="shared" si="173"/>
        <v>3</v>
      </c>
    </row>
    <row r="1842" spans="1:18" x14ac:dyDescent="0.35">
      <c r="A1842" s="3" t="str">
        <f>'B-Site_data'!A1843</f>
        <v>SKxnOV4ZvW5vLkgYepgXL9wOcEeqSr</v>
      </c>
      <c r="B1842" s="3" t="str">
        <f>'B-Site_data'!B1843</f>
        <v>Banadir_IDP</v>
      </c>
      <c r="C1842" s="3" t="str">
        <f>'B-Site_data'!C1843</f>
        <v>Banadir</v>
      </c>
      <c r="D1842" s="3" t="str">
        <f>'B-Site_data'!D1843</f>
        <v>IDP</v>
      </c>
      <c r="E1842" s="3">
        <f>'B-Site_data'!E1843</f>
        <v>1</v>
      </c>
      <c r="F1842" s="3">
        <f>'B-Site_data'!F1843</f>
        <v>3</v>
      </c>
      <c r="G1842" s="3">
        <f>'B-Site_data'!G1843</f>
        <v>1</v>
      </c>
      <c r="H1842" s="3">
        <f>'B-Site_data'!H1843</f>
        <v>1</v>
      </c>
      <c r="I1842" s="3">
        <f>'B-Site_data'!I1843</f>
        <v>1</v>
      </c>
      <c r="J1842" s="3">
        <f>'B-Site_data'!J1843</f>
        <v>1</v>
      </c>
      <c r="K1842" s="3">
        <f>'B-Site_data'!K1843</f>
        <v>3</v>
      </c>
      <c r="L1842" s="3">
        <f>'B-Site_data'!L1843</f>
        <v>2</v>
      </c>
      <c r="M1842" s="3">
        <f t="shared" si="168"/>
        <v>3</v>
      </c>
      <c r="N1842" s="3">
        <f t="shared" si="169"/>
        <v>3</v>
      </c>
      <c r="O1842" s="3">
        <f t="shared" si="170"/>
        <v>2</v>
      </c>
      <c r="P1842" s="3">
        <f t="shared" si="171"/>
        <v>1</v>
      </c>
      <c r="Q1842" s="295">
        <f t="shared" si="172"/>
        <v>3</v>
      </c>
      <c r="R1842" s="3">
        <f t="shared" si="173"/>
        <v>3</v>
      </c>
    </row>
    <row r="1843" spans="1:18" x14ac:dyDescent="0.35">
      <c r="A1843" s="3" t="str">
        <f>'B-Site_data'!A1844</f>
        <v>vJ7Gd5u34EtnaiisPSQ7M3YkldtCcD</v>
      </c>
      <c r="B1843" s="3" t="str">
        <f>'B-Site_data'!B1844</f>
        <v>Banadir_IDP</v>
      </c>
      <c r="C1843" s="3" t="str">
        <f>'B-Site_data'!C1844</f>
        <v>Banadir</v>
      </c>
      <c r="D1843" s="3" t="str">
        <f>'B-Site_data'!D1844</f>
        <v>IDP</v>
      </c>
      <c r="E1843" s="3">
        <f>'B-Site_data'!E1844</f>
        <v>1</v>
      </c>
      <c r="F1843" s="3">
        <f>'B-Site_data'!F1844</f>
        <v>1</v>
      </c>
      <c r="G1843" s="3">
        <f>'B-Site_data'!G1844</f>
        <v>3</v>
      </c>
      <c r="H1843" s="3">
        <f>'B-Site_data'!H1844</f>
        <v>1</v>
      </c>
      <c r="I1843" s="3">
        <f>'B-Site_data'!I1844</f>
        <v>1</v>
      </c>
      <c r="J1843" s="3">
        <f>'B-Site_data'!J1844</f>
        <v>1</v>
      </c>
      <c r="K1843" s="3">
        <f>'B-Site_data'!K1844</f>
        <v>3</v>
      </c>
      <c r="L1843" s="3">
        <f>'B-Site_data'!L1844</f>
        <v>1</v>
      </c>
      <c r="M1843" s="3">
        <f t="shared" si="168"/>
        <v>3</v>
      </c>
      <c r="N1843" s="3">
        <f t="shared" si="169"/>
        <v>3</v>
      </c>
      <c r="O1843" s="3">
        <f t="shared" si="170"/>
        <v>1</v>
      </c>
      <c r="P1843" s="3">
        <f t="shared" si="171"/>
        <v>1</v>
      </c>
      <c r="Q1843" s="295">
        <f t="shared" si="172"/>
        <v>2</v>
      </c>
      <c r="R1843" s="3">
        <f t="shared" si="173"/>
        <v>2</v>
      </c>
    </row>
    <row r="1844" spans="1:18" x14ac:dyDescent="0.35">
      <c r="A1844" s="3" t="str">
        <f>'B-Site_data'!A1845</f>
        <v>p0FEqDF8OOFHWDJPhesBpRQDytRSeu</v>
      </c>
      <c r="B1844" s="3" t="str">
        <f>'B-Site_data'!B1845</f>
        <v>Banadir_IDP</v>
      </c>
      <c r="C1844" s="3" t="str">
        <f>'B-Site_data'!C1845</f>
        <v>Banadir</v>
      </c>
      <c r="D1844" s="3" t="str">
        <f>'B-Site_data'!D1845</f>
        <v>IDP</v>
      </c>
      <c r="E1844" s="3">
        <f>'B-Site_data'!E1845</f>
        <v>1</v>
      </c>
      <c r="F1844" s="3">
        <f>'B-Site_data'!F1845</f>
        <v>3</v>
      </c>
      <c r="G1844" s="3">
        <f>'B-Site_data'!G1845</f>
        <v>3</v>
      </c>
      <c r="H1844" s="3">
        <f>'B-Site_data'!H1845</f>
        <v>2</v>
      </c>
      <c r="I1844" s="3">
        <f>'B-Site_data'!I1845</f>
        <v>1</v>
      </c>
      <c r="J1844" s="3">
        <f>'B-Site_data'!J1845</f>
        <v>1</v>
      </c>
      <c r="K1844" s="3">
        <f>'B-Site_data'!K1845</f>
        <v>3</v>
      </c>
      <c r="L1844" s="3">
        <f>'B-Site_data'!L1845</f>
        <v>2</v>
      </c>
      <c r="M1844" s="3">
        <f t="shared" si="168"/>
        <v>3</v>
      </c>
      <c r="N1844" s="3">
        <f t="shared" si="169"/>
        <v>3</v>
      </c>
      <c r="O1844" s="3">
        <f t="shared" si="170"/>
        <v>3</v>
      </c>
      <c r="P1844" s="3">
        <f t="shared" si="171"/>
        <v>2</v>
      </c>
      <c r="Q1844" s="295">
        <f t="shared" si="172"/>
        <v>3</v>
      </c>
      <c r="R1844" s="3">
        <f t="shared" si="173"/>
        <v>3</v>
      </c>
    </row>
    <row r="1845" spans="1:18" x14ac:dyDescent="0.35">
      <c r="A1845" s="3" t="str">
        <f>'B-Site_data'!A1846</f>
        <v>1DAnMb8rfbuK3yTsyeA0nfTRyjZ566</v>
      </c>
      <c r="B1845" s="3" t="str">
        <f>'B-Site_data'!B1846</f>
        <v>Banadir_IDP</v>
      </c>
      <c r="C1845" s="3" t="str">
        <f>'B-Site_data'!C1846</f>
        <v>Banadir</v>
      </c>
      <c r="D1845" s="3" t="str">
        <f>'B-Site_data'!D1846</f>
        <v>IDP</v>
      </c>
      <c r="E1845" s="3">
        <f>'B-Site_data'!E1846</f>
        <v>1</v>
      </c>
      <c r="F1845" s="3">
        <f>'B-Site_data'!F1846</f>
        <v>1</v>
      </c>
      <c r="G1845" s="3">
        <f>'B-Site_data'!G1846</f>
        <v>1</v>
      </c>
      <c r="H1845" s="3">
        <f>'B-Site_data'!H1846</f>
        <v>3</v>
      </c>
      <c r="I1845" s="3">
        <f>'B-Site_data'!I1846</f>
        <v>3</v>
      </c>
      <c r="J1845" s="3">
        <f>'B-Site_data'!J1846</f>
        <v>1</v>
      </c>
      <c r="K1845" s="3">
        <f>'B-Site_data'!K1846</f>
        <v>3</v>
      </c>
      <c r="L1845" s="3">
        <f>'B-Site_data'!L1846</f>
        <v>1</v>
      </c>
      <c r="M1845" s="3">
        <f t="shared" si="168"/>
        <v>3</v>
      </c>
      <c r="N1845" s="3">
        <f t="shared" si="169"/>
        <v>3</v>
      </c>
      <c r="O1845" s="3">
        <f t="shared" si="170"/>
        <v>3</v>
      </c>
      <c r="P1845" s="3">
        <f t="shared" si="171"/>
        <v>1</v>
      </c>
      <c r="Q1845" s="295">
        <f t="shared" si="172"/>
        <v>3</v>
      </c>
      <c r="R1845" s="3">
        <f t="shared" si="173"/>
        <v>3</v>
      </c>
    </row>
    <row r="1846" spans="1:18" x14ac:dyDescent="0.35">
      <c r="A1846" s="3" t="str">
        <f>'B-Site_data'!A1847</f>
        <v>O6ZgK0RkSbBHeGRIPKt6ilgeTq17VF</v>
      </c>
      <c r="B1846" s="3" t="str">
        <f>'B-Site_data'!B1847</f>
        <v>Banadir_IDP</v>
      </c>
      <c r="C1846" s="3" t="str">
        <f>'B-Site_data'!C1847</f>
        <v>Banadir</v>
      </c>
      <c r="D1846" s="3" t="str">
        <f>'B-Site_data'!D1847</f>
        <v>IDP</v>
      </c>
      <c r="E1846" s="3">
        <f>'B-Site_data'!E1847</f>
        <v>1</v>
      </c>
      <c r="F1846" s="3">
        <f>'B-Site_data'!F1847</f>
        <v>1</v>
      </c>
      <c r="G1846" s="3">
        <f>'B-Site_data'!G1847</f>
        <v>3</v>
      </c>
      <c r="H1846" s="3">
        <f>'B-Site_data'!H1847</f>
        <v>3</v>
      </c>
      <c r="I1846" s="3">
        <f>'B-Site_data'!I1847</f>
        <v>1</v>
      </c>
      <c r="J1846" s="3">
        <f>'B-Site_data'!J1847</f>
        <v>1</v>
      </c>
      <c r="K1846" s="3">
        <f>'B-Site_data'!K1847</f>
        <v>1</v>
      </c>
      <c r="L1846" s="3">
        <f>'B-Site_data'!L1847</f>
        <v>2</v>
      </c>
      <c r="M1846" s="3">
        <f t="shared" si="168"/>
        <v>3</v>
      </c>
      <c r="N1846" s="3">
        <f t="shared" si="169"/>
        <v>3</v>
      </c>
      <c r="O1846" s="3">
        <f t="shared" si="170"/>
        <v>2</v>
      </c>
      <c r="P1846" s="3">
        <f t="shared" si="171"/>
        <v>1</v>
      </c>
      <c r="Q1846" s="295">
        <f t="shared" si="172"/>
        <v>3</v>
      </c>
      <c r="R1846" s="3">
        <f t="shared" si="173"/>
        <v>3</v>
      </c>
    </row>
    <row r="1847" spans="1:18" x14ac:dyDescent="0.35">
      <c r="A1847" s="3" t="str">
        <f>'B-Site_data'!A1848</f>
        <v>GY1hLmH0P3OdhXT3Ier76Fv3Rd8ax9</v>
      </c>
      <c r="B1847" s="3" t="str">
        <f>'B-Site_data'!B1848</f>
        <v>Banadir_IDP</v>
      </c>
      <c r="C1847" s="3" t="str">
        <f>'B-Site_data'!C1848</f>
        <v>Banadir</v>
      </c>
      <c r="D1847" s="3" t="str">
        <f>'B-Site_data'!D1848</f>
        <v>IDP</v>
      </c>
      <c r="E1847" s="3">
        <f>'B-Site_data'!E1848</f>
        <v>1</v>
      </c>
      <c r="F1847" s="3">
        <f>'B-Site_data'!F1848</f>
        <v>1</v>
      </c>
      <c r="G1847" s="3">
        <f>'B-Site_data'!G1848</f>
        <v>3</v>
      </c>
      <c r="H1847" s="3">
        <f>'B-Site_data'!H1848</f>
        <v>3</v>
      </c>
      <c r="I1847" s="3">
        <f>'B-Site_data'!I1848</f>
        <v>1</v>
      </c>
      <c r="J1847" s="3">
        <f>'B-Site_data'!J1848</f>
        <v>1</v>
      </c>
      <c r="K1847" s="3">
        <f>'B-Site_data'!K1848</f>
        <v>1</v>
      </c>
      <c r="L1847" s="3">
        <f>'B-Site_data'!L1848</f>
        <v>2</v>
      </c>
      <c r="M1847" s="3">
        <f t="shared" si="168"/>
        <v>3</v>
      </c>
      <c r="N1847" s="3">
        <f t="shared" si="169"/>
        <v>3</v>
      </c>
      <c r="O1847" s="3">
        <f t="shared" si="170"/>
        <v>2</v>
      </c>
      <c r="P1847" s="3">
        <f t="shared" si="171"/>
        <v>1</v>
      </c>
      <c r="Q1847" s="295">
        <f t="shared" si="172"/>
        <v>3</v>
      </c>
      <c r="R1847" s="3">
        <f t="shared" si="173"/>
        <v>3</v>
      </c>
    </row>
    <row r="1848" spans="1:18" x14ac:dyDescent="0.35">
      <c r="A1848" s="3" t="str">
        <f>'B-Site_data'!A1849</f>
        <v>5aOq7BNAuCCVs4KO2UKDiwoGfWlHnR</v>
      </c>
      <c r="B1848" s="3" t="str">
        <f>'B-Site_data'!B1849</f>
        <v>Banadir_IDP</v>
      </c>
      <c r="C1848" s="3" t="str">
        <f>'B-Site_data'!C1849</f>
        <v>Banadir</v>
      </c>
      <c r="D1848" s="3" t="str">
        <f>'B-Site_data'!D1849</f>
        <v>IDP</v>
      </c>
      <c r="E1848" s="3">
        <f>'B-Site_data'!E1849</f>
        <v>1</v>
      </c>
      <c r="F1848" s="3">
        <f>'B-Site_data'!F1849</f>
        <v>1</v>
      </c>
      <c r="G1848" s="3">
        <f>'B-Site_data'!G1849</f>
        <v>1</v>
      </c>
      <c r="H1848" s="3">
        <f>'B-Site_data'!H1849</f>
        <v>3</v>
      </c>
      <c r="I1848" s="3">
        <f>'B-Site_data'!I1849</f>
        <v>1</v>
      </c>
      <c r="J1848" s="3">
        <f>'B-Site_data'!J1849</f>
        <v>1</v>
      </c>
      <c r="K1848" s="3">
        <f>'B-Site_data'!K1849</f>
        <v>1</v>
      </c>
      <c r="L1848" s="3">
        <f>'B-Site_data'!L1849</f>
        <v>2</v>
      </c>
      <c r="M1848" s="3">
        <f t="shared" si="168"/>
        <v>3</v>
      </c>
      <c r="N1848" s="3">
        <f t="shared" si="169"/>
        <v>2</v>
      </c>
      <c r="O1848" s="3">
        <f t="shared" si="170"/>
        <v>1</v>
      </c>
      <c r="P1848" s="3">
        <f t="shared" si="171"/>
        <v>1</v>
      </c>
      <c r="Q1848" s="295">
        <f t="shared" si="172"/>
        <v>2</v>
      </c>
      <c r="R1848" s="3">
        <f t="shared" si="173"/>
        <v>2</v>
      </c>
    </row>
    <row r="1849" spans="1:18" x14ac:dyDescent="0.35">
      <c r="A1849" s="3" t="str">
        <f>'B-Site_data'!A1850</f>
        <v>8RNwE7zM25Grq0RiceHJ3831Ri6yr2</v>
      </c>
      <c r="B1849" s="3" t="str">
        <f>'B-Site_data'!B1850</f>
        <v>Banadir_IDP</v>
      </c>
      <c r="C1849" s="3" t="str">
        <f>'B-Site_data'!C1850</f>
        <v>Banadir</v>
      </c>
      <c r="D1849" s="3" t="str">
        <f>'B-Site_data'!D1850</f>
        <v>IDP</v>
      </c>
      <c r="E1849" s="3">
        <f>'B-Site_data'!E1850</f>
        <v>1</v>
      </c>
      <c r="F1849" s="3">
        <f>'B-Site_data'!F1850</f>
        <v>3</v>
      </c>
      <c r="G1849" s="3">
        <f>'B-Site_data'!G1850</f>
        <v>3</v>
      </c>
      <c r="H1849" s="3">
        <f>'B-Site_data'!H1850</f>
        <v>3</v>
      </c>
      <c r="I1849" s="3">
        <f>'B-Site_data'!I1850</f>
        <v>3</v>
      </c>
      <c r="J1849" s="3">
        <f>'B-Site_data'!J1850</f>
        <v>1</v>
      </c>
      <c r="K1849" s="3">
        <f>'B-Site_data'!K1850</f>
        <v>1</v>
      </c>
      <c r="L1849" s="3">
        <f>'B-Site_data'!L1850</f>
        <v>1</v>
      </c>
      <c r="M1849" s="3">
        <f t="shared" si="168"/>
        <v>3</v>
      </c>
      <c r="N1849" s="3">
        <f t="shared" si="169"/>
        <v>3</v>
      </c>
      <c r="O1849" s="3">
        <f t="shared" si="170"/>
        <v>3</v>
      </c>
      <c r="P1849" s="3">
        <f t="shared" si="171"/>
        <v>3</v>
      </c>
      <c r="Q1849" s="295">
        <f t="shared" si="172"/>
        <v>3</v>
      </c>
      <c r="R1849" s="3">
        <f t="shared" si="173"/>
        <v>3</v>
      </c>
    </row>
    <row r="1850" spans="1:18" x14ac:dyDescent="0.35">
      <c r="A1850" s="3" t="str">
        <f>'B-Site_data'!A1851</f>
        <v>RCPFZFRFAUIovICDrNZKHfBRZibPgv</v>
      </c>
      <c r="B1850" s="3" t="str">
        <f>'B-Site_data'!B1851</f>
        <v>Banadir_IDP</v>
      </c>
      <c r="C1850" s="3" t="str">
        <f>'B-Site_data'!C1851</f>
        <v>Banadir</v>
      </c>
      <c r="D1850" s="3" t="str">
        <f>'B-Site_data'!D1851</f>
        <v>IDP</v>
      </c>
      <c r="E1850" s="3">
        <f>'B-Site_data'!E1851</f>
        <v>1</v>
      </c>
      <c r="F1850" s="3">
        <f>'B-Site_data'!F1851</f>
        <v>3</v>
      </c>
      <c r="G1850" s="3">
        <f>'B-Site_data'!G1851</f>
        <v>3</v>
      </c>
      <c r="H1850" s="3">
        <f>'B-Site_data'!H1851</f>
        <v>1</v>
      </c>
      <c r="I1850" s="3">
        <f>'B-Site_data'!I1851</f>
        <v>1</v>
      </c>
      <c r="J1850" s="3">
        <f>'B-Site_data'!J1851</f>
        <v>1</v>
      </c>
      <c r="K1850" s="3">
        <f>'B-Site_data'!K1851</f>
        <v>3</v>
      </c>
      <c r="L1850" s="3">
        <f>'B-Site_data'!L1851</f>
        <v>2</v>
      </c>
      <c r="M1850" s="3">
        <f t="shared" si="168"/>
        <v>3</v>
      </c>
      <c r="N1850" s="3">
        <f t="shared" si="169"/>
        <v>3</v>
      </c>
      <c r="O1850" s="3">
        <f t="shared" si="170"/>
        <v>3</v>
      </c>
      <c r="P1850" s="3">
        <f t="shared" si="171"/>
        <v>2</v>
      </c>
      <c r="Q1850" s="295">
        <f t="shared" si="172"/>
        <v>3</v>
      </c>
      <c r="R1850" s="3">
        <f t="shared" si="173"/>
        <v>3</v>
      </c>
    </row>
    <row r="1851" spans="1:18" x14ac:dyDescent="0.35">
      <c r="A1851" s="3" t="str">
        <f>'B-Site_data'!A1852</f>
        <v>xfgby5XWqt4NEOUYIujNuSkwemFT44</v>
      </c>
      <c r="B1851" s="3" t="str">
        <f>'B-Site_data'!B1852</f>
        <v>Banadir_IDP</v>
      </c>
      <c r="C1851" s="3" t="str">
        <f>'B-Site_data'!C1852</f>
        <v>Banadir</v>
      </c>
      <c r="D1851" s="3" t="str">
        <f>'B-Site_data'!D1852</f>
        <v>IDP</v>
      </c>
      <c r="E1851" s="3">
        <f>'B-Site_data'!E1852</f>
        <v>1</v>
      </c>
      <c r="F1851" s="3">
        <f>'B-Site_data'!F1852</f>
        <v>1</v>
      </c>
      <c r="G1851" s="3">
        <f>'B-Site_data'!G1852</f>
        <v>3</v>
      </c>
      <c r="H1851" s="3">
        <f>'B-Site_data'!H1852</f>
        <v>1</v>
      </c>
      <c r="I1851" s="3">
        <f>'B-Site_data'!I1852</f>
        <v>3</v>
      </c>
      <c r="J1851" s="3">
        <f>'B-Site_data'!J1852</f>
        <v>1</v>
      </c>
      <c r="K1851" s="3">
        <f>'B-Site_data'!K1852</f>
        <v>1</v>
      </c>
      <c r="L1851" s="3">
        <f>'B-Site_data'!L1852</f>
        <v>1</v>
      </c>
      <c r="M1851" s="3">
        <f t="shared" si="168"/>
        <v>3</v>
      </c>
      <c r="N1851" s="3">
        <f t="shared" si="169"/>
        <v>3</v>
      </c>
      <c r="O1851" s="3">
        <f t="shared" si="170"/>
        <v>1</v>
      </c>
      <c r="P1851" s="3">
        <f t="shared" si="171"/>
        <v>1</v>
      </c>
      <c r="Q1851" s="295">
        <f t="shared" si="172"/>
        <v>2</v>
      </c>
      <c r="R1851" s="3">
        <f t="shared" si="173"/>
        <v>2</v>
      </c>
    </row>
    <row r="1852" spans="1:18" x14ac:dyDescent="0.35">
      <c r="A1852" s="3" t="str">
        <f>'B-Site_data'!A1853</f>
        <v>VmI4StrIoFVQNVCev41qqOL72ravjQ</v>
      </c>
      <c r="B1852" s="3" t="str">
        <f>'B-Site_data'!B1853</f>
        <v>Banadir_IDP</v>
      </c>
      <c r="C1852" s="3" t="str">
        <f>'B-Site_data'!C1853</f>
        <v>Banadir</v>
      </c>
      <c r="D1852" s="3" t="str">
        <f>'B-Site_data'!D1853</f>
        <v>IDP</v>
      </c>
      <c r="E1852" s="3">
        <f>'B-Site_data'!E1853</f>
        <v>1</v>
      </c>
      <c r="F1852" s="3">
        <f>'B-Site_data'!F1853</f>
        <v>1</v>
      </c>
      <c r="G1852" s="3">
        <f>'B-Site_data'!G1853</f>
        <v>3</v>
      </c>
      <c r="H1852" s="3">
        <f>'B-Site_data'!H1853</f>
        <v>1</v>
      </c>
      <c r="I1852" s="3">
        <f>'B-Site_data'!I1853</f>
        <v>3</v>
      </c>
      <c r="J1852" s="3">
        <f>'B-Site_data'!J1853</f>
        <v>1</v>
      </c>
      <c r="K1852" s="3">
        <f>'B-Site_data'!K1853</f>
        <v>1</v>
      </c>
      <c r="L1852" s="3">
        <f>'B-Site_data'!L1853</f>
        <v>1</v>
      </c>
      <c r="M1852" s="3">
        <f t="shared" si="168"/>
        <v>3</v>
      </c>
      <c r="N1852" s="3">
        <f t="shared" si="169"/>
        <v>3</v>
      </c>
      <c r="O1852" s="3">
        <f t="shared" si="170"/>
        <v>1</v>
      </c>
      <c r="P1852" s="3">
        <f t="shared" si="171"/>
        <v>1</v>
      </c>
      <c r="Q1852" s="295">
        <f t="shared" si="172"/>
        <v>2</v>
      </c>
      <c r="R1852" s="3">
        <f t="shared" si="173"/>
        <v>2</v>
      </c>
    </row>
    <row r="1853" spans="1:18" x14ac:dyDescent="0.35">
      <c r="A1853" s="3" t="str">
        <f>'B-Site_data'!A1854</f>
        <v>Gxy6lVddgnxnFRSu1UtHebQSG2I0bI</v>
      </c>
      <c r="B1853" s="3" t="str">
        <f>'B-Site_data'!B1854</f>
        <v>Banadir_IDP</v>
      </c>
      <c r="C1853" s="3" t="str">
        <f>'B-Site_data'!C1854</f>
        <v>Banadir</v>
      </c>
      <c r="D1853" s="3" t="str">
        <f>'B-Site_data'!D1854</f>
        <v>IDP</v>
      </c>
      <c r="E1853" s="3">
        <f>'B-Site_data'!E1854</f>
        <v>1</v>
      </c>
      <c r="F1853" s="3">
        <f>'B-Site_data'!F1854</f>
        <v>3</v>
      </c>
      <c r="G1853" s="3">
        <f>'B-Site_data'!G1854</f>
        <v>3</v>
      </c>
      <c r="H1853" s="3">
        <f>'B-Site_data'!H1854</f>
        <v>2</v>
      </c>
      <c r="I1853" s="3">
        <f>'B-Site_data'!I1854</f>
        <v>3</v>
      </c>
      <c r="J1853" s="3">
        <f>'B-Site_data'!J1854</f>
        <v>1</v>
      </c>
      <c r="K1853" s="3">
        <f>'B-Site_data'!K1854</f>
        <v>1</v>
      </c>
      <c r="L1853" s="3">
        <f>'B-Site_data'!L1854</f>
        <v>1</v>
      </c>
      <c r="M1853" s="3">
        <f t="shared" si="168"/>
        <v>3</v>
      </c>
      <c r="N1853" s="3">
        <f t="shared" si="169"/>
        <v>3</v>
      </c>
      <c r="O1853" s="3">
        <f t="shared" si="170"/>
        <v>3</v>
      </c>
      <c r="P1853" s="3">
        <f t="shared" si="171"/>
        <v>2</v>
      </c>
      <c r="Q1853" s="295">
        <f t="shared" si="172"/>
        <v>3</v>
      </c>
      <c r="R1853" s="3">
        <f t="shared" si="173"/>
        <v>3</v>
      </c>
    </row>
    <row r="1854" spans="1:18" x14ac:dyDescent="0.35">
      <c r="A1854" s="3" t="str">
        <f>'B-Site_data'!A1855</f>
        <v>ODbQaBHnU1WfRDI3LV3ce2tZ8cJ0AM</v>
      </c>
      <c r="B1854" s="3" t="str">
        <f>'B-Site_data'!B1855</f>
        <v>Banadir_IDP</v>
      </c>
      <c r="C1854" s="3" t="str">
        <f>'B-Site_data'!C1855</f>
        <v>Banadir</v>
      </c>
      <c r="D1854" s="3" t="str">
        <f>'B-Site_data'!D1855</f>
        <v>IDP</v>
      </c>
      <c r="E1854" s="3">
        <f>'B-Site_data'!E1855</f>
        <v>1</v>
      </c>
      <c r="F1854" s="3">
        <f>'B-Site_data'!F1855</f>
        <v>1</v>
      </c>
      <c r="G1854" s="3">
        <f>'B-Site_data'!G1855</f>
        <v>3</v>
      </c>
      <c r="H1854" s="3">
        <f>'B-Site_data'!H1855</f>
        <v>3</v>
      </c>
      <c r="I1854" s="3">
        <f>'B-Site_data'!I1855</f>
        <v>1</v>
      </c>
      <c r="J1854" s="3">
        <f>'B-Site_data'!J1855</f>
        <v>1</v>
      </c>
      <c r="K1854" s="3">
        <f>'B-Site_data'!K1855</f>
        <v>3</v>
      </c>
      <c r="L1854" s="3">
        <f>'B-Site_data'!L1855</f>
        <v>2</v>
      </c>
      <c r="M1854" s="3">
        <f t="shared" si="168"/>
        <v>3</v>
      </c>
      <c r="N1854" s="3">
        <f t="shared" si="169"/>
        <v>3</v>
      </c>
      <c r="O1854" s="3">
        <f t="shared" si="170"/>
        <v>3</v>
      </c>
      <c r="P1854" s="3">
        <f t="shared" si="171"/>
        <v>2</v>
      </c>
      <c r="Q1854" s="295">
        <f t="shared" si="172"/>
        <v>3</v>
      </c>
      <c r="R1854" s="3">
        <f t="shared" si="173"/>
        <v>3</v>
      </c>
    </row>
    <row r="1855" spans="1:18" x14ac:dyDescent="0.35">
      <c r="A1855" s="3" t="str">
        <f>'B-Site_data'!A1856</f>
        <v>CJZx7uy93Gp4GKBRn82TQBH2Vn3sra</v>
      </c>
      <c r="B1855" s="3" t="str">
        <f>'B-Site_data'!B1856</f>
        <v>Banadir_IDP</v>
      </c>
      <c r="C1855" s="3" t="str">
        <f>'B-Site_data'!C1856</f>
        <v>Banadir</v>
      </c>
      <c r="D1855" s="3" t="str">
        <f>'B-Site_data'!D1856</f>
        <v>IDP</v>
      </c>
      <c r="E1855" s="3">
        <f>'B-Site_data'!E1856</f>
        <v>1</v>
      </c>
      <c r="F1855" s="3">
        <f>'B-Site_data'!F1856</f>
        <v>1</v>
      </c>
      <c r="G1855" s="3">
        <f>'B-Site_data'!G1856</f>
        <v>3</v>
      </c>
      <c r="H1855" s="3">
        <f>'B-Site_data'!H1856</f>
        <v>3</v>
      </c>
      <c r="I1855" s="3">
        <f>'B-Site_data'!I1856</f>
        <v>1</v>
      </c>
      <c r="J1855" s="3">
        <f>'B-Site_data'!J1856</f>
        <v>1</v>
      </c>
      <c r="K1855" s="3">
        <f>'B-Site_data'!K1856</f>
        <v>3</v>
      </c>
      <c r="L1855" s="3">
        <f>'B-Site_data'!L1856</f>
        <v>2</v>
      </c>
      <c r="M1855" s="3">
        <f t="shared" si="168"/>
        <v>3</v>
      </c>
      <c r="N1855" s="3">
        <f t="shared" si="169"/>
        <v>3</v>
      </c>
      <c r="O1855" s="3">
        <f t="shared" si="170"/>
        <v>3</v>
      </c>
      <c r="P1855" s="3">
        <f t="shared" si="171"/>
        <v>2</v>
      </c>
      <c r="Q1855" s="295">
        <f t="shared" si="172"/>
        <v>3</v>
      </c>
      <c r="R1855" s="3">
        <f t="shared" si="173"/>
        <v>3</v>
      </c>
    </row>
    <row r="1856" spans="1:18" x14ac:dyDescent="0.35">
      <c r="A1856" s="3" t="str">
        <f>'B-Site_data'!A1857</f>
        <v>AJ1X8EcKPvnZfLkxSnlbVzDfSvYcV5</v>
      </c>
      <c r="B1856" s="3" t="str">
        <f>'B-Site_data'!B1857</f>
        <v>Banadir_IDP</v>
      </c>
      <c r="C1856" s="3" t="str">
        <f>'B-Site_data'!C1857</f>
        <v>Banadir</v>
      </c>
      <c r="D1856" s="3" t="str">
        <f>'B-Site_data'!D1857</f>
        <v>IDP</v>
      </c>
      <c r="E1856" s="3">
        <f>'B-Site_data'!E1857</f>
        <v>1</v>
      </c>
      <c r="F1856" s="3">
        <f>'B-Site_data'!F1857</f>
        <v>3</v>
      </c>
      <c r="G1856" s="3">
        <f>'B-Site_data'!G1857</f>
        <v>3</v>
      </c>
      <c r="H1856" s="3">
        <f>'B-Site_data'!H1857</f>
        <v>3</v>
      </c>
      <c r="I1856" s="3">
        <f>'B-Site_data'!I1857</f>
        <v>1</v>
      </c>
      <c r="J1856" s="3">
        <f>'B-Site_data'!J1857</f>
        <v>1</v>
      </c>
      <c r="K1856" s="3">
        <f>'B-Site_data'!K1857</f>
        <v>3</v>
      </c>
      <c r="L1856" s="3">
        <f>'B-Site_data'!L1857</f>
        <v>1</v>
      </c>
      <c r="M1856" s="3">
        <f t="shared" si="168"/>
        <v>3</v>
      </c>
      <c r="N1856" s="3">
        <f t="shared" si="169"/>
        <v>3</v>
      </c>
      <c r="O1856" s="3">
        <f t="shared" si="170"/>
        <v>3</v>
      </c>
      <c r="P1856" s="3">
        <f t="shared" si="171"/>
        <v>3</v>
      </c>
      <c r="Q1856" s="295">
        <f t="shared" si="172"/>
        <v>3</v>
      </c>
      <c r="R1856" s="3">
        <f t="shared" si="173"/>
        <v>3</v>
      </c>
    </row>
    <row r="1857" spans="1:18" x14ac:dyDescent="0.35">
      <c r="A1857" s="3" t="str">
        <f>'B-Site_data'!A1858</f>
        <v>GIIGkqGfo1lC1oDCBu9NT5BmhTp3yn</v>
      </c>
      <c r="B1857" s="3" t="str">
        <f>'B-Site_data'!B1858</f>
        <v>Banadir_IDP</v>
      </c>
      <c r="C1857" s="3" t="str">
        <f>'B-Site_data'!C1858</f>
        <v>Banadir</v>
      </c>
      <c r="D1857" s="3" t="str">
        <f>'B-Site_data'!D1858</f>
        <v>IDP</v>
      </c>
      <c r="E1857" s="3">
        <f>'B-Site_data'!E1858</f>
        <v>1</v>
      </c>
      <c r="F1857" s="3">
        <f>'B-Site_data'!F1858</f>
        <v>3</v>
      </c>
      <c r="G1857" s="3">
        <f>'B-Site_data'!G1858</f>
        <v>1</v>
      </c>
      <c r="H1857" s="3">
        <f>'B-Site_data'!H1858</f>
        <v>3</v>
      </c>
      <c r="I1857" s="3">
        <f>'B-Site_data'!I1858</f>
        <v>3</v>
      </c>
      <c r="J1857" s="3">
        <f>'B-Site_data'!J1858</f>
        <v>1</v>
      </c>
      <c r="K1857" s="3">
        <f>'B-Site_data'!K1858</f>
        <v>3</v>
      </c>
      <c r="L1857" s="3">
        <f>'B-Site_data'!L1858</f>
        <v>1</v>
      </c>
      <c r="M1857" s="3">
        <f t="shared" si="168"/>
        <v>3</v>
      </c>
      <c r="N1857" s="3">
        <f t="shared" si="169"/>
        <v>3</v>
      </c>
      <c r="O1857" s="3">
        <f t="shared" si="170"/>
        <v>3</v>
      </c>
      <c r="P1857" s="3">
        <f t="shared" si="171"/>
        <v>3</v>
      </c>
      <c r="Q1857" s="295">
        <f t="shared" si="172"/>
        <v>3</v>
      </c>
      <c r="R1857" s="3">
        <f t="shared" si="173"/>
        <v>3</v>
      </c>
    </row>
    <row r="1858" spans="1:18" x14ac:dyDescent="0.35">
      <c r="A1858" s="3" t="str">
        <f>'B-Site_data'!A1859</f>
        <v>EnrZ1Zv3KgBACDNuUBswzI7ycWW7lZ</v>
      </c>
      <c r="B1858" s="3" t="str">
        <f>'B-Site_data'!B1859</f>
        <v>Banadir_IDP</v>
      </c>
      <c r="C1858" s="3" t="str">
        <f>'B-Site_data'!C1859</f>
        <v>Banadir</v>
      </c>
      <c r="D1858" s="3" t="str">
        <f>'B-Site_data'!D1859</f>
        <v>IDP</v>
      </c>
      <c r="E1858" s="3">
        <f>'B-Site_data'!E1859</f>
        <v>1</v>
      </c>
      <c r="F1858" s="3">
        <f>'B-Site_data'!F1859</f>
        <v>3</v>
      </c>
      <c r="G1858" s="3">
        <f>'B-Site_data'!G1859</f>
        <v>3</v>
      </c>
      <c r="H1858" s="3">
        <f>'B-Site_data'!H1859</f>
        <v>3</v>
      </c>
      <c r="I1858" s="3">
        <f>'B-Site_data'!I1859</f>
        <v>3</v>
      </c>
      <c r="J1858" s="3">
        <f>'B-Site_data'!J1859</f>
        <v>1</v>
      </c>
      <c r="K1858" s="3">
        <f>'B-Site_data'!K1859</f>
        <v>3</v>
      </c>
      <c r="L1858" s="3">
        <f>'B-Site_data'!L1859</f>
        <v>1</v>
      </c>
      <c r="M1858" s="3">
        <f t="shared" si="168"/>
        <v>3</v>
      </c>
      <c r="N1858" s="3">
        <f t="shared" si="169"/>
        <v>3</v>
      </c>
      <c r="O1858" s="3">
        <f t="shared" si="170"/>
        <v>3</v>
      </c>
      <c r="P1858" s="3">
        <f t="shared" si="171"/>
        <v>3</v>
      </c>
      <c r="Q1858" s="295">
        <f t="shared" si="172"/>
        <v>3</v>
      </c>
      <c r="R1858" s="3">
        <f t="shared" si="173"/>
        <v>3</v>
      </c>
    </row>
    <row r="1859" spans="1:18" x14ac:dyDescent="0.35">
      <c r="A1859" s="3" t="str">
        <f>'B-Site_data'!A1860</f>
        <v>J0RXm0ubxzOFfucGWNfSZXKvbxyoO0</v>
      </c>
      <c r="B1859" s="3" t="str">
        <f>'B-Site_data'!B1860</f>
        <v>Banadir_IDP</v>
      </c>
      <c r="C1859" s="3" t="str">
        <f>'B-Site_data'!C1860</f>
        <v>Banadir</v>
      </c>
      <c r="D1859" s="3" t="str">
        <f>'B-Site_data'!D1860</f>
        <v>IDP</v>
      </c>
      <c r="E1859" s="3">
        <f>'B-Site_data'!E1860</f>
        <v>1</v>
      </c>
      <c r="F1859" s="3">
        <f>'B-Site_data'!F1860</f>
        <v>3</v>
      </c>
      <c r="G1859" s="3">
        <f>'B-Site_data'!G1860</f>
        <v>1</v>
      </c>
      <c r="H1859" s="3">
        <f>'B-Site_data'!H1860</f>
        <v>3</v>
      </c>
      <c r="I1859" s="3">
        <f>'B-Site_data'!I1860</f>
        <v>3</v>
      </c>
      <c r="J1859" s="3">
        <f>'B-Site_data'!J1860</f>
        <v>1</v>
      </c>
      <c r="K1859" s="3">
        <f>'B-Site_data'!K1860</f>
        <v>3</v>
      </c>
      <c r="L1859" s="3">
        <f>'B-Site_data'!L1860</f>
        <v>1</v>
      </c>
      <c r="M1859" s="3">
        <f t="shared" ref="M1859:M1922" si="174">LARGE(F1859:L1859,1)</f>
        <v>3</v>
      </c>
      <c r="N1859" s="3">
        <f t="shared" ref="N1859:N1922" si="175">LARGE(F1859:L1859,2)</f>
        <v>3</v>
      </c>
      <c r="O1859" s="3">
        <f t="shared" ref="O1859:O1922" si="176">LARGE(F1859:L1859,3)</f>
        <v>3</v>
      </c>
      <c r="P1859" s="3">
        <f t="shared" ref="P1859:P1922" si="177">LARGE(F1859:L1859,4)</f>
        <v>3</v>
      </c>
      <c r="Q1859" s="295">
        <f t="shared" ref="Q1859:Q1922" si="178">ROUNDUP(AVERAGE(M1859:P1859),0)</f>
        <v>3</v>
      </c>
      <c r="R1859" s="3">
        <f t="shared" ref="R1859:R1922" si="179">Q1859</f>
        <v>3</v>
      </c>
    </row>
    <row r="1860" spans="1:18" x14ac:dyDescent="0.35">
      <c r="A1860" s="3" t="str">
        <f>'B-Site_data'!A1861</f>
        <v>SekydygjV6nvxsIXFzlhbbj8j1wHJH</v>
      </c>
      <c r="B1860" s="3" t="str">
        <f>'B-Site_data'!B1861</f>
        <v>Banadir_IDP</v>
      </c>
      <c r="C1860" s="3" t="str">
        <f>'B-Site_data'!C1861</f>
        <v>Banadir</v>
      </c>
      <c r="D1860" s="3" t="str">
        <f>'B-Site_data'!D1861</f>
        <v>IDP</v>
      </c>
      <c r="E1860" s="3">
        <f>'B-Site_data'!E1861</f>
        <v>1</v>
      </c>
      <c r="F1860" s="3">
        <f>'B-Site_data'!F1861</f>
        <v>1</v>
      </c>
      <c r="G1860" s="3">
        <f>'B-Site_data'!G1861</f>
        <v>3</v>
      </c>
      <c r="H1860" s="3">
        <f>'B-Site_data'!H1861</f>
        <v>3</v>
      </c>
      <c r="I1860" s="3">
        <f>'B-Site_data'!I1861</f>
        <v>3</v>
      </c>
      <c r="J1860" s="3">
        <f>'B-Site_data'!J1861</f>
        <v>1</v>
      </c>
      <c r="K1860" s="3">
        <f>'B-Site_data'!K1861</f>
        <v>3</v>
      </c>
      <c r="L1860" s="3">
        <f>'B-Site_data'!L1861</f>
        <v>2</v>
      </c>
      <c r="M1860" s="3">
        <f t="shared" si="174"/>
        <v>3</v>
      </c>
      <c r="N1860" s="3">
        <f t="shared" si="175"/>
        <v>3</v>
      </c>
      <c r="O1860" s="3">
        <f t="shared" si="176"/>
        <v>3</v>
      </c>
      <c r="P1860" s="3">
        <f t="shared" si="177"/>
        <v>3</v>
      </c>
      <c r="Q1860" s="295">
        <f t="shared" si="178"/>
        <v>3</v>
      </c>
      <c r="R1860" s="3">
        <f t="shared" si="179"/>
        <v>3</v>
      </c>
    </row>
    <row r="1861" spans="1:18" x14ac:dyDescent="0.35">
      <c r="A1861" s="3" t="str">
        <f>'B-Site_data'!A1862</f>
        <v>VsUxIxettr7BwfXa5L7tC1N1uAI7eX</v>
      </c>
      <c r="B1861" s="3" t="str">
        <f>'B-Site_data'!B1862</f>
        <v>Banadir_IDP</v>
      </c>
      <c r="C1861" s="3" t="str">
        <f>'B-Site_data'!C1862</f>
        <v>Banadir</v>
      </c>
      <c r="D1861" s="3" t="str">
        <f>'B-Site_data'!D1862</f>
        <v>IDP</v>
      </c>
      <c r="E1861" s="3">
        <f>'B-Site_data'!E1862</f>
        <v>1</v>
      </c>
      <c r="F1861" s="3">
        <f>'B-Site_data'!F1862</f>
        <v>3</v>
      </c>
      <c r="G1861" s="3">
        <f>'B-Site_data'!G1862</f>
        <v>3</v>
      </c>
      <c r="H1861" s="3">
        <f>'B-Site_data'!H1862</f>
        <v>1</v>
      </c>
      <c r="I1861" s="3">
        <f>'B-Site_data'!I1862</f>
        <v>1</v>
      </c>
      <c r="J1861" s="3">
        <f>'B-Site_data'!J1862</f>
        <v>1</v>
      </c>
      <c r="K1861" s="3">
        <f>'B-Site_data'!K1862</f>
        <v>3</v>
      </c>
      <c r="L1861" s="3">
        <f>'B-Site_data'!L1862</f>
        <v>1</v>
      </c>
      <c r="M1861" s="3">
        <f t="shared" si="174"/>
        <v>3</v>
      </c>
      <c r="N1861" s="3">
        <f t="shared" si="175"/>
        <v>3</v>
      </c>
      <c r="O1861" s="3">
        <f t="shared" si="176"/>
        <v>3</v>
      </c>
      <c r="P1861" s="3">
        <f t="shared" si="177"/>
        <v>1</v>
      </c>
      <c r="Q1861" s="295">
        <f t="shared" si="178"/>
        <v>3</v>
      </c>
      <c r="R1861" s="3">
        <f t="shared" si="179"/>
        <v>3</v>
      </c>
    </row>
    <row r="1862" spans="1:18" x14ac:dyDescent="0.35">
      <c r="A1862" s="3" t="str">
        <f>'B-Site_data'!A1863</f>
        <v>xLhW8O5g7U00hmjZ4OFfFBa0xoTa4s</v>
      </c>
      <c r="B1862" s="3" t="str">
        <f>'B-Site_data'!B1863</f>
        <v>Banadir_IDP</v>
      </c>
      <c r="C1862" s="3" t="str">
        <f>'B-Site_data'!C1863</f>
        <v>Banadir</v>
      </c>
      <c r="D1862" s="3" t="str">
        <f>'B-Site_data'!D1863</f>
        <v>IDP</v>
      </c>
      <c r="E1862" s="3">
        <f>'B-Site_data'!E1863</f>
        <v>1</v>
      </c>
      <c r="F1862" s="3">
        <f>'B-Site_data'!F1863</f>
        <v>3</v>
      </c>
      <c r="G1862" s="3">
        <f>'B-Site_data'!G1863</f>
        <v>1</v>
      </c>
      <c r="H1862" s="3">
        <f>'B-Site_data'!H1863</f>
        <v>3</v>
      </c>
      <c r="I1862" s="3">
        <f>'B-Site_data'!I1863</f>
        <v>3</v>
      </c>
      <c r="J1862" s="3">
        <f>'B-Site_data'!J1863</f>
        <v>1</v>
      </c>
      <c r="K1862" s="3">
        <f>'B-Site_data'!K1863</f>
        <v>3</v>
      </c>
      <c r="L1862" s="3">
        <f>'B-Site_data'!L1863</f>
        <v>1</v>
      </c>
      <c r="M1862" s="3">
        <f t="shared" si="174"/>
        <v>3</v>
      </c>
      <c r="N1862" s="3">
        <f t="shared" si="175"/>
        <v>3</v>
      </c>
      <c r="O1862" s="3">
        <f t="shared" si="176"/>
        <v>3</v>
      </c>
      <c r="P1862" s="3">
        <f t="shared" si="177"/>
        <v>3</v>
      </c>
      <c r="Q1862" s="295">
        <f t="shared" si="178"/>
        <v>3</v>
      </c>
      <c r="R1862" s="3">
        <f t="shared" si="179"/>
        <v>3</v>
      </c>
    </row>
    <row r="1863" spans="1:18" x14ac:dyDescent="0.35">
      <c r="A1863" s="3" t="str">
        <f>'B-Site_data'!A1864</f>
        <v>H27lJOUxtQUXfziQPEEXib4pocFnCp</v>
      </c>
      <c r="B1863" s="3" t="str">
        <f>'B-Site_data'!B1864</f>
        <v>Banadir_IDP</v>
      </c>
      <c r="C1863" s="3" t="str">
        <f>'B-Site_data'!C1864</f>
        <v>Banadir</v>
      </c>
      <c r="D1863" s="3" t="str">
        <f>'B-Site_data'!D1864</f>
        <v>IDP</v>
      </c>
      <c r="E1863" s="3">
        <f>'B-Site_data'!E1864</f>
        <v>1</v>
      </c>
      <c r="F1863" s="3">
        <f>'B-Site_data'!F1864</f>
        <v>3</v>
      </c>
      <c r="G1863" s="3">
        <f>'B-Site_data'!G1864</f>
        <v>3</v>
      </c>
      <c r="H1863" s="3">
        <f>'B-Site_data'!H1864</f>
        <v>3</v>
      </c>
      <c r="I1863" s="3">
        <f>'B-Site_data'!I1864</f>
        <v>3</v>
      </c>
      <c r="J1863" s="3">
        <f>'B-Site_data'!J1864</f>
        <v>1</v>
      </c>
      <c r="K1863" s="3">
        <f>'B-Site_data'!K1864</f>
        <v>3</v>
      </c>
      <c r="L1863" s="3">
        <f>'B-Site_data'!L1864</f>
        <v>1</v>
      </c>
      <c r="M1863" s="3">
        <f t="shared" si="174"/>
        <v>3</v>
      </c>
      <c r="N1863" s="3">
        <f t="shared" si="175"/>
        <v>3</v>
      </c>
      <c r="O1863" s="3">
        <f t="shared" si="176"/>
        <v>3</v>
      </c>
      <c r="P1863" s="3">
        <f t="shared" si="177"/>
        <v>3</v>
      </c>
      <c r="Q1863" s="295">
        <f t="shared" si="178"/>
        <v>3</v>
      </c>
      <c r="R1863" s="3">
        <f t="shared" si="179"/>
        <v>3</v>
      </c>
    </row>
    <row r="1864" spans="1:18" x14ac:dyDescent="0.35">
      <c r="A1864" s="3" t="str">
        <f>'B-Site_data'!A1865</f>
        <v>xocIcraE3HzGFr1WkJZiiIyFwnb0EB</v>
      </c>
      <c r="B1864" s="3" t="str">
        <f>'B-Site_data'!B1865</f>
        <v>Banadir_IDP</v>
      </c>
      <c r="C1864" s="3" t="str">
        <f>'B-Site_data'!C1865</f>
        <v>Banadir</v>
      </c>
      <c r="D1864" s="3" t="str">
        <f>'B-Site_data'!D1865</f>
        <v>IDP</v>
      </c>
      <c r="E1864" s="3">
        <f>'B-Site_data'!E1865</f>
        <v>1</v>
      </c>
      <c r="F1864" s="3">
        <f>'B-Site_data'!F1865</f>
        <v>1</v>
      </c>
      <c r="G1864" s="3">
        <f>'B-Site_data'!G1865</f>
        <v>3</v>
      </c>
      <c r="H1864" s="3">
        <f>'B-Site_data'!H1865</f>
        <v>1</v>
      </c>
      <c r="I1864" s="3">
        <f>'B-Site_data'!I1865</f>
        <v>1</v>
      </c>
      <c r="J1864" s="3">
        <f>'B-Site_data'!J1865</f>
        <v>1</v>
      </c>
      <c r="K1864" s="3">
        <f>'B-Site_data'!K1865</f>
        <v>3</v>
      </c>
      <c r="L1864" s="3">
        <f>'B-Site_data'!L1865</f>
        <v>2</v>
      </c>
      <c r="M1864" s="3">
        <f t="shared" si="174"/>
        <v>3</v>
      </c>
      <c r="N1864" s="3">
        <f t="shared" si="175"/>
        <v>3</v>
      </c>
      <c r="O1864" s="3">
        <f t="shared" si="176"/>
        <v>2</v>
      </c>
      <c r="P1864" s="3">
        <f t="shared" si="177"/>
        <v>1</v>
      </c>
      <c r="Q1864" s="295">
        <f t="shared" si="178"/>
        <v>3</v>
      </c>
      <c r="R1864" s="3">
        <f t="shared" si="179"/>
        <v>3</v>
      </c>
    </row>
    <row r="1865" spans="1:18" x14ac:dyDescent="0.35">
      <c r="A1865" s="3" t="str">
        <f>'B-Site_data'!A1866</f>
        <v>qb0qMMEbsnarQzM2rYc6sG4iEOWUxy</v>
      </c>
      <c r="B1865" s="3" t="str">
        <f>'B-Site_data'!B1866</f>
        <v>Banadir_IDP</v>
      </c>
      <c r="C1865" s="3" t="str">
        <f>'B-Site_data'!C1866</f>
        <v>Banadir</v>
      </c>
      <c r="D1865" s="3" t="str">
        <f>'B-Site_data'!D1866</f>
        <v>IDP</v>
      </c>
      <c r="E1865" s="3">
        <f>'B-Site_data'!E1866</f>
        <v>1</v>
      </c>
      <c r="F1865" s="3">
        <f>'B-Site_data'!F1866</f>
        <v>3</v>
      </c>
      <c r="G1865" s="3">
        <f>'B-Site_data'!G1866</f>
        <v>1</v>
      </c>
      <c r="H1865" s="3">
        <f>'B-Site_data'!H1866</f>
        <v>1</v>
      </c>
      <c r="I1865" s="3">
        <f>'B-Site_data'!I1866</f>
        <v>1</v>
      </c>
      <c r="J1865" s="3">
        <f>'B-Site_data'!J1866</f>
        <v>1</v>
      </c>
      <c r="K1865" s="3">
        <f>'B-Site_data'!K1866</f>
        <v>3</v>
      </c>
      <c r="L1865" s="3">
        <f>'B-Site_data'!L1866</f>
        <v>1</v>
      </c>
      <c r="M1865" s="3">
        <f t="shared" si="174"/>
        <v>3</v>
      </c>
      <c r="N1865" s="3">
        <f t="shared" si="175"/>
        <v>3</v>
      </c>
      <c r="O1865" s="3">
        <f t="shared" si="176"/>
        <v>1</v>
      </c>
      <c r="P1865" s="3">
        <f t="shared" si="177"/>
        <v>1</v>
      </c>
      <c r="Q1865" s="295">
        <f t="shared" si="178"/>
        <v>2</v>
      </c>
      <c r="R1865" s="3">
        <f t="shared" si="179"/>
        <v>2</v>
      </c>
    </row>
    <row r="1866" spans="1:18" x14ac:dyDescent="0.35">
      <c r="A1866" s="3" t="str">
        <f>'B-Site_data'!A1867</f>
        <v>uExtw4kBQn4vrZPffFwUCkgCPGkDis</v>
      </c>
      <c r="B1866" s="3" t="str">
        <f>'B-Site_data'!B1867</f>
        <v>Banadir_IDP</v>
      </c>
      <c r="C1866" s="3" t="str">
        <f>'B-Site_data'!C1867</f>
        <v>Banadir</v>
      </c>
      <c r="D1866" s="3" t="str">
        <f>'B-Site_data'!D1867</f>
        <v>IDP</v>
      </c>
      <c r="E1866" s="3">
        <f>'B-Site_data'!E1867</f>
        <v>1</v>
      </c>
      <c r="F1866" s="3">
        <f>'B-Site_data'!F1867</f>
        <v>1</v>
      </c>
      <c r="G1866" s="3">
        <f>'B-Site_data'!G1867</f>
        <v>3</v>
      </c>
      <c r="H1866" s="3">
        <f>'B-Site_data'!H1867</f>
        <v>1</v>
      </c>
      <c r="I1866" s="3">
        <f>'B-Site_data'!I1867</f>
        <v>1</v>
      </c>
      <c r="J1866" s="3">
        <f>'B-Site_data'!J1867</f>
        <v>1</v>
      </c>
      <c r="K1866" s="3">
        <f>'B-Site_data'!K1867</f>
        <v>3</v>
      </c>
      <c r="L1866" s="3">
        <f>'B-Site_data'!L1867</f>
        <v>2</v>
      </c>
      <c r="M1866" s="3">
        <f t="shared" si="174"/>
        <v>3</v>
      </c>
      <c r="N1866" s="3">
        <f t="shared" si="175"/>
        <v>3</v>
      </c>
      <c r="O1866" s="3">
        <f t="shared" si="176"/>
        <v>2</v>
      </c>
      <c r="P1866" s="3">
        <f t="shared" si="177"/>
        <v>1</v>
      </c>
      <c r="Q1866" s="295">
        <f t="shared" si="178"/>
        <v>3</v>
      </c>
      <c r="R1866" s="3">
        <f t="shared" si="179"/>
        <v>3</v>
      </c>
    </row>
    <row r="1867" spans="1:18" x14ac:dyDescent="0.35">
      <c r="A1867" s="3" t="str">
        <f>'B-Site_data'!A1868</f>
        <v>5ydNwcJ8wVu8VlMglUAmni3X9X6t6l</v>
      </c>
      <c r="B1867" s="3" t="str">
        <f>'B-Site_data'!B1868</f>
        <v>Banadir_IDP</v>
      </c>
      <c r="C1867" s="3" t="str">
        <f>'B-Site_data'!C1868</f>
        <v>Banadir</v>
      </c>
      <c r="D1867" s="3" t="str">
        <f>'B-Site_data'!D1868</f>
        <v>IDP</v>
      </c>
      <c r="E1867" s="3">
        <f>'B-Site_data'!E1868</f>
        <v>1</v>
      </c>
      <c r="F1867" s="3">
        <f>'B-Site_data'!F1868</f>
        <v>1</v>
      </c>
      <c r="G1867" s="3">
        <f>'B-Site_data'!G1868</f>
        <v>3</v>
      </c>
      <c r="H1867" s="3">
        <f>'B-Site_data'!H1868</f>
        <v>3</v>
      </c>
      <c r="I1867" s="3">
        <f>'B-Site_data'!I1868</f>
        <v>3</v>
      </c>
      <c r="J1867" s="3">
        <f>'B-Site_data'!J1868</f>
        <v>1</v>
      </c>
      <c r="K1867" s="3">
        <f>'B-Site_data'!K1868</f>
        <v>3</v>
      </c>
      <c r="L1867" s="3">
        <f>'B-Site_data'!L1868</f>
        <v>1</v>
      </c>
      <c r="M1867" s="3">
        <f t="shared" si="174"/>
        <v>3</v>
      </c>
      <c r="N1867" s="3">
        <f t="shared" si="175"/>
        <v>3</v>
      </c>
      <c r="O1867" s="3">
        <f t="shared" si="176"/>
        <v>3</v>
      </c>
      <c r="P1867" s="3">
        <f t="shared" si="177"/>
        <v>3</v>
      </c>
      <c r="Q1867" s="295">
        <f t="shared" si="178"/>
        <v>3</v>
      </c>
      <c r="R1867" s="3">
        <f t="shared" si="179"/>
        <v>3</v>
      </c>
    </row>
    <row r="1868" spans="1:18" x14ac:dyDescent="0.35">
      <c r="A1868" s="3" t="str">
        <f>'B-Site_data'!A1869</f>
        <v>BBH0iYpDEjwpoK9rM1S0beNhTKPmtH</v>
      </c>
      <c r="B1868" s="3" t="str">
        <f>'B-Site_data'!B1869</f>
        <v>Banadir_IDP</v>
      </c>
      <c r="C1868" s="3" t="str">
        <f>'B-Site_data'!C1869</f>
        <v>Banadir</v>
      </c>
      <c r="D1868" s="3" t="str">
        <f>'B-Site_data'!D1869</f>
        <v>IDP</v>
      </c>
      <c r="E1868" s="3">
        <f>'B-Site_data'!E1869</f>
        <v>1</v>
      </c>
      <c r="F1868" s="3">
        <f>'B-Site_data'!F1869</f>
        <v>1</v>
      </c>
      <c r="G1868" s="3">
        <f>'B-Site_data'!G1869</f>
        <v>1</v>
      </c>
      <c r="H1868" s="3">
        <f>'B-Site_data'!H1869</f>
        <v>2</v>
      </c>
      <c r="I1868" s="3">
        <f>'B-Site_data'!I1869</f>
        <v>3</v>
      </c>
      <c r="J1868" s="3">
        <f>'B-Site_data'!J1869</f>
        <v>1</v>
      </c>
      <c r="K1868" s="3">
        <f>'B-Site_data'!K1869</f>
        <v>3</v>
      </c>
      <c r="L1868" s="3">
        <f>'B-Site_data'!L1869</f>
        <v>1</v>
      </c>
      <c r="M1868" s="3">
        <f t="shared" si="174"/>
        <v>3</v>
      </c>
      <c r="N1868" s="3">
        <f t="shared" si="175"/>
        <v>3</v>
      </c>
      <c r="O1868" s="3">
        <f t="shared" si="176"/>
        <v>2</v>
      </c>
      <c r="P1868" s="3">
        <f t="shared" si="177"/>
        <v>1</v>
      </c>
      <c r="Q1868" s="295">
        <f t="shared" si="178"/>
        <v>3</v>
      </c>
      <c r="R1868" s="3">
        <f t="shared" si="179"/>
        <v>3</v>
      </c>
    </row>
    <row r="1869" spans="1:18" x14ac:dyDescent="0.35">
      <c r="A1869" s="3" t="str">
        <f>'B-Site_data'!A1870</f>
        <v>HkQuBO5lQrEUBRGmb70C3yvRORebBe</v>
      </c>
      <c r="B1869" s="3" t="str">
        <f>'B-Site_data'!B1870</f>
        <v>Banadir_IDP</v>
      </c>
      <c r="C1869" s="3" t="str">
        <f>'B-Site_data'!C1870</f>
        <v>Banadir</v>
      </c>
      <c r="D1869" s="3" t="str">
        <f>'B-Site_data'!D1870</f>
        <v>IDP</v>
      </c>
      <c r="E1869" s="3">
        <f>'B-Site_data'!E1870</f>
        <v>1</v>
      </c>
      <c r="F1869" s="3">
        <f>'B-Site_data'!F1870</f>
        <v>3</v>
      </c>
      <c r="G1869" s="3">
        <f>'B-Site_data'!G1870</f>
        <v>1</v>
      </c>
      <c r="H1869" s="3">
        <f>'B-Site_data'!H1870</f>
        <v>3</v>
      </c>
      <c r="I1869" s="3">
        <f>'B-Site_data'!I1870</f>
        <v>3</v>
      </c>
      <c r="J1869" s="3">
        <f>'B-Site_data'!J1870</f>
        <v>1</v>
      </c>
      <c r="K1869" s="3">
        <f>'B-Site_data'!K1870</f>
        <v>3</v>
      </c>
      <c r="L1869" s="3">
        <f>'B-Site_data'!L1870</f>
        <v>2</v>
      </c>
      <c r="M1869" s="3">
        <f t="shared" si="174"/>
        <v>3</v>
      </c>
      <c r="N1869" s="3">
        <f t="shared" si="175"/>
        <v>3</v>
      </c>
      <c r="O1869" s="3">
        <f t="shared" si="176"/>
        <v>3</v>
      </c>
      <c r="P1869" s="3">
        <f t="shared" si="177"/>
        <v>3</v>
      </c>
      <c r="Q1869" s="295">
        <f t="shared" si="178"/>
        <v>3</v>
      </c>
      <c r="R1869" s="3">
        <f t="shared" si="179"/>
        <v>3</v>
      </c>
    </row>
    <row r="1870" spans="1:18" x14ac:dyDescent="0.35">
      <c r="A1870" s="3" t="str">
        <f>'B-Site_data'!A1871</f>
        <v>qd2MvfWXpyhjC174f6Yfqx7rPEbIdb</v>
      </c>
      <c r="B1870" s="3" t="str">
        <f>'B-Site_data'!B1871</f>
        <v>Banadir_IDP</v>
      </c>
      <c r="C1870" s="3" t="str">
        <f>'B-Site_data'!C1871</f>
        <v>Banadir</v>
      </c>
      <c r="D1870" s="3" t="str">
        <f>'B-Site_data'!D1871</f>
        <v>IDP</v>
      </c>
      <c r="E1870" s="3">
        <f>'B-Site_data'!E1871</f>
        <v>1</v>
      </c>
      <c r="F1870" s="3">
        <f>'B-Site_data'!F1871</f>
        <v>1</v>
      </c>
      <c r="G1870" s="3">
        <f>'B-Site_data'!G1871</f>
        <v>3</v>
      </c>
      <c r="H1870" s="3">
        <f>'B-Site_data'!H1871</f>
        <v>3</v>
      </c>
      <c r="I1870" s="3">
        <f>'B-Site_data'!I1871</f>
        <v>1</v>
      </c>
      <c r="J1870" s="3">
        <f>'B-Site_data'!J1871</f>
        <v>1</v>
      </c>
      <c r="K1870" s="3">
        <f>'B-Site_data'!K1871</f>
        <v>3</v>
      </c>
      <c r="L1870" s="3">
        <f>'B-Site_data'!L1871</f>
        <v>1</v>
      </c>
      <c r="M1870" s="3">
        <f t="shared" si="174"/>
        <v>3</v>
      </c>
      <c r="N1870" s="3">
        <f t="shared" si="175"/>
        <v>3</v>
      </c>
      <c r="O1870" s="3">
        <f t="shared" si="176"/>
        <v>3</v>
      </c>
      <c r="P1870" s="3">
        <f t="shared" si="177"/>
        <v>1</v>
      </c>
      <c r="Q1870" s="295">
        <f t="shared" si="178"/>
        <v>3</v>
      </c>
      <c r="R1870" s="3">
        <f t="shared" si="179"/>
        <v>3</v>
      </c>
    </row>
    <row r="1871" spans="1:18" x14ac:dyDescent="0.35">
      <c r="A1871" s="3" t="str">
        <f>'B-Site_data'!A1872</f>
        <v>4VM6wSSfqhXenDlB4rcxuZ6cyWcGTa</v>
      </c>
      <c r="B1871" s="3" t="str">
        <f>'B-Site_data'!B1872</f>
        <v>Banadir_IDP</v>
      </c>
      <c r="C1871" s="3" t="str">
        <f>'B-Site_data'!C1872</f>
        <v>Banadir</v>
      </c>
      <c r="D1871" s="3" t="str">
        <f>'B-Site_data'!D1872</f>
        <v>IDP</v>
      </c>
      <c r="E1871" s="3">
        <f>'B-Site_data'!E1872</f>
        <v>1</v>
      </c>
      <c r="F1871" s="3">
        <f>'B-Site_data'!F1872</f>
        <v>1</v>
      </c>
      <c r="G1871" s="3">
        <f>'B-Site_data'!G1872</f>
        <v>1</v>
      </c>
      <c r="H1871" s="3">
        <f>'B-Site_data'!H1872</f>
        <v>3</v>
      </c>
      <c r="I1871" s="3">
        <f>'B-Site_data'!I1872</f>
        <v>1</v>
      </c>
      <c r="J1871" s="3">
        <f>'B-Site_data'!J1872</f>
        <v>1</v>
      </c>
      <c r="K1871" s="3">
        <f>'B-Site_data'!K1872</f>
        <v>3</v>
      </c>
      <c r="L1871" s="3">
        <f>'B-Site_data'!L1872</f>
        <v>2</v>
      </c>
      <c r="M1871" s="3">
        <f t="shared" si="174"/>
        <v>3</v>
      </c>
      <c r="N1871" s="3">
        <f t="shared" si="175"/>
        <v>3</v>
      </c>
      <c r="O1871" s="3">
        <f t="shared" si="176"/>
        <v>2</v>
      </c>
      <c r="P1871" s="3">
        <f t="shared" si="177"/>
        <v>1</v>
      </c>
      <c r="Q1871" s="295">
        <f t="shared" si="178"/>
        <v>3</v>
      </c>
      <c r="R1871" s="3">
        <f t="shared" si="179"/>
        <v>3</v>
      </c>
    </row>
    <row r="1872" spans="1:18" x14ac:dyDescent="0.35">
      <c r="A1872" s="3" t="str">
        <f>'B-Site_data'!A1873</f>
        <v>ifhb9JAx2lZCUVqDi1DiN1DFR7WyFX</v>
      </c>
      <c r="B1872" s="3" t="str">
        <f>'B-Site_data'!B1873</f>
        <v>Banadir_IDP</v>
      </c>
      <c r="C1872" s="3" t="str">
        <f>'B-Site_data'!C1873</f>
        <v>Banadir</v>
      </c>
      <c r="D1872" s="3" t="str">
        <f>'B-Site_data'!D1873</f>
        <v>IDP</v>
      </c>
      <c r="E1872" s="3">
        <f>'B-Site_data'!E1873</f>
        <v>1</v>
      </c>
      <c r="F1872" s="3">
        <f>'B-Site_data'!F1873</f>
        <v>1</v>
      </c>
      <c r="G1872" s="3">
        <f>'B-Site_data'!G1873</f>
        <v>3</v>
      </c>
      <c r="H1872" s="3">
        <f>'B-Site_data'!H1873</f>
        <v>3</v>
      </c>
      <c r="I1872" s="3">
        <f>'B-Site_data'!I1873</f>
        <v>1</v>
      </c>
      <c r="J1872" s="3">
        <f>'B-Site_data'!J1873</f>
        <v>1</v>
      </c>
      <c r="K1872" s="3">
        <f>'B-Site_data'!K1873</f>
        <v>3</v>
      </c>
      <c r="L1872" s="3">
        <f>'B-Site_data'!L1873</f>
        <v>1</v>
      </c>
      <c r="M1872" s="3">
        <f t="shared" si="174"/>
        <v>3</v>
      </c>
      <c r="N1872" s="3">
        <f t="shared" si="175"/>
        <v>3</v>
      </c>
      <c r="O1872" s="3">
        <f t="shared" si="176"/>
        <v>3</v>
      </c>
      <c r="P1872" s="3">
        <f t="shared" si="177"/>
        <v>1</v>
      </c>
      <c r="Q1872" s="295">
        <f t="shared" si="178"/>
        <v>3</v>
      </c>
      <c r="R1872" s="3">
        <f t="shared" si="179"/>
        <v>3</v>
      </c>
    </row>
    <row r="1873" spans="1:18" x14ac:dyDescent="0.35">
      <c r="A1873" s="3" t="str">
        <f>'B-Site_data'!A1874</f>
        <v>2mSyIQE0TBT07F00TmSJmwURtKGcmX</v>
      </c>
      <c r="B1873" s="3" t="str">
        <f>'B-Site_data'!B1874</f>
        <v>Banadir_IDP</v>
      </c>
      <c r="C1873" s="3" t="str">
        <f>'B-Site_data'!C1874</f>
        <v>Banadir</v>
      </c>
      <c r="D1873" s="3" t="str">
        <f>'B-Site_data'!D1874</f>
        <v>IDP</v>
      </c>
      <c r="E1873" s="3">
        <f>'B-Site_data'!E1874</f>
        <v>1</v>
      </c>
      <c r="F1873" s="3">
        <f>'B-Site_data'!F1874</f>
        <v>1</v>
      </c>
      <c r="G1873" s="3">
        <f>'B-Site_data'!G1874</f>
        <v>3</v>
      </c>
      <c r="H1873" s="3">
        <f>'B-Site_data'!H1874</f>
        <v>3</v>
      </c>
      <c r="I1873" s="3">
        <f>'B-Site_data'!I1874</f>
        <v>3</v>
      </c>
      <c r="J1873" s="3">
        <f>'B-Site_data'!J1874</f>
        <v>1</v>
      </c>
      <c r="K1873" s="3">
        <f>'B-Site_data'!K1874</f>
        <v>1</v>
      </c>
      <c r="L1873" s="3">
        <f>'B-Site_data'!L1874</f>
        <v>1</v>
      </c>
      <c r="M1873" s="3">
        <f t="shared" si="174"/>
        <v>3</v>
      </c>
      <c r="N1873" s="3">
        <f t="shared" si="175"/>
        <v>3</v>
      </c>
      <c r="O1873" s="3">
        <f t="shared" si="176"/>
        <v>3</v>
      </c>
      <c r="P1873" s="3">
        <f t="shared" si="177"/>
        <v>1</v>
      </c>
      <c r="Q1873" s="295">
        <f t="shared" si="178"/>
        <v>3</v>
      </c>
      <c r="R1873" s="3">
        <f t="shared" si="179"/>
        <v>3</v>
      </c>
    </row>
    <row r="1874" spans="1:18" x14ac:dyDescent="0.35">
      <c r="A1874" s="3" t="str">
        <f>'B-Site_data'!A1875</f>
        <v>y1GBjJfY9WJLFIsVsCjZF6GLkFWGQh</v>
      </c>
      <c r="B1874" s="3" t="str">
        <f>'B-Site_data'!B1875</f>
        <v>Banadir_IDP</v>
      </c>
      <c r="C1874" s="3" t="str">
        <f>'B-Site_data'!C1875</f>
        <v>Banadir</v>
      </c>
      <c r="D1874" s="3" t="str">
        <f>'B-Site_data'!D1875</f>
        <v>IDP</v>
      </c>
      <c r="E1874" s="3">
        <f>'B-Site_data'!E1875</f>
        <v>1</v>
      </c>
      <c r="F1874" s="3">
        <f>'B-Site_data'!F1875</f>
        <v>1</v>
      </c>
      <c r="G1874" s="3">
        <f>'B-Site_data'!G1875</f>
        <v>3</v>
      </c>
      <c r="H1874" s="3">
        <f>'B-Site_data'!H1875</f>
        <v>2</v>
      </c>
      <c r="I1874" s="3">
        <f>'B-Site_data'!I1875</f>
        <v>1</v>
      </c>
      <c r="J1874" s="3">
        <f>'B-Site_data'!J1875</f>
        <v>1</v>
      </c>
      <c r="K1874" s="3">
        <f>'B-Site_data'!K1875</f>
        <v>3</v>
      </c>
      <c r="L1874" s="3">
        <f>'B-Site_data'!L1875</f>
        <v>1</v>
      </c>
      <c r="M1874" s="3">
        <f t="shared" si="174"/>
        <v>3</v>
      </c>
      <c r="N1874" s="3">
        <f t="shared" si="175"/>
        <v>3</v>
      </c>
      <c r="O1874" s="3">
        <f t="shared" si="176"/>
        <v>2</v>
      </c>
      <c r="P1874" s="3">
        <f t="shared" si="177"/>
        <v>1</v>
      </c>
      <c r="Q1874" s="295">
        <f t="shared" si="178"/>
        <v>3</v>
      </c>
      <c r="R1874" s="3">
        <f t="shared" si="179"/>
        <v>3</v>
      </c>
    </row>
    <row r="1875" spans="1:18" x14ac:dyDescent="0.35">
      <c r="A1875" s="3" t="str">
        <f>'B-Site_data'!A1876</f>
        <v>D8gsHoQDtUkiIBdtlgYjj1xDdkYMot</v>
      </c>
      <c r="B1875" s="3" t="str">
        <f>'B-Site_data'!B1876</f>
        <v>Banadir_IDP</v>
      </c>
      <c r="C1875" s="3" t="str">
        <f>'B-Site_data'!C1876</f>
        <v>Banadir</v>
      </c>
      <c r="D1875" s="3" t="str">
        <f>'B-Site_data'!D1876</f>
        <v>IDP</v>
      </c>
      <c r="E1875" s="3">
        <f>'B-Site_data'!E1876</f>
        <v>1</v>
      </c>
      <c r="F1875" s="3">
        <f>'B-Site_data'!F1876</f>
        <v>3</v>
      </c>
      <c r="G1875" s="3">
        <f>'B-Site_data'!G1876</f>
        <v>3</v>
      </c>
      <c r="H1875" s="3">
        <f>'B-Site_data'!H1876</f>
        <v>1</v>
      </c>
      <c r="I1875" s="3">
        <f>'B-Site_data'!I1876</f>
        <v>3</v>
      </c>
      <c r="J1875" s="3">
        <f>'B-Site_data'!J1876</f>
        <v>1</v>
      </c>
      <c r="K1875" s="3">
        <f>'B-Site_data'!K1876</f>
        <v>3</v>
      </c>
      <c r="L1875" s="3">
        <f>'B-Site_data'!L1876</f>
        <v>1</v>
      </c>
      <c r="M1875" s="3">
        <f t="shared" si="174"/>
        <v>3</v>
      </c>
      <c r="N1875" s="3">
        <f t="shared" si="175"/>
        <v>3</v>
      </c>
      <c r="O1875" s="3">
        <f t="shared" si="176"/>
        <v>3</v>
      </c>
      <c r="P1875" s="3">
        <f t="shared" si="177"/>
        <v>3</v>
      </c>
      <c r="Q1875" s="295">
        <f t="shared" si="178"/>
        <v>3</v>
      </c>
      <c r="R1875" s="3">
        <f t="shared" si="179"/>
        <v>3</v>
      </c>
    </row>
    <row r="1876" spans="1:18" x14ac:dyDescent="0.35">
      <c r="A1876" s="3" t="str">
        <f>'B-Site_data'!A1877</f>
        <v>aokN3EimuWlWk5uQw3910s48zMBBCi</v>
      </c>
      <c r="B1876" s="3" t="str">
        <f>'B-Site_data'!B1877</f>
        <v>Banadir_IDP</v>
      </c>
      <c r="C1876" s="3" t="str">
        <f>'B-Site_data'!C1877</f>
        <v>Banadir</v>
      </c>
      <c r="D1876" s="3" t="str">
        <f>'B-Site_data'!D1877</f>
        <v>IDP</v>
      </c>
      <c r="E1876" s="3">
        <f>'B-Site_data'!E1877</f>
        <v>1</v>
      </c>
      <c r="F1876" s="3">
        <f>'B-Site_data'!F1877</f>
        <v>1</v>
      </c>
      <c r="G1876" s="3">
        <f>'B-Site_data'!G1877</f>
        <v>3</v>
      </c>
      <c r="H1876" s="3">
        <f>'B-Site_data'!H1877</f>
        <v>3</v>
      </c>
      <c r="I1876" s="3">
        <f>'B-Site_data'!I1877</f>
        <v>1</v>
      </c>
      <c r="J1876" s="3">
        <f>'B-Site_data'!J1877</f>
        <v>1</v>
      </c>
      <c r="K1876" s="3">
        <f>'B-Site_data'!K1877</f>
        <v>3</v>
      </c>
      <c r="L1876" s="3">
        <f>'B-Site_data'!L1877</f>
        <v>1</v>
      </c>
      <c r="M1876" s="3">
        <f t="shared" si="174"/>
        <v>3</v>
      </c>
      <c r="N1876" s="3">
        <f t="shared" si="175"/>
        <v>3</v>
      </c>
      <c r="O1876" s="3">
        <f t="shared" si="176"/>
        <v>3</v>
      </c>
      <c r="P1876" s="3">
        <f t="shared" si="177"/>
        <v>1</v>
      </c>
      <c r="Q1876" s="295">
        <f t="shared" si="178"/>
        <v>3</v>
      </c>
      <c r="R1876" s="3">
        <f t="shared" si="179"/>
        <v>3</v>
      </c>
    </row>
    <row r="1877" spans="1:18" x14ac:dyDescent="0.35">
      <c r="A1877" s="3" t="str">
        <f>'B-Site_data'!A1878</f>
        <v>1w2MV6ySL4iSQLRpi4ggTrg6VFagtH</v>
      </c>
      <c r="B1877" s="3" t="str">
        <f>'B-Site_data'!B1878</f>
        <v>Banadir_IDP</v>
      </c>
      <c r="C1877" s="3" t="str">
        <f>'B-Site_data'!C1878</f>
        <v>Banadir</v>
      </c>
      <c r="D1877" s="3" t="str">
        <f>'B-Site_data'!D1878</f>
        <v>IDP</v>
      </c>
      <c r="E1877" s="3">
        <f>'B-Site_data'!E1878</f>
        <v>1</v>
      </c>
      <c r="F1877" s="3">
        <f>'B-Site_data'!F1878</f>
        <v>1</v>
      </c>
      <c r="G1877" s="3">
        <f>'B-Site_data'!G1878</f>
        <v>3</v>
      </c>
      <c r="H1877" s="3">
        <f>'B-Site_data'!H1878</f>
        <v>1</v>
      </c>
      <c r="I1877" s="3">
        <f>'B-Site_data'!I1878</f>
        <v>1</v>
      </c>
      <c r="J1877" s="3">
        <f>'B-Site_data'!J1878</f>
        <v>1</v>
      </c>
      <c r="K1877" s="3">
        <f>'B-Site_data'!K1878</f>
        <v>3</v>
      </c>
      <c r="L1877" s="3">
        <f>'B-Site_data'!L1878</f>
        <v>1</v>
      </c>
      <c r="M1877" s="3">
        <f t="shared" si="174"/>
        <v>3</v>
      </c>
      <c r="N1877" s="3">
        <f t="shared" si="175"/>
        <v>3</v>
      </c>
      <c r="O1877" s="3">
        <f t="shared" si="176"/>
        <v>1</v>
      </c>
      <c r="P1877" s="3">
        <f t="shared" si="177"/>
        <v>1</v>
      </c>
      <c r="Q1877" s="295">
        <f t="shared" si="178"/>
        <v>2</v>
      </c>
      <c r="R1877" s="3">
        <f t="shared" si="179"/>
        <v>2</v>
      </c>
    </row>
    <row r="1878" spans="1:18" x14ac:dyDescent="0.35">
      <c r="A1878" s="3" t="str">
        <f>'B-Site_data'!A1879</f>
        <v>akDRJSz4I13iaxgiWDMdF2axgpUNRk</v>
      </c>
      <c r="B1878" s="3" t="str">
        <f>'B-Site_data'!B1879</f>
        <v>Banadir_IDP</v>
      </c>
      <c r="C1878" s="3" t="str">
        <f>'B-Site_data'!C1879</f>
        <v>Banadir</v>
      </c>
      <c r="D1878" s="3" t="str">
        <f>'B-Site_data'!D1879</f>
        <v>IDP</v>
      </c>
      <c r="E1878" s="3">
        <f>'B-Site_data'!E1879</f>
        <v>1</v>
      </c>
      <c r="F1878" s="3">
        <f>'B-Site_data'!F1879</f>
        <v>1</v>
      </c>
      <c r="G1878" s="3">
        <f>'B-Site_data'!G1879</f>
        <v>3</v>
      </c>
      <c r="H1878" s="3">
        <f>'B-Site_data'!H1879</f>
        <v>1</v>
      </c>
      <c r="I1878" s="3">
        <f>'B-Site_data'!I1879</f>
        <v>1</v>
      </c>
      <c r="J1878" s="3">
        <f>'B-Site_data'!J1879</f>
        <v>1</v>
      </c>
      <c r="K1878" s="3">
        <f>'B-Site_data'!K1879</f>
        <v>3</v>
      </c>
      <c r="L1878" s="3">
        <f>'B-Site_data'!L1879</f>
        <v>3</v>
      </c>
      <c r="M1878" s="3">
        <f t="shared" si="174"/>
        <v>3</v>
      </c>
      <c r="N1878" s="3">
        <f t="shared" si="175"/>
        <v>3</v>
      </c>
      <c r="O1878" s="3">
        <f t="shared" si="176"/>
        <v>3</v>
      </c>
      <c r="P1878" s="3">
        <f t="shared" si="177"/>
        <v>1</v>
      </c>
      <c r="Q1878" s="295">
        <f t="shared" si="178"/>
        <v>3</v>
      </c>
      <c r="R1878" s="3">
        <f t="shared" si="179"/>
        <v>3</v>
      </c>
    </row>
    <row r="1879" spans="1:18" x14ac:dyDescent="0.35">
      <c r="A1879" s="3" t="str">
        <f>'B-Site_data'!A1880</f>
        <v>r3jXO2xrLGyOA2hrLpDcHoIOcxkH9W</v>
      </c>
      <c r="B1879" s="3" t="str">
        <f>'B-Site_data'!B1880</f>
        <v>Banadir_IDP</v>
      </c>
      <c r="C1879" s="3" t="str">
        <f>'B-Site_data'!C1880</f>
        <v>Banadir</v>
      </c>
      <c r="D1879" s="3" t="str">
        <f>'B-Site_data'!D1880</f>
        <v>IDP</v>
      </c>
      <c r="E1879" s="3">
        <f>'B-Site_data'!E1880</f>
        <v>1</v>
      </c>
      <c r="F1879" s="3">
        <f>'B-Site_data'!F1880</f>
        <v>3</v>
      </c>
      <c r="G1879" s="3">
        <f>'B-Site_data'!G1880</f>
        <v>3</v>
      </c>
      <c r="H1879" s="3">
        <f>'B-Site_data'!H1880</f>
        <v>3</v>
      </c>
      <c r="I1879" s="3">
        <f>'B-Site_data'!I1880</f>
        <v>3</v>
      </c>
      <c r="J1879" s="3">
        <f>'B-Site_data'!J1880</f>
        <v>1</v>
      </c>
      <c r="K1879" s="3">
        <f>'B-Site_data'!K1880</f>
        <v>1</v>
      </c>
      <c r="L1879" s="3">
        <f>'B-Site_data'!L1880</f>
        <v>5</v>
      </c>
      <c r="M1879" s="3">
        <f t="shared" si="174"/>
        <v>5</v>
      </c>
      <c r="N1879" s="3">
        <f t="shared" si="175"/>
        <v>3</v>
      </c>
      <c r="O1879" s="3">
        <f t="shared" si="176"/>
        <v>3</v>
      </c>
      <c r="P1879" s="3">
        <f t="shared" si="177"/>
        <v>3</v>
      </c>
      <c r="Q1879" s="295">
        <f t="shared" si="178"/>
        <v>4</v>
      </c>
      <c r="R1879" s="3">
        <f t="shared" si="179"/>
        <v>4</v>
      </c>
    </row>
    <row r="1880" spans="1:18" x14ac:dyDescent="0.35">
      <c r="A1880" s="3" t="str">
        <f>'B-Site_data'!A1881</f>
        <v>qcYGub95aynXTiX4EKhWKYRbTRorLa</v>
      </c>
      <c r="B1880" s="3" t="str">
        <f>'B-Site_data'!B1881</f>
        <v>Banadir_IDP</v>
      </c>
      <c r="C1880" s="3" t="str">
        <f>'B-Site_data'!C1881</f>
        <v>Banadir</v>
      </c>
      <c r="D1880" s="3" t="str">
        <f>'B-Site_data'!D1881</f>
        <v>IDP</v>
      </c>
      <c r="E1880" s="3">
        <f>'B-Site_data'!E1881</f>
        <v>1</v>
      </c>
      <c r="F1880" s="3">
        <f>'B-Site_data'!F1881</f>
        <v>3</v>
      </c>
      <c r="G1880" s="3">
        <f>'B-Site_data'!G1881</f>
        <v>3</v>
      </c>
      <c r="H1880" s="3">
        <f>'B-Site_data'!H1881</f>
        <v>3</v>
      </c>
      <c r="I1880" s="3">
        <f>'B-Site_data'!I1881</f>
        <v>3</v>
      </c>
      <c r="J1880" s="3">
        <f>'B-Site_data'!J1881</f>
        <v>1</v>
      </c>
      <c r="K1880" s="3">
        <f>'B-Site_data'!K1881</f>
        <v>3</v>
      </c>
      <c r="L1880" s="3">
        <f>'B-Site_data'!L1881</f>
        <v>3</v>
      </c>
      <c r="M1880" s="3">
        <f t="shared" si="174"/>
        <v>3</v>
      </c>
      <c r="N1880" s="3">
        <f t="shared" si="175"/>
        <v>3</v>
      </c>
      <c r="O1880" s="3">
        <f t="shared" si="176"/>
        <v>3</v>
      </c>
      <c r="P1880" s="3">
        <f t="shared" si="177"/>
        <v>3</v>
      </c>
      <c r="Q1880" s="295">
        <f t="shared" si="178"/>
        <v>3</v>
      </c>
      <c r="R1880" s="3">
        <f t="shared" si="179"/>
        <v>3</v>
      </c>
    </row>
    <row r="1881" spans="1:18" x14ac:dyDescent="0.35">
      <c r="A1881" s="3" t="str">
        <f>'B-Site_data'!A1882</f>
        <v>9cC7WuUh1mymkrML8eqdnDJUWh4rDw</v>
      </c>
      <c r="B1881" s="3" t="str">
        <f>'B-Site_data'!B1882</f>
        <v>Banadir_IDP</v>
      </c>
      <c r="C1881" s="3" t="str">
        <f>'B-Site_data'!C1882</f>
        <v>Banadir</v>
      </c>
      <c r="D1881" s="3" t="str">
        <f>'B-Site_data'!D1882</f>
        <v>IDP</v>
      </c>
      <c r="E1881" s="3">
        <f>'B-Site_data'!E1882</f>
        <v>1</v>
      </c>
      <c r="F1881" s="3">
        <f>'B-Site_data'!F1882</f>
        <v>3</v>
      </c>
      <c r="G1881" s="3">
        <f>'B-Site_data'!G1882</f>
        <v>1</v>
      </c>
      <c r="H1881" s="3">
        <f>'B-Site_data'!H1882</f>
        <v>3</v>
      </c>
      <c r="I1881" s="3">
        <f>'B-Site_data'!I1882</f>
        <v>3</v>
      </c>
      <c r="J1881" s="3">
        <f>'B-Site_data'!J1882</f>
        <v>1</v>
      </c>
      <c r="K1881" s="3">
        <f>'B-Site_data'!K1882</f>
        <v>3</v>
      </c>
      <c r="L1881" s="3">
        <f>'B-Site_data'!L1882</f>
        <v>2</v>
      </c>
      <c r="M1881" s="3">
        <f t="shared" si="174"/>
        <v>3</v>
      </c>
      <c r="N1881" s="3">
        <f t="shared" si="175"/>
        <v>3</v>
      </c>
      <c r="O1881" s="3">
        <f t="shared" si="176"/>
        <v>3</v>
      </c>
      <c r="P1881" s="3">
        <f t="shared" si="177"/>
        <v>3</v>
      </c>
      <c r="Q1881" s="295">
        <f t="shared" si="178"/>
        <v>3</v>
      </c>
      <c r="R1881" s="3">
        <f t="shared" si="179"/>
        <v>3</v>
      </c>
    </row>
    <row r="1882" spans="1:18" x14ac:dyDescent="0.35">
      <c r="A1882" s="3" t="str">
        <f>'B-Site_data'!A1883</f>
        <v>HUiqgMI4c11RuUc2jd5xdbVbt6IZQo</v>
      </c>
      <c r="B1882" s="3" t="str">
        <f>'B-Site_data'!B1883</f>
        <v>Banadir_IDP</v>
      </c>
      <c r="C1882" s="3" t="str">
        <f>'B-Site_data'!C1883</f>
        <v>Banadir</v>
      </c>
      <c r="D1882" s="3" t="str">
        <f>'B-Site_data'!D1883</f>
        <v>IDP</v>
      </c>
      <c r="E1882" s="3">
        <f>'B-Site_data'!E1883</f>
        <v>1</v>
      </c>
      <c r="F1882" s="3">
        <f>'B-Site_data'!F1883</f>
        <v>3</v>
      </c>
      <c r="G1882" s="3">
        <f>'B-Site_data'!G1883</f>
        <v>3</v>
      </c>
      <c r="H1882" s="3">
        <f>'B-Site_data'!H1883</f>
        <v>3</v>
      </c>
      <c r="I1882" s="3">
        <f>'B-Site_data'!I1883</f>
        <v>3</v>
      </c>
      <c r="J1882" s="3">
        <f>'B-Site_data'!J1883</f>
        <v>1</v>
      </c>
      <c r="K1882" s="3">
        <f>'B-Site_data'!K1883</f>
        <v>1</v>
      </c>
      <c r="L1882" s="3">
        <f>'B-Site_data'!L1883</f>
        <v>3</v>
      </c>
      <c r="M1882" s="3">
        <f t="shared" si="174"/>
        <v>3</v>
      </c>
      <c r="N1882" s="3">
        <f t="shared" si="175"/>
        <v>3</v>
      </c>
      <c r="O1882" s="3">
        <f t="shared" si="176"/>
        <v>3</v>
      </c>
      <c r="P1882" s="3">
        <f t="shared" si="177"/>
        <v>3</v>
      </c>
      <c r="Q1882" s="295">
        <f t="shared" si="178"/>
        <v>3</v>
      </c>
      <c r="R1882" s="3">
        <f t="shared" si="179"/>
        <v>3</v>
      </c>
    </row>
    <row r="1883" spans="1:18" x14ac:dyDescent="0.35">
      <c r="A1883" s="3" t="str">
        <f>'B-Site_data'!A1884</f>
        <v>HiDXPB4x4KNUuuoM7HYrM5BpanqA4p</v>
      </c>
      <c r="B1883" s="3" t="str">
        <f>'B-Site_data'!B1884</f>
        <v>Banadir_IDP</v>
      </c>
      <c r="C1883" s="3" t="str">
        <f>'B-Site_data'!C1884</f>
        <v>Banadir</v>
      </c>
      <c r="D1883" s="3" t="str">
        <f>'B-Site_data'!D1884</f>
        <v>IDP</v>
      </c>
      <c r="E1883" s="3">
        <f>'B-Site_data'!E1884</f>
        <v>1</v>
      </c>
      <c r="F1883" s="3">
        <f>'B-Site_data'!F1884</f>
        <v>1</v>
      </c>
      <c r="G1883" s="3">
        <f>'B-Site_data'!G1884</f>
        <v>3</v>
      </c>
      <c r="H1883" s="3">
        <f>'B-Site_data'!H1884</f>
        <v>2</v>
      </c>
      <c r="I1883" s="3">
        <f>'B-Site_data'!I1884</f>
        <v>3</v>
      </c>
      <c r="J1883" s="3">
        <f>'B-Site_data'!J1884</f>
        <v>1</v>
      </c>
      <c r="K1883" s="3">
        <f>'B-Site_data'!K1884</f>
        <v>1</v>
      </c>
      <c r="L1883" s="3">
        <f>'B-Site_data'!L1884</f>
        <v>1</v>
      </c>
      <c r="M1883" s="3">
        <f t="shared" si="174"/>
        <v>3</v>
      </c>
      <c r="N1883" s="3">
        <f t="shared" si="175"/>
        <v>3</v>
      </c>
      <c r="O1883" s="3">
        <f t="shared" si="176"/>
        <v>2</v>
      </c>
      <c r="P1883" s="3">
        <f t="shared" si="177"/>
        <v>1</v>
      </c>
      <c r="Q1883" s="295">
        <f t="shared" si="178"/>
        <v>3</v>
      </c>
      <c r="R1883" s="3">
        <f t="shared" si="179"/>
        <v>3</v>
      </c>
    </row>
    <row r="1884" spans="1:18" x14ac:dyDescent="0.35">
      <c r="A1884" s="3" t="str">
        <f>'B-Site_data'!A1885</f>
        <v>F8nwZthW1KGLbtbjszjNxa3xmaiTLn</v>
      </c>
      <c r="B1884" s="3" t="str">
        <f>'B-Site_data'!B1885</f>
        <v>Banadir_IDP</v>
      </c>
      <c r="C1884" s="3" t="str">
        <f>'B-Site_data'!C1885</f>
        <v>Banadir</v>
      </c>
      <c r="D1884" s="3" t="str">
        <f>'B-Site_data'!D1885</f>
        <v>IDP</v>
      </c>
      <c r="E1884" s="3">
        <f>'B-Site_data'!E1885</f>
        <v>1</v>
      </c>
      <c r="F1884" s="3">
        <f>'B-Site_data'!F1885</f>
        <v>1</v>
      </c>
      <c r="G1884" s="3">
        <f>'B-Site_data'!G1885</f>
        <v>3</v>
      </c>
      <c r="H1884" s="3">
        <f>'B-Site_data'!H1885</f>
        <v>3</v>
      </c>
      <c r="I1884" s="3">
        <f>'B-Site_data'!I1885</f>
        <v>1</v>
      </c>
      <c r="J1884" s="3">
        <f>'B-Site_data'!J1885</f>
        <v>1</v>
      </c>
      <c r="K1884" s="3">
        <f>'B-Site_data'!K1885</f>
        <v>3</v>
      </c>
      <c r="L1884" s="3">
        <f>'B-Site_data'!L1885</f>
        <v>1</v>
      </c>
      <c r="M1884" s="3">
        <f t="shared" si="174"/>
        <v>3</v>
      </c>
      <c r="N1884" s="3">
        <f t="shared" si="175"/>
        <v>3</v>
      </c>
      <c r="O1884" s="3">
        <f t="shared" si="176"/>
        <v>3</v>
      </c>
      <c r="P1884" s="3">
        <f t="shared" si="177"/>
        <v>1</v>
      </c>
      <c r="Q1884" s="295">
        <f t="shared" si="178"/>
        <v>3</v>
      </c>
      <c r="R1884" s="3">
        <f t="shared" si="179"/>
        <v>3</v>
      </c>
    </row>
    <row r="1885" spans="1:18" x14ac:dyDescent="0.35">
      <c r="A1885" s="3" t="str">
        <f>'B-Site_data'!A1886</f>
        <v>we2A1eW72hqVNpat4udECoAwEiiVJT</v>
      </c>
      <c r="B1885" s="3" t="str">
        <f>'B-Site_data'!B1886</f>
        <v>Banadir_IDP</v>
      </c>
      <c r="C1885" s="3" t="str">
        <f>'B-Site_data'!C1886</f>
        <v>Banadir</v>
      </c>
      <c r="D1885" s="3" t="str">
        <f>'B-Site_data'!D1886</f>
        <v>IDP</v>
      </c>
      <c r="E1885" s="3">
        <f>'B-Site_data'!E1886</f>
        <v>1</v>
      </c>
      <c r="F1885" s="3">
        <f>'B-Site_data'!F1886</f>
        <v>1</v>
      </c>
      <c r="G1885" s="3">
        <f>'B-Site_data'!G1886</f>
        <v>3</v>
      </c>
      <c r="H1885" s="3">
        <f>'B-Site_data'!H1886</f>
        <v>2</v>
      </c>
      <c r="I1885" s="3">
        <f>'B-Site_data'!I1886</f>
        <v>3</v>
      </c>
      <c r="J1885" s="3">
        <f>'B-Site_data'!J1886</f>
        <v>1</v>
      </c>
      <c r="K1885" s="3">
        <f>'B-Site_data'!K1886</f>
        <v>1</v>
      </c>
      <c r="L1885" s="3">
        <f>'B-Site_data'!L1886</f>
        <v>1</v>
      </c>
      <c r="M1885" s="3">
        <f t="shared" si="174"/>
        <v>3</v>
      </c>
      <c r="N1885" s="3">
        <f t="shared" si="175"/>
        <v>3</v>
      </c>
      <c r="O1885" s="3">
        <f t="shared" si="176"/>
        <v>2</v>
      </c>
      <c r="P1885" s="3">
        <f t="shared" si="177"/>
        <v>1</v>
      </c>
      <c r="Q1885" s="295">
        <f t="shared" si="178"/>
        <v>3</v>
      </c>
      <c r="R1885" s="3">
        <f t="shared" si="179"/>
        <v>3</v>
      </c>
    </row>
    <row r="1886" spans="1:18" x14ac:dyDescent="0.35">
      <c r="A1886" s="3" t="str">
        <f>'B-Site_data'!A1887</f>
        <v>uGI3oBKkGRL6iwHbCP29lPfwq0SyPj</v>
      </c>
      <c r="B1886" s="3" t="str">
        <f>'B-Site_data'!B1887</f>
        <v>Banadir_IDP</v>
      </c>
      <c r="C1886" s="3" t="str">
        <f>'B-Site_data'!C1887</f>
        <v>Banadir</v>
      </c>
      <c r="D1886" s="3" t="str">
        <f>'B-Site_data'!D1887</f>
        <v>IDP</v>
      </c>
      <c r="E1886" s="3">
        <f>'B-Site_data'!E1887</f>
        <v>1</v>
      </c>
      <c r="F1886" s="3">
        <f>'B-Site_data'!F1887</f>
        <v>3</v>
      </c>
      <c r="G1886" s="3">
        <f>'B-Site_data'!G1887</f>
        <v>3</v>
      </c>
      <c r="H1886" s="3">
        <f>'B-Site_data'!H1887</f>
        <v>1</v>
      </c>
      <c r="I1886" s="3">
        <f>'B-Site_data'!I1887</f>
        <v>1</v>
      </c>
      <c r="J1886" s="3">
        <f>'B-Site_data'!J1887</f>
        <v>1</v>
      </c>
      <c r="K1886" s="3">
        <f>'B-Site_data'!K1887</f>
        <v>3</v>
      </c>
      <c r="L1886" s="3">
        <f>'B-Site_data'!L1887</f>
        <v>1</v>
      </c>
      <c r="M1886" s="3">
        <f t="shared" si="174"/>
        <v>3</v>
      </c>
      <c r="N1886" s="3">
        <f t="shared" si="175"/>
        <v>3</v>
      </c>
      <c r="O1886" s="3">
        <f t="shared" si="176"/>
        <v>3</v>
      </c>
      <c r="P1886" s="3">
        <f t="shared" si="177"/>
        <v>1</v>
      </c>
      <c r="Q1886" s="295">
        <f t="shared" si="178"/>
        <v>3</v>
      </c>
      <c r="R1886" s="3">
        <f t="shared" si="179"/>
        <v>3</v>
      </c>
    </row>
    <row r="1887" spans="1:18" x14ac:dyDescent="0.35">
      <c r="A1887" s="3" t="str">
        <f>'B-Site_data'!A1888</f>
        <v>kMQf0vFGOF5KQnUEIhqbiYGqQ3ysSG</v>
      </c>
      <c r="B1887" s="3" t="str">
        <f>'B-Site_data'!B1888</f>
        <v>Banadir_IDP</v>
      </c>
      <c r="C1887" s="3" t="str">
        <f>'B-Site_data'!C1888</f>
        <v>Banadir</v>
      </c>
      <c r="D1887" s="3" t="str">
        <f>'B-Site_data'!D1888</f>
        <v>IDP</v>
      </c>
      <c r="E1887" s="3">
        <f>'B-Site_data'!E1888</f>
        <v>1</v>
      </c>
      <c r="F1887" s="3">
        <f>'B-Site_data'!F1888</f>
        <v>3</v>
      </c>
      <c r="G1887" s="3">
        <f>'B-Site_data'!G1888</f>
        <v>1</v>
      </c>
      <c r="H1887" s="3">
        <f>'B-Site_data'!H1888</f>
        <v>2</v>
      </c>
      <c r="I1887" s="3">
        <f>'B-Site_data'!I1888</f>
        <v>3</v>
      </c>
      <c r="J1887" s="3">
        <f>'B-Site_data'!J1888</f>
        <v>1</v>
      </c>
      <c r="K1887" s="3">
        <f>'B-Site_data'!K1888</f>
        <v>3</v>
      </c>
      <c r="L1887" s="3">
        <f>'B-Site_data'!L1888</f>
        <v>2</v>
      </c>
      <c r="M1887" s="3">
        <f t="shared" si="174"/>
        <v>3</v>
      </c>
      <c r="N1887" s="3">
        <f t="shared" si="175"/>
        <v>3</v>
      </c>
      <c r="O1887" s="3">
        <f t="shared" si="176"/>
        <v>3</v>
      </c>
      <c r="P1887" s="3">
        <f t="shared" si="177"/>
        <v>2</v>
      </c>
      <c r="Q1887" s="295">
        <f t="shared" si="178"/>
        <v>3</v>
      </c>
      <c r="R1887" s="3">
        <f t="shared" si="179"/>
        <v>3</v>
      </c>
    </row>
    <row r="1888" spans="1:18" x14ac:dyDescent="0.35">
      <c r="A1888" s="3" t="str">
        <f>'B-Site_data'!A1889</f>
        <v>RC4nWToV8lkPtBGZ7uPy1g2XDtFlEi</v>
      </c>
      <c r="B1888" s="3" t="str">
        <f>'B-Site_data'!B1889</f>
        <v>Banadir_IDP</v>
      </c>
      <c r="C1888" s="3" t="str">
        <f>'B-Site_data'!C1889</f>
        <v>Banadir</v>
      </c>
      <c r="D1888" s="3" t="str">
        <f>'B-Site_data'!D1889</f>
        <v>IDP</v>
      </c>
      <c r="E1888" s="3">
        <f>'B-Site_data'!E1889</f>
        <v>1</v>
      </c>
      <c r="F1888" s="3">
        <f>'B-Site_data'!F1889</f>
        <v>1</v>
      </c>
      <c r="G1888" s="3">
        <f>'B-Site_data'!G1889</f>
        <v>3</v>
      </c>
      <c r="H1888" s="3">
        <f>'B-Site_data'!H1889</f>
        <v>3</v>
      </c>
      <c r="I1888" s="3">
        <f>'B-Site_data'!I1889</f>
        <v>3</v>
      </c>
      <c r="J1888" s="3">
        <f>'B-Site_data'!J1889</f>
        <v>1</v>
      </c>
      <c r="K1888" s="3">
        <f>'B-Site_data'!K1889</f>
        <v>3</v>
      </c>
      <c r="L1888" s="3">
        <f>'B-Site_data'!L1889</f>
        <v>1</v>
      </c>
      <c r="M1888" s="3">
        <f t="shared" si="174"/>
        <v>3</v>
      </c>
      <c r="N1888" s="3">
        <f t="shared" si="175"/>
        <v>3</v>
      </c>
      <c r="O1888" s="3">
        <f t="shared" si="176"/>
        <v>3</v>
      </c>
      <c r="P1888" s="3">
        <f t="shared" si="177"/>
        <v>3</v>
      </c>
      <c r="Q1888" s="295">
        <f t="shared" si="178"/>
        <v>3</v>
      </c>
      <c r="R1888" s="3">
        <f t="shared" si="179"/>
        <v>3</v>
      </c>
    </row>
    <row r="1889" spans="1:18" x14ac:dyDescent="0.35">
      <c r="A1889" s="3" t="str">
        <f>'B-Site_data'!A1890</f>
        <v>7hlPzIGfm3vxT3TNkh7AiipvzVOzHJ</v>
      </c>
      <c r="B1889" s="3" t="str">
        <f>'B-Site_data'!B1890</f>
        <v>Banadir_IDP</v>
      </c>
      <c r="C1889" s="3" t="str">
        <f>'B-Site_data'!C1890</f>
        <v>Banadir</v>
      </c>
      <c r="D1889" s="3" t="str">
        <f>'B-Site_data'!D1890</f>
        <v>IDP</v>
      </c>
      <c r="E1889" s="3">
        <f>'B-Site_data'!E1890</f>
        <v>1</v>
      </c>
      <c r="F1889" s="3">
        <f>'B-Site_data'!F1890</f>
        <v>3</v>
      </c>
      <c r="G1889" s="3">
        <f>'B-Site_data'!G1890</f>
        <v>3</v>
      </c>
      <c r="H1889" s="3">
        <f>'B-Site_data'!H1890</f>
        <v>2</v>
      </c>
      <c r="I1889" s="3">
        <f>'B-Site_data'!I1890</f>
        <v>1</v>
      </c>
      <c r="J1889" s="3">
        <f>'B-Site_data'!J1890</f>
        <v>1</v>
      </c>
      <c r="K1889" s="3">
        <f>'B-Site_data'!K1890</f>
        <v>3</v>
      </c>
      <c r="L1889" s="3">
        <f>'B-Site_data'!L1890</f>
        <v>4</v>
      </c>
      <c r="M1889" s="3">
        <f t="shared" si="174"/>
        <v>4</v>
      </c>
      <c r="N1889" s="3">
        <f t="shared" si="175"/>
        <v>3</v>
      </c>
      <c r="O1889" s="3">
        <f t="shared" si="176"/>
        <v>3</v>
      </c>
      <c r="P1889" s="3">
        <f t="shared" si="177"/>
        <v>3</v>
      </c>
      <c r="Q1889" s="295">
        <f t="shared" si="178"/>
        <v>4</v>
      </c>
      <c r="R1889" s="3">
        <f t="shared" si="179"/>
        <v>4</v>
      </c>
    </row>
    <row r="1890" spans="1:18" x14ac:dyDescent="0.35">
      <c r="A1890" s="3" t="str">
        <f>'B-Site_data'!A1891</f>
        <v>upXSDb1rK3eckiV1YiOJdtjMMpE2na</v>
      </c>
      <c r="B1890" s="3" t="str">
        <f>'B-Site_data'!B1891</f>
        <v>Banadir_IDP</v>
      </c>
      <c r="C1890" s="3" t="str">
        <f>'B-Site_data'!C1891</f>
        <v>Banadir</v>
      </c>
      <c r="D1890" s="3" t="str">
        <f>'B-Site_data'!D1891</f>
        <v>IDP</v>
      </c>
      <c r="E1890" s="3">
        <f>'B-Site_data'!E1891</f>
        <v>1</v>
      </c>
      <c r="F1890" s="3">
        <f>'B-Site_data'!F1891</f>
        <v>3</v>
      </c>
      <c r="G1890" s="3">
        <f>'B-Site_data'!G1891</f>
        <v>3</v>
      </c>
      <c r="H1890" s="3">
        <f>'B-Site_data'!H1891</f>
        <v>1</v>
      </c>
      <c r="I1890" s="3">
        <f>'B-Site_data'!I1891</f>
        <v>1</v>
      </c>
      <c r="J1890" s="3">
        <f>'B-Site_data'!J1891</f>
        <v>1</v>
      </c>
      <c r="K1890" s="3">
        <f>'B-Site_data'!K1891</f>
        <v>3</v>
      </c>
      <c r="L1890" s="3">
        <f>'B-Site_data'!L1891</f>
        <v>2</v>
      </c>
      <c r="M1890" s="3">
        <f t="shared" si="174"/>
        <v>3</v>
      </c>
      <c r="N1890" s="3">
        <f t="shared" si="175"/>
        <v>3</v>
      </c>
      <c r="O1890" s="3">
        <f t="shared" si="176"/>
        <v>3</v>
      </c>
      <c r="P1890" s="3">
        <f t="shared" si="177"/>
        <v>2</v>
      </c>
      <c r="Q1890" s="295">
        <f t="shared" si="178"/>
        <v>3</v>
      </c>
      <c r="R1890" s="3">
        <f t="shared" si="179"/>
        <v>3</v>
      </c>
    </row>
    <row r="1891" spans="1:18" x14ac:dyDescent="0.35">
      <c r="A1891" s="3" t="str">
        <f>'B-Site_data'!A1892</f>
        <v>2YZ8ZRvknFI5BBjJq79IHEkGKADmf4</v>
      </c>
      <c r="B1891" s="3" t="str">
        <f>'B-Site_data'!B1892</f>
        <v>Banadir_IDP</v>
      </c>
      <c r="C1891" s="3" t="str">
        <f>'B-Site_data'!C1892</f>
        <v>Banadir</v>
      </c>
      <c r="D1891" s="3" t="str">
        <f>'B-Site_data'!D1892</f>
        <v>IDP</v>
      </c>
      <c r="E1891" s="3">
        <f>'B-Site_data'!E1892</f>
        <v>1</v>
      </c>
      <c r="F1891" s="3">
        <f>'B-Site_data'!F1892</f>
        <v>3</v>
      </c>
      <c r="G1891" s="3">
        <f>'B-Site_data'!G1892</f>
        <v>3</v>
      </c>
      <c r="H1891" s="3">
        <f>'B-Site_data'!H1892</f>
        <v>2</v>
      </c>
      <c r="I1891" s="3">
        <f>'B-Site_data'!I1892</f>
        <v>3</v>
      </c>
      <c r="J1891" s="3">
        <f>'B-Site_data'!J1892</f>
        <v>1</v>
      </c>
      <c r="K1891" s="3">
        <f>'B-Site_data'!K1892</f>
        <v>1</v>
      </c>
      <c r="L1891" s="3">
        <f>'B-Site_data'!L1892</f>
        <v>2</v>
      </c>
      <c r="M1891" s="3">
        <f t="shared" si="174"/>
        <v>3</v>
      </c>
      <c r="N1891" s="3">
        <f t="shared" si="175"/>
        <v>3</v>
      </c>
      <c r="O1891" s="3">
        <f t="shared" si="176"/>
        <v>3</v>
      </c>
      <c r="P1891" s="3">
        <f t="shared" si="177"/>
        <v>2</v>
      </c>
      <c r="Q1891" s="295">
        <f t="shared" si="178"/>
        <v>3</v>
      </c>
      <c r="R1891" s="3">
        <f t="shared" si="179"/>
        <v>3</v>
      </c>
    </row>
    <row r="1892" spans="1:18" x14ac:dyDescent="0.35">
      <c r="A1892" s="3" t="str">
        <f>'B-Site_data'!A1893</f>
        <v>OMyjvcnwpFkZAC9xvh1HqOIe1vVuCG</v>
      </c>
      <c r="B1892" s="3" t="str">
        <f>'B-Site_data'!B1893</f>
        <v>Banadir_IDP</v>
      </c>
      <c r="C1892" s="3" t="str">
        <f>'B-Site_data'!C1893</f>
        <v>Banadir</v>
      </c>
      <c r="D1892" s="3" t="str">
        <f>'B-Site_data'!D1893</f>
        <v>IDP</v>
      </c>
      <c r="E1892" s="3">
        <f>'B-Site_data'!E1893</f>
        <v>1</v>
      </c>
      <c r="F1892" s="3">
        <f>'B-Site_data'!F1893</f>
        <v>3</v>
      </c>
      <c r="G1892" s="3">
        <f>'B-Site_data'!G1893</f>
        <v>3</v>
      </c>
      <c r="H1892" s="3">
        <f>'B-Site_data'!H1893</f>
        <v>3</v>
      </c>
      <c r="I1892" s="3">
        <f>'B-Site_data'!I1893</f>
        <v>3</v>
      </c>
      <c r="J1892" s="3">
        <f>'B-Site_data'!J1893</f>
        <v>1</v>
      </c>
      <c r="K1892" s="3">
        <f>'B-Site_data'!K1893</f>
        <v>3</v>
      </c>
      <c r="L1892" s="3">
        <f>'B-Site_data'!L1893</f>
        <v>1</v>
      </c>
      <c r="M1892" s="3">
        <f t="shared" si="174"/>
        <v>3</v>
      </c>
      <c r="N1892" s="3">
        <f t="shared" si="175"/>
        <v>3</v>
      </c>
      <c r="O1892" s="3">
        <f t="shared" si="176"/>
        <v>3</v>
      </c>
      <c r="P1892" s="3">
        <f t="shared" si="177"/>
        <v>3</v>
      </c>
      <c r="Q1892" s="295">
        <f t="shared" si="178"/>
        <v>3</v>
      </c>
      <c r="R1892" s="3">
        <f t="shared" si="179"/>
        <v>3</v>
      </c>
    </row>
    <row r="1893" spans="1:18" x14ac:dyDescent="0.35">
      <c r="A1893" s="3" t="str">
        <f>'B-Site_data'!A1894</f>
        <v>xsdIPNagqZ3TDXzshZufg2zeI6Zl9Z</v>
      </c>
      <c r="B1893" s="3" t="str">
        <f>'B-Site_data'!B1894</f>
        <v>Banadir_IDP</v>
      </c>
      <c r="C1893" s="3" t="str">
        <f>'B-Site_data'!C1894</f>
        <v>Banadir</v>
      </c>
      <c r="D1893" s="3" t="str">
        <f>'B-Site_data'!D1894</f>
        <v>IDP</v>
      </c>
      <c r="E1893" s="3">
        <f>'B-Site_data'!E1894</f>
        <v>1</v>
      </c>
      <c r="F1893" s="3">
        <f>'B-Site_data'!F1894</f>
        <v>3</v>
      </c>
      <c r="G1893" s="3">
        <f>'B-Site_data'!G1894</f>
        <v>3</v>
      </c>
      <c r="H1893" s="3">
        <f>'B-Site_data'!H1894</f>
        <v>3</v>
      </c>
      <c r="I1893" s="3">
        <f>'B-Site_data'!I1894</f>
        <v>3</v>
      </c>
      <c r="J1893" s="3">
        <f>'B-Site_data'!J1894</f>
        <v>1</v>
      </c>
      <c r="K1893" s="3">
        <f>'B-Site_data'!K1894</f>
        <v>3</v>
      </c>
      <c r="L1893" s="3">
        <f>'B-Site_data'!L1894</f>
        <v>1</v>
      </c>
      <c r="M1893" s="3">
        <f t="shared" si="174"/>
        <v>3</v>
      </c>
      <c r="N1893" s="3">
        <f t="shared" si="175"/>
        <v>3</v>
      </c>
      <c r="O1893" s="3">
        <f t="shared" si="176"/>
        <v>3</v>
      </c>
      <c r="P1893" s="3">
        <f t="shared" si="177"/>
        <v>3</v>
      </c>
      <c r="Q1893" s="295">
        <f t="shared" si="178"/>
        <v>3</v>
      </c>
      <c r="R1893" s="3">
        <f t="shared" si="179"/>
        <v>3</v>
      </c>
    </row>
    <row r="1894" spans="1:18" x14ac:dyDescent="0.35">
      <c r="A1894" s="3" t="str">
        <f>'B-Site_data'!A1895</f>
        <v>cdag0wt19KLVW3BRL2WRCLbpLTIJfb</v>
      </c>
      <c r="B1894" s="3" t="str">
        <f>'B-Site_data'!B1895</f>
        <v>Banadir_IDP</v>
      </c>
      <c r="C1894" s="3" t="str">
        <f>'B-Site_data'!C1895</f>
        <v>Banadir</v>
      </c>
      <c r="D1894" s="3" t="str">
        <f>'B-Site_data'!D1895</f>
        <v>IDP</v>
      </c>
      <c r="E1894" s="3">
        <f>'B-Site_data'!E1895</f>
        <v>1</v>
      </c>
      <c r="F1894" s="3">
        <f>'B-Site_data'!F1895</f>
        <v>3</v>
      </c>
      <c r="G1894" s="3">
        <f>'B-Site_data'!G1895</f>
        <v>3</v>
      </c>
      <c r="H1894" s="3">
        <f>'B-Site_data'!H1895</f>
        <v>3</v>
      </c>
      <c r="I1894" s="3">
        <f>'B-Site_data'!I1895</f>
        <v>3</v>
      </c>
      <c r="J1894" s="3">
        <f>'B-Site_data'!J1895</f>
        <v>1</v>
      </c>
      <c r="K1894" s="3">
        <f>'B-Site_data'!K1895</f>
        <v>3</v>
      </c>
      <c r="L1894" s="3">
        <f>'B-Site_data'!L1895</f>
        <v>3</v>
      </c>
      <c r="M1894" s="3">
        <f t="shared" si="174"/>
        <v>3</v>
      </c>
      <c r="N1894" s="3">
        <f t="shared" si="175"/>
        <v>3</v>
      </c>
      <c r="O1894" s="3">
        <f t="shared" si="176"/>
        <v>3</v>
      </c>
      <c r="P1894" s="3">
        <f t="shared" si="177"/>
        <v>3</v>
      </c>
      <c r="Q1894" s="295">
        <f t="shared" si="178"/>
        <v>3</v>
      </c>
      <c r="R1894" s="3">
        <f t="shared" si="179"/>
        <v>3</v>
      </c>
    </row>
    <row r="1895" spans="1:18" x14ac:dyDescent="0.35">
      <c r="A1895" s="3" t="str">
        <f>'B-Site_data'!A1896</f>
        <v>8DV6sZcHDHf8CQ66lmOOJS8tk0x7qf</v>
      </c>
      <c r="B1895" s="3" t="str">
        <f>'B-Site_data'!B1896</f>
        <v>Banadir_IDP</v>
      </c>
      <c r="C1895" s="3" t="str">
        <f>'B-Site_data'!C1896</f>
        <v>Banadir</v>
      </c>
      <c r="D1895" s="3" t="str">
        <f>'B-Site_data'!D1896</f>
        <v>IDP</v>
      </c>
      <c r="E1895" s="3">
        <f>'B-Site_data'!E1896</f>
        <v>1</v>
      </c>
      <c r="F1895" s="3">
        <f>'B-Site_data'!F1896</f>
        <v>3</v>
      </c>
      <c r="G1895" s="3">
        <f>'B-Site_data'!G1896</f>
        <v>1</v>
      </c>
      <c r="H1895" s="3">
        <f>'B-Site_data'!H1896</f>
        <v>3</v>
      </c>
      <c r="I1895" s="3">
        <f>'B-Site_data'!I1896</f>
        <v>3</v>
      </c>
      <c r="J1895" s="3">
        <f>'B-Site_data'!J1896</f>
        <v>1</v>
      </c>
      <c r="K1895" s="3">
        <f>'B-Site_data'!K1896</f>
        <v>3</v>
      </c>
      <c r="L1895" s="3">
        <f>'B-Site_data'!L1896</f>
        <v>1</v>
      </c>
      <c r="M1895" s="3">
        <f t="shared" si="174"/>
        <v>3</v>
      </c>
      <c r="N1895" s="3">
        <f t="shared" si="175"/>
        <v>3</v>
      </c>
      <c r="O1895" s="3">
        <f t="shared" si="176"/>
        <v>3</v>
      </c>
      <c r="P1895" s="3">
        <f t="shared" si="177"/>
        <v>3</v>
      </c>
      <c r="Q1895" s="295">
        <f t="shared" si="178"/>
        <v>3</v>
      </c>
      <c r="R1895" s="3">
        <f t="shared" si="179"/>
        <v>3</v>
      </c>
    </row>
    <row r="1896" spans="1:18" x14ac:dyDescent="0.35">
      <c r="A1896" s="3" t="str">
        <f>'B-Site_data'!A1897</f>
        <v>re3kQmf3fE2AFUxyCNMkDAg3JdFvfM</v>
      </c>
      <c r="B1896" s="3" t="str">
        <f>'B-Site_data'!B1897</f>
        <v>Banadir_IDP</v>
      </c>
      <c r="C1896" s="3" t="str">
        <f>'B-Site_data'!C1897</f>
        <v>Banadir</v>
      </c>
      <c r="D1896" s="3" t="str">
        <f>'B-Site_data'!D1897</f>
        <v>IDP</v>
      </c>
      <c r="E1896" s="3">
        <f>'B-Site_data'!E1897</f>
        <v>1</v>
      </c>
      <c r="F1896" s="3">
        <f>'B-Site_data'!F1897</f>
        <v>3</v>
      </c>
      <c r="G1896" s="3">
        <f>'B-Site_data'!G1897</f>
        <v>3</v>
      </c>
      <c r="H1896" s="3">
        <f>'B-Site_data'!H1897</f>
        <v>1</v>
      </c>
      <c r="I1896" s="3">
        <f>'B-Site_data'!I1897</f>
        <v>3</v>
      </c>
      <c r="J1896" s="3">
        <f>'B-Site_data'!J1897</f>
        <v>1</v>
      </c>
      <c r="K1896" s="3">
        <f>'B-Site_data'!K1897</f>
        <v>3</v>
      </c>
      <c r="L1896" s="3">
        <f>'B-Site_data'!L1897</f>
        <v>1</v>
      </c>
      <c r="M1896" s="3">
        <f t="shared" si="174"/>
        <v>3</v>
      </c>
      <c r="N1896" s="3">
        <f t="shared" si="175"/>
        <v>3</v>
      </c>
      <c r="O1896" s="3">
        <f t="shared" si="176"/>
        <v>3</v>
      </c>
      <c r="P1896" s="3">
        <f t="shared" si="177"/>
        <v>3</v>
      </c>
      <c r="Q1896" s="295">
        <f t="shared" si="178"/>
        <v>3</v>
      </c>
      <c r="R1896" s="3">
        <f t="shared" si="179"/>
        <v>3</v>
      </c>
    </row>
    <row r="1897" spans="1:18" x14ac:dyDescent="0.35">
      <c r="A1897" s="3" t="str">
        <f>'B-Site_data'!A1898</f>
        <v>VBfjQxgiwve6K1MPfAZF7PPvm6IGEG</v>
      </c>
      <c r="B1897" s="3" t="str">
        <f>'B-Site_data'!B1898</f>
        <v>Banadir_IDP</v>
      </c>
      <c r="C1897" s="3" t="str">
        <f>'B-Site_data'!C1898</f>
        <v>Banadir</v>
      </c>
      <c r="D1897" s="3" t="str">
        <f>'B-Site_data'!D1898</f>
        <v>IDP</v>
      </c>
      <c r="E1897" s="3">
        <f>'B-Site_data'!E1898</f>
        <v>1</v>
      </c>
      <c r="F1897" s="3">
        <f>'B-Site_data'!F1898</f>
        <v>3</v>
      </c>
      <c r="G1897" s="3">
        <f>'B-Site_data'!G1898</f>
        <v>3</v>
      </c>
      <c r="H1897" s="3">
        <f>'B-Site_data'!H1898</f>
        <v>1</v>
      </c>
      <c r="I1897" s="3">
        <f>'B-Site_data'!I1898</f>
        <v>3</v>
      </c>
      <c r="J1897" s="3">
        <f>'B-Site_data'!J1898</f>
        <v>1</v>
      </c>
      <c r="K1897" s="3">
        <f>'B-Site_data'!K1898</f>
        <v>3</v>
      </c>
      <c r="L1897" s="3">
        <f>'B-Site_data'!L1898</f>
        <v>1</v>
      </c>
      <c r="M1897" s="3">
        <f t="shared" si="174"/>
        <v>3</v>
      </c>
      <c r="N1897" s="3">
        <f t="shared" si="175"/>
        <v>3</v>
      </c>
      <c r="O1897" s="3">
        <f t="shared" si="176"/>
        <v>3</v>
      </c>
      <c r="P1897" s="3">
        <f t="shared" si="177"/>
        <v>3</v>
      </c>
      <c r="Q1897" s="295">
        <f t="shared" si="178"/>
        <v>3</v>
      </c>
      <c r="R1897" s="3">
        <f t="shared" si="179"/>
        <v>3</v>
      </c>
    </row>
    <row r="1898" spans="1:18" x14ac:dyDescent="0.35">
      <c r="A1898" s="3" t="str">
        <f>'B-Site_data'!A1899</f>
        <v>0JkKSXLae4fIYzZXozjwHZoFqrs3LG</v>
      </c>
      <c r="B1898" s="3" t="str">
        <f>'B-Site_data'!B1899</f>
        <v>Banadir_IDP</v>
      </c>
      <c r="C1898" s="3" t="str">
        <f>'B-Site_data'!C1899</f>
        <v>Banadir</v>
      </c>
      <c r="D1898" s="3" t="str">
        <f>'B-Site_data'!D1899</f>
        <v>IDP</v>
      </c>
      <c r="E1898" s="3">
        <f>'B-Site_data'!E1899</f>
        <v>1</v>
      </c>
      <c r="F1898" s="3">
        <f>'B-Site_data'!F1899</f>
        <v>3</v>
      </c>
      <c r="G1898" s="3">
        <f>'B-Site_data'!G1899</f>
        <v>3</v>
      </c>
      <c r="H1898" s="3">
        <f>'B-Site_data'!H1899</f>
        <v>3</v>
      </c>
      <c r="I1898" s="3">
        <f>'B-Site_data'!I1899</f>
        <v>1</v>
      </c>
      <c r="J1898" s="3">
        <f>'B-Site_data'!J1899</f>
        <v>1</v>
      </c>
      <c r="K1898" s="3">
        <f>'B-Site_data'!K1899</f>
        <v>3</v>
      </c>
      <c r="L1898" s="3">
        <f>'B-Site_data'!L1899</f>
        <v>3</v>
      </c>
      <c r="M1898" s="3">
        <f t="shared" si="174"/>
        <v>3</v>
      </c>
      <c r="N1898" s="3">
        <f t="shared" si="175"/>
        <v>3</v>
      </c>
      <c r="O1898" s="3">
        <f t="shared" si="176"/>
        <v>3</v>
      </c>
      <c r="P1898" s="3">
        <f t="shared" si="177"/>
        <v>3</v>
      </c>
      <c r="Q1898" s="295">
        <f t="shared" si="178"/>
        <v>3</v>
      </c>
      <c r="R1898" s="3">
        <f t="shared" si="179"/>
        <v>3</v>
      </c>
    </row>
    <row r="1899" spans="1:18" x14ac:dyDescent="0.35">
      <c r="A1899" s="3" t="str">
        <f>'B-Site_data'!A1900</f>
        <v>7ajlM3EUPQdoovDUNrh4Nl1aHZ13iq</v>
      </c>
      <c r="B1899" s="3" t="str">
        <f>'B-Site_data'!B1900</f>
        <v>Banadir_IDP</v>
      </c>
      <c r="C1899" s="3" t="str">
        <f>'B-Site_data'!C1900</f>
        <v>Banadir</v>
      </c>
      <c r="D1899" s="3" t="str">
        <f>'B-Site_data'!D1900</f>
        <v>IDP</v>
      </c>
      <c r="E1899" s="3">
        <f>'B-Site_data'!E1900</f>
        <v>1</v>
      </c>
      <c r="F1899" s="3">
        <f>'B-Site_data'!F1900</f>
        <v>3</v>
      </c>
      <c r="G1899" s="3">
        <f>'B-Site_data'!G1900</f>
        <v>3</v>
      </c>
      <c r="H1899" s="3">
        <f>'B-Site_data'!H1900</f>
        <v>3</v>
      </c>
      <c r="I1899" s="3">
        <f>'B-Site_data'!I1900</f>
        <v>3</v>
      </c>
      <c r="J1899" s="3">
        <f>'B-Site_data'!J1900</f>
        <v>1</v>
      </c>
      <c r="K1899" s="3">
        <f>'B-Site_data'!K1900</f>
        <v>3</v>
      </c>
      <c r="L1899" s="3">
        <f>'B-Site_data'!L1900</f>
        <v>4</v>
      </c>
      <c r="M1899" s="3">
        <f t="shared" si="174"/>
        <v>4</v>
      </c>
      <c r="N1899" s="3">
        <f t="shared" si="175"/>
        <v>3</v>
      </c>
      <c r="O1899" s="3">
        <f t="shared" si="176"/>
        <v>3</v>
      </c>
      <c r="P1899" s="3">
        <f t="shared" si="177"/>
        <v>3</v>
      </c>
      <c r="Q1899" s="295">
        <f t="shared" si="178"/>
        <v>4</v>
      </c>
      <c r="R1899" s="3">
        <f t="shared" si="179"/>
        <v>4</v>
      </c>
    </row>
    <row r="1900" spans="1:18" x14ac:dyDescent="0.35">
      <c r="A1900" s="3" t="str">
        <f>'B-Site_data'!A1901</f>
        <v>JUp6hPk6VOWHZIkq9Qt68Ya1DGfvVv</v>
      </c>
      <c r="B1900" s="3" t="str">
        <f>'B-Site_data'!B1901</f>
        <v>Banadir_IDP</v>
      </c>
      <c r="C1900" s="3" t="str">
        <f>'B-Site_data'!C1901</f>
        <v>Banadir</v>
      </c>
      <c r="D1900" s="3" t="str">
        <f>'B-Site_data'!D1901</f>
        <v>IDP</v>
      </c>
      <c r="E1900" s="3">
        <f>'B-Site_data'!E1901</f>
        <v>1</v>
      </c>
      <c r="F1900" s="3">
        <f>'B-Site_data'!F1901</f>
        <v>1</v>
      </c>
      <c r="G1900" s="3">
        <f>'B-Site_data'!G1901</f>
        <v>3</v>
      </c>
      <c r="H1900" s="3">
        <f>'B-Site_data'!H1901</f>
        <v>3</v>
      </c>
      <c r="I1900" s="3">
        <f>'B-Site_data'!I1901</f>
        <v>1</v>
      </c>
      <c r="J1900" s="3">
        <f>'B-Site_data'!J1901</f>
        <v>1</v>
      </c>
      <c r="K1900" s="3">
        <f>'B-Site_data'!K1901</f>
        <v>3</v>
      </c>
      <c r="L1900" s="3">
        <f>'B-Site_data'!L1901</f>
        <v>5</v>
      </c>
      <c r="M1900" s="3">
        <f t="shared" si="174"/>
        <v>5</v>
      </c>
      <c r="N1900" s="3">
        <f t="shared" si="175"/>
        <v>3</v>
      </c>
      <c r="O1900" s="3">
        <f t="shared" si="176"/>
        <v>3</v>
      </c>
      <c r="P1900" s="3">
        <f t="shared" si="177"/>
        <v>3</v>
      </c>
      <c r="Q1900" s="295">
        <f t="shared" si="178"/>
        <v>4</v>
      </c>
      <c r="R1900" s="3">
        <f t="shared" si="179"/>
        <v>4</v>
      </c>
    </row>
    <row r="1901" spans="1:18" x14ac:dyDescent="0.35">
      <c r="A1901" s="3" t="str">
        <f>'B-Site_data'!A1902</f>
        <v>328rac66kCR7qs0S2nrlsFU5yr9ecM</v>
      </c>
      <c r="B1901" s="3" t="str">
        <f>'B-Site_data'!B1902</f>
        <v>Banadir_IDP</v>
      </c>
      <c r="C1901" s="3" t="str">
        <f>'B-Site_data'!C1902</f>
        <v>Banadir</v>
      </c>
      <c r="D1901" s="3" t="str">
        <f>'B-Site_data'!D1902</f>
        <v>IDP</v>
      </c>
      <c r="E1901" s="3">
        <f>'B-Site_data'!E1902</f>
        <v>1</v>
      </c>
      <c r="F1901" s="3">
        <f>'B-Site_data'!F1902</f>
        <v>1</v>
      </c>
      <c r="G1901" s="3">
        <f>'B-Site_data'!G1902</f>
        <v>3</v>
      </c>
      <c r="H1901" s="3">
        <f>'B-Site_data'!H1902</f>
        <v>1</v>
      </c>
      <c r="I1901" s="3">
        <f>'B-Site_data'!I1902</f>
        <v>1</v>
      </c>
      <c r="J1901" s="3">
        <f>'B-Site_data'!J1902</f>
        <v>1</v>
      </c>
      <c r="K1901" s="3">
        <f>'B-Site_data'!K1902</f>
        <v>3</v>
      </c>
      <c r="L1901" s="3">
        <f>'B-Site_data'!L1902</f>
        <v>1</v>
      </c>
      <c r="M1901" s="3">
        <f t="shared" si="174"/>
        <v>3</v>
      </c>
      <c r="N1901" s="3">
        <f t="shared" si="175"/>
        <v>3</v>
      </c>
      <c r="O1901" s="3">
        <f t="shared" si="176"/>
        <v>1</v>
      </c>
      <c r="P1901" s="3">
        <f t="shared" si="177"/>
        <v>1</v>
      </c>
      <c r="Q1901" s="295">
        <f t="shared" si="178"/>
        <v>2</v>
      </c>
      <c r="R1901" s="3">
        <f t="shared" si="179"/>
        <v>2</v>
      </c>
    </row>
    <row r="1902" spans="1:18" x14ac:dyDescent="0.35">
      <c r="A1902" s="3" t="str">
        <f>'B-Site_data'!A1903</f>
        <v>NcFnridqYmBCBqrirBsTOq48APznT0</v>
      </c>
      <c r="B1902" s="3" t="str">
        <f>'B-Site_data'!B1903</f>
        <v>Banadir_IDP</v>
      </c>
      <c r="C1902" s="3" t="str">
        <f>'B-Site_data'!C1903</f>
        <v>Banadir</v>
      </c>
      <c r="D1902" s="3" t="str">
        <f>'B-Site_data'!D1903</f>
        <v>IDP</v>
      </c>
      <c r="E1902" s="3">
        <f>'B-Site_data'!E1903</f>
        <v>1</v>
      </c>
      <c r="F1902" s="3">
        <f>'B-Site_data'!F1903</f>
        <v>3</v>
      </c>
      <c r="G1902" s="3">
        <f>'B-Site_data'!G1903</f>
        <v>3</v>
      </c>
      <c r="H1902" s="3">
        <f>'B-Site_data'!H1903</f>
        <v>1</v>
      </c>
      <c r="I1902" s="3">
        <f>'B-Site_data'!I1903</f>
        <v>1</v>
      </c>
      <c r="J1902" s="3">
        <f>'B-Site_data'!J1903</f>
        <v>1</v>
      </c>
      <c r="K1902" s="3">
        <f>'B-Site_data'!K1903</f>
        <v>3</v>
      </c>
      <c r="L1902" s="3">
        <f>'B-Site_data'!L1903</f>
        <v>1</v>
      </c>
      <c r="M1902" s="3">
        <f t="shared" si="174"/>
        <v>3</v>
      </c>
      <c r="N1902" s="3">
        <f t="shared" si="175"/>
        <v>3</v>
      </c>
      <c r="O1902" s="3">
        <f t="shared" si="176"/>
        <v>3</v>
      </c>
      <c r="P1902" s="3">
        <f t="shared" si="177"/>
        <v>1</v>
      </c>
      <c r="Q1902" s="295">
        <f t="shared" si="178"/>
        <v>3</v>
      </c>
      <c r="R1902" s="3">
        <f t="shared" si="179"/>
        <v>3</v>
      </c>
    </row>
    <row r="1903" spans="1:18" x14ac:dyDescent="0.35">
      <c r="A1903" s="3" t="str">
        <f>'B-Site_data'!A1904</f>
        <v>ggRrj8lRxHcx4FQAyWtLedxvSAs9mP</v>
      </c>
      <c r="B1903" s="3" t="str">
        <f>'B-Site_data'!B1904</f>
        <v>Banadir_IDP</v>
      </c>
      <c r="C1903" s="3" t="str">
        <f>'B-Site_data'!C1904</f>
        <v>Banadir</v>
      </c>
      <c r="D1903" s="3" t="str">
        <f>'B-Site_data'!D1904</f>
        <v>IDP</v>
      </c>
      <c r="E1903" s="3">
        <f>'B-Site_data'!E1904</f>
        <v>1</v>
      </c>
      <c r="F1903" s="3">
        <f>'B-Site_data'!F1904</f>
        <v>1</v>
      </c>
      <c r="G1903" s="3">
        <f>'B-Site_data'!G1904</f>
        <v>3</v>
      </c>
      <c r="H1903" s="3">
        <f>'B-Site_data'!H1904</f>
        <v>1</v>
      </c>
      <c r="I1903" s="3">
        <f>'B-Site_data'!I1904</f>
        <v>1</v>
      </c>
      <c r="J1903" s="3">
        <f>'B-Site_data'!J1904</f>
        <v>1</v>
      </c>
      <c r="K1903" s="3">
        <f>'B-Site_data'!K1904</f>
        <v>1</v>
      </c>
      <c r="L1903" s="3">
        <f>'B-Site_data'!L1904</f>
        <v>3</v>
      </c>
      <c r="M1903" s="3">
        <f t="shared" si="174"/>
        <v>3</v>
      </c>
      <c r="N1903" s="3">
        <f t="shared" si="175"/>
        <v>3</v>
      </c>
      <c r="O1903" s="3">
        <f t="shared" si="176"/>
        <v>1</v>
      </c>
      <c r="P1903" s="3">
        <f t="shared" si="177"/>
        <v>1</v>
      </c>
      <c r="Q1903" s="295">
        <f t="shared" si="178"/>
        <v>2</v>
      </c>
      <c r="R1903" s="3">
        <f t="shared" si="179"/>
        <v>2</v>
      </c>
    </row>
    <row r="1904" spans="1:18" x14ac:dyDescent="0.35">
      <c r="A1904" s="3" t="str">
        <f>'B-Site_data'!A1905</f>
        <v>SAde4beUJrUK7ZTjHP0yS2dnoCwuWi</v>
      </c>
      <c r="B1904" s="3" t="str">
        <f>'B-Site_data'!B1905</f>
        <v>Banadir_IDP</v>
      </c>
      <c r="C1904" s="3" t="str">
        <f>'B-Site_data'!C1905</f>
        <v>Banadir</v>
      </c>
      <c r="D1904" s="3" t="str">
        <f>'B-Site_data'!D1905</f>
        <v>IDP</v>
      </c>
      <c r="E1904" s="3">
        <f>'B-Site_data'!E1905</f>
        <v>3</v>
      </c>
      <c r="F1904" s="3">
        <f>'B-Site_data'!F1905</f>
        <v>3</v>
      </c>
      <c r="G1904" s="3">
        <f>'B-Site_data'!G1905</f>
        <v>3</v>
      </c>
      <c r="H1904" s="3">
        <f>'B-Site_data'!H1905</f>
        <v>1</v>
      </c>
      <c r="I1904" s="3">
        <f>'B-Site_data'!I1905</f>
        <v>1</v>
      </c>
      <c r="J1904" s="3">
        <f>'B-Site_data'!J1905</f>
        <v>1</v>
      </c>
      <c r="K1904" s="3">
        <f>'B-Site_data'!K1905</f>
        <v>3</v>
      </c>
      <c r="L1904" s="3">
        <f>'B-Site_data'!L1905</f>
        <v>1</v>
      </c>
      <c r="M1904" s="3">
        <f t="shared" si="174"/>
        <v>3</v>
      </c>
      <c r="N1904" s="3">
        <f t="shared" si="175"/>
        <v>3</v>
      </c>
      <c r="O1904" s="3">
        <f t="shared" si="176"/>
        <v>3</v>
      </c>
      <c r="P1904" s="3">
        <f t="shared" si="177"/>
        <v>1</v>
      </c>
      <c r="Q1904" s="295">
        <f t="shared" si="178"/>
        <v>3</v>
      </c>
      <c r="R1904" s="3">
        <f t="shared" si="179"/>
        <v>3</v>
      </c>
    </row>
    <row r="1905" spans="1:18" x14ac:dyDescent="0.35">
      <c r="A1905" s="3" t="str">
        <f>'B-Site_data'!A1906</f>
        <v>j218gn2H6v4UstvELo6I8H8Kaq75sG</v>
      </c>
      <c r="B1905" s="3" t="str">
        <f>'B-Site_data'!B1906</f>
        <v>Banadir_IDP</v>
      </c>
      <c r="C1905" s="3" t="str">
        <f>'B-Site_data'!C1906</f>
        <v>Banadir</v>
      </c>
      <c r="D1905" s="3" t="str">
        <f>'B-Site_data'!D1906</f>
        <v>IDP</v>
      </c>
      <c r="E1905" s="3">
        <f>'B-Site_data'!E1906</f>
        <v>1</v>
      </c>
      <c r="F1905" s="3">
        <f>'B-Site_data'!F1906</f>
        <v>3</v>
      </c>
      <c r="G1905" s="3">
        <f>'B-Site_data'!G1906</f>
        <v>3</v>
      </c>
      <c r="H1905" s="3">
        <f>'B-Site_data'!H1906</f>
        <v>2</v>
      </c>
      <c r="I1905" s="3">
        <f>'B-Site_data'!I1906</f>
        <v>3</v>
      </c>
      <c r="J1905" s="3">
        <f>'B-Site_data'!J1906</f>
        <v>1</v>
      </c>
      <c r="K1905" s="3">
        <f>'B-Site_data'!K1906</f>
        <v>1</v>
      </c>
      <c r="L1905" s="3">
        <f>'B-Site_data'!L1906</f>
        <v>2</v>
      </c>
      <c r="M1905" s="3">
        <f t="shared" si="174"/>
        <v>3</v>
      </c>
      <c r="N1905" s="3">
        <f t="shared" si="175"/>
        <v>3</v>
      </c>
      <c r="O1905" s="3">
        <f t="shared" si="176"/>
        <v>3</v>
      </c>
      <c r="P1905" s="3">
        <f t="shared" si="177"/>
        <v>2</v>
      </c>
      <c r="Q1905" s="295">
        <f t="shared" si="178"/>
        <v>3</v>
      </c>
      <c r="R1905" s="3">
        <f t="shared" si="179"/>
        <v>3</v>
      </c>
    </row>
    <row r="1906" spans="1:18" x14ac:dyDescent="0.35">
      <c r="A1906" s="3" t="str">
        <f>'B-Site_data'!A1907</f>
        <v>RMoC74u9wd3xlVeagPRrvUwZ9oorPg</v>
      </c>
      <c r="B1906" s="3" t="str">
        <f>'B-Site_data'!B1907</f>
        <v>Banadir_IDP</v>
      </c>
      <c r="C1906" s="3" t="str">
        <f>'B-Site_data'!C1907</f>
        <v>Banadir</v>
      </c>
      <c r="D1906" s="3" t="str">
        <f>'B-Site_data'!D1907</f>
        <v>IDP</v>
      </c>
      <c r="E1906" s="3">
        <f>'B-Site_data'!E1907</f>
        <v>1</v>
      </c>
      <c r="F1906" s="3">
        <f>'B-Site_data'!F1907</f>
        <v>3</v>
      </c>
      <c r="G1906" s="3">
        <f>'B-Site_data'!G1907</f>
        <v>1</v>
      </c>
      <c r="H1906" s="3">
        <f>'B-Site_data'!H1907</f>
        <v>1</v>
      </c>
      <c r="I1906" s="3">
        <f>'B-Site_data'!I1907</f>
        <v>1</v>
      </c>
      <c r="J1906" s="3">
        <f>'B-Site_data'!J1907</f>
        <v>1</v>
      </c>
      <c r="K1906" s="3">
        <f>'B-Site_data'!K1907</f>
        <v>3</v>
      </c>
      <c r="L1906" s="3">
        <f>'B-Site_data'!L1907</f>
        <v>3</v>
      </c>
      <c r="M1906" s="3">
        <f t="shared" si="174"/>
        <v>3</v>
      </c>
      <c r="N1906" s="3">
        <f t="shared" si="175"/>
        <v>3</v>
      </c>
      <c r="O1906" s="3">
        <f t="shared" si="176"/>
        <v>3</v>
      </c>
      <c r="P1906" s="3">
        <f t="shared" si="177"/>
        <v>1</v>
      </c>
      <c r="Q1906" s="295">
        <f t="shared" si="178"/>
        <v>3</v>
      </c>
      <c r="R1906" s="3">
        <f t="shared" si="179"/>
        <v>3</v>
      </c>
    </row>
    <row r="1907" spans="1:18" x14ac:dyDescent="0.35">
      <c r="A1907" s="3" t="str">
        <f>'B-Site_data'!A1908</f>
        <v>7OfzA7GIzbhVZrj8BgIEJg5yD2ieqp</v>
      </c>
      <c r="B1907" s="3" t="str">
        <f>'B-Site_data'!B1908</f>
        <v>Banadir_IDP</v>
      </c>
      <c r="C1907" s="3" t="str">
        <f>'B-Site_data'!C1908</f>
        <v>Banadir</v>
      </c>
      <c r="D1907" s="3" t="str">
        <f>'B-Site_data'!D1908</f>
        <v>IDP</v>
      </c>
      <c r="E1907" s="3">
        <f>'B-Site_data'!E1908</f>
        <v>1</v>
      </c>
      <c r="F1907" s="3">
        <f>'B-Site_data'!F1908</f>
        <v>3</v>
      </c>
      <c r="G1907" s="3">
        <f>'B-Site_data'!G1908</f>
        <v>3</v>
      </c>
      <c r="H1907" s="3">
        <f>'B-Site_data'!H1908</f>
        <v>1</v>
      </c>
      <c r="I1907" s="3">
        <f>'B-Site_data'!I1908</f>
        <v>1</v>
      </c>
      <c r="J1907" s="3">
        <f>'B-Site_data'!J1908</f>
        <v>1</v>
      </c>
      <c r="K1907" s="3">
        <f>'B-Site_data'!K1908</f>
        <v>3</v>
      </c>
      <c r="L1907" s="3">
        <f>'B-Site_data'!L1908</f>
        <v>1</v>
      </c>
      <c r="M1907" s="3">
        <f t="shared" si="174"/>
        <v>3</v>
      </c>
      <c r="N1907" s="3">
        <f t="shared" si="175"/>
        <v>3</v>
      </c>
      <c r="O1907" s="3">
        <f t="shared" si="176"/>
        <v>3</v>
      </c>
      <c r="P1907" s="3">
        <f t="shared" si="177"/>
        <v>1</v>
      </c>
      <c r="Q1907" s="295">
        <f t="shared" si="178"/>
        <v>3</v>
      </c>
      <c r="R1907" s="3">
        <f t="shared" si="179"/>
        <v>3</v>
      </c>
    </row>
    <row r="1908" spans="1:18" x14ac:dyDescent="0.35">
      <c r="A1908" s="3" t="str">
        <f>'B-Site_data'!A1909</f>
        <v>eyToOR69j73r2fgdVtwzGbRAACDLj6</v>
      </c>
      <c r="B1908" s="3" t="str">
        <f>'B-Site_data'!B1909</f>
        <v>Banadir_IDP</v>
      </c>
      <c r="C1908" s="3" t="str">
        <f>'B-Site_data'!C1909</f>
        <v>Banadir</v>
      </c>
      <c r="D1908" s="3" t="str">
        <f>'B-Site_data'!D1909</f>
        <v>IDP</v>
      </c>
      <c r="E1908" s="3">
        <f>'B-Site_data'!E1909</f>
        <v>1</v>
      </c>
      <c r="F1908" s="3">
        <f>'B-Site_data'!F1909</f>
        <v>3</v>
      </c>
      <c r="G1908" s="3">
        <f>'B-Site_data'!G1909</f>
        <v>3</v>
      </c>
      <c r="H1908" s="3">
        <f>'B-Site_data'!H1909</f>
        <v>1</v>
      </c>
      <c r="I1908" s="3">
        <f>'B-Site_data'!I1909</f>
        <v>3</v>
      </c>
      <c r="J1908" s="3">
        <f>'B-Site_data'!J1909</f>
        <v>1</v>
      </c>
      <c r="K1908" s="3">
        <f>'B-Site_data'!K1909</f>
        <v>3</v>
      </c>
      <c r="L1908" s="3">
        <f>'B-Site_data'!L1909</f>
        <v>3</v>
      </c>
      <c r="M1908" s="3">
        <f t="shared" si="174"/>
        <v>3</v>
      </c>
      <c r="N1908" s="3">
        <f t="shared" si="175"/>
        <v>3</v>
      </c>
      <c r="O1908" s="3">
        <f t="shared" si="176"/>
        <v>3</v>
      </c>
      <c r="P1908" s="3">
        <f t="shared" si="177"/>
        <v>3</v>
      </c>
      <c r="Q1908" s="295">
        <f t="shared" si="178"/>
        <v>3</v>
      </c>
      <c r="R1908" s="3">
        <f t="shared" si="179"/>
        <v>3</v>
      </c>
    </row>
    <row r="1909" spans="1:18" x14ac:dyDescent="0.35">
      <c r="A1909" s="3" t="str">
        <f>'B-Site_data'!A1910</f>
        <v>NYlub83xgrImv2PkgPrEWw5kUoXWuX</v>
      </c>
      <c r="B1909" s="3" t="str">
        <f>'B-Site_data'!B1910</f>
        <v>Banadir_IDP</v>
      </c>
      <c r="C1909" s="3" t="str">
        <f>'B-Site_data'!C1910</f>
        <v>Banadir</v>
      </c>
      <c r="D1909" s="3" t="str">
        <f>'B-Site_data'!D1910</f>
        <v>IDP</v>
      </c>
      <c r="E1909" s="3">
        <f>'B-Site_data'!E1910</f>
        <v>1</v>
      </c>
      <c r="F1909" s="3">
        <f>'B-Site_data'!F1910</f>
        <v>3</v>
      </c>
      <c r="G1909" s="3">
        <f>'B-Site_data'!G1910</f>
        <v>3</v>
      </c>
      <c r="H1909" s="3">
        <f>'B-Site_data'!H1910</f>
        <v>2</v>
      </c>
      <c r="I1909" s="3">
        <f>'B-Site_data'!I1910</f>
        <v>1</v>
      </c>
      <c r="J1909" s="3">
        <f>'B-Site_data'!J1910</f>
        <v>1</v>
      </c>
      <c r="K1909" s="3">
        <f>'B-Site_data'!K1910</f>
        <v>3</v>
      </c>
      <c r="L1909" s="3">
        <f>'B-Site_data'!L1910</f>
        <v>3</v>
      </c>
      <c r="M1909" s="3">
        <f t="shared" si="174"/>
        <v>3</v>
      </c>
      <c r="N1909" s="3">
        <f t="shared" si="175"/>
        <v>3</v>
      </c>
      <c r="O1909" s="3">
        <f t="shared" si="176"/>
        <v>3</v>
      </c>
      <c r="P1909" s="3">
        <f t="shared" si="177"/>
        <v>3</v>
      </c>
      <c r="Q1909" s="295">
        <f t="shared" si="178"/>
        <v>3</v>
      </c>
      <c r="R1909" s="3">
        <f t="shared" si="179"/>
        <v>3</v>
      </c>
    </row>
    <row r="1910" spans="1:18" x14ac:dyDescent="0.35">
      <c r="A1910" s="3" t="str">
        <f>'B-Site_data'!A1911</f>
        <v>QChgrxasqyxjksH2s0OdN9RVXpUnJG</v>
      </c>
      <c r="B1910" s="3" t="str">
        <f>'B-Site_data'!B1911</f>
        <v>Banadir_IDP</v>
      </c>
      <c r="C1910" s="3" t="str">
        <f>'B-Site_data'!C1911</f>
        <v>Banadir</v>
      </c>
      <c r="D1910" s="3" t="str">
        <f>'B-Site_data'!D1911</f>
        <v>IDP</v>
      </c>
      <c r="E1910" s="3">
        <f>'B-Site_data'!E1911</f>
        <v>3</v>
      </c>
      <c r="F1910" s="3">
        <f>'B-Site_data'!F1911</f>
        <v>1</v>
      </c>
      <c r="G1910" s="3">
        <f>'B-Site_data'!G1911</f>
        <v>3</v>
      </c>
      <c r="H1910" s="3">
        <f>'B-Site_data'!H1911</f>
        <v>1</v>
      </c>
      <c r="I1910" s="3">
        <f>'B-Site_data'!I1911</f>
        <v>3</v>
      </c>
      <c r="J1910" s="3">
        <f>'B-Site_data'!J1911</f>
        <v>1</v>
      </c>
      <c r="K1910" s="3">
        <f>'B-Site_data'!K1911</f>
        <v>3</v>
      </c>
      <c r="L1910" s="3">
        <f>'B-Site_data'!L1911</f>
        <v>1</v>
      </c>
      <c r="M1910" s="3">
        <f t="shared" si="174"/>
        <v>3</v>
      </c>
      <c r="N1910" s="3">
        <f t="shared" si="175"/>
        <v>3</v>
      </c>
      <c r="O1910" s="3">
        <f t="shared" si="176"/>
        <v>3</v>
      </c>
      <c r="P1910" s="3">
        <f t="shared" si="177"/>
        <v>1</v>
      </c>
      <c r="Q1910" s="295">
        <f t="shared" si="178"/>
        <v>3</v>
      </c>
      <c r="R1910" s="3">
        <f t="shared" si="179"/>
        <v>3</v>
      </c>
    </row>
    <row r="1911" spans="1:18" x14ac:dyDescent="0.35">
      <c r="A1911" s="3" t="str">
        <f>'B-Site_data'!A1912</f>
        <v>42uwomxoZP6POA3VfjXQosstKnqyCM</v>
      </c>
      <c r="B1911" s="3" t="str">
        <f>'B-Site_data'!B1912</f>
        <v>Banadir_IDP</v>
      </c>
      <c r="C1911" s="3" t="str">
        <f>'B-Site_data'!C1912</f>
        <v>Banadir</v>
      </c>
      <c r="D1911" s="3" t="str">
        <f>'B-Site_data'!D1912</f>
        <v>IDP</v>
      </c>
      <c r="E1911" s="3">
        <f>'B-Site_data'!E1912</f>
        <v>1</v>
      </c>
      <c r="F1911" s="3">
        <f>'B-Site_data'!F1912</f>
        <v>3</v>
      </c>
      <c r="G1911" s="3">
        <f>'B-Site_data'!G1912</f>
        <v>3</v>
      </c>
      <c r="H1911" s="3">
        <f>'B-Site_data'!H1912</f>
        <v>2</v>
      </c>
      <c r="I1911" s="3">
        <f>'B-Site_data'!I1912</f>
        <v>1</v>
      </c>
      <c r="J1911" s="3">
        <f>'B-Site_data'!J1912</f>
        <v>1</v>
      </c>
      <c r="K1911" s="3">
        <f>'B-Site_data'!K1912</f>
        <v>3</v>
      </c>
      <c r="L1911" s="3">
        <f>'B-Site_data'!L1912</f>
        <v>2</v>
      </c>
      <c r="M1911" s="3">
        <f t="shared" si="174"/>
        <v>3</v>
      </c>
      <c r="N1911" s="3">
        <f t="shared" si="175"/>
        <v>3</v>
      </c>
      <c r="O1911" s="3">
        <f t="shared" si="176"/>
        <v>3</v>
      </c>
      <c r="P1911" s="3">
        <f t="shared" si="177"/>
        <v>2</v>
      </c>
      <c r="Q1911" s="295">
        <f t="shared" si="178"/>
        <v>3</v>
      </c>
      <c r="R1911" s="3">
        <f t="shared" si="179"/>
        <v>3</v>
      </c>
    </row>
    <row r="1912" spans="1:18" x14ac:dyDescent="0.35">
      <c r="A1912" s="3" t="str">
        <f>'B-Site_data'!A1913</f>
        <v>ks9GQ5QCeQOvXG9lwT6wpUQVBVUGGO</v>
      </c>
      <c r="B1912" s="3" t="str">
        <f>'B-Site_data'!B1913</f>
        <v>Banadir_IDP</v>
      </c>
      <c r="C1912" s="3" t="str">
        <f>'B-Site_data'!C1913</f>
        <v>Banadir</v>
      </c>
      <c r="D1912" s="3" t="str">
        <f>'B-Site_data'!D1913</f>
        <v>IDP</v>
      </c>
      <c r="E1912" s="3">
        <f>'B-Site_data'!E1913</f>
        <v>1</v>
      </c>
      <c r="F1912" s="3">
        <f>'B-Site_data'!F1913</f>
        <v>3</v>
      </c>
      <c r="G1912" s="3">
        <f>'B-Site_data'!G1913</f>
        <v>1</v>
      </c>
      <c r="H1912" s="3">
        <f>'B-Site_data'!H1913</f>
        <v>3</v>
      </c>
      <c r="I1912" s="3">
        <f>'B-Site_data'!I1913</f>
        <v>1</v>
      </c>
      <c r="J1912" s="3">
        <f>'B-Site_data'!J1913</f>
        <v>1</v>
      </c>
      <c r="K1912" s="3">
        <f>'B-Site_data'!K1913</f>
        <v>1</v>
      </c>
      <c r="L1912" s="3">
        <f>'B-Site_data'!L1913</f>
        <v>4</v>
      </c>
      <c r="M1912" s="3">
        <f t="shared" si="174"/>
        <v>4</v>
      </c>
      <c r="N1912" s="3">
        <f t="shared" si="175"/>
        <v>3</v>
      </c>
      <c r="O1912" s="3">
        <f t="shared" si="176"/>
        <v>3</v>
      </c>
      <c r="P1912" s="3">
        <f t="shared" si="177"/>
        <v>1</v>
      </c>
      <c r="Q1912" s="295">
        <f t="shared" si="178"/>
        <v>3</v>
      </c>
      <c r="R1912" s="3">
        <f t="shared" si="179"/>
        <v>3</v>
      </c>
    </row>
    <row r="1913" spans="1:18" x14ac:dyDescent="0.35">
      <c r="A1913" s="3" t="str">
        <f>'B-Site_data'!A1914</f>
        <v>wkMYIExxVtXB0drJgpbquKgds3UXj4</v>
      </c>
      <c r="B1913" s="3" t="str">
        <f>'B-Site_data'!B1914</f>
        <v>Banadir_IDP</v>
      </c>
      <c r="C1913" s="3" t="str">
        <f>'B-Site_data'!C1914</f>
        <v>Banadir</v>
      </c>
      <c r="D1913" s="3" t="str">
        <f>'B-Site_data'!D1914</f>
        <v>IDP</v>
      </c>
      <c r="E1913" s="3">
        <f>'B-Site_data'!E1914</f>
        <v>3</v>
      </c>
      <c r="F1913" s="3">
        <f>'B-Site_data'!F1914</f>
        <v>1</v>
      </c>
      <c r="G1913" s="3">
        <f>'B-Site_data'!G1914</f>
        <v>3</v>
      </c>
      <c r="H1913" s="3">
        <f>'B-Site_data'!H1914</f>
        <v>1</v>
      </c>
      <c r="I1913" s="3">
        <f>'B-Site_data'!I1914</f>
        <v>3</v>
      </c>
      <c r="J1913" s="3">
        <f>'B-Site_data'!J1914</f>
        <v>1</v>
      </c>
      <c r="K1913" s="3">
        <f>'B-Site_data'!K1914</f>
        <v>3</v>
      </c>
      <c r="L1913" s="3">
        <f>'B-Site_data'!L1914</f>
        <v>2</v>
      </c>
      <c r="M1913" s="3">
        <f t="shared" si="174"/>
        <v>3</v>
      </c>
      <c r="N1913" s="3">
        <f t="shared" si="175"/>
        <v>3</v>
      </c>
      <c r="O1913" s="3">
        <f t="shared" si="176"/>
        <v>3</v>
      </c>
      <c r="P1913" s="3">
        <f t="shared" si="177"/>
        <v>2</v>
      </c>
      <c r="Q1913" s="295">
        <f t="shared" si="178"/>
        <v>3</v>
      </c>
      <c r="R1913" s="3">
        <f t="shared" si="179"/>
        <v>3</v>
      </c>
    </row>
    <row r="1914" spans="1:18" x14ac:dyDescent="0.35">
      <c r="A1914" s="3" t="str">
        <f>'B-Site_data'!A1915</f>
        <v>TGaJADJfgFUckavbUNneY2uTEkBnZq</v>
      </c>
      <c r="B1914" s="3" t="str">
        <f>'B-Site_data'!B1915</f>
        <v>Banadir_IDP</v>
      </c>
      <c r="C1914" s="3" t="str">
        <f>'B-Site_data'!C1915</f>
        <v>Banadir</v>
      </c>
      <c r="D1914" s="3" t="str">
        <f>'B-Site_data'!D1915</f>
        <v>IDP</v>
      </c>
      <c r="E1914" s="3">
        <f>'B-Site_data'!E1915</f>
        <v>1</v>
      </c>
      <c r="F1914" s="3">
        <f>'B-Site_data'!F1915</f>
        <v>1</v>
      </c>
      <c r="G1914" s="3">
        <f>'B-Site_data'!G1915</f>
        <v>3</v>
      </c>
      <c r="H1914" s="3">
        <f>'B-Site_data'!H1915</f>
        <v>1</v>
      </c>
      <c r="I1914" s="3">
        <f>'B-Site_data'!I1915</f>
        <v>1</v>
      </c>
      <c r="J1914" s="3">
        <f>'B-Site_data'!J1915</f>
        <v>1</v>
      </c>
      <c r="K1914" s="3">
        <f>'B-Site_data'!K1915</f>
        <v>3</v>
      </c>
      <c r="L1914" s="3">
        <f>'B-Site_data'!L1915</f>
        <v>2</v>
      </c>
      <c r="M1914" s="3">
        <f t="shared" si="174"/>
        <v>3</v>
      </c>
      <c r="N1914" s="3">
        <f t="shared" si="175"/>
        <v>3</v>
      </c>
      <c r="O1914" s="3">
        <f t="shared" si="176"/>
        <v>2</v>
      </c>
      <c r="P1914" s="3">
        <f t="shared" si="177"/>
        <v>1</v>
      </c>
      <c r="Q1914" s="295">
        <f t="shared" si="178"/>
        <v>3</v>
      </c>
      <c r="R1914" s="3">
        <f t="shared" si="179"/>
        <v>3</v>
      </c>
    </row>
    <row r="1915" spans="1:18" x14ac:dyDescent="0.35">
      <c r="A1915" s="3" t="str">
        <f>'B-Site_data'!A1916</f>
        <v>V9MXFtog8zXlV5tVQ5F5CTdK4nrQrh</v>
      </c>
      <c r="B1915" s="3" t="str">
        <f>'B-Site_data'!B1916</f>
        <v>Banadir_IDP</v>
      </c>
      <c r="C1915" s="3" t="str">
        <f>'B-Site_data'!C1916</f>
        <v>Banadir</v>
      </c>
      <c r="D1915" s="3" t="str">
        <f>'B-Site_data'!D1916</f>
        <v>IDP</v>
      </c>
      <c r="E1915" s="3">
        <f>'B-Site_data'!E1916</f>
        <v>1</v>
      </c>
      <c r="F1915" s="3">
        <f>'B-Site_data'!F1916</f>
        <v>1</v>
      </c>
      <c r="G1915" s="3">
        <f>'B-Site_data'!G1916</f>
        <v>3</v>
      </c>
      <c r="H1915" s="3">
        <f>'B-Site_data'!H1916</f>
        <v>1</v>
      </c>
      <c r="I1915" s="3">
        <f>'B-Site_data'!I1916</f>
        <v>1</v>
      </c>
      <c r="J1915" s="3">
        <f>'B-Site_data'!J1916</f>
        <v>1</v>
      </c>
      <c r="K1915" s="3">
        <f>'B-Site_data'!K1916</f>
        <v>1</v>
      </c>
      <c r="L1915" s="3">
        <f>'B-Site_data'!L1916</f>
        <v>2</v>
      </c>
      <c r="M1915" s="3">
        <f t="shared" si="174"/>
        <v>3</v>
      </c>
      <c r="N1915" s="3">
        <f t="shared" si="175"/>
        <v>2</v>
      </c>
      <c r="O1915" s="3">
        <f t="shared" si="176"/>
        <v>1</v>
      </c>
      <c r="P1915" s="3">
        <f t="shared" si="177"/>
        <v>1</v>
      </c>
      <c r="Q1915" s="295">
        <f t="shared" si="178"/>
        <v>2</v>
      </c>
      <c r="R1915" s="3">
        <f t="shared" si="179"/>
        <v>2</v>
      </c>
    </row>
    <row r="1916" spans="1:18" x14ac:dyDescent="0.35">
      <c r="A1916" s="3" t="str">
        <f>'B-Site_data'!A1917</f>
        <v>2bbvEY1swe7hvZPWtwI5Ud0ZFsQRhQ</v>
      </c>
      <c r="B1916" s="3" t="str">
        <f>'B-Site_data'!B1917</f>
        <v>Banadir_IDP</v>
      </c>
      <c r="C1916" s="3" t="str">
        <f>'B-Site_data'!C1917</f>
        <v>Banadir</v>
      </c>
      <c r="D1916" s="3" t="str">
        <f>'B-Site_data'!D1917</f>
        <v>IDP</v>
      </c>
      <c r="E1916" s="3">
        <f>'B-Site_data'!E1917</f>
        <v>1</v>
      </c>
      <c r="F1916" s="3">
        <f>'B-Site_data'!F1917</f>
        <v>1</v>
      </c>
      <c r="G1916" s="3">
        <f>'B-Site_data'!G1917</f>
        <v>3</v>
      </c>
      <c r="H1916" s="3">
        <f>'B-Site_data'!H1917</f>
        <v>2</v>
      </c>
      <c r="I1916" s="3">
        <f>'B-Site_data'!I1917</f>
        <v>1</v>
      </c>
      <c r="J1916" s="3">
        <f>'B-Site_data'!J1917</f>
        <v>1</v>
      </c>
      <c r="K1916" s="3">
        <f>'B-Site_data'!K1917</f>
        <v>3</v>
      </c>
      <c r="L1916" s="3">
        <f>'B-Site_data'!L1917</f>
        <v>1</v>
      </c>
      <c r="M1916" s="3">
        <f t="shared" si="174"/>
        <v>3</v>
      </c>
      <c r="N1916" s="3">
        <f t="shared" si="175"/>
        <v>3</v>
      </c>
      <c r="O1916" s="3">
        <f t="shared" si="176"/>
        <v>2</v>
      </c>
      <c r="P1916" s="3">
        <f t="shared" si="177"/>
        <v>1</v>
      </c>
      <c r="Q1916" s="295">
        <f t="shared" si="178"/>
        <v>3</v>
      </c>
      <c r="R1916" s="3">
        <f t="shared" si="179"/>
        <v>3</v>
      </c>
    </row>
    <row r="1917" spans="1:18" x14ac:dyDescent="0.35">
      <c r="A1917" s="3" t="str">
        <f>'B-Site_data'!A1918</f>
        <v>m2ktnl8f6UJVkB4jnBzrDeoybOx2pu</v>
      </c>
      <c r="B1917" s="3" t="str">
        <f>'B-Site_data'!B1918</f>
        <v>Banadir_IDP</v>
      </c>
      <c r="C1917" s="3" t="str">
        <f>'B-Site_data'!C1918</f>
        <v>Banadir</v>
      </c>
      <c r="D1917" s="3" t="str">
        <f>'B-Site_data'!D1918</f>
        <v>IDP</v>
      </c>
      <c r="E1917" s="3">
        <f>'B-Site_data'!E1918</f>
        <v>1</v>
      </c>
      <c r="F1917" s="3">
        <f>'B-Site_data'!F1918</f>
        <v>3</v>
      </c>
      <c r="G1917" s="3">
        <f>'B-Site_data'!G1918</f>
        <v>3</v>
      </c>
      <c r="H1917" s="3">
        <f>'B-Site_data'!H1918</f>
        <v>1</v>
      </c>
      <c r="I1917" s="3">
        <f>'B-Site_data'!I1918</f>
        <v>1</v>
      </c>
      <c r="J1917" s="3">
        <f>'B-Site_data'!J1918</f>
        <v>1</v>
      </c>
      <c r="K1917" s="3">
        <f>'B-Site_data'!K1918</f>
        <v>3</v>
      </c>
      <c r="L1917" s="3">
        <f>'B-Site_data'!L1918</f>
        <v>2</v>
      </c>
      <c r="M1917" s="3">
        <f t="shared" si="174"/>
        <v>3</v>
      </c>
      <c r="N1917" s="3">
        <f t="shared" si="175"/>
        <v>3</v>
      </c>
      <c r="O1917" s="3">
        <f t="shared" si="176"/>
        <v>3</v>
      </c>
      <c r="P1917" s="3">
        <f t="shared" si="177"/>
        <v>2</v>
      </c>
      <c r="Q1917" s="295">
        <f t="shared" si="178"/>
        <v>3</v>
      </c>
      <c r="R1917" s="3">
        <f t="shared" si="179"/>
        <v>3</v>
      </c>
    </row>
    <row r="1918" spans="1:18" x14ac:dyDescent="0.35">
      <c r="A1918" s="3" t="str">
        <f>'B-Site_data'!A1919</f>
        <v>Lgf4iggXrljXlWsP9gV1TTu4zD5HeP</v>
      </c>
      <c r="B1918" s="3" t="str">
        <f>'B-Site_data'!B1919</f>
        <v>Banadir_IDP</v>
      </c>
      <c r="C1918" s="3" t="str">
        <f>'B-Site_data'!C1919</f>
        <v>Banadir</v>
      </c>
      <c r="D1918" s="3" t="str">
        <f>'B-Site_data'!D1919</f>
        <v>IDP</v>
      </c>
      <c r="E1918" s="3">
        <f>'B-Site_data'!E1919</f>
        <v>1</v>
      </c>
      <c r="F1918" s="3">
        <f>'B-Site_data'!F1919</f>
        <v>3</v>
      </c>
      <c r="G1918" s="3">
        <f>'B-Site_data'!G1919</f>
        <v>3</v>
      </c>
      <c r="H1918" s="3">
        <f>'B-Site_data'!H1919</f>
        <v>1</v>
      </c>
      <c r="I1918" s="3">
        <f>'B-Site_data'!I1919</f>
        <v>3</v>
      </c>
      <c r="J1918" s="3">
        <f>'B-Site_data'!J1919</f>
        <v>1</v>
      </c>
      <c r="K1918" s="3">
        <f>'B-Site_data'!K1919</f>
        <v>3</v>
      </c>
      <c r="L1918" s="3">
        <f>'B-Site_data'!L1919</f>
        <v>1</v>
      </c>
      <c r="M1918" s="3">
        <f t="shared" si="174"/>
        <v>3</v>
      </c>
      <c r="N1918" s="3">
        <f t="shared" si="175"/>
        <v>3</v>
      </c>
      <c r="O1918" s="3">
        <f t="shared" si="176"/>
        <v>3</v>
      </c>
      <c r="P1918" s="3">
        <f t="shared" si="177"/>
        <v>3</v>
      </c>
      <c r="Q1918" s="295">
        <f t="shared" si="178"/>
        <v>3</v>
      </c>
      <c r="R1918" s="3">
        <f t="shared" si="179"/>
        <v>3</v>
      </c>
    </row>
    <row r="1919" spans="1:18" x14ac:dyDescent="0.35">
      <c r="A1919" s="3" t="str">
        <f>'B-Site_data'!A1920</f>
        <v>izpqxjdOtXFB8OGZ90zIWfxQK7sa7j</v>
      </c>
      <c r="B1919" s="3" t="str">
        <f>'B-Site_data'!B1920</f>
        <v>Banadir_IDP</v>
      </c>
      <c r="C1919" s="3" t="str">
        <f>'B-Site_data'!C1920</f>
        <v>Banadir</v>
      </c>
      <c r="D1919" s="3" t="str">
        <f>'B-Site_data'!D1920</f>
        <v>IDP</v>
      </c>
      <c r="E1919" s="3">
        <f>'B-Site_data'!E1920</f>
        <v>1</v>
      </c>
      <c r="F1919" s="3">
        <f>'B-Site_data'!F1920</f>
        <v>1</v>
      </c>
      <c r="G1919" s="3">
        <f>'B-Site_data'!G1920</f>
        <v>3</v>
      </c>
      <c r="H1919" s="3">
        <f>'B-Site_data'!H1920</f>
        <v>1</v>
      </c>
      <c r="I1919" s="3">
        <f>'B-Site_data'!I1920</f>
        <v>1</v>
      </c>
      <c r="J1919" s="3">
        <f>'B-Site_data'!J1920</f>
        <v>1</v>
      </c>
      <c r="K1919" s="3">
        <f>'B-Site_data'!K1920</f>
        <v>3</v>
      </c>
      <c r="L1919" s="3">
        <f>'B-Site_data'!L1920</f>
        <v>1</v>
      </c>
      <c r="M1919" s="3">
        <f t="shared" si="174"/>
        <v>3</v>
      </c>
      <c r="N1919" s="3">
        <f t="shared" si="175"/>
        <v>3</v>
      </c>
      <c r="O1919" s="3">
        <f t="shared" si="176"/>
        <v>1</v>
      </c>
      <c r="P1919" s="3">
        <f t="shared" si="177"/>
        <v>1</v>
      </c>
      <c r="Q1919" s="295">
        <f t="shared" si="178"/>
        <v>2</v>
      </c>
      <c r="R1919" s="3">
        <f t="shared" si="179"/>
        <v>2</v>
      </c>
    </row>
    <row r="1920" spans="1:18" x14ac:dyDescent="0.35">
      <c r="A1920" s="3" t="str">
        <f>'B-Site_data'!A1921</f>
        <v>YO4UhzL52eTHhcG43GlSeA1j7fjNQe</v>
      </c>
      <c r="B1920" s="3" t="str">
        <f>'B-Site_data'!B1921</f>
        <v>Banadir_IDP</v>
      </c>
      <c r="C1920" s="3" t="str">
        <f>'B-Site_data'!C1921</f>
        <v>Banadir</v>
      </c>
      <c r="D1920" s="3" t="str">
        <f>'B-Site_data'!D1921</f>
        <v>IDP</v>
      </c>
      <c r="E1920" s="3">
        <f>'B-Site_data'!E1921</f>
        <v>1</v>
      </c>
      <c r="F1920" s="3">
        <f>'B-Site_data'!F1921</f>
        <v>1</v>
      </c>
      <c r="G1920" s="3">
        <f>'B-Site_data'!G1921</f>
        <v>3</v>
      </c>
      <c r="H1920" s="3">
        <f>'B-Site_data'!H1921</f>
        <v>3</v>
      </c>
      <c r="I1920" s="3">
        <f>'B-Site_data'!I1921</f>
        <v>1</v>
      </c>
      <c r="J1920" s="3">
        <f>'B-Site_data'!J1921</f>
        <v>1</v>
      </c>
      <c r="K1920" s="3">
        <f>'B-Site_data'!K1921</f>
        <v>3</v>
      </c>
      <c r="L1920" s="3">
        <f>'B-Site_data'!L1921</f>
        <v>2</v>
      </c>
      <c r="M1920" s="3">
        <f t="shared" si="174"/>
        <v>3</v>
      </c>
      <c r="N1920" s="3">
        <f t="shared" si="175"/>
        <v>3</v>
      </c>
      <c r="O1920" s="3">
        <f t="shared" si="176"/>
        <v>3</v>
      </c>
      <c r="P1920" s="3">
        <f t="shared" si="177"/>
        <v>2</v>
      </c>
      <c r="Q1920" s="295">
        <f t="shared" si="178"/>
        <v>3</v>
      </c>
      <c r="R1920" s="3">
        <f t="shared" si="179"/>
        <v>3</v>
      </c>
    </row>
    <row r="1921" spans="1:18" x14ac:dyDescent="0.35">
      <c r="A1921" s="3" t="str">
        <f>'B-Site_data'!A1922</f>
        <v>FtkQgM0bhA0lvILoZfSfCdD0jWXVfG</v>
      </c>
      <c r="B1921" s="3" t="str">
        <f>'B-Site_data'!B1922</f>
        <v>Banadir_IDP</v>
      </c>
      <c r="C1921" s="3" t="str">
        <f>'B-Site_data'!C1922</f>
        <v>Banadir</v>
      </c>
      <c r="D1921" s="3" t="str">
        <f>'B-Site_data'!D1922</f>
        <v>IDP</v>
      </c>
      <c r="E1921" s="3">
        <f>'B-Site_data'!E1922</f>
        <v>1</v>
      </c>
      <c r="F1921" s="3">
        <f>'B-Site_data'!F1922</f>
        <v>1</v>
      </c>
      <c r="G1921" s="3">
        <f>'B-Site_data'!G1922</f>
        <v>3</v>
      </c>
      <c r="H1921" s="3">
        <f>'B-Site_data'!H1922</f>
        <v>1</v>
      </c>
      <c r="I1921" s="3">
        <f>'B-Site_data'!I1922</f>
        <v>1</v>
      </c>
      <c r="J1921" s="3">
        <f>'B-Site_data'!J1922</f>
        <v>1</v>
      </c>
      <c r="K1921" s="3">
        <f>'B-Site_data'!K1922</f>
        <v>3</v>
      </c>
      <c r="L1921" s="3">
        <f>'B-Site_data'!L1922</f>
        <v>2</v>
      </c>
      <c r="M1921" s="3">
        <f t="shared" si="174"/>
        <v>3</v>
      </c>
      <c r="N1921" s="3">
        <f t="shared" si="175"/>
        <v>3</v>
      </c>
      <c r="O1921" s="3">
        <f t="shared" si="176"/>
        <v>2</v>
      </c>
      <c r="P1921" s="3">
        <f t="shared" si="177"/>
        <v>1</v>
      </c>
      <c r="Q1921" s="295">
        <f t="shared" si="178"/>
        <v>3</v>
      </c>
      <c r="R1921" s="3">
        <f t="shared" si="179"/>
        <v>3</v>
      </c>
    </row>
    <row r="1922" spans="1:18" x14ac:dyDescent="0.35">
      <c r="A1922" s="3" t="str">
        <f>'B-Site_data'!A1923</f>
        <v>Nc0vErsV071Cu9nSiVycSWVaHLI0sz</v>
      </c>
      <c r="B1922" s="3" t="str">
        <f>'B-Site_data'!B1923</f>
        <v>Banadir_IDP</v>
      </c>
      <c r="C1922" s="3" t="str">
        <f>'B-Site_data'!C1923</f>
        <v>Banadir</v>
      </c>
      <c r="D1922" s="3" t="str">
        <f>'B-Site_data'!D1923</f>
        <v>IDP</v>
      </c>
      <c r="E1922" s="3">
        <f>'B-Site_data'!E1923</f>
        <v>1</v>
      </c>
      <c r="F1922" s="3">
        <f>'B-Site_data'!F1923</f>
        <v>1</v>
      </c>
      <c r="G1922" s="3">
        <f>'B-Site_data'!G1923</f>
        <v>3</v>
      </c>
      <c r="H1922" s="3">
        <f>'B-Site_data'!H1923</f>
        <v>1</v>
      </c>
      <c r="I1922" s="3">
        <f>'B-Site_data'!I1923</f>
        <v>1</v>
      </c>
      <c r="J1922" s="3">
        <f>'B-Site_data'!J1923</f>
        <v>1</v>
      </c>
      <c r="K1922" s="3">
        <f>'B-Site_data'!K1923</f>
        <v>1</v>
      </c>
      <c r="L1922" s="3">
        <f>'B-Site_data'!L1923</f>
        <v>2</v>
      </c>
      <c r="M1922" s="3">
        <f t="shared" si="174"/>
        <v>3</v>
      </c>
      <c r="N1922" s="3">
        <f t="shared" si="175"/>
        <v>2</v>
      </c>
      <c r="O1922" s="3">
        <f t="shared" si="176"/>
        <v>1</v>
      </c>
      <c r="P1922" s="3">
        <f t="shared" si="177"/>
        <v>1</v>
      </c>
      <c r="Q1922" s="295">
        <f t="shared" si="178"/>
        <v>2</v>
      </c>
      <c r="R1922" s="3">
        <f t="shared" si="179"/>
        <v>2</v>
      </c>
    </row>
    <row r="1923" spans="1:18" x14ac:dyDescent="0.35">
      <c r="A1923" s="3" t="str">
        <f>'B-Site_data'!A1924</f>
        <v>jIRUVlWDTSc0VvJ6aQWOqjbxNOWlvv</v>
      </c>
      <c r="B1923" s="3" t="str">
        <f>'B-Site_data'!B1924</f>
        <v>Banadir_IDP</v>
      </c>
      <c r="C1923" s="3" t="str">
        <f>'B-Site_data'!C1924</f>
        <v>Banadir</v>
      </c>
      <c r="D1923" s="3" t="str">
        <f>'B-Site_data'!D1924</f>
        <v>IDP</v>
      </c>
      <c r="E1923" s="3">
        <f>'B-Site_data'!E1924</f>
        <v>3</v>
      </c>
      <c r="F1923" s="3">
        <f>'B-Site_data'!F1924</f>
        <v>1</v>
      </c>
      <c r="G1923" s="3">
        <f>'B-Site_data'!G1924</f>
        <v>3</v>
      </c>
      <c r="H1923" s="3">
        <f>'B-Site_data'!H1924</f>
        <v>1</v>
      </c>
      <c r="I1923" s="3">
        <f>'B-Site_data'!I1924</f>
        <v>3</v>
      </c>
      <c r="J1923" s="3">
        <f>'B-Site_data'!J1924</f>
        <v>1</v>
      </c>
      <c r="K1923" s="3">
        <f>'B-Site_data'!K1924</f>
        <v>3</v>
      </c>
      <c r="L1923" s="3">
        <f>'B-Site_data'!L1924</f>
        <v>2</v>
      </c>
      <c r="M1923" s="3">
        <f t="shared" ref="M1923:M1986" si="180">LARGE(F1923:L1923,1)</f>
        <v>3</v>
      </c>
      <c r="N1923" s="3">
        <f t="shared" ref="N1923:N1986" si="181">LARGE(F1923:L1923,2)</f>
        <v>3</v>
      </c>
      <c r="O1923" s="3">
        <f t="shared" ref="O1923:O1986" si="182">LARGE(F1923:L1923,3)</f>
        <v>3</v>
      </c>
      <c r="P1923" s="3">
        <f t="shared" ref="P1923:P1986" si="183">LARGE(F1923:L1923,4)</f>
        <v>2</v>
      </c>
      <c r="Q1923" s="295">
        <f t="shared" ref="Q1923:Q1986" si="184">ROUNDUP(AVERAGE(M1923:P1923),0)</f>
        <v>3</v>
      </c>
      <c r="R1923" s="3">
        <f t="shared" ref="R1923:R1986" si="185">Q1923</f>
        <v>3</v>
      </c>
    </row>
    <row r="1924" spans="1:18" x14ac:dyDescent="0.35">
      <c r="A1924" s="3" t="str">
        <f>'B-Site_data'!A1925</f>
        <v>NQF1VoorimDcH1hW5sAuB4VWO2Y2b8</v>
      </c>
      <c r="B1924" s="3" t="str">
        <f>'B-Site_data'!B1925</f>
        <v>Banadir_IDP</v>
      </c>
      <c r="C1924" s="3" t="str">
        <f>'B-Site_data'!C1925</f>
        <v>Banadir</v>
      </c>
      <c r="D1924" s="3" t="str">
        <f>'B-Site_data'!D1925</f>
        <v>IDP</v>
      </c>
      <c r="E1924" s="3">
        <f>'B-Site_data'!E1925</f>
        <v>1</v>
      </c>
      <c r="F1924" s="3">
        <f>'B-Site_data'!F1925</f>
        <v>1</v>
      </c>
      <c r="G1924" s="3">
        <f>'B-Site_data'!G1925</f>
        <v>3</v>
      </c>
      <c r="H1924" s="3">
        <f>'B-Site_data'!H1925</f>
        <v>1</v>
      </c>
      <c r="I1924" s="3">
        <f>'B-Site_data'!I1925</f>
        <v>1</v>
      </c>
      <c r="J1924" s="3">
        <f>'B-Site_data'!J1925</f>
        <v>1</v>
      </c>
      <c r="K1924" s="3">
        <f>'B-Site_data'!K1925</f>
        <v>1</v>
      </c>
      <c r="L1924" s="3">
        <f>'B-Site_data'!L1925</f>
        <v>2</v>
      </c>
      <c r="M1924" s="3">
        <f t="shared" si="180"/>
        <v>3</v>
      </c>
      <c r="N1924" s="3">
        <f t="shared" si="181"/>
        <v>2</v>
      </c>
      <c r="O1924" s="3">
        <f t="shared" si="182"/>
        <v>1</v>
      </c>
      <c r="P1924" s="3">
        <f t="shared" si="183"/>
        <v>1</v>
      </c>
      <c r="Q1924" s="295">
        <f t="shared" si="184"/>
        <v>2</v>
      </c>
      <c r="R1924" s="3">
        <f t="shared" si="185"/>
        <v>2</v>
      </c>
    </row>
    <row r="1925" spans="1:18" x14ac:dyDescent="0.35">
      <c r="A1925" s="3" t="str">
        <f>'B-Site_data'!A1926</f>
        <v>L9R7ikRn0gDNyteAjecvi4U0JRDa2u</v>
      </c>
      <c r="B1925" s="3" t="str">
        <f>'B-Site_data'!B1926</f>
        <v>Banadir_IDP</v>
      </c>
      <c r="C1925" s="3" t="str">
        <f>'B-Site_data'!C1926</f>
        <v>Banadir</v>
      </c>
      <c r="D1925" s="3" t="str">
        <f>'B-Site_data'!D1926</f>
        <v>IDP</v>
      </c>
      <c r="E1925" s="3">
        <f>'B-Site_data'!E1926</f>
        <v>1</v>
      </c>
      <c r="F1925" s="3">
        <f>'B-Site_data'!F1926</f>
        <v>3</v>
      </c>
      <c r="G1925" s="3">
        <f>'B-Site_data'!G1926</f>
        <v>3</v>
      </c>
      <c r="H1925" s="3">
        <f>'B-Site_data'!H1926</f>
        <v>1</v>
      </c>
      <c r="I1925" s="3">
        <f>'B-Site_data'!I1926</f>
        <v>1</v>
      </c>
      <c r="J1925" s="3">
        <f>'B-Site_data'!J1926</f>
        <v>1</v>
      </c>
      <c r="K1925" s="3">
        <f>'B-Site_data'!K1926</f>
        <v>3</v>
      </c>
      <c r="L1925" s="3">
        <f>'B-Site_data'!L1926</f>
        <v>1</v>
      </c>
      <c r="M1925" s="3">
        <f t="shared" si="180"/>
        <v>3</v>
      </c>
      <c r="N1925" s="3">
        <f t="shared" si="181"/>
        <v>3</v>
      </c>
      <c r="O1925" s="3">
        <f t="shared" si="182"/>
        <v>3</v>
      </c>
      <c r="P1925" s="3">
        <f t="shared" si="183"/>
        <v>1</v>
      </c>
      <c r="Q1925" s="295">
        <f t="shared" si="184"/>
        <v>3</v>
      </c>
      <c r="R1925" s="3">
        <f t="shared" si="185"/>
        <v>3</v>
      </c>
    </row>
    <row r="1926" spans="1:18" x14ac:dyDescent="0.35">
      <c r="A1926" s="3" t="str">
        <f>'B-Site_data'!A1927</f>
        <v>V9JolEQepi721dxuHioUEhRhNHP6SF</v>
      </c>
      <c r="B1926" s="3" t="str">
        <f>'B-Site_data'!B1927</f>
        <v>Banadir_IDP</v>
      </c>
      <c r="C1926" s="3" t="str">
        <f>'B-Site_data'!C1927</f>
        <v>Banadir</v>
      </c>
      <c r="D1926" s="3" t="str">
        <f>'B-Site_data'!D1927</f>
        <v>IDP</v>
      </c>
      <c r="E1926" s="3">
        <f>'B-Site_data'!E1927</f>
        <v>1</v>
      </c>
      <c r="F1926" s="3">
        <f>'B-Site_data'!F1927</f>
        <v>3</v>
      </c>
      <c r="G1926" s="3">
        <f>'B-Site_data'!G1927</f>
        <v>3</v>
      </c>
      <c r="H1926" s="3">
        <f>'B-Site_data'!H1927</f>
        <v>2</v>
      </c>
      <c r="I1926" s="3">
        <f>'B-Site_data'!I1927</f>
        <v>1</v>
      </c>
      <c r="J1926" s="3">
        <f>'B-Site_data'!J1927</f>
        <v>1</v>
      </c>
      <c r="K1926" s="3">
        <f>'B-Site_data'!K1927</f>
        <v>3</v>
      </c>
      <c r="L1926" s="3">
        <f>'B-Site_data'!L1927</f>
        <v>2</v>
      </c>
      <c r="M1926" s="3">
        <f t="shared" si="180"/>
        <v>3</v>
      </c>
      <c r="N1926" s="3">
        <f t="shared" si="181"/>
        <v>3</v>
      </c>
      <c r="O1926" s="3">
        <f t="shared" si="182"/>
        <v>3</v>
      </c>
      <c r="P1926" s="3">
        <f t="shared" si="183"/>
        <v>2</v>
      </c>
      <c r="Q1926" s="295">
        <f t="shared" si="184"/>
        <v>3</v>
      </c>
      <c r="R1926" s="3">
        <f t="shared" si="185"/>
        <v>3</v>
      </c>
    </row>
    <row r="1927" spans="1:18" x14ac:dyDescent="0.35">
      <c r="A1927" s="3" t="str">
        <f>'B-Site_data'!A1928</f>
        <v>5hQ0PEZBTWvb0Jq4uDFgmda6fBiFCm</v>
      </c>
      <c r="B1927" s="3" t="str">
        <f>'B-Site_data'!B1928</f>
        <v>Banadir_IDP</v>
      </c>
      <c r="C1927" s="3" t="str">
        <f>'B-Site_data'!C1928</f>
        <v>Banadir</v>
      </c>
      <c r="D1927" s="3" t="str">
        <f>'B-Site_data'!D1928</f>
        <v>IDP</v>
      </c>
      <c r="E1927" s="3">
        <f>'B-Site_data'!E1928</f>
        <v>1</v>
      </c>
      <c r="F1927" s="3">
        <f>'B-Site_data'!F1928</f>
        <v>1</v>
      </c>
      <c r="G1927" s="3">
        <f>'B-Site_data'!G1928</f>
        <v>3</v>
      </c>
      <c r="H1927" s="3">
        <f>'B-Site_data'!H1928</f>
        <v>2</v>
      </c>
      <c r="I1927" s="3">
        <f>'B-Site_data'!I1928</f>
        <v>1</v>
      </c>
      <c r="J1927" s="3">
        <f>'B-Site_data'!J1928</f>
        <v>1</v>
      </c>
      <c r="K1927" s="3">
        <f>'B-Site_data'!K1928</f>
        <v>3</v>
      </c>
      <c r="L1927" s="3">
        <f>'B-Site_data'!L1928</f>
        <v>2</v>
      </c>
      <c r="M1927" s="3">
        <f t="shared" si="180"/>
        <v>3</v>
      </c>
      <c r="N1927" s="3">
        <f t="shared" si="181"/>
        <v>3</v>
      </c>
      <c r="O1927" s="3">
        <f t="shared" si="182"/>
        <v>2</v>
      </c>
      <c r="P1927" s="3">
        <f t="shared" si="183"/>
        <v>2</v>
      </c>
      <c r="Q1927" s="295">
        <f t="shared" si="184"/>
        <v>3</v>
      </c>
      <c r="R1927" s="3">
        <f t="shared" si="185"/>
        <v>3</v>
      </c>
    </row>
    <row r="1928" spans="1:18" x14ac:dyDescent="0.35">
      <c r="A1928" s="3" t="str">
        <f>'B-Site_data'!A1929</f>
        <v>pj75muYj9ltTP6nmU6Ny6IQlaQCeTi</v>
      </c>
      <c r="B1928" s="3" t="str">
        <f>'B-Site_data'!B1929</f>
        <v>Banadir_IDP</v>
      </c>
      <c r="C1928" s="3" t="str">
        <f>'B-Site_data'!C1929</f>
        <v>Banadir</v>
      </c>
      <c r="D1928" s="3" t="str">
        <f>'B-Site_data'!D1929</f>
        <v>IDP</v>
      </c>
      <c r="E1928" s="3">
        <f>'B-Site_data'!E1929</f>
        <v>1</v>
      </c>
      <c r="F1928" s="3">
        <f>'B-Site_data'!F1929</f>
        <v>1</v>
      </c>
      <c r="G1928" s="3">
        <f>'B-Site_data'!G1929</f>
        <v>3</v>
      </c>
      <c r="H1928" s="3">
        <f>'B-Site_data'!H1929</f>
        <v>1</v>
      </c>
      <c r="I1928" s="3">
        <f>'B-Site_data'!I1929</f>
        <v>1</v>
      </c>
      <c r="J1928" s="3">
        <f>'B-Site_data'!J1929</f>
        <v>1</v>
      </c>
      <c r="K1928" s="3">
        <f>'B-Site_data'!K1929</f>
        <v>1</v>
      </c>
      <c r="L1928" s="3">
        <f>'B-Site_data'!L1929</f>
        <v>1</v>
      </c>
      <c r="M1928" s="3">
        <f t="shared" si="180"/>
        <v>3</v>
      </c>
      <c r="N1928" s="3">
        <f t="shared" si="181"/>
        <v>1</v>
      </c>
      <c r="O1928" s="3">
        <f t="shared" si="182"/>
        <v>1</v>
      </c>
      <c r="P1928" s="3">
        <f t="shared" si="183"/>
        <v>1</v>
      </c>
      <c r="Q1928" s="295">
        <f t="shared" si="184"/>
        <v>2</v>
      </c>
      <c r="R1928" s="3">
        <f t="shared" si="185"/>
        <v>2</v>
      </c>
    </row>
    <row r="1929" spans="1:18" x14ac:dyDescent="0.35">
      <c r="A1929" s="3" t="str">
        <f>'B-Site_data'!A1930</f>
        <v>Yrygjg91RmBsSRYwLG0q9QSNQbK7WQ</v>
      </c>
      <c r="B1929" s="3" t="str">
        <f>'B-Site_data'!B1930</f>
        <v>Banadir_IDP</v>
      </c>
      <c r="C1929" s="3" t="str">
        <f>'B-Site_data'!C1930</f>
        <v>Banadir</v>
      </c>
      <c r="D1929" s="3" t="str">
        <f>'B-Site_data'!D1930</f>
        <v>IDP</v>
      </c>
      <c r="E1929" s="3">
        <f>'B-Site_data'!E1930</f>
        <v>1</v>
      </c>
      <c r="F1929" s="3">
        <f>'B-Site_data'!F1930</f>
        <v>3</v>
      </c>
      <c r="G1929" s="3">
        <f>'B-Site_data'!G1930</f>
        <v>1</v>
      </c>
      <c r="H1929" s="3">
        <f>'B-Site_data'!H1930</f>
        <v>3</v>
      </c>
      <c r="I1929" s="3">
        <f>'B-Site_data'!I1930</f>
        <v>3</v>
      </c>
      <c r="J1929" s="3">
        <f>'B-Site_data'!J1930</f>
        <v>1</v>
      </c>
      <c r="K1929" s="3">
        <f>'B-Site_data'!K1930</f>
        <v>3</v>
      </c>
      <c r="L1929" s="3">
        <f>'B-Site_data'!L1930</f>
        <v>2</v>
      </c>
      <c r="M1929" s="3">
        <f t="shared" si="180"/>
        <v>3</v>
      </c>
      <c r="N1929" s="3">
        <f t="shared" si="181"/>
        <v>3</v>
      </c>
      <c r="O1929" s="3">
        <f t="shared" si="182"/>
        <v>3</v>
      </c>
      <c r="P1929" s="3">
        <f t="shared" si="183"/>
        <v>3</v>
      </c>
      <c r="Q1929" s="295">
        <f t="shared" si="184"/>
        <v>3</v>
      </c>
      <c r="R1929" s="3">
        <f t="shared" si="185"/>
        <v>3</v>
      </c>
    </row>
    <row r="1930" spans="1:18" x14ac:dyDescent="0.35">
      <c r="A1930" s="3" t="str">
        <f>'B-Site_data'!A1931</f>
        <v>B4Y940CT8UPioULnWUgMJvgTmDIML6</v>
      </c>
      <c r="B1930" s="3" t="str">
        <f>'B-Site_data'!B1931</f>
        <v>Banadir_IDP</v>
      </c>
      <c r="C1930" s="3" t="str">
        <f>'B-Site_data'!C1931</f>
        <v>Banadir</v>
      </c>
      <c r="D1930" s="3" t="str">
        <f>'B-Site_data'!D1931</f>
        <v>IDP</v>
      </c>
      <c r="E1930" s="3">
        <f>'B-Site_data'!E1931</f>
        <v>1</v>
      </c>
      <c r="F1930" s="3">
        <f>'B-Site_data'!F1931</f>
        <v>3</v>
      </c>
      <c r="G1930" s="3">
        <f>'B-Site_data'!G1931</f>
        <v>3</v>
      </c>
      <c r="H1930" s="3">
        <f>'B-Site_data'!H1931</f>
        <v>1</v>
      </c>
      <c r="I1930" s="3">
        <f>'B-Site_data'!I1931</f>
        <v>1</v>
      </c>
      <c r="J1930" s="3">
        <f>'B-Site_data'!J1931</f>
        <v>1</v>
      </c>
      <c r="K1930" s="3">
        <f>'B-Site_data'!K1931</f>
        <v>3</v>
      </c>
      <c r="L1930" s="3">
        <f>'B-Site_data'!L1931</f>
        <v>1</v>
      </c>
      <c r="M1930" s="3">
        <f t="shared" si="180"/>
        <v>3</v>
      </c>
      <c r="N1930" s="3">
        <f t="shared" si="181"/>
        <v>3</v>
      </c>
      <c r="O1930" s="3">
        <f t="shared" si="182"/>
        <v>3</v>
      </c>
      <c r="P1930" s="3">
        <f t="shared" si="183"/>
        <v>1</v>
      </c>
      <c r="Q1930" s="295">
        <f t="shared" si="184"/>
        <v>3</v>
      </c>
      <c r="R1930" s="3">
        <f t="shared" si="185"/>
        <v>3</v>
      </c>
    </row>
    <row r="1931" spans="1:18" x14ac:dyDescent="0.35">
      <c r="A1931" s="3" t="str">
        <f>'B-Site_data'!A1932</f>
        <v>xx9W2R9OJTGrb4UAExTgh1hFBU8Tdi</v>
      </c>
      <c r="B1931" s="3" t="str">
        <f>'B-Site_data'!B1932</f>
        <v>Banadir_IDP</v>
      </c>
      <c r="C1931" s="3" t="str">
        <f>'B-Site_data'!C1932</f>
        <v>Banadir</v>
      </c>
      <c r="D1931" s="3" t="str">
        <f>'B-Site_data'!D1932</f>
        <v>IDP</v>
      </c>
      <c r="E1931" s="3">
        <f>'B-Site_data'!E1932</f>
        <v>1</v>
      </c>
      <c r="F1931" s="3">
        <f>'B-Site_data'!F1932</f>
        <v>3</v>
      </c>
      <c r="G1931" s="3">
        <f>'B-Site_data'!G1932</f>
        <v>1</v>
      </c>
      <c r="H1931" s="3">
        <f>'B-Site_data'!H1932</f>
        <v>1</v>
      </c>
      <c r="I1931" s="3">
        <f>'B-Site_data'!I1932</f>
        <v>1</v>
      </c>
      <c r="J1931" s="3">
        <f>'B-Site_data'!J1932</f>
        <v>1</v>
      </c>
      <c r="K1931" s="3">
        <f>'B-Site_data'!K1932</f>
        <v>3</v>
      </c>
      <c r="L1931" s="3">
        <f>'B-Site_data'!L1932</f>
        <v>2</v>
      </c>
      <c r="M1931" s="3">
        <f t="shared" si="180"/>
        <v>3</v>
      </c>
      <c r="N1931" s="3">
        <f t="shared" si="181"/>
        <v>3</v>
      </c>
      <c r="O1931" s="3">
        <f t="shared" si="182"/>
        <v>2</v>
      </c>
      <c r="P1931" s="3">
        <f t="shared" si="183"/>
        <v>1</v>
      </c>
      <c r="Q1931" s="295">
        <f t="shared" si="184"/>
        <v>3</v>
      </c>
      <c r="R1931" s="3">
        <f t="shared" si="185"/>
        <v>3</v>
      </c>
    </row>
    <row r="1932" spans="1:18" x14ac:dyDescent="0.35">
      <c r="A1932" s="3" t="str">
        <f>'B-Site_data'!A1933</f>
        <v>YQY03ZziC1MwoECgkHtxcV3oFnBQl4</v>
      </c>
      <c r="B1932" s="3" t="str">
        <f>'B-Site_data'!B1933</f>
        <v>Banadir_IDP</v>
      </c>
      <c r="C1932" s="3" t="str">
        <f>'B-Site_data'!C1933</f>
        <v>Banadir</v>
      </c>
      <c r="D1932" s="3" t="str">
        <f>'B-Site_data'!D1933</f>
        <v>IDP</v>
      </c>
      <c r="E1932" s="3">
        <f>'B-Site_data'!E1933</f>
        <v>1</v>
      </c>
      <c r="F1932" s="3">
        <f>'B-Site_data'!F1933</f>
        <v>1</v>
      </c>
      <c r="G1932" s="3">
        <f>'B-Site_data'!G1933</f>
        <v>3</v>
      </c>
      <c r="H1932" s="3">
        <f>'B-Site_data'!H1933</f>
        <v>3</v>
      </c>
      <c r="I1932" s="3">
        <f>'B-Site_data'!I1933</f>
        <v>3</v>
      </c>
      <c r="J1932" s="3">
        <f>'B-Site_data'!J1933</f>
        <v>1</v>
      </c>
      <c r="K1932" s="3">
        <f>'B-Site_data'!K1933</f>
        <v>3</v>
      </c>
      <c r="L1932" s="3">
        <f>'B-Site_data'!L1933</f>
        <v>1</v>
      </c>
      <c r="M1932" s="3">
        <f t="shared" si="180"/>
        <v>3</v>
      </c>
      <c r="N1932" s="3">
        <f t="shared" si="181"/>
        <v>3</v>
      </c>
      <c r="O1932" s="3">
        <f t="shared" si="182"/>
        <v>3</v>
      </c>
      <c r="P1932" s="3">
        <f t="shared" si="183"/>
        <v>3</v>
      </c>
      <c r="Q1932" s="295">
        <f t="shared" si="184"/>
        <v>3</v>
      </c>
      <c r="R1932" s="3">
        <f t="shared" si="185"/>
        <v>3</v>
      </c>
    </row>
    <row r="1933" spans="1:18" x14ac:dyDescent="0.35">
      <c r="A1933" s="3" t="str">
        <f>'B-Site_data'!A1934</f>
        <v>pK4VI3hLsb7DlPJNrc2Y0V3nyeMOVC</v>
      </c>
      <c r="B1933" s="3" t="str">
        <f>'B-Site_data'!B1934</f>
        <v>Banadir_IDP</v>
      </c>
      <c r="C1933" s="3" t="str">
        <f>'B-Site_data'!C1934</f>
        <v>Banadir</v>
      </c>
      <c r="D1933" s="3" t="str">
        <f>'B-Site_data'!D1934</f>
        <v>IDP</v>
      </c>
      <c r="E1933" s="3">
        <f>'B-Site_data'!E1934</f>
        <v>1</v>
      </c>
      <c r="F1933" s="3">
        <f>'B-Site_data'!F1934</f>
        <v>3</v>
      </c>
      <c r="G1933" s="3">
        <f>'B-Site_data'!G1934</f>
        <v>3</v>
      </c>
      <c r="H1933" s="3">
        <f>'B-Site_data'!H1934</f>
        <v>1</v>
      </c>
      <c r="I1933" s="3">
        <f>'B-Site_data'!I1934</f>
        <v>1</v>
      </c>
      <c r="J1933" s="3">
        <f>'B-Site_data'!J1934</f>
        <v>1</v>
      </c>
      <c r="K1933" s="3">
        <f>'B-Site_data'!K1934</f>
        <v>3</v>
      </c>
      <c r="L1933" s="3">
        <f>'B-Site_data'!L1934</f>
        <v>2</v>
      </c>
      <c r="M1933" s="3">
        <f t="shared" si="180"/>
        <v>3</v>
      </c>
      <c r="N1933" s="3">
        <f t="shared" si="181"/>
        <v>3</v>
      </c>
      <c r="O1933" s="3">
        <f t="shared" si="182"/>
        <v>3</v>
      </c>
      <c r="P1933" s="3">
        <f t="shared" si="183"/>
        <v>2</v>
      </c>
      <c r="Q1933" s="295">
        <f t="shared" si="184"/>
        <v>3</v>
      </c>
      <c r="R1933" s="3">
        <f t="shared" si="185"/>
        <v>3</v>
      </c>
    </row>
    <row r="1934" spans="1:18" x14ac:dyDescent="0.35">
      <c r="A1934" s="3" t="str">
        <f>'B-Site_data'!A1935</f>
        <v>rGzyPQLRHnAPc0kr1Hnxt4ZF6rz1Hg</v>
      </c>
      <c r="B1934" s="3" t="str">
        <f>'B-Site_data'!B1935</f>
        <v>Banadir_IDP</v>
      </c>
      <c r="C1934" s="3" t="str">
        <f>'B-Site_data'!C1935</f>
        <v>Banadir</v>
      </c>
      <c r="D1934" s="3" t="str">
        <f>'B-Site_data'!D1935</f>
        <v>IDP</v>
      </c>
      <c r="E1934" s="3">
        <f>'B-Site_data'!E1935</f>
        <v>1</v>
      </c>
      <c r="F1934" s="3">
        <f>'B-Site_data'!F1935</f>
        <v>3</v>
      </c>
      <c r="G1934" s="3">
        <f>'B-Site_data'!G1935</f>
        <v>3</v>
      </c>
      <c r="H1934" s="3">
        <f>'B-Site_data'!H1935</f>
        <v>2</v>
      </c>
      <c r="I1934" s="3">
        <f>'B-Site_data'!I1935</f>
        <v>3</v>
      </c>
      <c r="J1934" s="3">
        <f>'B-Site_data'!J1935</f>
        <v>1</v>
      </c>
      <c r="K1934" s="3">
        <f>'B-Site_data'!K1935</f>
        <v>3</v>
      </c>
      <c r="L1934" s="3">
        <f>'B-Site_data'!L1935</f>
        <v>2</v>
      </c>
      <c r="M1934" s="3">
        <f t="shared" si="180"/>
        <v>3</v>
      </c>
      <c r="N1934" s="3">
        <f t="shared" si="181"/>
        <v>3</v>
      </c>
      <c r="O1934" s="3">
        <f t="shared" si="182"/>
        <v>3</v>
      </c>
      <c r="P1934" s="3">
        <f t="shared" si="183"/>
        <v>3</v>
      </c>
      <c r="Q1934" s="295">
        <f t="shared" si="184"/>
        <v>3</v>
      </c>
      <c r="R1934" s="3">
        <f t="shared" si="185"/>
        <v>3</v>
      </c>
    </row>
    <row r="1935" spans="1:18" x14ac:dyDescent="0.35">
      <c r="A1935" s="3" t="str">
        <f>'B-Site_data'!A1936</f>
        <v>b5EKfpbihn9Z8t4Geb48zlP6kiMybg</v>
      </c>
      <c r="B1935" s="3" t="str">
        <f>'B-Site_data'!B1936</f>
        <v>Banadir_IDP</v>
      </c>
      <c r="C1935" s="3" t="str">
        <f>'B-Site_data'!C1936</f>
        <v>Banadir</v>
      </c>
      <c r="D1935" s="3" t="str">
        <f>'B-Site_data'!D1936</f>
        <v>IDP</v>
      </c>
      <c r="E1935" s="3">
        <f>'B-Site_data'!E1936</f>
        <v>1</v>
      </c>
      <c r="F1935" s="3">
        <f>'B-Site_data'!F1936</f>
        <v>3</v>
      </c>
      <c r="G1935" s="3">
        <f>'B-Site_data'!G1936</f>
        <v>3</v>
      </c>
      <c r="H1935" s="3">
        <f>'B-Site_data'!H1936</f>
        <v>1</v>
      </c>
      <c r="I1935" s="3">
        <f>'B-Site_data'!I1936</f>
        <v>1</v>
      </c>
      <c r="J1935" s="3">
        <f>'B-Site_data'!J1936</f>
        <v>1</v>
      </c>
      <c r="K1935" s="3">
        <f>'B-Site_data'!K1936</f>
        <v>3</v>
      </c>
      <c r="L1935" s="3">
        <f>'B-Site_data'!L1936</f>
        <v>1</v>
      </c>
      <c r="M1935" s="3">
        <f t="shared" si="180"/>
        <v>3</v>
      </c>
      <c r="N1935" s="3">
        <f t="shared" si="181"/>
        <v>3</v>
      </c>
      <c r="O1935" s="3">
        <f t="shared" si="182"/>
        <v>3</v>
      </c>
      <c r="P1935" s="3">
        <f t="shared" si="183"/>
        <v>1</v>
      </c>
      <c r="Q1935" s="295">
        <f t="shared" si="184"/>
        <v>3</v>
      </c>
      <c r="R1935" s="3">
        <f t="shared" si="185"/>
        <v>3</v>
      </c>
    </row>
    <row r="1936" spans="1:18" x14ac:dyDescent="0.35">
      <c r="A1936" s="3" t="str">
        <f>'B-Site_data'!A1937</f>
        <v>l4yoMN8TVZgl0jFJXFkR4cMib1CX7R</v>
      </c>
      <c r="B1936" s="3" t="str">
        <f>'B-Site_data'!B1937</f>
        <v>Banadir_IDP</v>
      </c>
      <c r="C1936" s="3" t="str">
        <f>'B-Site_data'!C1937</f>
        <v>Banadir</v>
      </c>
      <c r="D1936" s="3" t="str">
        <f>'B-Site_data'!D1937</f>
        <v>IDP</v>
      </c>
      <c r="E1936" s="3">
        <f>'B-Site_data'!E1937</f>
        <v>3</v>
      </c>
      <c r="F1936" s="3">
        <f>'B-Site_data'!F1937</f>
        <v>1</v>
      </c>
      <c r="G1936" s="3">
        <f>'B-Site_data'!G1937</f>
        <v>3</v>
      </c>
      <c r="H1936" s="3">
        <f>'B-Site_data'!H1937</f>
        <v>1</v>
      </c>
      <c r="I1936" s="3">
        <f>'B-Site_data'!I1937</f>
        <v>3</v>
      </c>
      <c r="J1936" s="3">
        <f>'B-Site_data'!J1937</f>
        <v>1</v>
      </c>
      <c r="K1936" s="3">
        <f>'B-Site_data'!K1937</f>
        <v>3</v>
      </c>
      <c r="L1936" s="3">
        <f>'B-Site_data'!L1937</f>
        <v>1</v>
      </c>
      <c r="M1936" s="3">
        <f t="shared" si="180"/>
        <v>3</v>
      </c>
      <c r="N1936" s="3">
        <f t="shared" si="181"/>
        <v>3</v>
      </c>
      <c r="O1936" s="3">
        <f t="shared" si="182"/>
        <v>3</v>
      </c>
      <c r="P1936" s="3">
        <f t="shared" si="183"/>
        <v>1</v>
      </c>
      <c r="Q1936" s="295">
        <f t="shared" si="184"/>
        <v>3</v>
      </c>
      <c r="R1936" s="3">
        <f t="shared" si="185"/>
        <v>3</v>
      </c>
    </row>
    <row r="1937" spans="1:18" x14ac:dyDescent="0.35">
      <c r="A1937" s="3" t="str">
        <f>'B-Site_data'!A1938</f>
        <v>mYdjoakVHB0gn2eDGuj8FSzCDedZkx</v>
      </c>
      <c r="B1937" s="3" t="str">
        <f>'B-Site_data'!B1938</f>
        <v>Banadir_IDP</v>
      </c>
      <c r="C1937" s="3" t="str">
        <f>'B-Site_data'!C1938</f>
        <v>Banadir</v>
      </c>
      <c r="D1937" s="3" t="str">
        <f>'B-Site_data'!D1938</f>
        <v>IDP</v>
      </c>
      <c r="E1937" s="3">
        <f>'B-Site_data'!E1938</f>
        <v>1</v>
      </c>
      <c r="F1937" s="3">
        <f>'B-Site_data'!F1938</f>
        <v>3</v>
      </c>
      <c r="G1937" s="3">
        <f>'B-Site_data'!G1938</f>
        <v>3</v>
      </c>
      <c r="H1937" s="3">
        <f>'B-Site_data'!H1938</f>
        <v>1</v>
      </c>
      <c r="I1937" s="3">
        <f>'B-Site_data'!I1938</f>
        <v>1</v>
      </c>
      <c r="J1937" s="3">
        <f>'B-Site_data'!J1938</f>
        <v>1</v>
      </c>
      <c r="K1937" s="3">
        <f>'B-Site_data'!K1938</f>
        <v>3</v>
      </c>
      <c r="L1937" s="3">
        <f>'B-Site_data'!L1938</f>
        <v>3</v>
      </c>
      <c r="M1937" s="3">
        <f t="shared" si="180"/>
        <v>3</v>
      </c>
      <c r="N1937" s="3">
        <f t="shared" si="181"/>
        <v>3</v>
      </c>
      <c r="O1937" s="3">
        <f t="shared" si="182"/>
        <v>3</v>
      </c>
      <c r="P1937" s="3">
        <f t="shared" si="183"/>
        <v>3</v>
      </c>
      <c r="Q1937" s="295">
        <f t="shared" si="184"/>
        <v>3</v>
      </c>
      <c r="R1937" s="3">
        <f t="shared" si="185"/>
        <v>3</v>
      </c>
    </row>
    <row r="1938" spans="1:18" x14ac:dyDescent="0.35">
      <c r="A1938" s="3" t="str">
        <f>'B-Site_data'!A1939</f>
        <v>mmCfS4OCmJOblYzWvUN3Q0ZTTxFaVh</v>
      </c>
      <c r="B1938" s="3" t="str">
        <f>'B-Site_data'!B1939</f>
        <v>Banadir_IDP</v>
      </c>
      <c r="C1938" s="3" t="str">
        <f>'B-Site_data'!C1939</f>
        <v>Banadir</v>
      </c>
      <c r="D1938" s="3" t="str">
        <f>'B-Site_data'!D1939</f>
        <v>IDP</v>
      </c>
      <c r="E1938" s="3">
        <f>'B-Site_data'!E1939</f>
        <v>1</v>
      </c>
      <c r="F1938" s="3">
        <f>'B-Site_data'!F1939</f>
        <v>3</v>
      </c>
      <c r="G1938" s="3">
        <f>'B-Site_data'!G1939</f>
        <v>1</v>
      </c>
      <c r="H1938" s="3">
        <f>'B-Site_data'!H1939</f>
        <v>3</v>
      </c>
      <c r="I1938" s="3">
        <f>'B-Site_data'!I1939</f>
        <v>3</v>
      </c>
      <c r="J1938" s="3">
        <f>'B-Site_data'!J1939</f>
        <v>1</v>
      </c>
      <c r="K1938" s="3">
        <f>'B-Site_data'!K1939</f>
        <v>3</v>
      </c>
      <c r="L1938" s="3">
        <f>'B-Site_data'!L1939</f>
        <v>2</v>
      </c>
      <c r="M1938" s="3">
        <f t="shared" si="180"/>
        <v>3</v>
      </c>
      <c r="N1938" s="3">
        <f t="shared" si="181"/>
        <v>3</v>
      </c>
      <c r="O1938" s="3">
        <f t="shared" si="182"/>
        <v>3</v>
      </c>
      <c r="P1938" s="3">
        <f t="shared" si="183"/>
        <v>3</v>
      </c>
      <c r="Q1938" s="295">
        <f t="shared" si="184"/>
        <v>3</v>
      </c>
      <c r="R1938" s="3">
        <f t="shared" si="185"/>
        <v>3</v>
      </c>
    </row>
    <row r="1939" spans="1:18" x14ac:dyDescent="0.35">
      <c r="A1939" s="3" t="str">
        <f>'B-Site_data'!A1940</f>
        <v>VtdNQsKXY7ytH8LIe5nHplWlXwMC4C</v>
      </c>
      <c r="B1939" s="3" t="str">
        <f>'B-Site_data'!B1940</f>
        <v>Banadir_IDP</v>
      </c>
      <c r="C1939" s="3" t="str">
        <f>'B-Site_data'!C1940</f>
        <v>Banadir</v>
      </c>
      <c r="D1939" s="3" t="str">
        <f>'B-Site_data'!D1940</f>
        <v>IDP</v>
      </c>
      <c r="E1939" s="3">
        <f>'B-Site_data'!E1940</f>
        <v>1</v>
      </c>
      <c r="F1939" s="3">
        <f>'B-Site_data'!F1940</f>
        <v>3</v>
      </c>
      <c r="G1939" s="3">
        <f>'B-Site_data'!G1940</f>
        <v>3</v>
      </c>
      <c r="H1939" s="3">
        <f>'B-Site_data'!H1940</f>
        <v>1</v>
      </c>
      <c r="I1939" s="3">
        <f>'B-Site_data'!I1940</f>
        <v>3</v>
      </c>
      <c r="J1939" s="3">
        <f>'B-Site_data'!J1940</f>
        <v>1</v>
      </c>
      <c r="K1939" s="3">
        <f>'B-Site_data'!K1940</f>
        <v>3</v>
      </c>
      <c r="L1939" s="3">
        <f>'B-Site_data'!L1940</f>
        <v>2</v>
      </c>
      <c r="M1939" s="3">
        <f t="shared" si="180"/>
        <v>3</v>
      </c>
      <c r="N1939" s="3">
        <f t="shared" si="181"/>
        <v>3</v>
      </c>
      <c r="O1939" s="3">
        <f t="shared" si="182"/>
        <v>3</v>
      </c>
      <c r="P1939" s="3">
        <f t="shared" si="183"/>
        <v>3</v>
      </c>
      <c r="Q1939" s="295">
        <f t="shared" si="184"/>
        <v>3</v>
      </c>
      <c r="R1939" s="3">
        <f t="shared" si="185"/>
        <v>3</v>
      </c>
    </row>
    <row r="1940" spans="1:18" x14ac:dyDescent="0.35">
      <c r="A1940" s="3" t="str">
        <f>'B-Site_data'!A1941</f>
        <v>JZFF8J5Md2Z6Iiw9lr1pd0dX1Wa4uW</v>
      </c>
      <c r="B1940" s="3" t="str">
        <f>'B-Site_data'!B1941</f>
        <v>Banadir_IDP</v>
      </c>
      <c r="C1940" s="3" t="str">
        <f>'B-Site_data'!C1941</f>
        <v>Banadir</v>
      </c>
      <c r="D1940" s="3" t="str">
        <f>'B-Site_data'!D1941</f>
        <v>IDP</v>
      </c>
      <c r="E1940" s="3">
        <f>'B-Site_data'!E1941</f>
        <v>1</v>
      </c>
      <c r="F1940" s="3">
        <f>'B-Site_data'!F1941</f>
        <v>1</v>
      </c>
      <c r="G1940" s="3">
        <f>'B-Site_data'!G1941</f>
        <v>3</v>
      </c>
      <c r="H1940" s="3">
        <f>'B-Site_data'!H1941</f>
        <v>1</v>
      </c>
      <c r="I1940" s="3">
        <f>'B-Site_data'!I1941</f>
        <v>1</v>
      </c>
      <c r="J1940" s="3">
        <f>'B-Site_data'!J1941</f>
        <v>1</v>
      </c>
      <c r="K1940" s="3">
        <f>'B-Site_data'!K1941</f>
        <v>3</v>
      </c>
      <c r="L1940" s="3">
        <f>'B-Site_data'!L1941</f>
        <v>1</v>
      </c>
      <c r="M1940" s="3">
        <f t="shared" si="180"/>
        <v>3</v>
      </c>
      <c r="N1940" s="3">
        <f t="shared" si="181"/>
        <v>3</v>
      </c>
      <c r="O1940" s="3">
        <f t="shared" si="182"/>
        <v>1</v>
      </c>
      <c r="P1940" s="3">
        <f t="shared" si="183"/>
        <v>1</v>
      </c>
      <c r="Q1940" s="295">
        <f t="shared" si="184"/>
        <v>2</v>
      </c>
      <c r="R1940" s="3">
        <f t="shared" si="185"/>
        <v>2</v>
      </c>
    </row>
    <row r="1941" spans="1:18" x14ac:dyDescent="0.35">
      <c r="A1941" s="3" t="str">
        <f>'B-Site_data'!A1942</f>
        <v>ALqrdnIqlTYm5AGy1THgjG2k1DFJzN</v>
      </c>
      <c r="B1941" s="3" t="str">
        <f>'B-Site_data'!B1942</f>
        <v>Banadir_IDP</v>
      </c>
      <c r="C1941" s="3" t="str">
        <f>'B-Site_data'!C1942</f>
        <v>Banadir</v>
      </c>
      <c r="D1941" s="3" t="str">
        <f>'B-Site_data'!D1942</f>
        <v>IDP</v>
      </c>
      <c r="E1941" s="3">
        <f>'B-Site_data'!E1942</f>
        <v>1</v>
      </c>
      <c r="F1941" s="3">
        <f>'B-Site_data'!F1942</f>
        <v>1</v>
      </c>
      <c r="G1941" s="3">
        <f>'B-Site_data'!G1942</f>
        <v>3</v>
      </c>
      <c r="H1941" s="3">
        <f>'B-Site_data'!H1942</f>
        <v>1</v>
      </c>
      <c r="I1941" s="3">
        <f>'B-Site_data'!I1942</f>
        <v>1</v>
      </c>
      <c r="J1941" s="3">
        <f>'B-Site_data'!J1942</f>
        <v>1</v>
      </c>
      <c r="K1941" s="3">
        <f>'B-Site_data'!K1942</f>
        <v>1</v>
      </c>
      <c r="L1941" s="3">
        <f>'B-Site_data'!L1942</f>
        <v>2</v>
      </c>
      <c r="M1941" s="3">
        <f t="shared" si="180"/>
        <v>3</v>
      </c>
      <c r="N1941" s="3">
        <f t="shared" si="181"/>
        <v>2</v>
      </c>
      <c r="O1941" s="3">
        <f t="shared" si="182"/>
        <v>1</v>
      </c>
      <c r="P1941" s="3">
        <f t="shared" si="183"/>
        <v>1</v>
      </c>
      <c r="Q1941" s="295">
        <f t="shared" si="184"/>
        <v>2</v>
      </c>
      <c r="R1941" s="3">
        <f t="shared" si="185"/>
        <v>2</v>
      </c>
    </row>
    <row r="1942" spans="1:18" x14ac:dyDescent="0.35">
      <c r="A1942" s="3" t="str">
        <f>'B-Site_data'!A1943</f>
        <v>gMex3bG5Ue16yYj8W1js5t9nYcDM7E</v>
      </c>
      <c r="B1942" s="3" t="str">
        <f>'B-Site_data'!B1943</f>
        <v>Banadir_IDP</v>
      </c>
      <c r="C1942" s="3" t="str">
        <f>'B-Site_data'!C1943</f>
        <v>Banadir</v>
      </c>
      <c r="D1942" s="3" t="str">
        <f>'B-Site_data'!D1943</f>
        <v>IDP</v>
      </c>
      <c r="E1942" s="3">
        <f>'B-Site_data'!E1943</f>
        <v>1</v>
      </c>
      <c r="F1942" s="3">
        <f>'B-Site_data'!F1943</f>
        <v>3</v>
      </c>
      <c r="G1942" s="3">
        <f>'B-Site_data'!G1943</f>
        <v>3</v>
      </c>
      <c r="H1942" s="3">
        <f>'B-Site_data'!H1943</f>
        <v>3</v>
      </c>
      <c r="I1942" s="3">
        <f>'B-Site_data'!I1943</f>
        <v>3</v>
      </c>
      <c r="J1942" s="3">
        <f>'B-Site_data'!J1943</f>
        <v>1</v>
      </c>
      <c r="K1942" s="3">
        <f>'B-Site_data'!K1943</f>
        <v>3</v>
      </c>
      <c r="L1942" s="3">
        <f>'B-Site_data'!L1943</f>
        <v>2</v>
      </c>
      <c r="M1942" s="3">
        <f t="shared" si="180"/>
        <v>3</v>
      </c>
      <c r="N1942" s="3">
        <f t="shared" si="181"/>
        <v>3</v>
      </c>
      <c r="O1942" s="3">
        <f t="shared" si="182"/>
        <v>3</v>
      </c>
      <c r="P1942" s="3">
        <f t="shared" si="183"/>
        <v>3</v>
      </c>
      <c r="Q1942" s="295">
        <f t="shared" si="184"/>
        <v>3</v>
      </c>
      <c r="R1942" s="3">
        <f t="shared" si="185"/>
        <v>3</v>
      </c>
    </row>
    <row r="1943" spans="1:18" x14ac:dyDescent="0.35">
      <c r="A1943" s="3" t="str">
        <f>'B-Site_data'!A1944</f>
        <v>ViuQvgWKRfoGfShZNxj6UprSqwEQA7</v>
      </c>
      <c r="B1943" s="3" t="str">
        <f>'B-Site_data'!B1944</f>
        <v>Banadir_IDP</v>
      </c>
      <c r="C1943" s="3" t="str">
        <f>'B-Site_data'!C1944</f>
        <v>Banadir</v>
      </c>
      <c r="D1943" s="3" t="str">
        <f>'B-Site_data'!D1944</f>
        <v>IDP</v>
      </c>
      <c r="E1943" s="3">
        <f>'B-Site_data'!E1944</f>
        <v>1</v>
      </c>
      <c r="F1943" s="3">
        <f>'B-Site_data'!F1944</f>
        <v>1</v>
      </c>
      <c r="G1943" s="3">
        <f>'B-Site_data'!G1944</f>
        <v>3</v>
      </c>
      <c r="H1943" s="3">
        <f>'B-Site_data'!H1944</f>
        <v>1</v>
      </c>
      <c r="I1943" s="3">
        <f>'B-Site_data'!I1944</f>
        <v>1</v>
      </c>
      <c r="J1943" s="3">
        <f>'B-Site_data'!J1944</f>
        <v>1</v>
      </c>
      <c r="K1943" s="3">
        <f>'B-Site_data'!K1944</f>
        <v>1</v>
      </c>
      <c r="L1943" s="3">
        <f>'B-Site_data'!L1944</f>
        <v>1</v>
      </c>
      <c r="M1943" s="3">
        <f t="shared" si="180"/>
        <v>3</v>
      </c>
      <c r="N1943" s="3">
        <f t="shared" si="181"/>
        <v>1</v>
      </c>
      <c r="O1943" s="3">
        <f t="shared" si="182"/>
        <v>1</v>
      </c>
      <c r="P1943" s="3">
        <f t="shared" si="183"/>
        <v>1</v>
      </c>
      <c r="Q1943" s="295">
        <f t="shared" si="184"/>
        <v>2</v>
      </c>
      <c r="R1943" s="3">
        <f t="shared" si="185"/>
        <v>2</v>
      </c>
    </row>
    <row r="1944" spans="1:18" x14ac:dyDescent="0.35">
      <c r="A1944" s="3" t="str">
        <f>'B-Site_data'!A1945</f>
        <v>YvTodWUQwGS8YWn6WtAiGuvOPOAW6Y</v>
      </c>
      <c r="B1944" s="3" t="str">
        <f>'B-Site_data'!B1945</f>
        <v>Banadir_IDP</v>
      </c>
      <c r="C1944" s="3" t="str">
        <f>'B-Site_data'!C1945</f>
        <v>Banadir</v>
      </c>
      <c r="D1944" s="3" t="str">
        <f>'B-Site_data'!D1945</f>
        <v>IDP</v>
      </c>
      <c r="E1944" s="3">
        <f>'B-Site_data'!E1945</f>
        <v>1</v>
      </c>
      <c r="F1944" s="3">
        <f>'B-Site_data'!F1945</f>
        <v>1</v>
      </c>
      <c r="G1944" s="3">
        <f>'B-Site_data'!G1945</f>
        <v>3</v>
      </c>
      <c r="H1944" s="3">
        <f>'B-Site_data'!H1945</f>
        <v>1</v>
      </c>
      <c r="I1944" s="3">
        <f>'B-Site_data'!I1945</f>
        <v>3</v>
      </c>
      <c r="J1944" s="3">
        <f>'B-Site_data'!J1945</f>
        <v>1</v>
      </c>
      <c r="K1944" s="3">
        <f>'B-Site_data'!K1945</f>
        <v>3</v>
      </c>
      <c r="L1944" s="3">
        <f>'B-Site_data'!L1945</f>
        <v>2</v>
      </c>
      <c r="M1944" s="3">
        <f t="shared" si="180"/>
        <v>3</v>
      </c>
      <c r="N1944" s="3">
        <f t="shared" si="181"/>
        <v>3</v>
      </c>
      <c r="O1944" s="3">
        <f t="shared" si="182"/>
        <v>3</v>
      </c>
      <c r="P1944" s="3">
        <f t="shared" si="183"/>
        <v>2</v>
      </c>
      <c r="Q1944" s="295">
        <f t="shared" si="184"/>
        <v>3</v>
      </c>
      <c r="R1944" s="3">
        <f t="shared" si="185"/>
        <v>3</v>
      </c>
    </row>
    <row r="1945" spans="1:18" x14ac:dyDescent="0.35">
      <c r="A1945" s="3" t="str">
        <f>'B-Site_data'!A1946</f>
        <v>W6SvQuZrpqvkwgBIiRiWA5auMV68MM</v>
      </c>
      <c r="B1945" s="3" t="str">
        <f>'B-Site_data'!B1946</f>
        <v>Banadir_IDP</v>
      </c>
      <c r="C1945" s="3" t="str">
        <f>'B-Site_data'!C1946</f>
        <v>Banadir</v>
      </c>
      <c r="D1945" s="3" t="str">
        <f>'B-Site_data'!D1946</f>
        <v>IDP</v>
      </c>
      <c r="E1945" s="3">
        <f>'B-Site_data'!E1946</f>
        <v>1</v>
      </c>
      <c r="F1945" s="3">
        <f>'B-Site_data'!F1946</f>
        <v>3</v>
      </c>
      <c r="G1945" s="3">
        <f>'B-Site_data'!G1946</f>
        <v>3</v>
      </c>
      <c r="H1945" s="3">
        <f>'B-Site_data'!H1946</f>
        <v>1</v>
      </c>
      <c r="I1945" s="3">
        <f>'B-Site_data'!I1946</f>
        <v>3</v>
      </c>
      <c r="J1945" s="3">
        <f>'B-Site_data'!J1946</f>
        <v>1</v>
      </c>
      <c r="K1945" s="3">
        <f>'B-Site_data'!K1946</f>
        <v>3</v>
      </c>
      <c r="L1945" s="3">
        <f>'B-Site_data'!L1946</f>
        <v>2</v>
      </c>
      <c r="M1945" s="3">
        <f t="shared" si="180"/>
        <v>3</v>
      </c>
      <c r="N1945" s="3">
        <f t="shared" si="181"/>
        <v>3</v>
      </c>
      <c r="O1945" s="3">
        <f t="shared" si="182"/>
        <v>3</v>
      </c>
      <c r="P1945" s="3">
        <f t="shared" si="183"/>
        <v>3</v>
      </c>
      <c r="Q1945" s="295">
        <f t="shared" si="184"/>
        <v>3</v>
      </c>
      <c r="R1945" s="3">
        <f t="shared" si="185"/>
        <v>3</v>
      </c>
    </row>
    <row r="1946" spans="1:18" x14ac:dyDescent="0.35">
      <c r="A1946" s="3" t="str">
        <f>'B-Site_data'!A1947</f>
        <v>zj6wpVXixT66XPJaT0uIMZtmu22tc1</v>
      </c>
      <c r="B1946" s="3" t="str">
        <f>'B-Site_data'!B1947</f>
        <v>Banadir_IDP</v>
      </c>
      <c r="C1946" s="3" t="str">
        <f>'B-Site_data'!C1947</f>
        <v>Banadir</v>
      </c>
      <c r="D1946" s="3" t="str">
        <f>'B-Site_data'!D1947</f>
        <v>IDP</v>
      </c>
      <c r="E1946" s="3">
        <f>'B-Site_data'!E1947</f>
        <v>1</v>
      </c>
      <c r="F1946" s="3">
        <f>'B-Site_data'!F1947</f>
        <v>3</v>
      </c>
      <c r="G1946" s="3">
        <f>'B-Site_data'!G1947</f>
        <v>3</v>
      </c>
      <c r="H1946" s="3">
        <f>'B-Site_data'!H1947</f>
        <v>1</v>
      </c>
      <c r="I1946" s="3">
        <f>'B-Site_data'!I1947</f>
        <v>3</v>
      </c>
      <c r="J1946" s="3">
        <f>'B-Site_data'!J1947</f>
        <v>1</v>
      </c>
      <c r="K1946" s="3">
        <f>'B-Site_data'!K1947</f>
        <v>1</v>
      </c>
      <c r="L1946" s="3">
        <f>'B-Site_data'!L1947</f>
        <v>5</v>
      </c>
      <c r="M1946" s="3">
        <f t="shared" si="180"/>
        <v>5</v>
      </c>
      <c r="N1946" s="3">
        <f t="shared" si="181"/>
        <v>3</v>
      </c>
      <c r="O1946" s="3">
        <f t="shared" si="182"/>
        <v>3</v>
      </c>
      <c r="P1946" s="3">
        <f t="shared" si="183"/>
        <v>3</v>
      </c>
      <c r="Q1946" s="295">
        <f t="shared" si="184"/>
        <v>4</v>
      </c>
      <c r="R1946" s="3">
        <f t="shared" si="185"/>
        <v>4</v>
      </c>
    </row>
    <row r="1947" spans="1:18" x14ac:dyDescent="0.35">
      <c r="A1947" s="3" t="str">
        <f>'B-Site_data'!A1948</f>
        <v>l4LjBCfgj6h5QS1XrL9Pms0lv2V12A</v>
      </c>
      <c r="B1947" s="3" t="str">
        <f>'B-Site_data'!B1948</f>
        <v>Banadir_IDP</v>
      </c>
      <c r="C1947" s="3" t="str">
        <f>'B-Site_data'!C1948</f>
        <v>Banadir</v>
      </c>
      <c r="D1947" s="3" t="str">
        <f>'B-Site_data'!D1948</f>
        <v>IDP</v>
      </c>
      <c r="E1947" s="3">
        <f>'B-Site_data'!E1948</f>
        <v>1</v>
      </c>
      <c r="F1947" s="3">
        <f>'B-Site_data'!F1948</f>
        <v>3</v>
      </c>
      <c r="G1947" s="3">
        <f>'B-Site_data'!G1948</f>
        <v>3</v>
      </c>
      <c r="H1947" s="3">
        <f>'B-Site_data'!H1948</f>
        <v>1</v>
      </c>
      <c r="I1947" s="3">
        <f>'B-Site_data'!I1948</f>
        <v>3</v>
      </c>
      <c r="J1947" s="3">
        <f>'B-Site_data'!J1948</f>
        <v>1</v>
      </c>
      <c r="K1947" s="3">
        <f>'B-Site_data'!K1948</f>
        <v>1</v>
      </c>
      <c r="L1947" s="3">
        <f>'B-Site_data'!L1948</f>
        <v>1</v>
      </c>
      <c r="M1947" s="3">
        <f t="shared" si="180"/>
        <v>3</v>
      </c>
      <c r="N1947" s="3">
        <f t="shared" si="181"/>
        <v>3</v>
      </c>
      <c r="O1947" s="3">
        <f t="shared" si="182"/>
        <v>3</v>
      </c>
      <c r="P1947" s="3">
        <f t="shared" si="183"/>
        <v>1</v>
      </c>
      <c r="Q1947" s="295">
        <f t="shared" si="184"/>
        <v>3</v>
      </c>
      <c r="R1947" s="3">
        <f t="shared" si="185"/>
        <v>3</v>
      </c>
    </row>
    <row r="1948" spans="1:18" x14ac:dyDescent="0.35">
      <c r="A1948" s="3" t="str">
        <f>'B-Site_data'!A1949</f>
        <v>avRfS9bMyAez2pReCCGsagnyKkvLFg</v>
      </c>
      <c r="B1948" s="3" t="str">
        <f>'B-Site_data'!B1949</f>
        <v>Banadir_IDP</v>
      </c>
      <c r="C1948" s="3" t="str">
        <f>'B-Site_data'!C1949</f>
        <v>Banadir</v>
      </c>
      <c r="D1948" s="3" t="str">
        <f>'B-Site_data'!D1949</f>
        <v>IDP</v>
      </c>
      <c r="E1948" s="3">
        <f>'B-Site_data'!E1949</f>
        <v>1</v>
      </c>
      <c r="F1948" s="3">
        <f>'B-Site_data'!F1949</f>
        <v>1</v>
      </c>
      <c r="G1948" s="3">
        <f>'B-Site_data'!G1949</f>
        <v>3</v>
      </c>
      <c r="H1948" s="3">
        <f>'B-Site_data'!H1949</f>
        <v>2</v>
      </c>
      <c r="I1948" s="3">
        <f>'B-Site_data'!I1949</f>
        <v>1</v>
      </c>
      <c r="J1948" s="3">
        <f>'B-Site_data'!J1949</f>
        <v>1</v>
      </c>
      <c r="K1948" s="3">
        <f>'B-Site_data'!K1949</f>
        <v>1</v>
      </c>
      <c r="L1948" s="3">
        <f>'B-Site_data'!L1949</f>
        <v>3</v>
      </c>
      <c r="M1948" s="3">
        <f t="shared" si="180"/>
        <v>3</v>
      </c>
      <c r="N1948" s="3">
        <f t="shared" si="181"/>
        <v>3</v>
      </c>
      <c r="O1948" s="3">
        <f t="shared" si="182"/>
        <v>2</v>
      </c>
      <c r="P1948" s="3">
        <f t="shared" si="183"/>
        <v>1</v>
      </c>
      <c r="Q1948" s="295">
        <f t="shared" si="184"/>
        <v>3</v>
      </c>
      <c r="R1948" s="3">
        <f t="shared" si="185"/>
        <v>3</v>
      </c>
    </row>
    <row r="1949" spans="1:18" x14ac:dyDescent="0.35">
      <c r="A1949" s="3" t="str">
        <f>'B-Site_data'!A1950</f>
        <v>1wcENvVHJjqIKxIJhWw4V7vSVQkLn4</v>
      </c>
      <c r="B1949" s="3" t="str">
        <f>'B-Site_data'!B1950</f>
        <v>Banadir_IDP</v>
      </c>
      <c r="C1949" s="3" t="str">
        <f>'B-Site_data'!C1950</f>
        <v>Banadir</v>
      </c>
      <c r="D1949" s="3" t="str">
        <f>'B-Site_data'!D1950</f>
        <v>IDP</v>
      </c>
      <c r="E1949" s="3">
        <f>'B-Site_data'!E1950</f>
        <v>1</v>
      </c>
      <c r="F1949" s="3">
        <f>'B-Site_data'!F1950</f>
        <v>1</v>
      </c>
      <c r="G1949" s="3">
        <f>'B-Site_data'!G1950</f>
        <v>3</v>
      </c>
      <c r="H1949" s="3">
        <f>'B-Site_data'!H1950</f>
        <v>2</v>
      </c>
      <c r="I1949" s="3">
        <f>'B-Site_data'!I1950</f>
        <v>3</v>
      </c>
      <c r="J1949" s="3">
        <f>'B-Site_data'!J1950</f>
        <v>1</v>
      </c>
      <c r="K1949" s="3">
        <f>'B-Site_data'!K1950</f>
        <v>1</v>
      </c>
      <c r="L1949" s="3">
        <f>'B-Site_data'!L1950</f>
        <v>2</v>
      </c>
      <c r="M1949" s="3">
        <f t="shared" si="180"/>
        <v>3</v>
      </c>
      <c r="N1949" s="3">
        <f t="shared" si="181"/>
        <v>3</v>
      </c>
      <c r="O1949" s="3">
        <f t="shared" si="182"/>
        <v>2</v>
      </c>
      <c r="P1949" s="3">
        <f t="shared" si="183"/>
        <v>2</v>
      </c>
      <c r="Q1949" s="295">
        <f t="shared" si="184"/>
        <v>3</v>
      </c>
      <c r="R1949" s="3">
        <f t="shared" si="185"/>
        <v>3</v>
      </c>
    </row>
    <row r="1950" spans="1:18" x14ac:dyDescent="0.35">
      <c r="A1950" s="3" t="str">
        <f>'B-Site_data'!A1951</f>
        <v>rfuZaU4OkkNZbyhoeztWZg6NRn4XQ0</v>
      </c>
      <c r="B1950" s="3" t="str">
        <f>'B-Site_data'!B1951</f>
        <v>Banadir_IDP</v>
      </c>
      <c r="C1950" s="3" t="str">
        <f>'B-Site_data'!C1951</f>
        <v>Banadir</v>
      </c>
      <c r="D1950" s="3" t="str">
        <f>'B-Site_data'!D1951</f>
        <v>IDP</v>
      </c>
      <c r="E1950" s="3">
        <f>'B-Site_data'!E1951</f>
        <v>1</v>
      </c>
      <c r="F1950" s="3">
        <f>'B-Site_data'!F1951</f>
        <v>1</v>
      </c>
      <c r="G1950" s="3">
        <f>'B-Site_data'!G1951</f>
        <v>3</v>
      </c>
      <c r="H1950" s="3">
        <f>'B-Site_data'!H1951</f>
        <v>2</v>
      </c>
      <c r="I1950" s="3">
        <f>'B-Site_data'!I1951</f>
        <v>1</v>
      </c>
      <c r="J1950" s="3">
        <f>'B-Site_data'!J1951</f>
        <v>1</v>
      </c>
      <c r="K1950" s="3">
        <f>'B-Site_data'!K1951</f>
        <v>1</v>
      </c>
      <c r="L1950" s="3">
        <f>'B-Site_data'!L1951</f>
        <v>3</v>
      </c>
      <c r="M1950" s="3">
        <f t="shared" si="180"/>
        <v>3</v>
      </c>
      <c r="N1950" s="3">
        <f t="shared" si="181"/>
        <v>3</v>
      </c>
      <c r="O1950" s="3">
        <f t="shared" si="182"/>
        <v>2</v>
      </c>
      <c r="P1950" s="3">
        <f t="shared" si="183"/>
        <v>1</v>
      </c>
      <c r="Q1950" s="295">
        <f t="shared" si="184"/>
        <v>3</v>
      </c>
      <c r="R1950" s="3">
        <f t="shared" si="185"/>
        <v>3</v>
      </c>
    </row>
    <row r="1951" spans="1:18" x14ac:dyDescent="0.35">
      <c r="A1951" s="3" t="str">
        <f>'B-Site_data'!A1952</f>
        <v>NRCaOYcMpCZpDKDOq53SBVO0aVi4Yl</v>
      </c>
      <c r="B1951" s="3" t="str">
        <f>'B-Site_data'!B1952</f>
        <v>Banadir_IDP</v>
      </c>
      <c r="C1951" s="3" t="str">
        <f>'B-Site_data'!C1952</f>
        <v>Banadir</v>
      </c>
      <c r="D1951" s="3" t="str">
        <f>'B-Site_data'!D1952</f>
        <v>IDP</v>
      </c>
      <c r="E1951" s="3">
        <f>'B-Site_data'!E1952</f>
        <v>1</v>
      </c>
      <c r="F1951" s="3">
        <f>'B-Site_data'!F1952</f>
        <v>1</v>
      </c>
      <c r="G1951" s="3">
        <f>'B-Site_data'!G1952</f>
        <v>3</v>
      </c>
      <c r="H1951" s="3">
        <f>'B-Site_data'!H1952</f>
        <v>2</v>
      </c>
      <c r="I1951" s="3">
        <f>'B-Site_data'!I1952</f>
        <v>1</v>
      </c>
      <c r="J1951" s="3">
        <f>'B-Site_data'!J1952</f>
        <v>1</v>
      </c>
      <c r="K1951" s="3">
        <f>'B-Site_data'!K1952</f>
        <v>3</v>
      </c>
      <c r="L1951" s="3">
        <f>'B-Site_data'!L1952</f>
        <v>3</v>
      </c>
      <c r="M1951" s="3">
        <f t="shared" si="180"/>
        <v>3</v>
      </c>
      <c r="N1951" s="3">
        <f t="shared" si="181"/>
        <v>3</v>
      </c>
      <c r="O1951" s="3">
        <f t="shared" si="182"/>
        <v>3</v>
      </c>
      <c r="P1951" s="3">
        <f t="shared" si="183"/>
        <v>2</v>
      </c>
      <c r="Q1951" s="295">
        <f t="shared" si="184"/>
        <v>3</v>
      </c>
      <c r="R1951" s="3">
        <f t="shared" si="185"/>
        <v>3</v>
      </c>
    </row>
    <row r="1952" spans="1:18" x14ac:dyDescent="0.35">
      <c r="A1952" s="3" t="str">
        <f>'B-Site_data'!A1953</f>
        <v>MU4eRyK1DGXK2JcH3A4QpTXx1V2zZo</v>
      </c>
      <c r="B1952" s="3" t="str">
        <f>'B-Site_data'!B1953</f>
        <v>Banadir_IDP</v>
      </c>
      <c r="C1952" s="3" t="str">
        <f>'B-Site_data'!C1953</f>
        <v>Banadir</v>
      </c>
      <c r="D1952" s="3" t="str">
        <f>'B-Site_data'!D1953</f>
        <v>IDP</v>
      </c>
      <c r="E1952" s="3">
        <f>'B-Site_data'!E1953</f>
        <v>1</v>
      </c>
      <c r="F1952" s="3">
        <f>'B-Site_data'!F1953</f>
        <v>1</v>
      </c>
      <c r="G1952" s="3">
        <f>'B-Site_data'!G1953</f>
        <v>3</v>
      </c>
      <c r="H1952" s="3">
        <f>'B-Site_data'!H1953</f>
        <v>2</v>
      </c>
      <c r="I1952" s="3">
        <f>'B-Site_data'!I1953</f>
        <v>1</v>
      </c>
      <c r="J1952" s="3">
        <f>'B-Site_data'!J1953</f>
        <v>1</v>
      </c>
      <c r="K1952" s="3">
        <f>'B-Site_data'!K1953</f>
        <v>3</v>
      </c>
      <c r="L1952" s="3">
        <f>'B-Site_data'!L1953</f>
        <v>4</v>
      </c>
      <c r="M1952" s="3">
        <f t="shared" si="180"/>
        <v>4</v>
      </c>
      <c r="N1952" s="3">
        <f t="shared" si="181"/>
        <v>3</v>
      </c>
      <c r="O1952" s="3">
        <f t="shared" si="182"/>
        <v>3</v>
      </c>
      <c r="P1952" s="3">
        <f t="shared" si="183"/>
        <v>2</v>
      </c>
      <c r="Q1952" s="295">
        <f t="shared" si="184"/>
        <v>3</v>
      </c>
      <c r="R1952" s="3">
        <f t="shared" si="185"/>
        <v>3</v>
      </c>
    </row>
    <row r="1953" spans="1:18" x14ac:dyDescent="0.35">
      <c r="A1953" s="3" t="str">
        <f>'B-Site_data'!A1954</f>
        <v>gLN6IazyUhqhu7uM8JsUYPaOEyynGA</v>
      </c>
      <c r="B1953" s="3" t="str">
        <f>'B-Site_data'!B1954</f>
        <v>Banadir_IDP</v>
      </c>
      <c r="C1953" s="3" t="str">
        <f>'B-Site_data'!C1954</f>
        <v>Banadir</v>
      </c>
      <c r="D1953" s="3" t="str">
        <f>'B-Site_data'!D1954</f>
        <v>IDP</v>
      </c>
      <c r="E1953" s="3">
        <f>'B-Site_data'!E1954</f>
        <v>1</v>
      </c>
      <c r="F1953" s="3">
        <f>'B-Site_data'!F1954</f>
        <v>1</v>
      </c>
      <c r="G1953" s="3">
        <f>'B-Site_data'!G1954</f>
        <v>3</v>
      </c>
      <c r="H1953" s="3">
        <f>'B-Site_data'!H1954</f>
        <v>2</v>
      </c>
      <c r="I1953" s="3">
        <f>'B-Site_data'!I1954</f>
        <v>3</v>
      </c>
      <c r="J1953" s="3">
        <f>'B-Site_data'!J1954</f>
        <v>1</v>
      </c>
      <c r="K1953" s="3">
        <f>'B-Site_data'!K1954</f>
        <v>3</v>
      </c>
      <c r="L1953" s="3">
        <f>'B-Site_data'!L1954</f>
        <v>2</v>
      </c>
      <c r="M1953" s="3">
        <f t="shared" si="180"/>
        <v>3</v>
      </c>
      <c r="N1953" s="3">
        <f t="shared" si="181"/>
        <v>3</v>
      </c>
      <c r="O1953" s="3">
        <f t="shared" si="182"/>
        <v>3</v>
      </c>
      <c r="P1953" s="3">
        <f t="shared" si="183"/>
        <v>2</v>
      </c>
      <c r="Q1953" s="295">
        <f t="shared" si="184"/>
        <v>3</v>
      </c>
      <c r="R1953" s="3">
        <f t="shared" si="185"/>
        <v>3</v>
      </c>
    </row>
    <row r="1954" spans="1:18" x14ac:dyDescent="0.35">
      <c r="A1954" s="3" t="str">
        <f>'B-Site_data'!A1955</f>
        <v>LhQbdrIcudNugl4agZUB4Y5vRHWMQ5</v>
      </c>
      <c r="B1954" s="3" t="str">
        <f>'B-Site_data'!B1955</f>
        <v>Banadir_IDP</v>
      </c>
      <c r="C1954" s="3" t="str">
        <f>'B-Site_data'!C1955</f>
        <v>Banadir</v>
      </c>
      <c r="D1954" s="3" t="str">
        <f>'B-Site_data'!D1955</f>
        <v>IDP</v>
      </c>
      <c r="E1954" s="3">
        <f>'B-Site_data'!E1955</f>
        <v>1</v>
      </c>
      <c r="F1954" s="3">
        <f>'B-Site_data'!F1955</f>
        <v>1</v>
      </c>
      <c r="G1954" s="3">
        <f>'B-Site_data'!G1955</f>
        <v>3</v>
      </c>
      <c r="H1954" s="3">
        <f>'B-Site_data'!H1955</f>
        <v>2</v>
      </c>
      <c r="I1954" s="3">
        <f>'B-Site_data'!I1955</f>
        <v>3</v>
      </c>
      <c r="J1954" s="3">
        <f>'B-Site_data'!J1955</f>
        <v>1</v>
      </c>
      <c r="K1954" s="3">
        <f>'B-Site_data'!K1955</f>
        <v>1</v>
      </c>
      <c r="L1954" s="3">
        <f>'B-Site_data'!L1955</f>
        <v>2</v>
      </c>
      <c r="M1954" s="3">
        <f t="shared" si="180"/>
        <v>3</v>
      </c>
      <c r="N1954" s="3">
        <f t="shared" si="181"/>
        <v>3</v>
      </c>
      <c r="O1954" s="3">
        <f t="shared" si="182"/>
        <v>2</v>
      </c>
      <c r="P1954" s="3">
        <f t="shared" si="183"/>
        <v>2</v>
      </c>
      <c r="Q1954" s="295">
        <f t="shared" si="184"/>
        <v>3</v>
      </c>
      <c r="R1954" s="3">
        <f t="shared" si="185"/>
        <v>3</v>
      </c>
    </row>
    <row r="1955" spans="1:18" x14ac:dyDescent="0.35">
      <c r="A1955" s="3" t="str">
        <f>'B-Site_data'!A1956</f>
        <v>0ohywGiFOh0GVbhgYkyN09qj8lSth6</v>
      </c>
      <c r="B1955" s="3" t="str">
        <f>'B-Site_data'!B1956</f>
        <v>Banadir_IDP</v>
      </c>
      <c r="C1955" s="3" t="str">
        <f>'B-Site_data'!C1956</f>
        <v>Banadir</v>
      </c>
      <c r="D1955" s="3" t="str">
        <f>'B-Site_data'!D1956</f>
        <v>IDP</v>
      </c>
      <c r="E1955" s="3">
        <f>'B-Site_data'!E1956</f>
        <v>1</v>
      </c>
      <c r="F1955" s="3">
        <f>'B-Site_data'!F1956</f>
        <v>3</v>
      </c>
      <c r="G1955" s="3">
        <f>'B-Site_data'!G1956</f>
        <v>3</v>
      </c>
      <c r="H1955" s="3">
        <f>'B-Site_data'!H1956</f>
        <v>1</v>
      </c>
      <c r="I1955" s="3">
        <f>'B-Site_data'!I1956</f>
        <v>1</v>
      </c>
      <c r="J1955" s="3">
        <f>'B-Site_data'!J1956</f>
        <v>3</v>
      </c>
      <c r="K1955" s="3">
        <f>'B-Site_data'!K1956</f>
        <v>3</v>
      </c>
      <c r="L1955" s="3">
        <f>'B-Site_data'!L1956</f>
        <v>1</v>
      </c>
      <c r="M1955" s="3">
        <f t="shared" si="180"/>
        <v>3</v>
      </c>
      <c r="N1955" s="3">
        <f t="shared" si="181"/>
        <v>3</v>
      </c>
      <c r="O1955" s="3">
        <f t="shared" si="182"/>
        <v>3</v>
      </c>
      <c r="P1955" s="3">
        <f t="shared" si="183"/>
        <v>3</v>
      </c>
      <c r="Q1955" s="295">
        <f t="shared" si="184"/>
        <v>3</v>
      </c>
      <c r="R1955" s="3">
        <f t="shared" si="185"/>
        <v>3</v>
      </c>
    </row>
    <row r="1956" spans="1:18" x14ac:dyDescent="0.35">
      <c r="A1956" s="3" t="str">
        <f>'B-Site_data'!A1957</f>
        <v>nh6jkCDuReMYTEBtPZLxe0BXnJHfkM</v>
      </c>
      <c r="B1956" s="3" t="str">
        <f>'B-Site_data'!B1957</f>
        <v>Banadir_IDP</v>
      </c>
      <c r="C1956" s="3" t="str">
        <f>'B-Site_data'!C1957</f>
        <v>Banadir</v>
      </c>
      <c r="D1956" s="3" t="str">
        <f>'B-Site_data'!D1957</f>
        <v>IDP</v>
      </c>
      <c r="E1956" s="3">
        <f>'B-Site_data'!E1957</f>
        <v>1</v>
      </c>
      <c r="F1956" s="3">
        <f>'B-Site_data'!F1957</f>
        <v>1</v>
      </c>
      <c r="G1956" s="3">
        <f>'B-Site_data'!G1957</f>
        <v>1</v>
      </c>
      <c r="H1956" s="3">
        <f>'B-Site_data'!H1957</f>
        <v>1</v>
      </c>
      <c r="I1956" s="3">
        <f>'B-Site_data'!I1957</f>
        <v>1</v>
      </c>
      <c r="J1956" s="3">
        <f>'B-Site_data'!J1957</f>
        <v>1</v>
      </c>
      <c r="K1956" s="3">
        <f>'B-Site_data'!K1957</f>
        <v>3</v>
      </c>
      <c r="L1956" s="3">
        <f>'B-Site_data'!L1957</f>
        <v>5</v>
      </c>
      <c r="M1956" s="3">
        <f t="shared" si="180"/>
        <v>5</v>
      </c>
      <c r="N1956" s="3">
        <f t="shared" si="181"/>
        <v>3</v>
      </c>
      <c r="O1956" s="3">
        <f t="shared" si="182"/>
        <v>1</v>
      </c>
      <c r="P1956" s="3">
        <f t="shared" si="183"/>
        <v>1</v>
      </c>
      <c r="Q1956" s="295">
        <f t="shared" si="184"/>
        <v>3</v>
      </c>
      <c r="R1956" s="3">
        <f t="shared" si="185"/>
        <v>3</v>
      </c>
    </row>
    <row r="1957" spans="1:18" x14ac:dyDescent="0.35">
      <c r="A1957" s="3" t="str">
        <f>'B-Site_data'!A1958</f>
        <v>1fYZC3K6d5yubW5x5wryjWuOjYSKMl</v>
      </c>
      <c r="B1957" s="3" t="str">
        <f>'B-Site_data'!B1958</f>
        <v>Banadir_IDP</v>
      </c>
      <c r="C1957" s="3" t="str">
        <f>'B-Site_data'!C1958</f>
        <v>Banadir</v>
      </c>
      <c r="D1957" s="3" t="str">
        <f>'B-Site_data'!D1958</f>
        <v>IDP</v>
      </c>
      <c r="E1957" s="3">
        <f>'B-Site_data'!E1958</f>
        <v>1</v>
      </c>
      <c r="F1957" s="3">
        <f>'B-Site_data'!F1958</f>
        <v>3</v>
      </c>
      <c r="G1957" s="3">
        <f>'B-Site_data'!G1958</f>
        <v>3</v>
      </c>
      <c r="H1957" s="3">
        <f>'B-Site_data'!H1958</f>
        <v>1</v>
      </c>
      <c r="I1957" s="3">
        <f>'B-Site_data'!I1958</f>
        <v>1</v>
      </c>
      <c r="J1957" s="3">
        <f>'B-Site_data'!J1958</f>
        <v>1</v>
      </c>
      <c r="K1957" s="3">
        <f>'B-Site_data'!K1958</f>
        <v>3</v>
      </c>
      <c r="L1957" s="3">
        <f>'B-Site_data'!L1958</f>
        <v>2</v>
      </c>
      <c r="M1957" s="3">
        <f t="shared" si="180"/>
        <v>3</v>
      </c>
      <c r="N1957" s="3">
        <f t="shared" si="181"/>
        <v>3</v>
      </c>
      <c r="O1957" s="3">
        <f t="shared" si="182"/>
        <v>3</v>
      </c>
      <c r="P1957" s="3">
        <f t="shared" si="183"/>
        <v>2</v>
      </c>
      <c r="Q1957" s="295">
        <f t="shared" si="184"/>
        <v>3</v>
      </c>
      <c r="R1957" s="3">
        <f t="shared" si="185"/>
        <v>3</v>
      </c>
    </row>
    <row r="1958" spans="1:18" x14ac:dyDescent="0.35">
      <c r="A1958" s="3" t="str">
        <f>'B-Site_data'!A1959</f>
        <v>3ETMn5CyM1sojpqyuETYhhrcRThxQx</v>
      </c>
      <c r="B1958" s="3" t="str">
        <f>'B-Site_data'!B1959</f>
        <v>Banadir_IDP</v>
      </c>
      <c r="C1958" s="3" t="str">
        <f>'B-Site_data'!C1959</f>
        <v>Banadir</v>
      </c>
      <c r="D1958" s="3" t="str">
        <f>'B-Site_data'!D1959</f>
        <v>IDP</v>
      </c>
      <c r="E1958" s="3">
        <f>'B-Site_data'!E1959</f>
        <v>1</v>
      </c>
      <c r="F1958" s="3">
        <f>'B-Site_data'!F1959</f>
        <v>3</v>
      </c>
      <c r="G1958" s="3">
        <f>'B-Site_data'!G1959</f>
        <v>1</v>
      </c>
      <c r="H1958" s="3">
        <f>'B-Site_data'!H1959</f>
        <v>2</v>
      </c>
      <c r="I1958" s="3">
        <f>'B-Site_data'!I1959</f>
        <v>3</v>
      </c>
      <c r="J1958" s="3">
        <f>'B-Site_data'!J1959</f>
        <v>1</v>
      </c>
      <c r="K1958" s="3">
        <f>'B-Site_data'!K1959</f>
        <v>3</v>
      </c>
      <c r="L1958" s="3">
        <f>'B-Site_data'!L1959</f>
        <v>2</v>
      </c>
      <c r="M1958" s="3">
        <f t="shared" si="180"/>
        <v>3</v>
      </c>
      <c r="N1958" s="3">
        <f t="shared" si="181"/>
        <v>3</v>
      </c>
      <c r="O1958" s="3">
        <f t="shared" si="182"/>
        <v>3</v>
      </c>
      <c r="P1958" s="3">
        <f t="shared" si="183"/>
        <v>2</v>
      </c>
      <c r="Q1958" s="295">
        <f t="shared" si="184"/>
        <v>3</v>
      </c>
      <c r="R1958" s="3">
        <f t="shared" si="185"/>
        <v>3</v>
      </c>
    </row>
    <row r="1959" spans="1:18" x14ac:dyDescent="0.35">
      <c r="A1959" s="3" t="str">
        <f>'B-Site_data'!A1960</f>
        <v>alaIzgJtuDYES18Bzn8AQaOvJUu8hw</v>
      </c>
      <c r="B1959" s="3" t="str">
        <f>'B-Site_data'!B1960</f>
        <v>Banadir_IDP</v>
      </c>
      <c r="C1959" s="3" t="str">
        <f>'B-Site_data'!C1960</f>
        <v>Banadir</v>
      </c>
      <c r="D1959" s="3" t="str">
        <f>'B-Site_data'!D1960</f>
        <v>IDP</v>
      </c>
      <c r="E1959" s="3">
        <f>'B-Site_data'!E1960</f>
        <v>1</v>
      </c>
      <c r="F1959" s="3">
        <f>'B-Site_data'!F1960</f>
        <v>1</v>
      </c>
      <c r="G1959" s="3">
        <f>'B-Site_data'!G1960</f>
        <v>3</v>
      </c>
      <c r="H1959" s="3">
        <f>'B-Site_data'!H1960</f>
        <v>3</v>
      </c>
      <c r="I1959" s="3">
        <f>'B-Site_data'!I1960</f>
        <v>3</v>
      </c>
      <c r="J1959" s="3">
        <f>'B-Site_data'!J1960</f>
        <v>1</v>
      </c>
      <c r="K1959" s="3">
        <f>'B-Site_data'!K1960</f>
        <v>1</v>
      </c>
      <c r="L1959" s="3">
        <f>'B-Site_data'!L1960</f>
        <v>2</v>
      </c>
      <c r="M1959" s="3">
        <f t="shared" si="180"/>
        <v>3</v>
      </c>
      <c r="N1959" s="3">
        <f t="shared" si="181"/>
        <v>3</v>
      </c>
      <c r="O1959" s="3">
        <f t="shared" si="182"/>
        <v>3</v>
      </c>
      <c r="P1959" s="3">
        <f t="shared" si="183"/>
        <v>2</v>
      </c>
      <c r="Q1959" s="295">
        <f t="shared" si="184"/>
        <v>3</v>
      </c>
      <c r="R1959" s="3">
        <f t="shared" si="185"/>
        <v>3</v>
      </c>
    </row>
    <row r="1960" spans="1:18" x14ac:dyDescent="0.35">
      <c r="A1960" s="3" t="str">
        <f>'B-Site_data'!A1961</f>
        <v>sy7fL5202lUaSRQTetED5G9RHnRNaV</v>
      </c>
      <c r="B1960" s="3" t="str">
        <f>'B-Site_data'!B1961</f>
        <v>Banadir_IDP</v>
      </c>
      <c r="C1960" s="3" t="str">
        <f>'B-Site_data'!C1961</f>
        <v>Banadir</v>
      </c>
      <c r="D1960" s="3" t="str">
        <f>'B-Site_data'!D1961</f>
        <v>IDP</v>
      </c>
      <c r="E1960" s="3">
        <f>'B-Site_data'!E1961</f>
        <v>3</v>
      </c>
      <c r="F1960" s="3">
        <f>'B-Site_data'!F1961</f>
        <v>1</v>
      </c>
      <c r="G1960" s="3">
        <f>'B-Site_data'!G1961</f>
        <v>3</v>
      </c>
      <c r="H1960" s="3">
        <f>'B-Site_data'!H1961</f>
        <v>1</v>
      </c>
      <c r="I1960" s="3">
        <f>'B-Site_data'!I1961</f>
        <v>1</v>
      </c>
      <c r="J1960" s="3">
        <f>'B-Site_data'!J1961</f>
        <v>1</v>
      </c>
      <c r="K1960" s="3">
        <f>'B-Site_data'!K1961</f>
        <v>3</v>
      </c>
      <c r="L1960" s="3">
        <f>'B-Site_data'!L1961</f>
        <v>1</v>
      </c>
      <c r="M1960" s="3">
        <f t="shared" si="180"/>
        <v>3</v>
      </c>
      <c r="N1960" s="3">
        <f t="shared" si="181"/>
        <v>3</v>
      </c>
      <c r="O1960" s="3">
        <f t="shared" si="182"/>
        <v>1</v>
      </c>
      <c r="P1960" s="3">
        <f t="shared" si="183"/>
        <v>1</v>
      </c>
      <c r="Q1960" s="295">
        <f t="shared" si="184"/>
        <v>2</v>
      </c>
      <c r="R1960" s="3">
        <f t="shared" si="185"/>
        <v>2</v>
      </c>
    </row>
    <row r="1961" spans="1:18" x14ac:dyDescent="0.35">
      <c r="A1961" s="3" t="str">
        <f>'B-Site_data'!A1962</f>
        <v>UyoZCHOp0mhatH9YDzt768IAkKJiiv</v>
      </c>
      <c r="B1961" s="3" t="str">
        <f>'B-Site_data'!B1962</f>
        <v>Banadir_IDP</v>
      </c>
      <c r="C1961" s="3" t="str">
        <f>'B-Site_data'!C1962</f>
        <v>Banadir</v>
      </c>
      <c r="D1961" s="3" t="str">
        <f>'B-Site_data'!D1962</f>
        <v>IDP</v>
      </c>
      <c r="E1961" s="3">
        <f>'B-Site_data'!E1962</f>
        <v>1</v>
      </c>
      <c r="F1961" s="3">
        <f>'B-Site_data'!F1962</f>
        <v>1</v>
      </c>
      <c r="G1961" s="3">
        <f>'B-Site_data'!G1962</f>
        <v>3</v>
      </c>
      <c r="H1961" s="3">
        <f>'B-Site_data'!H1962</f>
        <v>3</v>
      </c>
      <c r="I1961" s="3">
        <f>'B-Site_data'!I1962</f>
        <v>3</v>
      </c>
      <c r="J1961" s="3">
        <f>'B-Site_data'!J1962</f>
        <v>1</v>
      </c>
      <c r="K1961" s="3">
        <f>'B-Site_data'!K1962</f>
        <v>1</v>
      </c>
      <c r="L1961" s="3">
        <f>'B-Site_data'!L1962</f>
        <v>2</v>
      </c>
      <c r="M1961" s="3">
        <f t="shared" si="180"/>
        <v>3</v>
      </c>
      <c r="N1961" s="3">
        <f t="shared" si="181"/>
        <v>3</v>
      </c>
      <c r="O1961" s="3">
        <f t="shared" si="182"/>
        <v>3</v>
      </c>
      <c r="P1961" s="3">
        <f t="shared" si="183"/>
        <v>2</v>
      </c>
      <c r="Q1961" s="295">
        <f t="shared" si="184"/>
        <v>3</v>
      </c>
      <c r="R1961" s="3">
        <f t="shared" si="185"/>
        <v>3</v>
      </c>
    </row>
    <row r="1962" spans="1:18" x14ac:dyDescent="0.35">
      <c r="A1962" s="3" t="str">
        <f>'B-Site_data'!A1963</f>
        <v>15usGmJj2FK93v957ixJcl3rv9H8tW</v>
      </c>
      <c r="B1962" s="3" t="str">
        <f>'B-Site_data'!B1963</f>
        <v>Banadir_IDP</v>
      </c>
      <c r="C1962" s="3" t="str">
        <f>'B-Site_data'!C1963</f>
        <v>Banadir</v>
      </c>
      <c r="D1962" s="3" t="str">
        <f>'B-Site_data'!D1963</f>
        <v>IDP</v>
      </c>
      <c r="E1962" s="3">
        <f>'B-Site_data'!E1963</f>
        <v>1</v>
      </c>
      <c r="F1962" s="3">
        <f>'B-Site_data'!F1963</f>
        <v>3</v>
      </c>
      <c r="G1962" s="3">
        <f>'B-Site_data'!G1963</f>
        <v>3</v>
      </c>
      <c r="H1962" s="3">
        <f>'B-Site_data'!H1963</f>
        <v>1</v>
      </c>
      <c r="I1962" s="3">
        <f>'B-Site_data'!I1963</f>
        <v>1</v>
      </c>
      <c r="J1962" s="3">
        <f>'B-Site_data'!J1963</f>
        <v>1</v>
      </c>
      <c r="K1962" s="3">
        <f>'B-Site_data'!K1963</f>
        <v>3</v>
      </c>
      <c r="L1962" s="3">
        <f>'B-Site_data'!L1963</f>
        <v>1</v>
      </c>
      <c r="M1962" s="3">
        <f t="shared" si="180"/>
        <v>3</v>
      </c>
      <c r="N1962" s="3">
        <f t="shared" si="181"/>
        <v>3</v>
      </c>
      <c r="O1962" s="3">
        <f t="shared" si="182"/>
        <v>3</v>
      </c>
      <c r="P1962" s="3">
        <f t="shared" si="183"/>
        <v>1</v>
      </c>
      <c r="Q1962" s="295">
        <f t="shared" si="184"/>
        <v>3</v>
      </c>
      <c r="R1962" s="3">
        <f t="shared" si="185"/>
        <v>3</v>
      </c>
    </row>
    <row r="1963" spans="1:18" x14ac:dyDescent="0.35">
      <c r="A1963" s="3" t="str">
        <f>'B-Site_data'!A1964</f>
        <v>mxOnCtJ8Ni4AL3lzAPL5vi7PbN1zXf</v>
      </c>
      <c r="B1963" s="3" t="str">
        <f>'B-Site_data'!B1964</f>
        <v>Banadir_IDP</v>
      </c>
      <c r="C1963" s="3" t="str">
        <f>'B-Site_data'!C1964</f>
        <v>Banadir</v>
      </c>
      <c r="D1963" s="3" t="str">
        <f>'B-Site_data'!D1964</f>
        <v>IDP</v>
      </c>
      <c r="E1963" s="3">
        <f>'B-Site_data'!E1964</f>
        <v>1</v>
      </c>
      <c r="F1963" s="3">
        <f>'B-Site_data'!F1964</f>
        <v>3</v>
      </c>
      <c r="G1963" s="3">
        <f>'B-Site_data'!G1964</f>
        <v>3</v>
      </c>
      <c r="H1963" s="3">
        <f>'B-Site_data'!H1964</f>
        <v>1</v>
      </c>
      <c r="I1963" s="3">
        <f>'B-Site_data'!I1964</f>
        <v>1</v>
      </c>
      <c r="J1963" s="3">
        <f>'B-Site_data'!J1964</f>
        <v>1</v>
      </c>
      <c r="K1963" s="3">
        <f>'B-Site_data'!K1964</f>
        <v>1</v>
      </c>
      <c r="L1963" s="3">
        <f>'B-Site_data'!L1964</f>
        <v>2</v>
      </c>
      <c r="M1963" s="3">
        <f t="shared" si="180"/>
        <v>3</v>
      </c>
      <c r="N1963" s="3">
        <f t="shared" si="181"/>
        <v>3</v>
      </c>
      <c r="O1963" s="3">
        <f t="shared" si="182"/>
        <v>2</v>
      </c>
      <c r="P1963" s="3">
        <f t="shared" si="183"/>
        <v>1</v>
      </c>
      <c r="Q1963" s="295">
        <f t="shared" si="184"/>
        <v>3</v>
      </c>
      <c r="R1963" s="3">
        <f t="shared" si="185"/>
        <v>3</v>
      </c>
    </row>
    <row r="1964" spans="1:18" x14ac:dyDescent="0.35">
      <c r="A1964" s="3" t="str">
        <f>'B-Site_data'!A1965</f>
        <v>gx1EROd9qO6N4gvlLbEhqjAwA7qMXo</v>
      </c>
      <c r="B1964" s="3" t="str">
        <f>'B-Site_data'!B1965</f>
        <v>Banadir_IDP</v>
      </c>
      <c r="C1964" s="3" t="str">
        <f>'B-Site_data'!C1965</f>
        <v>Banadir</v>
      </c>
      <c r="D1964" s="3" t="str">
        <f>'B-Site_data'!D1965</f>
        <v>IDP</v>
      </c>
      <c r="E1964" s="3">
        <f>'B-Site_data'!E1965</f>
        <v>1</v>
      </c>
      <c r="F1964" s="3">
        <f>'B-Site_data'!F1965</f>
        <v>1</v>
      </c>
      <c r="G1964" s="3">
        <f>'B-Site_data'!G1965</f>
        <v>3</v>
      </c>
      <c r="H1964" s="3">
        <f>'B-Site_data'!H1965</f>
        <v>1</v>
      </c>
      <c r="I1964" s="3">
        <f>'B-Site_data'!I1965</f>
        <v>1</v>
      </c>
      <c r="J1964" s="3">
        <f>'B-Site_data'!J1965</f>
        <v>1</v>
      </c>
      <c r="K1964" s="3">
        <f>'B-Site_data'!K1965</f>
        <v>1</v>
      </c>
      <c r="L1964" s="3">
        <f>'B-Site_data'!L1965</f>
        <v>1</v>
      </c>
      <c r="M1964" s="3">
        <f t="shared" si="180"/>
        <v>3</v>
      </c>
      <c r="N1964" s="3">
        <f t="shared" si="181"/>
        <v>1</v>
      </c>
      <c r="O1964" s="3">
        <f t="shared" si="182"/>
        <v>1</v>
      </c>
      <c r="P1964" s="3">
        <f t="shared" si="183"/>
        <v>1</v>
      </c>
      <c r="Q1964" s="295">
        <f t="shared" si="184"/>
        <v>2</v>
      </c>
      <c r="R1964" s="3">
        <f t="shared" si="185"/>
        <v>2</v>
      </c>
    </row>
    <row r="1965" spans="1:18" x14ac:dyDescent="0.35">
      <c r="A1965" s="3" t="str">
        <f>'B-Site_data'!A1966</f>
        <v>qpWN0yPeEp3FjSuD3moujVCvpcxexA</v>
      </c>
      <c r="B1965" s="3" t="str">
        <f>'B-Site_data'!B1966</f>
        <v>Banadir_IDP</v>
      </c>
      <c r="C1965" s="3" t="str">
        <f>'B-Site_data'!C1966</f>
        <v>Banadir</v>
      </c>
      <c r="D1965" s="3" t="str">
        <f>'B-Site_data'!D1966</f>
        <v>IDP</v>
      </c>
      <c r="E1965" s="3">
        <f>'B-Site_data'!E1966</f>
        <v>1</v>
      </c>
      <c r="F1965" s="3">
        <f>'B-Site_data'!F1966</f>
        <v>1</v>
      </c>
      <c r="G1965" s="3">
        <f>'B-Site_data'!G1966</f>
        <v>3</v>
      </c>
      <c r="H1965" s="3">
        <f>'B-Site_data'!H1966</f>
        <v>1</v>
      </c>
      <c r="I1965" s="3">
        <f>'B-Site_data'!I1966</f>
        <v>3</v>
      </c>
      <c r="J1965" s="3">
        <f>'B-Site_data'!J1966</f>
        <v>1</v>
      </c>
      <c r="K1965" s="3">
        <f>'B-Site_data'!K1966</f>
        <v>1</v>
      </c>
      <c r="L1965" s="3">
        <f>'B-Site_data'!L1966</f>
        <v>2</v>
      </c>
      <c r="M1965" s="3">
        <f t="shared" si="180"/>
        <v>3</v>
      </c>
      <c r="N1965" s="3">
        <f t="shared" si="181"/>
        <v>3</v>
      </c>
      <c r="O1965" s="3">
        <f t="shared" si="182"/>
        <v>2</v>
      </c>
      <c r="P1965" s="3">
        <f t="shared" si="183"/>
        <v>1</v>
      </c>
      <c r="Q1965" s="295">
        <f t="shared" si="184"/>
        <v>3</v>
      </c>
      <c r="R1965" s="3">
        <f t="shared" si="185"/>
        <v>3</v>
      </c>
    </row>
    <row r="1966" spans="1:18" x14ac:dyDescent="0.35">
      <c r="A1966" s="3" t="str">
        <f>'B-Site_data'!A1967</f>
        <v>C6TQcSgP72r9GqRaT8RRa4cmiKshe1</v>
      </c>
      <c r="B1966" s="3" t="str">
        <f>'B-Site_data'!B1967</f>
        <v>Banadir_IDP</v>
      </c>
      <c r="C1966" s="3" t="str">
        <f>'B-Site_data'!C1967</f>
        <v>Banadir</v>
      </c>
      <c r="D1966" s="3" t="str">
        <f>'B-Site_data'!D1967</f>
        <v>IDP</v>
      </c>
      <c r="E1966" s="3">
        <f>'B-Site_data'!E1967</f>
        <v>1</v>
      </c>
      <c r="F1966" s="3">
        <f>'B-Site_data'!F1967</f>
        <v>1</v>
      </c>
      <c r="G1966" s="3">
        <f>'B-Site_data'!G1967</f>
        <v>3</v>
      </c>
      <c r="H1966" s="3">
        <f>'B-Site_data'!H1967</f>
        <v>2</v>
      </c>
      <c r="I1966" s="3">
        <f>'B-Site_data'!I1967</f>
        <v>3</v>
      </c>
      <c r="J1966" s="3">
        <f>'B-Site_data'!J1967</f>
        <v>1</v>
      </c>
      <c r="K1966" s="3">
        <f>'B-Site_data'!K1967</f>
        <v>1</v>
      </c>
      <c r="L1966" s="3">
        <f>'B-Site_data'!L1967</f>
        <v>3</v>
      </c>
      <c r="M1966" s="3">
        <f t="shared" si="180"/>
        <v>3</v>
      </c>
      <c r="N1966" s="3">
        <f t="shared" si="181"/>
        <v>3</v>
      </c>
      <c r="O1966" s="3">
        <f t="shared" si="182"/>
        <v>3</v>
      </c>
      <c r="P1966" s="3">
        <f t="shared" si="183"/>
        <v>2</v>
      </c>
      <c r="Q1966" s="295">
        <f t="shared" si="184"/>
        <v>3</v>
      </c>
      <c r="R1966" s="3">
        <f t="shared" si="185"/>
        <v>3</v>
      </c>
    </row>
    <row r="1967" spans="1:18" x14ac:dyDescent="0.35">
      <c r="A1967" s="3" t="str">
        <f>'B-Site_data'!A1968</f>
        <v>dIw9NBw5sDn4StinfN0NeQzKnBsTA2</v>
      </c>
      <c r="B1967" s="3" t="str">
        <f>'B-Site_data'!B1968</f>
        <v>Banadir_IDP</v>
      </c>
      <c r="C1967" s="3" t="str">
        <f>'B-Site_data'!C1968</f>
        <v>Banadir</v>
      </c>
      <c r="D1967" s="3" t="str">
        <f>'B-Site_data'!D1968</f>
        <v>IDP</v>
      </c>
      <c r="E1967" s="3">
        <f>'B-Site_data'!E1968</f>
        <v>1</v>
      </c>
      <c r="F1967" s="3">
        <f>'B-Site_data'!F1968</f>
        <v>1</v>
      </c>
      <c r="G1967" s="3">
        <f>'B-Site_data'!G1968</f>
        <v>3</v>
      </c>
      <c r="H1967" s="3">
        <f>'B-Site_data'!H1968</f>
        <v>1</v>
      </c>
      <c r="I1967" s="3">
        <f>'B-Site_data'!I1968</f>
        <v>1</v>
      </c>
      <c r="J1967" s="3">
        <f>'B-Site_data'!J1968</f>
        <v>1</v>
      </c>
      <c r="K1967" s="3">
        <f>'B-Site_data'!K1968</f>
        <v>1</v>
      </c>
      <c r="L1967" s="3">
        <f>'B-Site_data'!L1968</f>
        <v>2</v>
      </c>
      <c r="M1967" s="3">
        <f t="shared" si="180"/>
        <v>3</v>
      </c>
      <c r="N1967" s="3">
        <f t="shared" si="181"/>
        <v>2</v>
      </c>
      <c r="O1967" s="3">
        <f t="shared" si="182"/>
        <v>1</v>
      </c>
      <c r="P1967" s="3">
        <f t="shared" si="183"/>
        <v>1</v>
      </c>
      <c r="Q1967" s="295">
        <f t="shared" si="184"/>
        <v>2</v>
      </c>
      <c r="R1967" s="3">
        <f t="shared" si="185"/>
        <v>2</v>
      </c>
    </row>
    <row r="1968" spans="1:18" x14ac:dyDescent="0.35">
      <c r="A1968" s="3" t="str">
        <f>'B-Site_data'!A1969</f>
        <v>acwbbx9zvChmZZUJ5JCRqcJdq9dPnq</v>
      </c>
      <c r="B1968" s="3" t="str">
        <f>'B-Site_data'!B1969</f>
        <v>Banadir_IDP</v>
      </c>
      <c r="C1968" s="3" t="str">
        <f>'B-Site_data'!C1969</f>
        <v>Banadir</v>
      </c>
      <c r="D1968" s="3" t="str">
        <f>'B-Site_data'!D1969</f>
        <v>IDP</v>
      </c>
      <c r="E1968" s="3">
        <f>'B-Site_data'!E1969</f>
        <v>1</v>
      </c>
      <c r="F1968" s="3">
        <f>'B-Site_data'!F1969</f>
        <v>1</v>
      </c>
      <c r="G1968" s="3">
        <f>'B-Site_data'!G1969</f>
        <v>3</v>
      </c>
      <c r="H1968" s="3">
        <f>'B-Site_data'!H1969</f>
        <v>3</v>
      </c>
      <c r="I1968" s="3">
        <f>'B-Site_data'!I1969</f>
        <v>1</v>
      </c>
      <c r="J1968" s="3">
        <f>'B-Site_data'!J1969</f>
        <v>1</v>
      </c>
      <c r="K1968" s="3">
        <f>'B-Site_data'!K1969</f>
        <v>1</v>
      </c>
      <c r="L1968" s="3">
        <f>'B-Site_data'!L1969</f>
        <v>1</v>
      </c>
      <c r="M1968" s="3">
        <f t="shared" si="180"/>
        <v>3</v>
      </c>
      <c r="N1968" s="3">
        <f t="shared" si="181"/>
        <v>3</v>
      </c>
      <c r="O1968" s="3">
        <f t="shared" si="182"/>
        <v>1</v>
      </c>
      <c r="P1968" s="3">
        <f t="shared" si="183"/>
        <v>1</v>
      </c>
      <c r="Q1968" s="295">
        <f t="shared" si="184"/>
        <v>2</v>
      </c>
      <c r="R1968" s="3">
        <f t="shared" si="185"/>
        <v>2</v>
      </c>
    </row>
    <row r="1969" spans="1:18" x14ac:dyDescent="0.35">
      <c r="A1969" s="3" t="str">
        <f>'B-Site_data'!A1970</f>
        <v>nd56TjF0HnaySnhIQf7j8ILC6LQMmc</v>
      </c>
      <c r="B1969" s="3" t="str">
        <f>'B-Site_data'!B1970</f>
        <v>Banadir_IDP</v>
      </c>
      <c r="C1969" s="3" t="str">
        <f>'B-Site_data'!C1970</f>
        <v>Banadir</v>
      </c>
      <c r="D1969" s="3" t="str">
        <f>'B-Site_data'!D1970</f>
        <v>IDP</v>
      </c>
      <c r="E1969" s="3">
        <f>'B-Site_data'!E1970</f>
        <v>1</v>
      </c>
      <c r="F1969" s="3">
        <f>'B-Site_data'!F1970</f>
        <v>3</v>
      </c>
      <c r="G1969" s="3">
        <f>'B-Site_data'!G1970</f>
        <v>3</v>
      </c>
      <c r="H1969" s="3">
        <f>'B-Site_data'!H1970</f>
        <v>1</v>
      </c>
      <c r="I1969" s="3">
        <f>'B-Site_data'!I1970</f>
        <v>1</v>
      </c>
      <c r="J1969" s="3">
        <f>'B-Site_data'!J1970</f>
        <v>1</v>
      </c>
      <c r="K1969" s="3">
        <f>'B-Site_data'!K1970</f>
        <v>3</v>
      </c>
      <c r="L1969" s="3">
        <f>'B-Site_data'!L1970</f>
        <v>2</v>
      </c>
      <c r="M1969" s="3">
        <f t="shared" si="180"/>
        <v>3</v>
      </c>
      <c r="N1969" s="3">
        <f t="shared" si="181"/>
        <v>3</v>
      </c>
      <c r="O1969" s="3">
        <f t="shared" si="182"/>
        <v>3</v>
      </c>
      <c r="P1969" s="3">
        <f t="shared" si="183"/>
        <v>2</v>
      </c>
      <c r="Q1969" s="295">
        <f t="shared" si="184"/>
        <v>3</v>
      </c>
      <c r="R1969" s="3">
        <f t="shared" si="185"/>
        <v>3</v>
      </c>
    </row>
    <row r="1970" spans="1:18" x14ac:dyDescent="0.35">
      <c r="A1970" s="3" t="str">
        <f>'B-Site_data'!A1971</f>
        <v>HHGyBY1gScOznZzuLE32Sm5SOZWZRt</v>
      </c>
      <c r="B1970" s="3" t="str">
        <f>'B-Site_data'!B1971</f>
        <v>Banadir_IDP</v>
      </c>
      <c r="C1970" s="3" t="str">
        <f>'B-Site_data'!C1971</f>
        <v>Banadir</v>
      </c>
      <c r="D1970" s="3" t="str">
        <f>'B-Site_data'!D1971</f>
        <v>IDP</v>
      </c>
      <c r="E1970" s="3">
        <f>'B-Site_data'!E1971</f>
        <v>3</v>
      </c>
      <c r="F1970" s="3">
        <f>'B-Site_data'!F1971</f>
        <v>1</v>
      </c>
      <c r="G1970" s="3">
        <f>'B-Site_data'!G1971</f>
        <v>3</v>
      </c>
      <c r="H1970" s="3">
        <f>'B-Site_data'!H1971</f>
        <v>1</v>
      </c>
      <c r="I1970" s="3">
        <f>'B-Site_data'!I1971</f>
        <v>1</v>
      </c>
      <c r="J1970" s="3">
        <f>'B-Site_data'!J1971</f>
        <v>1</v>
      </c>
      <c r="K1970" s="3">
        <f>'B-Site_data'!K1971</f>
        <v>3</v>
      </c>
      <c r="L1970" s="3">
        <f>'B-Site_data'!L1971</f>
        <v>2</v>
      </c>
      <c r="M1970" s="3">
        <f t="shared" si="180"/>
        <v>3</v>
      </c>
      <c r="N1970" s="3">
        <f t="shared" si="181"/>
        <v>3</v>
      </c>
      <c r="O1970" s="3">
        <f t="shared" si="182"/>
        <v>2</v>
      </c>
      <c r="P1970" s="3">
        <f t="shared" si="183"/>
        <v>1</v>
      </c>
      <c r="Q1970" s="295">
        <f t="shared" si="184"/>
        <v>3</v>
      </c>
      <c r="R1970" s="3">
        <f t="shared" si="185"/>
        <v>3</v>
      </c>
    </row>
    <row r="1971" spans="1:18" x14ac:dyDescent="0.35">
      <c r="A1971" s="3" t="str">
        <f>'B-Site_data'!A1972</f>
        <v>VMcIoo1XpJxAAJm9s4VXoHgceFfQO0</v>
      </c>
      <c r="B1971" s="3" t="str">
        <f>'B-Site_data'!B1972</f>
        <v>Banadir_IDP</v>
      </c>
      <c r="C1971" s="3" t="str">
        <f>'B-Site_data'!C1972</f>
        <v>Banadir</v>
      </c>
      <c r="D1971" s="3" t="str">
        <f>'B-Site_data'!D1972</f>
        <v>IDP</v>
      </c>
      <c r="E1971" s="3">
        <f>'B-Site_data'!E1972</f>
        <v>1</v>
      </c>
      <c r="F1971" s="3">
        <f>'B-Site_data'!F1972</f>
        <v>3</v>
      </c>
      <c r="G1971" s="3">
        <f>'B-Site_data'!G1972</f>
        <v>3</v>
      </c>
      <c r="H1971" s="3">
        <f>'B-Site_data'!H1972</f>
        <v>3</v>
      </c>
      <c r="I1971" s="3">
        <f>'B-Site_data'!I1972</f>
        <v>1</v>
      </c>
      <c r="J1971" s="3">
        <f>'B-Site_data'!J1972</f>
        <v>1</v>
      </c>
      <c r="K1971" s="3">
        <f>'B-Site_data'!K1972</f>
        <v>1</v>
      </c>
      <c r="L1971" s="3">
        <f>'B-Site_data'!L1972</f>
        <v>2</v>
      </c>
      <c r="M1971" s="3">
        <f t="shared" si="180"/>
        <v>3</v>
      </c>
      <c r="N1971" s="3">
        <f t="shared" si="181"/>
        <v>3</v>
      </c>
      <c r="O1971" s="3">
        <f t="shared" si="182"/>
        <v>3</v>
      </c>
      <c r="P1971" s="3">
        <f t="shared" si="183"/>
        <v>2</v>
      </c>
      <c r="Q1971" s="295">
        <f t="shared" si="184"/>
        <v>3</v>
      </c>
      <c r="R1971" s="3">
        <f t="shared" si="185"/>
        <v>3</v>
      </c>
    </row>
    <row r="1972" spans="1:18" x14ac:dyDescent="0.35">
      <c r="A1972" s="3" t="str">
        <f>'B-Site_data'!A1973</f>
        <v>oplcPYYB2xUbRJ65DlI2CVL7r9CNrN</v>
      </c>
      <c r="B1972" s="3" t="str">
        <f>'B-Site_data'!B1973</f>
        <v>Banadir_IDP</v>
      </c>
      <c r="C1972" s="3" t="str">
        <f>'B-Site_data'!C1973</f>
        <v>Banadir</v>
      </c>
      <c r="D1972" s="3" t="str">
        <f>'B-Site_data'!D1973</f>
        <v>IDP</v>
      </c>
      <c r="E1972" s="3">
        <f>'B-Site_data'!E1973</f>
        <v>1</v>
      </c>
      <c r="F1972" s="3">
        <f>'B-Site_data'!F1973</f>
        <v>1</v>
      </c>
      <c r="G1972" s="3">
        <f>'B-Site_data'!G1973</f>
        <v>3</v>
      </c>
      <c r="H1972" s="3">
        <f>'B-Site_data'!H1973</f>
        <v>3</v>
      </c>
      <c r="I1972" s="3">
        <f>'B-Site_data'!I1973</f>
        <v>3</v>
      </c>
      <c r="J1972" s="3">
        <f>'B-Site_data'!J1973</f>
        <v>1</v>
      </c>
      <c r="K1972" s="3">
        <f>'B-Site_data'!K1973</f>
        <v>1</v>
      </c>
      <c r="L1972" s="3">
        <f>'B-Site_data'!L1973</f>
        <v>2</v>
      </c>
      <c r="M1972" s="3">
        <f t="shared" si="180"/>
        <v>3</v>
      </c>
      <c r="N1972" s="3">
        <f t="shared" si="181"/>
        <v>3</v>
      </c>
      <c r="O1972" s="3">
        <f t="shared" si="182"/>
        <v>3</v>
      </c>
      <c r="P1972" s="3">
        <f t="shared" si="183"/>
        <v>2</v>
      </c>
      <c r="Q1972" s="295">
        <f t="shared" si="184"/>
        <v>3</v>
      </c>
      <c r="R1972" s="3">
        <f t="shared" si="185"/>
        <v>3</v>
      </c>
    </row>
    <row r="1973" spans="1:18" x14ac:dyDescent="0.35">
      <c r="A1973" s="3" t="str">
        <f>'B-Site_data'!A1974</f>
        <v>k1E1RoD9INFgn8vd4RwAd2GxsNNKpc</v>
      </c>
      <c r="B1973" s="3" t="str">
        <f>'B-Site_data'!B1974</f>
        <v>Banadir_IDP</v>
      </c>
      <c r="C1973" s="3" t="str">
        <f>'B-Site_data'!C1974</f>
        <v>Banadir</v>
      </c>
      <c r="D1973" s="3" t="str">
        <f>'B-Site_data'!D1974</f>
        <v>IDP</v>
      </c>
      <c r="E1973" s="3">
        <f>'B-Site_data'!E1974</f>
        <v>3</v>
      </c>
      <c r="F1973" s="3">
        <f>'B-Site_data'!F1974</f>
        <v>1</v>
      </c>
      <c r="G1973" s="3">
        <f>'B-Site_data'!G1974</f>
        <v>3</v>
      </c>
      <c r="H1973" s="3">
        <f>'B-Site_data'!H1974</f>
        <v>1</v>
      </c>
      <c r="I1973" s="3">
        <f>'B-Site_data'!I1974</f>
        <v>3</v>
      </c>
      <c r="J1973" s="3">
        <f>'B-Site_data'!J1974</f>
        <v>1</v>
      </c>
      <c r="K1973" s="3">
        <f>'B-Site_data'!K1974</f>
        <v>3</v>
      </c>
      <c r="L1973" s="3">
        <f>'B-Site_data'!L1974</f>
        <v>1</v>
      </c>
      <c r="M1973" s="3">
        <f t="shared" si="180"/>
        <v>3</v>
      </c>
      <c r="N1973" s="3">
        <f t="shared" si="181"/>
        <v>3</v>
      </c>
      <c r="O1973" s="3">
        <f t="shared" si="182"/>
        <v>3</v>
      </c>
      <c r="P1973" s="3">
        <f t="shared" si="183"/>
        <v>1</v>
      </c>
      <c r="Q1973" s="295">
        <f t="shared" si="184"/>
        <v>3</v>
      </c>
      <c r="R1973" s="3">
        <f t="shared" si="185"/>
        <v>3</v>
      </c>
    </row>
    <row r="1974" spans="1:18" x14ac:dyDescent="0.35">
      <c r="A1974" s="3" t="str">
        <f>'B-Site_data'!A1975</f>
        <v>zzQpvZppkyQfz0Etm9QoLQ65W75Zov</v>
      </c>
      <c r="B1974" s="3" t="str">
        <f>'B-Site_data'!B1975</f>
        <v>Banadir_IDP</v>
      </c>
      <c r="C1974" s="3" t="str">
        <f>'B-Site_data'!C1975</f>
        <v>Banadir</v>
      </c>
      <c r="D1974" s="3" t="str">
        <f>'B-Site_data'!D1975</f>
        <v>IDP</v>
      </c>
      <c r="E1974" s="3">
        <f>'B-Site_data'!E1975</f>
        <v>1</v>
      </c>
      <c r="F1974" s="3">
        <f>'B-Site_data'!F1975</f>
        <v>1</v>
      </c>
      <c r="G1974" s="3">
        <f>'B-Site_data'!G1975</f>
        <v>3</v>
      </c>
      <c r="H1974" s="3">
        <f>'B-Site_data'!H1975</f>
        <v>1</v>
      </c>
      <c r="I1974" s="3">
        <f>'B-Site_data'!I1975</f>
        <v>1</v>
      </c>
      <c r="J1974" s="3">
        <f>'B-Site_data'!J1975</f>
        <v>1</v>
      </c>
      <c r="K1974" s="3">
        <f>'B-Site_data'!K1975</f>
        <v>1</v>
      </c>
      <c r="L1974" s="3">
        <f>'B-Site_data'!L1975</f>
        <v>1</v>
      </c>
      <c r="M1974" s="3">
        <f t="shared" si="180"/>
        <v>3</v>
      </c>
      <c r="N1974" s="3">
        <f t="shared" si="181"/>
        <v>1</v>
      </c>
      <c r="O1974" s="3">
        <f t="shared" si="182"/>
        <v>1</v>
      </c>
      <c r="P1974" s="3">
        <f t="shared" si="183"/>
        <v>1</v>
      </c>
      <c r="Q1974" s="295">
        <f t="shared" si="184"/>
        <v>2</v>
      </c>
      <c r="R1974" s="3">
        <f t="shared" si="185"/>
        <v>2</v>
      </c>
    </row>
    <row r="1975" spans="1:18" x14ac:dyDescent="0.35">
      <c r="A1975" s="3" t="str">
        <f>'B-Site_data'!A1976</f>
        <v>qXuMw3pFiQ0vKETFFYhHIh7M773TOj</v>
      </c>
      <c r="B1975" s="3" t="str">
        <f>'B-Site_data'!B1976</f>
        <v>Banadir_IDP</v>
      </c>
      <c r="C1975" s="3" t="str">
        <f>'B-Site_data'!C1976</f>
        <v>Banadir</v>
      </c>
      <c r="D1975" s="3" t="str">
        <f>'B-Site_data'!D1976</f>
        <v>IDP</v>
      </c>
      <c r="E1975" s="3">
        <f>'B-Site_data'!E1976</f>
        <v>1</v>
      </c>
      <c r="F1975" s="3">
        <f>'B-Site_data'!F1976</f>
        <v>3</v>
      </c>
      <c r="G1975" s="3">
        <f>'B-Site_data'!G1976</f>
        <v>3</v>
      </c>
      <c r="H1975" s="3">
        <f>'B-Site_data'!H1976</f>
        <v>1</v>
      </c>
      <c r="I1975" s="3">
        <f>'B-Site_data'!I1976</f>
        <v>3</v>
      </c>
      <c r="J1975" s="3">
        <f>'B-Site_data'!J1976</f>
        <v>1</v>
      </c>
      <c r="K1975" s="3">
        <f>'B-Site_data'!K1976</f>
        <v>3</v>
      </c>
      <c r="L1975" s="3">
        <f>'B-Site_data'!L1976</f>
        <v>1</v>
      </c>
      <c r="M1975" s="3">
        <f t="shared" si="180"/>
        <v>3</v>
      </c>
      <c r="N1975" s="3">
        <f t="shared" si="181"/>
        <v>3</v>
      </c>
      <c r="O1975" s="3">
        <f t="shared" si="182"/>
        <v>3</v>
      </c>
      <c r="P1975" s="3">
        <f t="shared" si="183"/>
        <v>3</v>
      </c>
      <c r="Q1975" s="295">
        <f t="shared" si="184"/>
        <v>3</v>
      </c>
      <c r="R1975" s="3">
        <f t="shared" si="185"/>
        <v>3</v>
      </c>
    </row>
    <row r="1976" spans="1:18" x14ac:dyDescent="0.35">
      <c r="A1976" s="3" t="str">
        <f>'B-Site_data'!A1977</f>
        <v>KeRheUOf6vUNsZY2xTI45xAn5JEGLr</v>
      </c>
      <c r="B1976" s="3" t="str">
        <f>'B-Site_data'!B1977</f>
        <v>Banadir_IDP</v>
      </c>
      <c r="C1976" s="3" t="str">
        <f>'B-Site_data'!C1977</f>
        <v>Banadir</v>
      </c>
      <c r="D1976" s="3" t="str">
        <f>'B-Site_data'!D1977</f>
        <v>IDP</v>
      </c>
      <c r="E1976" s="3">
        <f>'B-Site_data'!E1977</f>
        <v>1</v>
      </c>
      <c r="F1976" s="3">
        <f>'B-Site_data'!F1977</f>
        <v>1</v>
      </c>
      <c r="G1976" s="3">
        <f>'B-Site_data'!G1977</f>
        <v>3</v>
      </c>
      <c r="H1976" s="3">
        <f>'B-Site_data'!H1977</f>
        <v>1</v>
      </c>
      <c r="I1976" s="3">
        <f>'B-Site_data'!I1977</f>
        <v>1</v>
      </c>
      <c r="J1976" s="3">
        <f>'B-Site_data'!J1977</f>
        <v>1</v>
      </c>
      <c r="K1976" s="3">
        <f>'B-Site_data'!K1977</f>
        <v>3</v>
      </c>
      <c r="L1976" s="3">
        <f>'B-Site_data'!L1977</f>
        <v>1</v>
      </c>
      <c r="M1976" s="3">
        <f t="shared" si="180"/>
        <v>3</v>
      </c>
      <c r="N1976" s="3">
        <f t="shared" si="181"/>
        <v>3</v>
      </c>
      <c r="O1976" s="3">
        <f t="shared" si="182"/>
        <v>1</v>
      </c>
      <c r="P1976" s="3">
        <f t="shared" si="183"/>
        <v>1</v>
      </c>
      <c r="Q1976" s="295">
        <f t="shared" si="184"/>
        <v>2</v>
      </c>
      <c r="R1976" s="3">
        <f t="shared" si="185"/>
        <v>2</v>
      </c>
    </row>
    <row r="1977" spans="1:18" x14ac:dyDescent="0.35">
      <c r="A1977" s="3" t="str">
        <f>'B-Site_data'!A1978</f>
        <v>blunPTQNuQffEd1MtRysEBUepu7Sb6</v>
      </c>
      <c r="B1977" s="3" t="str">
        <f>'B-Site_data'!B1978</f>
        <v>Banadir_IDP</v>
      </c>
      <c r="C1977" s="3" t="str">
        <f>'B-Site_data'!C1978</f>
        <v>Banadir</v>
      </c>
      <c r="D1977" s="3" t="str">
        <f>'B-Site_data'!D1978</f>
        <v>IDP</v>
      </c>
      <c r="E1977" s="3">
        <f>'B-Site_data'!E1978</f>
        <v>1</v>
      </c>
      <c r="F1977" s="3">
        <f>'B-Site_data'!F1978</f>
        <v>1</v>
      </c>
      <c r="G1977" s="3">
        <f>'B-Site_data'!G1978</f>
        <v>3</v>
      </c>
      <c r="H1977" s="3">
        <f>'B-Site_data'!H1978</f>
        <v>3</v>
      </c>
      <c r="I1977" s="3">
        <f>'B-Site_data'!I1978</f>
        <v>3</v>
      </c>
      <c r="J1977" s="3">
        <f>'B-Site_data'!J1978</f>
        <v>1</v>
      </c>
      <c r="K1977" s="3">
        <f>'B-Site_data'!K1978</f>
        <v>3</v>
      </c>
      <c r="L1977" s="3">
        <f>'B-Site_data'!L1978</f>
        <v>2</v>
      </c>
      <c r="M1977" s="3">
        <f t="shared" si="180"/>
        <v>3</v>
      </c>
      <c r="N1977" s="3">
        <f t="shared" si="181"/>
        <v>3</v>
      </c>
      <c r="O1977" s="3">
        <f t="shared" si="182"/>
        <v>3</v>
      </c>
      <c r="P1977" s="3">
        <f t="shared" si="183"/>
        <v>3</v>
      </c>
      <c r="Q1977" s="295">
        <f t="shared" si="184"/>
        <v>3</v>
      </c>
      <c r="R1977" s="3">
        <f t="shared" si="185"/>
        <v>3</v>
      </c>
    </row>
    <row r="1978" spans="1:18" x14ac:dyDescent="0.35">
      <c r="A1978" s="3" t="str">
        <f>'B-Site_data'!A1979</f>
        <v>uoTMswb6ZYB6a47YqnLj9Vo26CHnUk</v>
      </c>
      <c r="B1978" s="3" t="str">
        <f>'B-Site_data'!B1979</f>
        <v>Banadir_IDP</v>
      </c>
      <c r="C1978" s="3" t="str">
        <f>'B-Site_data'!C1979</f>
        <v>Banadir</v>
      </c>
      <c r="D1978" s="3" t="str">
        <f>'B-Site_data'!D1979</f>
        <v>IDP</v>
      </c>
      <c r="E1978" s="3">
        <f>'B-Site_data'!E1979</f>
        <v>1</v>
      </c>
      <c r="F1978" s="3">
        <f>'B-Site_data'!F1979</f>
        <v>1</v>
      </c>
      <c r="G1978" s="3">
        <f>'B-Site_data'!G1979</f>
        <v>3</v>
      </c>
      <c r="H1978" s="3">
        <f>'B-Site_data'!H1979</f>
        <v>1</v>
      </c>
      <c r="I1978" s="3">
        <f>'B-Site_data'!I1979</f>
        <v>1</v>
      </c>
      <c r="J1978" s="3">
        <f>'B-Site_data'!J1979</f>
        <v>1</v>
      </c>
      <c r="K1978" s="3">
        <f>'B-Site_data'!K1979</f>
        <v>1</v>
      </c>
      <c r="L1978" s="3">
        <f>'B-Site_data'!L1979</f>
        <v>2</v>
      </c>
      <c r="M1978" s="3">
        <f t="shared" si="180"/>
        <v>3</v>
      </c>
      <c r="N1978" s="3">
        <f t="shared" si="181"/>
        <v>2</v>
      </c>
      <c r="O1978" s="3">
        <f t="shared" si="182"/>
        <v>1</v>
      </c>
      <c r="P1978" s="3">
        <f t="shared" si="183"/>
        <v>1</v>
      </c>
      <c r="Q1978" s="295">
        <f t="shared" si="184"/>
        <v>2</v>
      </c>
      <c r="R1978" s="3">
        <f t="shared" si="185"/>
        <v>2</v>
      </c>
    </row>
    <row r="1979" spans="1:18" x14ac:dyDescent="0.35">
      <c r="A1979" s="3" t="str">
        <f>'B-Site_data'!A1980</f>
        <v>sVso6Zyzvu4R7YslI63aEVZZchYDDQ</v>
      </c>
      <c r="B1979" s="3" t="str">
        <f>'B-Site_data'!B1980</f>
        <v>Banadir_IDP</v>
      </c>
      <c r="C1979" s="3" t="str">
        <f>'B-Site_data'!C1980</f>
        <v>Banadir</v>
      </c>
      <c r="D1979" s="3" t="str">
        <f>'B-Site_data'!D1980</f>
        <v>IDP</v>
      </c>
      <c r="E1979" s="3">
        <f>'B-Site_data'!E1980</f>
        <v>3</v>
      </c>
      <c r="F1979" s="3">
        <f>'B-Site_data'!F1980</f>
        <v>1</v>
      </c>
      <c r="G1979" s="3">
        <f>'B-Site_data'!G1980</f>
        <v>3</v>
      </c>
      <c r="H1979" s="3">
        <f>'B-Site_data'!H1980</f>
        <v>1</v>
      </c>
      <c r="I1979" s="3">
        <f>'B-Site_data'!I1980</f>
        <v>1</v>
      </c>
      <c r="J1979" s="3">
        <f>'B-Site_data'!J1980</f>
        <v>1</v>
      </c>
      <c r="K1979" s="3">
        <f>'B-Site_data'!K1980</f>
        <v>3</v>
      </c>
      <c r="L1979" s="3">
        <f>'B-Site_data'!L1980</f>
        <v>1</v>
      </c>
      <c r="M1979" s="3">
        <f t="shared" si="180"/>
        <v>3</v>
      </c>
      <c r="N1979" s="3">
        <f t="shared" si="181"/>
        <v>3</v>
      </c>
      <c r="O1979" s="3">
        <f t="shared" si="182"/>
        <v>1</v>
      </c>
      <c r="P1979" s="3">
        <f t="shared" si="183"/>
        <v>1</v>
      </c>
      <c r="Q1979" s="295">
        <f t="shared" si="184"/>
        <v>2</v>
      </c>
      <c r="R1979" s="3">
        <f t="shared" si="185"/>
        <v>2</v>
      </c>
    </row>
    <row r="1980" spans="1:18" x14ac:dyDescent="0.35">
      <c r="A1980" s="3" t="str">
        <f>'B-Site_data'!A1981</f>
        <v>buLLmFyzUiLFXA0jY6O8M7SHc5qcxa</v>
      </c>
      <c r="B1980" s="3" t="str">
        <f>'B-Site_data'!B1981</f>
        <v>Banadir_IDP</v>
      </c>
      <c r="C1980" s="3" t="str">
        <f>'B-Site_data'!C1981</f>
        <v>Banadir</v>
      </c>
      <c r="D1980" s="3" t="str">
        <f>'B-Site_data'!D1981</f>
        <v>IDP</v>
      </c>
      <c r="E1980" s="3">
        <f>'B-Site_data'!E1981</f>
        <v>1</v>
      </c>
      <c r="F1980" s="3">
        <f>'B-Site_data'!F1981</f>
        <v>1</v>
      </c>
      <c r="G1980" s="3">
        <f>'B-Site_data'!G1981</f>
        <v>3</v>
      </c>
      <c r="H1980" s="3">
        <f>'B-Site_data'!H1981</f>
        <v>1</v>
      </c>
      <c r="I1980" s="3">
        <f>'B-Site_data'!I1981</f>
        <v>3</v>
      </c>
      <c r="J1980" s="3">
        <f>'B-Site_data'!J1981</f>
        <v>1</v>
      </c>
      <c r="K1980" s="3">
        <f>'B-Site_data'!K1981</f>
        <v>1</v>
      </c>
      <c r="L1980" s="3">
        <f>'B-Site_data'!L1981</f>
        <v>2</v>
      </c>
      <c r="M1980" s="3">
        <f t="shared" si="180"/>
        <v>3</v>
      </c>
      <c r="N1980" s="3">
        <f t="shared" si="181"/>
        <v>3</v>
      </c>
      <c r="O1980" s="3">
        <f t="shared" si="182"/>
        <v>2</v>
      </c>
      <c r="P1980" s="3">
        <f t="shared" si="183"/>
        <v>1</v>
      </c>
      <c r="Q1980" s="295">
        <f t="shared" si="184"/>
        <v>3</v>
      </c>
      <c r="R1980" s="3">
        <f t="shared" si="185"/>
        <v>3</v>
      </c>
    </row>
    <row r="1981" spans="1:18" x14ac:dyDescent="0.35">
      <c r="A1981" s="3" t="str">
        <f>'B-Site_data'!A1982</f>
        <v>BxeOXSYolEptVCzeoaxHKXMOMHTjUr</v>
      </c>
      <c r="B1981" s="3" t="str">
        <f>'B-Site_data'!B1982</f>
        <v>Banadir_IDP</v>
      </c>
      <c r="C1981" s="3" t="str">
        <f>'B-Site_data'!C1982</f>
        <v>Banadir</v>
      </c>
      <c r="D1981" s="3" t="str">
        <f>'B-Site_data'!D1982</f>
        <v>IDP</v>
      </c>
      <c r="E1981" s="3">
        <f>'B-Site_data'!E1982</f>
        <v>1</v>
      </c>
      <c r="F1981" s="3">
        <f>'B-Site_data'!F1982</f>
        <v>3</v>
      </c>
      <c r="G1981" s="3">
        <f>'B-Site_data'!G1982</f>
        <v>3</v>
      </c>
      <c r="H1981" s="3">
        <f>'B-Site_data'!H1982</f>
        <v>3</v>
      </c>
      <c r="I1981" s="3">
        <f>'B-Site_data'!I1982</f>
        <v>3</v>
      </c>
      <c r="J1981" s="3">
        <f>'B-Site_data'!J1982</f>
        <v>1</v>
      </c>
      <c r="K1981" s="3">
        <f>'B-Site_data'!K1982</f>
        <v>1</v>
      </c>
      <c r="L1981" s="3">
        <f>'B-Site_data'!L1982</f>
        <v>3</v>
      </c>
      <c r="M1981" s="3">
        <f t="shared" si="180"/>
        <v>3</v>
      </c>
      <c r="N1981" s="3">
        <f t="shared" si="181"/>
        <v>3</v>
      </c>
      <c r="O1981" s="3">
        <f t="shared" si="182"/>
        <v>3</v>
      </c>
      <c r="P1981" s="3">
        <f t="shared" si="183"/>
        <v>3</v>
      </c>
      <c r="Q1981" s="295">
        <f t="shared" si="184"/>
        <v>3</v>
      </c>
      <c r="R1981" s="3">
        <f t="shared" si="185"/>
        <v>3</v>
      </c>
    </row>
    <row r="1982" spans="1:18" x14ac:dyDescent="0.35">
      <c r="A1982" s="3" t="str">
        <f>'B-Site_data'!A1983</f>
        <v>3uIq9sKjPqvqFa4M680mWTWvIGTyuQ</v>
      </c>
      <c r="B1982" s="3" t="str">
        <f>'B-Site_data'!B1983</f>
        <v>Banadir_IDP</v>
      </c>
      <c r="C1982" s="3" t="str">
        <f>'B-Site_data'!C1983</f>
        <v>Banadir</v>
      </c>
      <c r="D1982" s="3" t="str">
        <f>'B-Site_data'!D1983</f>
        <v>IDP</v>
      </c>
      <c r="E1982" s="3">
        <f>'B-Site_data'!E1983</f>
        <v>1</v>
      </c>
      <c r="F1982" s="3">
        <f>'B-Site_data'!F1983</f>
        <v>1</v>
      </c>
      <c r="G1982" s="3">
        <f>'B-Site_data'!G1983</f>
        <v>3</v>
      </c>
      <c r="H1982" s="3">
        <f>'B-Site_data'!H1983</f>
        <v>1</v>
      </c>
      <c r="I1982" s="3">
        <f>'B-Site_data'!I1983</f>
        <v>3</v>
      </c>
      <c r="J1982" s="3">
        <f>'B-Site_data'!J1983</f>
        <v>1</v>
      </c>
      <c r="K1982" s="3">
        <f>'B-Site_data'!K1983</f>
        <v>1</v>
      </c>
      <c r="L1982" s="3">
        <f>'B-Site_data'!L1983</f>
        <v>1</v>
      </c>
      <c r="M1982" s="3">
        <f t="shared" si="180"/>
        <v>3</v>
      </c>
      <c r="N1982" s="3">
        <f t="shared" si="181"/>
        <v>3</v>
      </c>
      <c r="O1982" s="3">
        <f t="shared" si="182"/>
        <v>1</v>
      </c>
      <c r="P1982" s="3">
        <f t="shared" si="183"/>
        <v>1</v>
      </c>
      <c r="Q1982" s="295">
        <f t="shared" si="184"/>
        <v>2</v>
      </c>
      <c r="R1982" s="3">
        <f t="shared" si="185"/>
        <v>2</v>
      </c>
    </row>
    <row r="1983" spans="1:18" x14ac:dyDescent="0.35">
      <c r="A1983" s="3" t="str">
        <f>'B-Site_data'!A1984</f>
        <v>b5sUcltUj2XtjwArT6FGnBcSsa5PqD</v>
      </c>
      <c r="B1983" s="3" t="str">
        <f>'B-Site_data'!B1984</f>
        <v>Banadir_IDP</v>
      </c>
      <c r="C1983" s="3" t="str">
        <f>'B-Site_data'!C1984</f>
        <v>Banadir</v>
      </c>
      <c r="D1983" s="3" t="str">
        <f>'B-Site_data'!D1984</f>
        <v>IDP</v>
      </c>
      <c r="E1983" s="3">
        <f>'B-Site_data'!E1984</f>
        <v>1</v>
      </c>
      <c r="F1983" s="3">
        <f>'B-Site_data'!F1984</f>
        <v>1</v>
      </c>
      <c r="G1983" s="3">
        <f>'B-Site_data'!G1984</f>
        <v>3</v>
      </c>
      <c r="H1983" s="3">
        <f>'B-Site_data'!H1984</f>
        <v>1</v>
      </c>
      <c r="I1983" s="3">
        <f>'B-Site_data'!I1984</f>
        <v>1</v>
      </c>
      <c r="J1983" s="3">
        <f>'B-Site_data'!J1984</f>
        <v>1</v>
      </c>
      <c r="K1983" s="3">
        <f>'B-Site_data'!K1984</f>
        <v>3</v>
      </c>
      <c r="L1983" s="3">
        <f>'B-Site_data'!L1984</f>
        <v>2</v>
      </c>
      <c r="M1983" s="3">
        <f t="shared" si="180"/>
        <v>3</v>
      </c>
      <c r="N1983" s="3">
        <f t="shared" si="181"/>
        <v>3</v>
      </c>
      <c r="O1983" s="3">
        <f t="shared" si="182"/>
        <v>2</v>
      </c>
      <c r="P1983" s="3">
        <f t="shared" si="183"/>
        <v>1</v>
      </c>
      <c r="Q1983" s="295">
        <f t="shared" si="184"/>
        <v>3</v>
      </c>
      <c r="R1983" s="3">
        <f t="shared" si="185"/>
        <v>3</v>
      </c>
    </row>
    <row r="1984" spans="1:18" x14ac:dyDescent="0.35">
      <c r="A1984" s="3" t="str">
        <f>'B-Site_data'!A1985</f>
        <v>H9BQGFddhSgeVOEwaee0E8J0eGDPVt</v>
      </c>
      <c r="B1984" s="3" t="str">
        <f>'B-Site_data'!B1985</f>
        <v>Banadir_IDP</v>
      </c>
      <c r="C1984" s="3" t="str">
        <f>'B-Site_data'!C1985</f>
        <v>Banadir</v>
      </c>
      <c r="D1984" s="3" t="str">
        <f>'B-Site_data'!D1985</f>
        <v>IDP</v>
      </c>
      <c r="E1984" s="3">
        <f>'B-Site_data'!E1985</f>
        <v>1</v>
      </c>
      <c r="F1984" s="3">
        <f>'B-Site_data'!F1985</f>
        <v>1</v>
      </c>
      <c r="G1984" s="3">
        <f>'B-Site_data'!G1985</f>
        <v>3</v>
      </c>
      <c r="H1984" s="3">
        <f>'B-Site_data'!H1985</f>
        <v>3</v>
      </c>
      <c r="I1984" s="3">
        <f>'B-Site_data'!I1985</f>
        <v>3</v>
      </c>
      <c r="J1984" s="3">
        <f>'B-Site_data'!J1985</f>
        <v>1</v>
      </c>
      <c r="K1984" s="3">
        <f>'B-Site_data'!K1985</f>
        <v>1</v>
      </c>
      <c r="L1984" s="3">
        <f>'B-Site_data'!L1985</f>
        <v>5</v>
      </c>
      <c r="M1984" s="3">
        <f t="shared" si="180"/>
        <v>5</v>
      </c>
      <c r="N1984" s="3">
        <f t="shared" si="181"/>
        <v>3</v>
      </c>
      <c r="O1984" s="3">
        <f t="shared" si="182"/>
        <v>3</v>
      </c>
      <c r="P1984" s="3">
        <f t="shared" si="183"/>
        <v>3</v>
      </c>
      <c r="Q1984" s="295">
        <f t="shared" si="184"/>
        <v>4</v>
      </c>
      <c r="R1984" s="3">
        <f t="shared" si="185"/>
        <v>4</v>
      </c>
    </row>
    <row r="1985" spans="1:18" x14ac:dyDescent="0.35">
      <c r="A1985" s="3" t="str">
        <f>'B-Site_data'!A1986</f>
        <v>Y8JOpI5et4YaTZksWlqqnIey46gRQC</v>
      </c>
      <c r="B1985" s="3" t="str">
        <f>'B-Site_data'!B1986</f>
        <v>Banadir_IDP</v>
      </c>
      <c r="C1985" s="3" t="str">
        <f>'B-Site_data'!C1986</f>
        <v>Banadir</v>
      </c>
      <c r="D1985" s="3" t="str">
        <f>'B-Site_data'!D1986</f>
        <v>IDP</v>
      </c>
      <c r="E1985" s="3">
        <f>'B-Site_data'!E1986</f>
        <v>1</v>
      </c>
      <c r="F1985" s="3">
        <f>'B-Site_data'!F1986</f>
        <v>3</v>
      </c>
      <c r="G1985" s="3">
        <f>'B-Site_data'!G1986</f>
        <v>3</v>
      </c>
      <c r="H1985" s="3">
        <f>'B-Site_data'!H1986</f>
        <v>3</v>
      </c>
      <c r="I1985" s="3">
        <f>'B-Site_data'!I1986</f>
        <v>1</v>
      </c>
      <c r="J1985" s="3">
        <f>'B-Site_data'!J1986</f>
        <v>1</v>
      </c>
      <c r="K1985" s="3">
        <f>'B-Site_data'!K1986</f>
        <v>3</v>
      </c>
      <c r="L1985" s="3">
        <f>'B-Site_data'!L1986</f>
        <v>2</v>
      </c>
      <c r="M1985" s="3">
        <f t="shared" si="180"/>
        <v>3</v>
      </c>
      <c r="N1985" s="3">
        <f t="shared" si="181"/>
        <v>3</v>
      </c>
      <c r="O1985" s="3">
        <f t="shared" si="182"/>
        <v>3</v>
      </c>
      <c r="P1985" s="3">
        <f t="shared" si="183"/>
        <v>3</v>
      </c>
      <c r="Q1985" s="295">
        <f t="shared" si="184"/>
        <v>3</v>
      </c>
      <c r="R1985" s="3">
        <f t="shared" si="185"/>
        <v>3</v>
      </c>
    </row>
    <row r="1986" spans="1:18" x14ac:dyDescent="0.35">
      <c r="A1986" s="3" t="str">
        <f>'B-Site_data'!A1987</f>
        <v>akLAvDWL2YDU3pQExCJOELNkzCU9CX</v>
      </c>
      <c r="B1986" s="3" t="str">
        <f>'B-Site_data'!B1987</f>
        <v>Banadir_IDP</v>
      </c>
      <c r="C1986" s="3" t="str">
        <f>'B-Site_data'!C1987</f>
        <v>Banadir</v>
      </c>
      <c r="D1986" s="3" t="str">
        <f>'B-Site_data'!D1987</f>
        <v>IDP</v>
      </c>
      <c r="E1986" s="3">
        <f>'B-Site_data'!E1987</f>
        <v>1</v>
      </c>
      <c r="F1986" s="3">
        <f>'B-Site_data'!F1987</f>
        <v>1</v>
      </c>
      <c r="G1986" s="3">
        <f>'B-Site_data'!G1987</f>
        <v>3</v>
      </c>
      <c r="H1986" s="3">
        <f>'B-Site_data'!H1987</f>
        <v>3</v>
      </c>
      <c r="I1986" s="3">
        <f>'B-Site_data'!I1987</f>
        <v>1</v>
      </c>
      <c r="J1986" s="3">
        <f>'B-Site_data'!J1987</f>
        <v>1</v>
      </c>
      <c r="K1986" s="3">
        <f>'B-Site_data'!K1987</f>
        <v>1</v>
      </c>
      <c r="L1986" s="3">
        <f>'B-Site_data'!L1987</f>
        <v>1</v>
      </c>
      <c r="M1986" s="3">
        <f t="shared" si="180"/>
        <v>3</v>
      </c>
      <c r="N1986" s="3">
        <f t="shared" si="181"/>
        <v>3</v>
      </c>
      <c r="O1986" s="3">
        <f t="shared" si="182"/>
        <v>1</v>
      </c>
      <c r="P1986" s="3">
        <f t="shared" si="183"/>
        <v>1</v>
      </c>
      <c r="Q1986" s="295">
        <f t="shared" si="184"/>
        <v>2</v>
      </c>
      <c r="R1986" s="3">
        <f t="shared" si="185"/>
        <v>2</v>
      </c>
    </row>
    <row r="1987" spans="1:18" x14ac:dyDescent="0.35">
      <c r="A1987" s="3" t="str">
        <f>'B-Site_data'!A1988</f>
        <v>h0Cfwc67fIH3LlIS7QGohiamQ096dn</v>
      </c>
      <c r="B1987" s="3" t="str">
        <f>'B-Site_data'!B1988</f>
        <v>Banadir_IDP</v>
      </c>
      <c r="C1987" s="3" t="str">
        <f>'B-Site_data'!C1988</f>
        <v>Banadir</v>
      </c>
      <c r="D1987" s="3" t="str">
        <f>'B-Site_data'!D1988</f>
        <v>IDP</v>
      </c>
      <c r="E1987" s="3">
        <f>'B-Site_data'!E1988</f>
        <v>1</v>
      </c>
      <c r="F1987" s="3">
        <f>'B-Site_data'!F1988</f>
        <v>1</v>
      </c>
      <c r="G1987" s="3">
        <f>'B-Site_data'!G1988</f>
        <v>3</v>
      </c>
      <c r="H1987" s="3">
        <f>'B-Site_data'!H1988</f>
        <v>1</v>
      </c>
      <c r="I1987" s="3">
        <f>'B-Site_data'!I1988</f>
        <v>1</v>
      </c>
      <c r="J1987" s="3">
        <f>'B-Site_data'!J1988</f>
        <v>1</v>
      </c>
      <c r="K1987" s="3">
        <f>'B-Site_data'!K1988</f>
        <v>3</v>
      </c>
      <c r="L1987" s="3">
        <f>'B-Site_data'!L1988</f>
        <v>1</v>
      </c>
      <c r="M1987" s="3">
        <f t="shared" ref="M1987:M2050" si="186">LARGE(F1987:L1987,1)</f>
        <v>3</v>
      </c>
      <c r="N1987" s="3">
        <f t="shared" ref="N1987:N2050" si="187">LARGE(F1987:L1987,2)</f>
        <v>3</v>
      </c>
      <c r="O1987" s="3">
        <f t="shared" ref="O1987:O2050" si="188">LARGE(F1987:L1987,3)</f>
        <v>1</v>
      </c>
      <c r="P1987" s="3">
        <f t="shared" ref="P1987:P2050" si="189">LARGE(F1987:L1987,4)</f>
        <v>1</v>
      </c>
      <c r="Q1987" s="295">
        <f t="shared" ref="Q1987:Q2050" si="190">ROUNDUP(AVERAGE(M1987:P1987),0)</f>
        <v>2</v>
      </c>
      <c r="R1987" s="3">
        <f t="shared" ref="R1987:R2050" si="191">Q1987</f>
        <v>2</v>
      </c>
    </row>
    <row r="1988" spans="1:18" x14ac:dyDescent="0.35">
      <c r="A1988" s="3" t="str">
        <f>'B-Site_data'!A1989</f>
        <v>oHAhOI6jalZ5vnhEZOfSSZPCYeqVWW</v>
      </c>
      <c r="B1988" s="3" t="str">
        <f>'B-Site_data'!B1989</f>
        <v>Banadir_IDP</v>
      </c>
      <c r="C1988" s="3" t="str">
        <f>'B-Site_data'!C1989</f>
        <v>Banadir</v>
      </c>
      <c r="D1988" s="3" t="str">
        <f>'B-Site_data'!D1989</f>
        <v>IDP</v>
      </c>
      <c r="E1988" s="3">
        <f>'B-Site_data'!E1989</f>
        <v>1</v>
      </c>
      <c r="F1988" s="3">
        <f>'B-Site_data'!F1989</f>
        <v>1</v>
      </c>
      <c r="G1988" s="3">
        <f>'B-Site_data'!G1989</f>
        <v>3</v>
      </c>
      <c r="H1988" s="3">
        <f>'B-Site_data'!H1989</f>
        <v>2</v>
      </c>
      <c r="I1988" s="3">
        <f>'B-Site_data'!I1989</f>
        <v>3</v>
      </c>
      <c r="J1988" s="3">
        <f>'B-Site_data'!J1989</f>
        <v>1</v>
      </c>
      <c r="K1988" s="3">
        <f>'B-Site_data'!K1989</f>
        <v>1</v>
      </c>
      <c r="L1988" s="3">
        <f>'B-Site_data'!L1989</f>
        <v>3</v>
      </c>
      <c r="M1988" s="3">
        <f t="shared" si="186"/>
        <v>3</v>
      </c>
      <c r="N1988" s="3">
        <f t="shared" si="187"/>
        <v>3</v>
      </c>
      <c r="O1988" s="3">
        <f t="shared" si="188"/>
        <v>3</v>
      </c>
      <c r="P1988" s="3">
        <f t="shared" si="189"/>
        <v>2</v>
      </c>
      <c r="Q1988" s="295">
        <f t="shared" si="190"/>
        <v>3</v>
      </c>
      <c r="R1988" s="3">
        <f t="shared" si="191"/>
        <v>3</v>
      </c>
    </row>
    <row r="1989" spans="1:18" x14ac:dyDescent="0.35">
      <c r="A1989" s="3" t="str">
        <f>'B-Site_data'!A1990</f>
        <v>1FK8AKl3PoC0xVC4A6WgOgZcWLz7jQ</v>
      </c>
      <c r="B1989" s="3" t="str">
        <f>'B-Site_data'!B1990</f>
        <v>Banadir_IDP</v>
      </c>
      <c r="C1989" s="3" t="str">
        <f>'B-Site_data'!C1990</f>
        <v>Banadir</v>
      </c>
      <c r="D1989" s="3" t="str">
        <f>'B-Site_data'!D1990</f>
        <v>IDP</v>
      </c>
      <c r="E1989" s="3">
        <f>'B-Site_data'!E1990</f>
        <v>1</v>
      </c>
      <c r="F1989" s="3">
        <f>'B-Site_data'!F1990</f>
        <v>1</v>
      </c>
      <c r="G1989" s="3">
        <f>'B-Site_data'!G1990</f>
        <v>3</v>
      </c>
      <c r="H1989" s="3">
        <f>'B-Site_data'!H1990</f>
        <v>1</v>
      </c>
      <c r="I1989" s="3">
        <f>'B-Site_data'!I1990</f>
        <v>1</v>
      </c>
      <c r="J1989" s="3">
        <f>'B-Site_data'!J1990</f>
        <v>1</v>
      </c>
      <c r="K1989" s="3">
        <f>'B-Site_data'!K1990</f>
        <v>3</v>
      </c>
      <c r="L1989" s="3">
        <f>'B-Site_data'!L1990</f>
        <v>2</v>
      </c>
      <c r="M1989" s="3">
        <f t="shared" si="186"/>
        <v>3</v>
      </c>
      <c r="N1989" s="3">
        <f t="shared" si="187"/>
        <v>3</v>
      </c>
      <c r="O1989" s="3">
        <f t="shared" si="188"/>
        <v>2</v>
      </c>
      <c r="P1989" s="3">
        <f t="shared" si="189"/>
        <v>1</v>
      </c>
      <c r="Q1989" s="295">
        <f t="shared" si="190"/>
        <v>3</v>
      </c>
      <c r="R1989" s="3">
        <f t="shared" si="191"/>
        <v>3</v>
      </c>
    </row>
    <row r="1990" spans="1:18" x14ac:dyDescent="0.35">
      <c r="A1990" s="3" t="str">
        <f>'B-Site_data'!A1991</f>
        <v>jXqHMF1ogf86Aqiq29aypAZd5I4qRn</v>
      </c>
      <c r="B1990" s="3" t="str">
        <f>'B-Site_data'!B1991</f>
        <v>Banadir_IDP</v>
      </c>
      <c r="C1990" s="3" t="str">
        <f>'B-Site_data'!C1991</f>
        <v>Banadir</v>
      </c>
      <c r="D1990" s="3" t="str">
        <f>'B-Site_data'!D1991</f>
        <v>IDP</v>
      </c>
      <c r="E1990" s="3">
        <f>'B-Site_data'!E1991</f>
        <v>1</v>
      </c>
      <c r="F1990" s="3">
        <f>'B-Site_data'!F1991</f>
        <v>1</v>
      </c>
      <c r="G1990" s="3">
        <f>'B-Site_data'!G1991</f>
        <v>3</v>
      </c>
      <c r="H1990" s="3">
        <f>'B-Site_data'!H1991</f>
        <v>1</v>
      </c>
      <c r="I1990" s="3">
        <f>'B-Site_data'!I1991</f>
        <v>1</v>
      </c>
      <c r="J1990" s="3">
        <f>'B-Site_data'!J1991</f>
        <v>1</v>
      </c>
      <c r="K1990" s="3">
        <f>'B-Site_data'!K1991</f>
        <v>3</v>
      </c>
      <c r="L1990" s="3">
        <f>'B-Site_data'!L1991</f>
        <v>1</v>
      </c>
      <c r="M1990" s="3">
        <f t="shared" si="186"/>
        <v>3</v>
      </c>
      <c r="N1990" s="3">
        <f t="shared" si="187"/>
        <v>3</v>
      </c>
      <c r="O1990" s="3">
        <f t="shared" si="188"/>
        <v>1</v>
      </c>
      <c r="P1990" s="3">
        <f t="shared" si="189"/>
        <v>1</v>
      </c>
      <c r="Q1990" s="295">
        <f t="shared" si="190"/>
        <v>2</v>
      </c>
      <c r="R1990" s="3">
        <f t="shared" si="191"/>
        <v>2</v>
      </c>
    </row>
    <row r="1991" spans="1:18" x14ac:dyDescent="0.35">
      <c r="A1991" s="3" t="str">
        <f>'B-Site_data'!A1992</f>
        <v>N49vhCg2cWB5CfOqA6DxRl0sk6uwbc</v>
      </c>
      <c r="B1991" s="3" t="str">
        <f>'B-Site_data'!B1992</f>
        <v>Banadir_IDP</v>
      </c>
      <c r="C1991" s="3" t="str">
        <f>'B-Site_data'!C1992</f>
        <v>Banadir</v>
      </c>
      <c r="D1991" s="3" t="str">
        <f>'B-Site_data'!D1992</f>
        <v>IDP</v>
      </c>
      <c r="E1991" s="3">
        <f>'B-Site_data'!E1992</f>
        <v>1</v>
      </c>
      <c r="F1991" s="3">
        <f>'B-Site_data'!F1992</f>
        <v>1</v>
      </c>
      <c r="G1991" s="3">
        <f>'B-Site_data'!G1992</f>
        <v>3</v>
      </c>
      <c r="H1991" s="3">
        <f>'B-Site_data'!H1992</f>
        <v>1</v>
      </c>
      <c r="I1991" s="3">
        <f>'B-Site_data'!I1992</f>
        <v>1</v>
      </c>
      <c r="J1991" s="3">
        <f>'B-Site_data'!J1992</f>
        <v>3</v>
      </c>
      <c r="K1991" s="3">
        <f>'B-Site_data'!K1992</f>
        <v>1</v>
      </c>
      <c r="L1991" s="3">
        <f>'B-Site_data'!L1992</f>
        <v>1</v>
      </c>
      <c r="M1991" s="3">
        <f t="shared" si="186"/>
        <v>3</v>
      </c>
      <c r="N1991" s="3">
        <f t="shared" si="187"/>
        <v>3</v>
      </c>
      <c r="O1991" s="3">
        <f t="shared" si="188"/>
        <v>1</v>
      </c>
      <c r="P1991" s="3">
        <f t="shared" si="189"/>
        <v>1</v>
      </c>
      <c r="Q1991" s="295">
        <f t="shared" si="190"/>
        <v>2</v>
      </c>
      <c r="R1991" s="3">
        <f t="shared" si="191"/>
        <v>2</v>
      </c>
    </row>
    <row r="1992" spans="1:18" x14ac:dyDescent="0.35">
      <c r="A1992" s="3" t="str">
        <f>'B-Site_data'!A1993</f>
        <v>kAfX87zMJeaiCgEbL5sbNYmrsSzk15</v>
      </c>
      <c r="B1992" s="3" t="str">
        <f>'B-Site_data'!B1993</f>
        <v>Banadir_IDP</v>
      </c>
      <c r="C1992" s="3" t="str">
        <f>'B-Site_data'!C1993</f>
        <v>Banadir</v>
      </c>
      <c r="D1992" s="3" t="str">
        <f>'B-Site_data'!D1993</f>
        <v>IDP</v>
      </c>
      <c r="E1992" s="3">
        <f>'B-Site_data'!E1993</f>
        <v>1</v>
      </c>
      <c r="F1992" s="3">
        <f>'B-Site_data'!F1993</f>
        <v>3</v>
      </c>
      <c r="G1992" s="3">
        <f>'B-Site_data'!G1993</f>
        <v>3</v>
      </c>
      <c r="H1992" s="3">
        <f>'B-Site_data'!H1993</f>
        <v>3</v>
      </c>
      <c r="I1992" s="3">
        <f>'B-Site_data'!I1993</f>
        <v>1</v>
      </c>
      <c r="J1992" s="3">
        <f>'B-Site_data'!J1993</f>
        <v>1</v>
      </c>
      <c r="K1992" s="3">
        <f>'B-Site_data'!K1993</f>
        <v>1</v>
      </c>
      <c r="L1992" s="3">
        <f>'B-Site_data'!L1993</f>
        <v>2</v>
      </c>
      <c r="M1992" s="3">
        <f t="shared" si="186"/>
        <v>3</v>
      </c>
      <c r="N1992" s="3">
        <f t="shared" si="187"/>
        <v>3</v>
      </c>
      <c r="O1992" s="3">
        <f t="shared" si="188"/>
        <v>3</v>
      </c>
      <c r="P1992" s="3">
        <f t="shared" si="189"/>
        <v>2</v>
      </c>
      <c r="Q1992" s="295">
        <f t="shared" si="190"/>
        <v>3</v>
      </c>
      <c r="R1992" s="3">
        <f t="shared" si="191"/>
        <v>3</v>
      </c>
    </row>
    <row r="1993" spans="1:18" x14ac:dyDescent="0.35">
      <c r="A1993" s="3" t="str">
        <f>'B-Site_data'!A1994</f>
        <v>T3QyPioqQQWfmSra7huRkzijW9UZsL</v>
      </c>
      <c r="B1993" s="3" t="str">
        <f>'B-Site_data'!B1994</f>
        <v>Banadir_IDP</v>
      </c>
      <c r="C1993" s="3" t="str">
        <f>'B-Site_data'!C1994</f>
        <v>Banadir</v>
      </c>
      <c r="D1993" s="3" t="str">
        <f>'B-Site_data'!D1994</f>
        <v>IDP</v>
      </c>
      <c r="E1993" s="3">
        <f>'B-Site_data'!E1994</f>
        <v>1</v>
      </c>
      <c r="F1993" s="3">
        <f>'B-Site_data'!F1994</f>
        <v>3</v>
      </c>
      <c r="G1993" s="3">
        <f>'B-Site_data'!G1994</f>
        <v>1</v>
      </c>
      <c r="H1993" s="3">
        <f>'B-Site_data'!H1994</f>
        <v>1</v>
      </c>
      <c r="I1993" s="3">
        <f>'B-Site_data'!I1994</f>
        <v>3</v>
      </c>
      <c r="J1993" s="3">
        <f>'B-Site_data'!J1994</f>
        <v>1</v>
      </c>
      <c r="K1993" s="3">
        <f>'B-Site_data'!K1994</f>
        <v>3</v>
      </c>
      <c r="L1993" s="3">
        <f>'B-Site_data'!L1994</f>
        <v>2</v>
      </c>
      <c r="M1993" s="3">
        <f t="shared" si="186"/>
        <v>3</v>
      </c>
      <c r="N1993" s="3">
        <f t="shared" si="187"/>
        <v>3</v>
      </c>
      <c r="O1993" s="3">
        <f t="shared" si="188"/>
        <v>3</v>
      </c>
      <c r="P1993" s="3">
        <f t="shared" si="189"/>
        <v>2</v>
      </c>
      <c r="Q1993" s="295">
        <f t="shared" si="190"/>
        <v>3</v>
      </c>
      <c r="R1993" s="3">
        <f t="shared" si="191"/>
        <v>3</v>
      </c>
    </row>
    <row r="1994" spans="1:18" x14ac:dyDescent="0.35">
      <c r="A1994" s="3" t="str">
        <f>'B-Site_data'!A1995</f>
        <v>Vyma8Xmkrt9WjPeVDbaBOdgr5kZLXS</v>
      </c>
      <c r="B1994" s="3" t="str">
        <f>'B-Site_data'!B1995</f>
        <v>Banadir_IDP</v>
      </c>
      <c r="C1994" s="3" t="str">
        <f>'B-Site_data'!C1995</f>
        <v>Banadir</v>
      </c>
      <c r="D1994" s="3" t="str">
        <f>'B-Site_data'!D1995</f>
        <v>IDP</v>
      </c>
      <c r="E1994" s="3">
        <f>'B-Site_data'!E1995</f>
        <v>1</v>
      </c>
      <c r="F1994" s="3">
        <f>'B-Site_data'!F1995</f>
        <v>1</v>
      </c>
      <c r="G1994" s="3">
        <f>'B-Site_data'!G1995</f>
        <v>3</v>
      </c>
      <c r="H1994" s="3">
        <f>'B-Site_data'!H1995</f>
        <v>1</v>
      </c>
      <c r="I1994" s="3">
        <f>'B-Site_data'!I1995</f>
        <v>1</v>
      </c>
      <c r="J1994" s="3">
        <f>'B-Site_data'!J1995</f>
        <v>3</v>
      </c>
      <c r="K1994" s="3">
        <f>'B-Site_data'!K1995</f>
        <v>3</v>
      </c>
      <c r="L1994" s="3">
        <f>'B-Site_data'!L1995</f>
        <v>1</v>
      </c>
      <c r="M1994" s="3">
        <f t="shared" si="186"/>
        <v>3</v>
      </c>
      <c r="N1994" s="3">
        <f t="shared" si="187"/>
        <v>3</v>
      </c>
      <c r="O1994" s="3">
        <f t="shared" si="188"/>
        <v>3</v>
      </c>
      <c r="P1994" s="3">
        <f t="shared" si="189"/>
        <v>1</v>
      </c>
      <c r="Q1994" s="295">
        <f t="shared" si="190"/>
        <v>3</v>
      </c>
      <c r="R1994" s="3">
        <f t="shared" si="191"/>
        <v>3</v>
      </c>
    </row>
    <row r="1995" spans="1:18" x14ac:dyDescent="0.35">
      <c r="A1995" s="3" t="str">
        <f>'B-Site_data'!A1996</f>
        <v>Bpi1OOQtK0wEML3IaVYs7YbaJ3Xdap</v>
      </c>
      <c r="B1995" s="3" t="str">
        <f>'B-Site_data'!B1996</f>
        <v>Banadir_IDP</v>
      </c>
      <c r="C1995" s="3" t="str">
        <f>'B-Site_data'!C1996</f>
        <v>Banadir</v>
      </c>
      <c r="D1995" s="3" t="str">
        <f>'B-Site_data'!D1996</f>
        <v>IDP</v>
      </c>
      <c r="E1995" s="3">
        <f>'B-Site_data'!E1996</f>
        <v>1</v>
      </c>
      <c r="F1995" s="3">
        <f>'B-Site_data'!F1996</f>
        <v>1</v>
      </c>
      <c r="G1995" s="3">
        <f>'B-Site_data'!G1996</f>
        <v>3</v>
      </c>
      <c r="H1995" s="3">
        <f>'B-Site_data'!H1996</f>
        <v>1</v>
      </c>
      <c r="I1995" s="3">
        <f>'B-Site_data'!I1996</f>
        <v>1</v>
      </c>
      <c r="J1995" s="3">
        <f>'B-Site_data'!J1996</f>
        <v>1</v>
      </c>
      <c r="K1995" s="3">
        <f>'B-Site_data'!K1996</f>
        <v>3</v>
      </c>
      <c r="L1995" s="3">
        <f>'B-Site_data'!L1996</f>
        <v>1</v>
      </c>
      <c r="M1995" s="3">
        <f t="shared" si="186"/>
        <v>3</v>
      </c>
      <c r="N1995" s="3">
        <f t="shared" si="187"/>
        <v>3</v>
      </c>
      <c r="O1995" s="3">
        <f t="shared" si="188"/>
        <v>1</v>
      </c>
      <c r="P1995" s="3">
        <f t="shared" si="189"/>
        <v>1</v>
      </c>
      <c r="Q1995" s="295">
        <f t="shared" si="190"/>
        <v>2</v>
      </c>
      <c r="R1995" s="3">
        <f t="shared" si="191"/>
        <v>2</v>
      </c>
    </row>
    <row r="1996" spans="1:18" x14ac:dyDescent="0.35">
      <c r="A1996" s="3" t="str">
        <f>'B-Site_data'!A1997</f>
        <v>T3Zm8lJwcrWljwN8H4IrCDLwvvOUv0</v>
      </c>
      <c r="B1996" s="3" t="str">
        <f>'B-Site_data'!B1997</f>
        <v>Banadir_IDP</v>
      </c>
      <c r="C1996" s="3" t="str">
        <f>'B-Site_data'!C1997</f>
        <v>Banadir</v>
      </c>
      <c r="D1996" s="3" t="str">
        <f>'B-Site_data'!D1997</f>
        <v>IDP</v>
      </c>
      <c r="E1996" s="3">
        <f>'B-Site_data'!E1997</f>
        <v>1</v>
      </c>
      <c r="F1996" s="3">
        <f>'B-Site_data'!F1997</f>
        <v>1</v>
      </c>
      <c r="G1996" s="3">
        <f>'B-Site_data'!G1997</f>
        <v>3</v>
      </c>
      <c r="H1996" s="3">
        <f>'B-Site_data'!H1997</f>
        <v>3</v>
      </c>
      <c r="I1996" s="3">
        <f>'B-Site_data'!I1997</f>
        <v>3</v>
      </c>
      <c r="J1996" s="3">
        <f>'B-Site_data'!J1997</f>
        <v>1</v>
      </c>
      <c r="K1996" s="3">
        <f>'B-Site_data'!K1997</f>
        <v>1</v>
      </c>
      <c r="L1996" s="3">
        <f>'B-Site_data'!L1997</f>
        <v>2</v>
      </c>
      <c r="M1996" s="3">
        <f t="shared" si="186"/>
        <v>3</v>
      </c>
      <c r="N1996" s="3">
        <f t="shared" si="187"/>
        <v>3</v>
      </c>
      <c r="O1996" s="3">
        <f t="shared" si="188"/>
        <v>3</v>
      </c>
      <c r="P1996" s="3">
        <f t="shared" si="189"/>
        <v>2</v>
      </c>
      <c r="Q1996" s="295">
        <f t="shared" si="190"/>
        <v>3</v>
      </c>
      <c r="R1996" s="3">
        <f t="shared" si="191"/>
        <v>3</v>
      </c>
    </row>
    <row r="1997" spans="1:18" x14ac:dyDescent="0.35">
      <c r="A1997" s="3" t="str">
        <f>'B-Site_data'!A1998</f>
        <v>qp1Rmlr8ZitKg3wvuBZALV70TbS3BP</v>
      </c>
      <c r="B1997" s="3" t="str">
        <f>'B-Site_data'!B1998</f>
        <v>Banadir_IDP</v>
      </c>
      <c r="C1997" s="3" t="str">
        <f>'B-Site_data'!C1998</f>
        <v>Banadir</v>
      </c>
      <c r="D1997" s="3" t="str">
        <f>'B-Site_data'!D1998</f>
        <v>IDP</v>
      </c>
      <c r="E1997" s="3">
        <f>'B-Site_data'!E1998</f>
        <v>1</v>
      </c>
      <c r="F1997" s="3">
        <f>'B-Site_data'!F1998</f>
        <v>1</v>
      </c>
      <c r="G1997" s="3">
        <f>'B-Site_data'!G1998</f>
        <v>3</v>
      </c>
      <c r="H1997" s="3">
        <f>'B-Site_data'!H1998</f>
        <v>1</v>
      </c>
      <c r="I1997" s="3">
        <f>'B-Site_data'!I1998</f>
        <v>1</v>
      </c>
      <c r="J1997" s="3">
        <f>'B-Site_data'!J1998</f>
        <v>1</v>
      </c>
      <c r="K1997" s="3">
        <f>'B-Site_data'!K1998</f>
        <v>1</v>
      </c>
      <c r="L1997" s="3">
        <f>'B-Site_data'!L1998</f>
        <v>1</v>
      </c>
      <c r="M1997" s="3">
        <f t="shared" si="186"/>
        <v>3</v>
      </c>
      <c r="N1997" s="3">
        <f t="shared" si="187"/>
        <v>1</v>
      </c>
      <c r="O1997" s="3">
        <f t="shared" si="188"/>
        <v>1</v>
      </c>
      <c r="P1997" s="3">
        <f t="shared" si="189"/>
        <v>1</v>
      </c>
      <c r="Q1997" s="295">
        <f t="shared" si="190"/>
        <v>2</v>
      </c>
      <c r="R1997" s="3">
        <f t="shared" si="191"/>
        <v>2</v>
      </c>
    </row>
    <row r="1998" spans="1:18" x14ac:dyDescent="0.35">
      <c r="A1998" s="3" t="str">
        <f>'B-Site_data'!A1999</f>
        <v>S6OHtsRFdYkEdeMkTIFEBtbC3dYGuf</v>
      </c>
      <c r="B1998" s="3" t="str">
        <f>'B-Site_data'!B1999</f>
        <v>Banadir_IDP</v>
      </c>
      <c r="C1998" s="3" t="str">
        <f>'B-Site_data'!C1999</f>
        <v>Banadir</v>
      </c>
      <c r="D1998" s="3" t="str">
        <f>'B-Site_data'!D1999</f>
        <v>IDP</v>
      </c>
      <c r="E1998" s="3">
        <f>'B-Site_data'!E1999</f>
        <v>1</v>
      </c>
      <c r="F1998" s="3">
        <f>'B-Site_data'!F1999</f>
        <v>3</v>
      </c>
      <c r="G1998" s="3">
        <f>'B-Site_data'!G1999</f>
        <v>3</v>
      </c>
      <c r="H1998" s="3">
        <f>'B-Site_data'!H1999</f>
        <v>3</v>
      </c>
      <c r="I1998" s="3">
        <f>'B-Site_data'!I1999</f>
        <v>3</v>
      </c>
      <c r="J1998" s="3">
        <f>'B-Site_data'!J1999</f>
        <v>1</v>
      </c>
      <c r="K1998" s="3">
        <f>'B-Site_data'!K1999</f>
        <v>1</v>
      </c>
      <c r="L1998" s="3">
        <f>'B-Site_data'!L1999</f>
        <v>2</v>
      </c>
      <c r="M1998" s="3">
        <f t="shared" si="186"/>
        <v>3</v>
      </c>
      <c r="N1998" s="3">
        <f t="shared" si="187"/>
        <v>3</v>
      </c>
      <c r="O1998" s="3">
        <f t="shared" si="188"/>
        <v>3</v>
      </c>
      <c r="P1998" s="3">
        <f t="shared" si="189"/>
        <v>3</v>
      </c>
      <c r="Q1998" s="295">
        <f t="shared" si="190"/>
        <v>3</v>
      </c>
      <c r="R1998" s="3">
        <f t="shared" si="191"/>
        <v>3</v>
      </c>
    </row>
    <row r="1999" spans="1:18" x14ac:dyDescent="0.35">
      <c r="A1999" s="3" t="str">
        <f>'B-Site_data'!A2000</f>
        <v>52WmCXBqooflSAkh6ftbFRhkxoVJPL</v>
      </c>
      <c r="B1999" s="3" t="str">
        <f>'B-Site_data'!B2000</f>
        <v>Banadir_IDP</v>
      </c>
      <c r="C1999" s="3" t="str">
        <f>'B-Site_data'!C2000</f>
        <v>Banadir</v>
      </c>
      <c r="D1999" s="3" t="str">
        <f>'B-Site_data'!D2000</f>
        <v>IDP</v>
      </c>
      <c r="E1999" s="3">
        <f>'B-Site_data'!E2000</f>
        <v>1</v>
      </c>
      <c r="F1999" s="3">
        <f>'B-Site_data'!F2000</f>
        <v>1</v>
      </c>
      <c r="G1999" s="3">
        <f>'B-Site_data'!G2000</f>
        <v>3</v>
      </c>
      <c r="H1999" s="3">
        <f>'B-Site_data'!H2000</f>
        <v>3</v>
      </c>
      <c r="I1999" s="3">
        <f>'B-Site_data'!I2000</f>
        <v>3</v>
      </c>
      <c r="J1999" s="3">
        <f>'B-Site_data'!J2000</f>
        <v>1</v>
      </c>
      <c r="K1999" s="3">
        <f>'B-Site_data'!K2000</f>
        <v>1</v>
      </c>
      <c r="L1999" s="3">
        <f>'B-Site_data'!L2000</f>
        <v>2</v>
      </c>
      <c r="M1999" s="3">
        <f t="shared" si="186"/>
        <v>3</v>
      </c>
      <c r="N1999" s="3">
        <f t="shared" si="187"/>
        <v>3</v>
      </c>
      <c r="O1999" s="3">
        <f t="shared" si="188"/>
        <v>3</v>
      </c>
      <c r="P1999" s="3">
        <f t="shared" si="189"/>
        <v>2</v>
      </c>
      <c r="Q1999" s="295">
        <f t="shared" si="190"/>
        <v>3</v>
      </c>
      <c r="R1999" s="3">
        <f t="shared" si="191"/>
        <v>3</v>
      </c>
    </row>
    <row r="2000" spans="1:18" x14ac:dyDescent="0.35">
      <c r="A2000" s="3" t="str">
        <f>'B-Site_data'!A2001</f>
        <v>NqE3Okd2ZUGaQjF5uL8TQndzwUD3hx</v>
      </c>
      <c r="B2000" s="3" t="str">
        <f>'B-Site_data'!B2001</f>
        <v>Banadir_IDP</v>
      </c>
      <c r="C2000" s="3" t="str">
        <f>'B-Site_data'!C2001</f>
        <v>Banadir</v>
      </c>
      <c r="D2000" s="3" t="str">
        <f>'B-Site_data'!D2001</f>
        <v>IDP</v>
      </c>
      <c r="E2000" s="3">
        <f>'B-Site_data'!E2001</f>
        <v>1</v>
      </c>
      <c r="F2000" s="3">
        <f>'B-Site_data'!F2001</f>
        <v>3</v>
      </c>
      <c r="G2000" s="3">
        <f>'B-Site_data'!G2001</f>
        <v>3</v>
      </c>
      <c r="H2000" s="3">
        <f>'B-Site_data'!H2001</f>
        <v>1</v>
      </c>
      <c r="I2000" s="3">
        <f>'B-Site_data'!I2001</f>
        <v>3</v>
      </c>
      <c r="J2000" s="3">
        <f>'B-Site_data'!J2001</f>
        <v>1</v>
      </c>
      <c r="K2000" s="3">
        <f>'B-Site_data'!K2001</f>
        <v>1</v>
      </c>
      <c r="L2000" s="3">
        <f>'B-Site_data'!L2001</f>
        <v>3</v>
      </c>
      <c r="M2000" s="3">
        <f t="shared" si="186"/>
        <v>3</v>
      </c>
      <c r="N2000" s="3">
        <f t="shared" si="187"/>
        <v>3</v>
      </c>
      <c r="O2000" s="3">
        <f t="shared" si="188"/>
        <v>3</v>
      </c>
      <c r="P2000" s="3">
        <f t="shared" si="189"/>
        <v>3</v>
      </c>
      <c r="Q2000" s="295">
        <f t="shared" si="190"/>
        <v>3</v>
      </c>
      <c r="R2000" s="3">
        <f t="shared" si="191"/>
        <v>3</v>
      </c>
    </row>
    <row r="2001" spans="1:18" x14ac:dyDescent="0.35">
      <c r="A2001" s="3" t="str">
        <f>'B-Site_data'!A2002</f>
        <v>9fIr5hTeG8E6KiwrGnN0Gwz7HIPnFu</v>
      </c>
      <c r="B2001" s="3" t="str">
        <f>'B-Site_data'!B2002</f>
        <v>Banadir_IDP</v>
      </c>
      <c r="C2001" s="3" t="str">
        <f>'B-Site_data'!C2002</f>
        <v>Banadir</v>
      </c>
      <c r="D2001" s="3" t="str">
        <f>'B-Site_data'!D2002</f>
        <v>IDP</v>
      </c>
      <c r="E2001" s="3">
        <f>'B-Site_data'!E2002</f>
        <v>1</v>
      </c>
      <c r="F2001" s="3">
        <f>'B-Site_data'!F2002</f>
        <v>3</v>
      </c>
      <c r="G2001" s="3">
        <f>'B-Site_data'!G2002</f>
        <v>3</v>
      </c>
      <c r="H2001" s="3">
        <f>'B-Site_data'!H2002</f>
        <v>1</v>
      </c>
      <c r="I2001" s="3">
        <f>'B-Site_data'!I2002</f>
        <v>1</v>
      </c>
      <c r="J2001" s="3">
        <f>'B-Site_data'!J2002</f>
        <v>1</v>
      </c>
      <c r="K2001" s="3">
        <f>'B-Site_data'!K2002</f>
        <v>1</v>
      </c>
      <c r="L2001" s="3">
        <f>'B-Site_data'!L2002</f>
        <v>2</v>
      </c>
      <c r="M2001" s="3">
        <f t="shared" si="186"/>
        <v>3</v>
      </c>
      <c r="N2001" s="3">
        <f t="shared" si="187"/>
        <v>3</v>
      </c>
      <c r="O2001" s="3">
        <f t="shared" si="188"/>
        <v>2</v>
      </c>
      <c r="P2001" s="3">
        <f t="shared" si="189"/>
        <v>1</v>
      </c>
      <c r="Q2001" s="295">
        <f t="shared" si="190"/>
        <v>3</v>
      </c>
      <c r="R2001" s="3">
        <f t="shared" si="191"/>
        <v>3</v>
      </c>
    </row>
    <row r="2002" spans="1:18" x14ac:dyDescent="0.35">
      <c r="A2002" s="3" t="str">
        <f>'B-Site_data'!A2003</f>
        <v>EXPc4SqGN4vvCW18WA8566MAv21x77</v>
      </c>
      <c r="B2002" s="3" t="str">
        <f>'B-Site_data'!B2003</f>
        <v>Banadir_IDP</v>
      </c>
      <c r="C2002" s="3" t="str">
        <f>'B-Site_data'!C2003</f>
        <v>Banadir</v>
      </c>
      <c r="D2002" s="3" t="str">
        <f>'B-Site_data'!D2003</f>
        <v>IDP</v>
      </c>
      <c r="E2002" s="3">
        <f>'B-Site_data'!E2003</f>
        <v>1</v>
      </c>
      <c r="F2002" s="3">
        <f>'B-Site_data'!F2003</f>
        <v>1</v>
      </c>
      <c r="G2002" s="3">
        <f>'B-Site_data'!G2003</f>
        <v>3</v>
      </c>
      <c r="H2002" s="3">
        <f>'B-Site_data'!H2003</f>
        <v>1</v>
      </c>
      <c r="I2002" s="3">
        <f>'B-Site_data'!I2003</f>
        <v>1</v>
      </c>
      <c r="J2002" s="3">
        <f>'B-Site_data'!J2003</f>
        <v>1</v>
      </c>
      <c r="K2002" s="3">
        <f>'B-Site_data'!K2003</f>
        <v>1</v>
      </c>
      <c r="L2002" s="3">
        <f>'B-Site_data'!L2003</f>
        <v>3</v>
      </c>
      <c r="M2002" s="3">
        <f t="shared" si="186"/>
        <v>3</v>
      </c>
      <c r="N2002" s="3">
        <f t="shared" si="187"/>
        <v>3</v>
      </c>
      <c r="O2002" s="3">
        <f t="shared" si="188"/>
        <v>1</v>
      </c>
      <c r="P2002" s="3">
        <f t="shared" si="189"/>
        <v>1</v>
      </c>
      <c r="Q2002" s="295">
        <f t="shared" si="190"/>
        <v>2</v>
      </c>
      <c r="R2002" s="3">
        <f t="shared" si="191"/>
        <v>2</v>
      </c>
    </row>
    <row r="2003" spans="1:18" x14ac:dyDescent="0.35">
      <c r="A2003" s="3" t="str">
        <f>'B-Site_data'!A2004</f>
        <v>8ynPzoTdyOcBMaUf6kA5ojRILFvse0</v>
      </c>
      <c r="B2003" s="3" t="str">
        <f>'B-Site_data'!B2004</f>
        <v>Banadir_IDP</v>
      </c>
      <c r="C2003" s="3" t="str">
        <f>'B-Site_data'!C2004</f>
        <v>Banadir</v>
      </c>
      <c r="D2003" s="3" t="str">
        <f>'B-Site_data'!D2004</f>
        <v>IDP</v>
      </c>
      <c r="E2003" s="3">
        <f>'B-Site_data'!E2004</f>
        <v>1</v>
      </c>
      <c r="F2003" s="3">
        <f>'B-Site_data'!F2004</f>
        <v>1</v>
      </c>
      <c r="G2003" s="3">
        <f>'B-Site_data'!G2004</f>
        <v>3</v>
      </c>
      <c r="H2003" s="3">
        <f>'B-Site_data'!H2004</f>
        <v>1</v>
      </c>
      <c r="I2003" s="3">
        <f>'B-Site_data'!I2004</f>
        <v>3</v>
      </c>
      <c r="J2003" s="3">
        <f>'B-Site_data'!J2004</f>
        <v>1</v>
      </c>
      <c r="K2003" s="3">
        <f>'B-Site_data'!K2004</f>
        <v>1</v>
      </c>
      <c r="L2003" s="3">
        <f>'B-Site_data'!L2004</f>
        <v>2</v>
      </c>
      <c r="M2003" s="3">
        <f t="shared" si="186"/>
        <v>3</v>
      </c>
      <c r="N2003" s="3">
        <f t="shared" si="187"/>
        <v>3</v>
      </c>
      <c r="O2003" s="3">
        <f t="shared" si="188"/>
        <v>2</v>
      </c>
      <c r="P2003" s="3">
        <f t="shared" si="189"/>
        <v>1</v>
      </c>
      <c r="Q2003" s="295">
        <f t="shared" si="190"/>
        <v>3</v>
      </c>
      <c r="R2003" s="3">
        <f t="shared" si="191"/>
        <v>3</v>
      </c>
    </row>
    <row r="2004" spans="1:18" x14ac:dyDescent="0.35">
      <c r="A2004" s="3" t="str">
        <f>'B-Site_data'!A2005</f>
        <v>UuSbXDpOICNEvPAQFhbvwO9ERzbRHi</v>
      </c>
      <c r="B2004" s="3" t="str">
        <f>'B-Site_data'!B2005</f>
        <v>Banadir_IDP</v>
      </c>
      <c r="C2004" s="3" t="str">
        <f>'B-Site_data'!C2005</f>
        <v>Banadir</v>
      </c>
      <c r="D2004" s="3" t="str">
        <f>'B-Site_data'!D2005</f>
        <v>IDP</v>
      </c>
      <c r="E2004" s="3">
        <f>'B-Site_data'!E2005</f>
        <v>1</v>
      </c>
      <c r="F2004" s="3">
        <f>'B-Site_data'!F2005</f>
        <v>3</v>
      </c>
      <c r="G2004" s="3">
        <f>'B-Site_data'!G2005</f>
        <v>3</v>
      </c>
      <c r="H2004" s="3">
        <f>'B-Site_data'!H2005</f>
        <v>1</v>
      </c>
      <c r="I2004" s="3">
        <f>'B-Site_data'!I2005</f>
        <v>1</v>
      </c>
      <c r="J2004" s="3">
        <f>'B-Site_data'!J2005</f>
        <v>3</v>
      </c>
      <c r="K2004" s="3">
        <f>'B-Site_data'!K2005</f>
        <v>3</v>
      </c>
      <c r="L2004" s="3">
        <f>'B-Site_data'!L2005</f>
        <v>2</v>
      </c>
      <c r="M2004" s="3">
        <f t="shared" si="186"/>
        <v>3</v>
      </c>
      <c r="N2004" s="3">
        <f t="shared" si="187"/>
        <v>3</v>
      </c>
      <c r="O2004" s="3">
        <f t="shared" si="188"/>
        <v>3</v>
      </c>
      <c r="P2004" s="3">
        <f t="shared" si="189"/>
        <v>3</v>
      </c>
      <c r="Q2004" s="295">
        <f t="shared" si="190"/>
        <v>3</v>
      </c>
      <c r="R2004" s="3">
        <f t="shared" si="191"/>
        <v>3</v>
      </c>
    </row>
    <row r="2005" spans="1:18" x14ac:dyDescent="0.35">
      <c r="A2005" s="3" t="str">
        <f>'B-Site_data'!A2006</f>
        <v>J3kn9t9hGsTVs8PkRva1L5STarYk2c</v>
      </c>
      <c r="B2005" s="3" t="str">
        <f>'B-Site_data'!B2006</f>
        <v>Banadir_IDP</v>
      </c>
      <c r="C2005" s="3" t="str">
        <f>'B-Site_data'!C2006</f>
        <v>Banadir</v>
      </c>
      <c r="D2005" s="3" t="str">
        <f>'B-Site_data'!D2006</f>
        <v>IDP</v>
      </c>
      <c r="E2005" s="3">
        <f>'B-Site_data'!E2006</f>
        <v>1</v>
      </c>
      <c r="F2005" s="3">
        <f>'B-Site_data'!F2006</f>
        <v>3</v>
      </c>
      <c r="G2005" s="3">
        <f>'B-Site_data'!G2006</f>
        <v>3</v>
      </c>
      <c r="H2005" s="3">
        <f>'B-Site_data'!H2006</f>
        <v>1</v>
      </c>
      <c r="I2005" s="3">
        <f>'B-Site_data'!I2006</f>
        <v>1</v>
      </c>
      <c r="J2005" s="3">
        <f>'B-Site_data'!J2006</f>
        <v>1</v>
      </c>
      <c r="K2005" s="3">
        <f>'B-Site_data'!K2006</f>
        <v>3</v>
      </c>
      <c r="L2005" s="3">
        <f>'B-Site_data'!L2006</f>
        <v>1</v>
      </c>
      <c r="M2005" s="3">
        <f t="shared" si="186"/>
        <v>3</v>
      </c>
      <c r="N2005" s="3">
        <f t="shared" si="187"/>
        <v>3</v>
      </c>
      <c r="O2005" s="3">
        <f t="shared" si="188"/>
        <v>3</v>
      </c>
      <c r="P2005" s="3">
        <f t="shared" si="189"/>
        <v>1</v>
      </c>
      <c r="Q2005" s="295">
        <f t="shared" si="190"/>
        <v>3</v>
      </c>
      <c r="R2005" s="3">
        <f t="shared" si="191"/>
        <v>3</v>
      </c>
    </row>
    <row r="2006" spans="1:18" x14ac:dyDescent="0.35">
      <c r="A2006" s="3" t="str">
        <f>'B-Site_data'!A2007</f>
        <v>flFJRUdSPaYGNEWFjhb3RajRSonM7H</v>
      </c>
      <c r="B2006" s="3" t="str">
        <f>'B-Site_data'!B2007</f>
        <v>Banadir_IDP</v>
      </c>
      <c r="C2006" s="3" t="str">
        <f>'B-Site_data'!C2007</f>
        <v>Banadir</v>
      </c>
      <c r="D2006" s="3" t="str">
        <f>'B-Site_data'!D2007</f>
        <v>IDP</v>
      </c>
      <c r="E2006" s="3">
        <f>'B-Site_data'!E2007</f>
        <v>1</v>
      </c>
      <c r="F2006" s="3">
        <f>'B-Site_data'!F2007</f>
        <v>3</v>
      </c>
      <c r="G2006" s="3">
        <f>'B-Site_data'!G2007</f>
        <v>3</v>
      </c>
      <c r="H2006" s="3">
        <f>'B-Site_data'!H2007</f>
        <v>1</v>
      </c>
      <c r="I2006" s="3">
        <f>'B-Site_data'!I2007</f>
        <v>3</v>
      </c>
      <c r="J2006" s="3">
        <f>'B-Site_data'!J2007</f>
        <v>1</v>
      </c>
      <c r="K2006" s="3">
        <f>'B-Site_data'!K2007</f>
        <v>3</v>
      </c>
      <c r="L2006" s="3">
        <f>'B-Site_data'!L2007</f>
        <v>2</v>
      </c>
      <c r="M2006" s="3">
        <f t="shared" si="186"/>
        <v>3</v>
      </c>
      <c r="N2006" s="3">
        <f t="shared" si="187"/>
        <v>3</v>
      </c>
      <c r="O2006" s="3">
        <f t="shared" si="188"/>
        <v>3</v>
      </c>
      <c r="P2006" s="3">
        <f t="shared" si="189"/>
        <v>3</v>
      </c>
      <c r="Q2006" s="295">
        <f t="shared" si="190"/>
        <v>3</v>
      </c>
      <c r="R2006" s="3">
        <f t="shared" si="191"/>
        <v>3</v>
      </c>
    </row>
    <row r="2007" spans="1:18" x14ac:dyDescent="0.35">
      <c r="A2007" s="3" t="str">
        <f>'B-Site_data'!A2008</f>
        <v>QxMr4LZpS0qbjifbPWG7IXTJM7BgsN</v>
      </c>
      <c r="B2007" s="3" t="str">
        <f>'B-Site_data'!B2008</f>
        <v>Banadir_IDP</v>
      </c>
      <c r="C2007" s="3" t="str">
        <f>'B-Site_data'!C2008</f>
        <v>Banadir</v>
      </c>
      <c r="D2007" s="3" t="str">
        <f>'B-Site_data'!D2008</f>
        <v>IDP</v>
      </c>
      <c r="E2007" s="3">
        <f>'B-Site_data'!E2008</f>
        <v>1</v>
      </c>
      <c r="F2007" s="3">
        <f>'B-Site_data'!F2008</f>
        <v>1</v>
      </c>
      <c r="G2007" s="3">
        <f>'B-Site_data'!G2008</f>
        <v>3</v>
      </c>
      <c r="H2007" s="3">
        <f>'B-Site_data'!H2008</f>
        <v>1</v>
      </c>
      <c r="I2007" s="3">
        <f>'B-Site_data'!I2008</f>
        <v>3</v>
      </c>
      <c r="J2007" s="3">
        <f>'B-Site_data'!J2008</f>
        <v>1</v>
      </c>
      <c r="K2007" s="3">
        <f>'B-Site_data'!K2008</f>
        <v>1</v>
      </c>
      <c r="L2007" s="3">
        <f>'B-Site_data'!L2008</f>
        <v>2</v>
      </c>
      <c r="M2007" s="3">
        <f t="shared" si="186"/>
        <v>3</v>
      </c>
      <c r="N2007" s="3">
        <f t="shared" si="187"/>
        <v>3</v>
      </c>
      <c r="O2007" s="3">
        <f t="shared" si="188"/>
        <v>2</v>
      </c>
      <c r="P2007" s="3">
        <f t="shared" si="189"/>
        <v>1</v>
      </c>
      <c r="Q2007" s="295">
        <f t="shared" si="190"/>
        <v>3</v>
      </c>
      <c r="R2007" s="3">
        <f t="shared" si="191"/>
        <v>3</v>
      </c>
    </row>
    <row r="2008" spans="1:18" x14ac:dyDescent="0.35">
      <c r="A2008" s="3" t="str">
        <f>'B-Site_data'!A2009</f>
        <v>Rf7hLXhsw8qXaCpMZeo70SolJAHYT6</v>
      </c>
      <c r="B2008" s="3" t="str">
        <f>'B-Site_data'!B2009</f>
        <v>Banadir_IDP</v>
      </c>
      <c r="C2008" s="3" t="str">
        <f>'B-Site_data'!C2009</f>
        <v>Banadir</v>
      </c>
      <c r="D2008" s="3" t="str">
        <f>'B-Site_data'!D2009</f>
        <v>IDP</v>
      </c>
      <c r="E2008" s="3">
        <f>'B-Site_data'!E2009</f>
        <v>1</v>
      </c>
      <c r="F2008" s="3">
        <f>'B-Site_data'!F2009</f>
        <v>1</v>
      </c>
      <c r="G2008" s="3">
        <f>'B-Site_data'!G2009</f>
        <v>3</v>
      </c>
      <c r="H2008" s="3">
        <f>'B-Site_data'!H2009</f>
        <v>2</v>
      </c>
      <c r="I2008" s="3">
        <f>'B-Site_data'!I2009</f>
        <v>3</v>
      </c>
      <c r="J2008" s="3">
        <f>'B-Site_data'!J2009</f>
        <v>1</v>
      </c>
      <c r="K2008" s="3">
        <f>'B-Site_data'!K2009</f>
        <v>1</v>
      </c>
      <c r="L2008" s="3">
        <f>'B-Site_data'!L2009</f>
        <v>2</v>
      </c>
      <c r="M2008" s="3">
        <f t="shared" si="186"/>
        <v>3</v>
      </c>
      <c r="N2008" s="3">
        <f t="shared" si="187"/>
        <v>3</v>
      </c>
      <c r="O2008" s="3">
        <f t="shared" si="188"/>
        <v>2</v>
      </c>
      <c r="P2008" s="3">
        <f t="shared" si="189"/>
        <v>2</v>
      </c>
      <c r="Q2008" s="295">
        <f t="shared" si="190"/>
        <v>3</v>
      </c>
      <c r="R2008" s="3">
        <f t="shared" si="191"/>
        <v>3</v>
      </c>
    </row>
    <row r="2009" spans="1:18" x14ac:dyDescent="0.35">
      <c r="A2009" s="3" t="str">
        <f>'B-Site_data'!A2010</f>
        <v>zNDQ9oenlIyoomZG7I0mi6UCjxt5Ah</v>
      </c>
      <c r="B2009" s="3" t="str">
        <f>'B-Site_data'!B2010</f>
        <v>Banadir_IDP</v>
      </c>
      <c r="C2009" s="3" t="str">
        <f>'B-Site_data'!C2010</f>
        <v>Banadir</v>
      </c>
      <c r="D2009" s="3" t="str">
        <f>'B-Site_data'!D2010</f>
        <v>IDP</v>
      </c>
      <c r="E2009" s="3">
        <f>'B-Site_data'!E2010</f>
        <v>1</v>
      </c>
      <c r="F2009" s="3">
        <f>'B-Site_data'!F2010</f>
        <v>3</v>
      </c>
      <c r="G2009" s="3">
        <f>'B-Site_data'!G2010</f>
        <v>3</v>
      </c>
      <c r="H2009" s="3">
        <f>'B-Site_data'!H2010</f>
        <v>3</v>
      </c>
      <c r="I2009" s="3">
        <f>'B-Site_data'!I2010</f>
        <v>3</v>
      </c>
      <c r="J2009" s="3">
        <f>'B-Site_data'!J2010</f>
        <v>1</v>
      </c>
      <c r="K2009" s="3">
        <f>'B-Site_data'!K2010</f>
        <v>1</v>
      </c>
      <c r="L2009" s="3">
        <f>'B-Site_data'!L2010</f>
        <v>2</v>
      </c>
      <c r="M2009" s="3">
        <f t="shared" si="186"/>
        <v>3</v>
      </c>
      <c r="N2009" s="3">
        <f t="shared" si="187"/>
        <v>3</v>
      </c>
      <c r="O2009" s="3">
        <f t="shared" si="188"/>
        <v>3</v>
      </c>
      <c r="P2009" s="3">
        <f t="shared" si="189"/>
        <v>3</v>
      </c>
      <c r="Q2009" s="295">
        <f t="shared" si="190"/>
        <v>3</v>
      </c>
      <c r="R2009" s="3">
        <f t="shared" si="191"/>
        <v>3</v>
      </c>
    </row>
    <row r="2010" spans="1:18" x14ac:dyDescent="0.35">
      <c r="A2010" s="3" t="str">
        <f>'B-Site_data'!A2011</f>
        <v>5PtQK4NIvARywqtLOkPMLcHX4OzXY4</v>
      </c>
      <c r="B2010" s="3" t="str">
        <f>'B-Site_data'!B2011</f>
        <v>Banadir_IDP</v>
      </c>
      <c r="C2010" s="3" t="str">
        <f>'B-Site_data'!C2011</f>
        <v>Banadir</v>
      </c>
      <c r="D2010" s="3" t="str">
        <f>'B-Site_data'!D2011</f>
        <v>IDP</v>
      </c>
      <c r="E2010" s="3">
        <f>'B-Site_data'!E2011</f>
        <v>1</v>
      </c>
      <c r="F2010" s="3">
        <f>'B-Site_data'!F2011</f>
        <v>1</v>
      </c>
      <c r="G2010" s="3">
        <f>'B-Site_data'!G2011</f>
        <v>3</v>
      </c>
      <c r="H2010" s="3">
        <f>'B-Site_data'!H2011</f>
        <v>2</v>
      </c>
      <c r="I2010" s="3">
        <f>'B-Site_data'!I2011</f>
        <v>3</v>
      </c>
      <c r="J2010" s="3">
        <f>'B-Site_data'!J2011</f>
        <v>1</v>
      </c>
      <c r="K2010" s="3">
        <f>'B-Site_data'!K2011</f>
        <v>1</v>
      </c>
      <c r="L2010" s="3">
        <f>'B-Site_data'!L2011</f>
        <v>1</v>
      </c>
      <c r="M2010" s="3">
        <f t="shared" si="186"/>
        <v>3</v>
      </c>
      <c r="N2010" s="3">
        <f t="shared" si="187"/>
        <v>3</v>
      </c>
      <c r="O2010" s="3">
        <f t="shared" si="188"/>
        <v>2</v>
      </c>
      <c r="P2010" s="3">
        <f t="shared" si="189"/>
        <v>1</v>
      </c>
      <c r="Q2010" s="295">
        <f t="shared" si="190"/>
        <v>3</v>
      </c>
      <c r="R2010" s="3">
        <f t="shared" si="191"/>
        <v>3</v>
      </c>
    </row>
    <row r="2011" spans="1:18" x14ac:dyDescent="0.35">
      <c r="A2011" s="3" t="str">
        <f>'B-Site_data'!A2012</f>
        <v>peHjqYuMxmjPwzt3sxeinxHegKyFHr</v>
      </c>
      <c r="B2011" s="3" t="str">
        <f>'B-Site_data'!B2012</f>
        <v>Banadir_IDP</v>
      </c>
      <c r="C2011" s="3" t="str">
        <f>'B-Site_data'!C2012</f>
        <v>Banadir</v>
      </c>
      <c r="D2011" s="3" t="str">
        <f>'B-Site_data'!D2012</f>
        <v>IDP</v>
      </c>
      <c r="E2011" s="3">
        <f>'B-Site_data'!E2012</f>
        <v>3</v>
      </c>
      <c r="F2011" s="3">
        <f>'B-Site_data'!F2012</f>
        <v>3</v>
      </c>
      <c r="G2011" s="3">
        <f>'B-Site_data'!G2012</f>
        <v>3</v>
      </c>
      <c r="H2011" s="3">
        <f>'B-Site_data'!H2012</f>
        <v>1</v>
      </c>
      <c r="I2011" s="3">
        <f>'B-Site_data'!I2012</f>
        <v>1</v>
      </c>
      <c r="J2011" s="3">
        <f>'B-Site_data'!J2012</f>
        <v>1</v>
      </c>
      <c r="K2011" s="3">
        <f>'B-Site_data'!K2012</f>
        <v>3</v>
      </c>
      <c r="L2011" s="3">
        <f>'B-Site_data'!L2012</f>
        <v>5</v>
      </c>
      <c r="M2011" s="3">
        <f t="shared" si="186"/>
        <v>5</v>
      </c>
      <c r="N2011" s="3">
        <f t="shared" si="187"/>
        <v>3</v>
      </c>
      <c r="O2011" s="3">
        <f t="shared" si="188"/>
        <v>3</v>
      </c>
      <c r="P2011" s="3">
        <f t="shared" si="189"/>
        <v>3</v>
      </c>
      <c r="Q2011" s="295">
        <f t="shared" si="190"/>
        <v>4</v>
      </c>
      <c r="R2011" s="3">
        <f t="shared" si="191"/>
        <v>4</v>
      </c>
    </row>
    <row r="2012" spans="1:18" x14ac:dyDescent="0.35">
      <c r="A2012" s="3" t="str">
        <f>'B-Site_data'!A2013</f>
        <v>dG35GSzOzqlB9uq2w7E17IQQfnn1c2</v>
      </c>
      <c r="B2012" s="3" t="str">
        <f>'B-Site_data'!B2013</f>
        <v>Banadir_IDP</v>
      </c>
      <c r="C2012" s="3" t="str">
        <f>'B-Site_data'!C2013</f>
        <v>Banadir</v>
      </c>
      <c r="D2012" s="3" t="str">
        <f>'B-Site_data'!D2013</f>
        <v>IDP</v>
      </c>
      <c r="E2012" s="3">
        <f>'B-Site_data'!E2013</f>
        <v>1</v>
      </c>
      <c r="F2012" s="3">
        <f>'B-Site_data'!F2013</f>
        <v>1</v>
      </c>
      <c r="G2012" s="3">
        <f>'B-Site_data'!G2013</f>
        <v>3</v>
      </c>
      <c r="H2012" s="3">
        <f>'B-Site_data'!H2013</f>
        <v>3</v>
      </c>
      <c r="I2012" s="3">
        <f>'B-Site_data'!I2013</f>
        <v>1</v>
      </c>
      <c r="J2012" s="3">
        <f>'B-Site_data'!J2013</f>
        <v>1</v>
      </c>
      <c r="K2012" s="3">
        <f>'B-Site_data'!K2013</f>
        <v>1</v>
      </c>
      <c r="L2012" s="3">
        <f>'B-Site_data'!L2013</f>
        <v>2</v>
      </c>
      <c r="M2012" s="3">
        <f t="shared" si="186"/>
        <v>3</v>
      </c>
      <c r="N2012" s="3">
        <f t="shared" si="187"/>
        <v>3</v>
      </c>
      <c r="O2012" s="3">
        <f t="shared" si="188"/>
        <v>2</v>
      </c>
      <c r="P2012" s="3">
        <f t="shared" si="189"/>
        <v>1</v>
      </c>
      <c r="Q2012" s="295">
        <f t="shared" si="190"/>
        <v>3</v>
      </c>
      <c r="R2012" s="3">
        <f t="shared" si="191"/>
        <v>3</v>
      </c>
    </row>
    <row r="2013" spans="1:18" x14ac:dyDescent="0.35">
      <c r="A2013" s="3" t="str">
        <f>'B-Site_data'!A2014</f>
        <v>9GShYxJKHuJdRdU44EVWRjDCKmafkn</v>
      </c>
      <c r="B2013" s="3" t="str">
        <f>'B-Site_data'!B2014</f>
        <v>Banadir_IDP</v>
      </c>
      <c r="C2013" s="3" t="str">
        <f>'B-Site_data'!C2014</f>
        <v>Banadir</v>
      </c>
      <c r="D2013" s="3" t="str">
        <f>'B-Site_data'!D2014</f>
        <v>IDP</v>
      </c>
      <c r="E2013" s="3">
        <f>'B-Site_data'!E2014</f>
        <v>1</v>
      </c>
      <c r="F2013" s="3">
        <f>'B-Site_data'!F2014</f>
        <v>3</v>
      </c>
      <c r="G2013" s="3">
        <f>'B-Site_data'!G2014</f>
        <v>3</v>
      </c>
      <c r="H2013" s="3">
        <f>'B-Site_data'!H2014</f>
        <v>3</v>
      </c>
      <c r="I2013" s="3">
        <f>'B-Site_data'!I2014</f>
        <v>3</v>
      </c>
      <c r="J2013" s="3">
        <f>'B-Site_data'!J2014</f>
        <v>1</v>
      </c>
      <c r="K2013" s="3">
        <f>'B-Site_data'!K2014</f>
        <v>3</v>
      </c>
      <c r="L2013" s="3">
        <f>'B-Site_data'!L2014</f>
        <v>2</v>
      </c>
      <c r="M2013" s="3">
        <f t="shared" si="186"/>
        <v>3</v>
      </c>
      <c r="N2013" s="3">
        <f t="shared" si="187"/>
        <v>3</v>
      </c>
      <c r="O2013" s="3">
        <f t="shared" si="188"/>
        <v>3</v>
      </c>
      <c r="P2013" s="3">
        <f t="shared" si="189"/>
        <v>3</v>
      </c>
      <c r="Q2013" s="295">
        <f t="shared" si="190"/>
        <v>3</v>
      </c>
      <c r="R2013" s="3">
        <f t="shared" si="191"/>
        <v>3</v>
      </c>
    </row>
    <row r="2014" spans="1:18" x14ac:dyDescent="0.35">
      <c r="A2014" s="3" t="str">
        <f>'B-Site_data'!A2015</f>
        <v>z1gpXdWV8IKPD3m0JaHrS1UPUEcff0</v>
      </c>
      <c r="B2014" s="3" t="str">
        <f>'B-Site_data'!B2015</f>
        <v>Banadir_IDP</v>
      </c>
      <c r="C2014" s="3" t="str">
        <f>'B-Site_data'!C2015</f>
        <v>Banadir</v>
      </c>
      <c r="D2014" s="3" t="str">
        <f>'B-Site_data'!D2015</f>
        <v>IDP</v>
      </c>
      <c r="E2014" s="3">
        <f>'B-Site_data'!E2015</f>
        <v>1</v>
      </c>
      <c r="F2014" s="3">
        <f>'B-Site_data'!F2015</f>
        <v>1</v>
      </c>
      <c r="G2014" s="3">
        <f>'B-Site_data'!G2015</f>
        <v>3</v>
      </c>
      <c r="H2014" s="3">
        <f>'B-Site_data'!H2015</f>
        <v>1</v>
      </c>
      <c r="I2014" s="3">
        <f>'B-Site_data'!I2015</f>
        <v>1</v>
      </c>
      <c r="J2014" s="3">
        <f>'B-Site_data'!J2015</f>
        <v>1</v>
      </c>
      <c r="K2014" s="3">
        <f>'B-Site_data'!K2015</f>
        <v>3</v>
      </c>
      <c r="L2014" s="3">
        <f>'B-Site_data'!L2015</f>
        <v>2</v>
      </c>
      <c r="M2014" s="3">
        <f t="shared" si="186"/>
        <v>3</v>
      </c>
      <c r="N2014" s="3">
        <f t="shared" si="187"/>
        <v>3</v>
      </c>
      <c r="O2014" s="3">
        <f t="shared" si="188"/>
        <v>2</v>
      </c>
      <c r="P2014" s="3">
        <f t="shared" si="189"/>
        <v>1</v>
      </c>
      <c r="Q2014" s="295">
        <f t="shared" si="190"/>
        <v>3</v>
      </c>
      <c r="R2014" s="3">
        <f t="shared" si="191"/>
        <v>3</v>
      </c>
    </row>
    <row r="2015" spans="1:18" x14ac:dyDescent="0.35">
      <c r="A2015" s="3" t="str">
        <f>'B-Site_data'!A2016</f>
        <v>7cVvGILAcePVq2YimUnpyrnV2uAjF7</v>
      </c>
      <c r="B2015" s="3" t="str">
        <f>'B-Site_data'!B2016</f>
        <v>Banadir_IDP</v>
      </c>
      <c r="C2015" s="3" t="str">
        <f>'B-Site_data'!C2016</f>
        <v>Banadir</v>
      </c>
      <c r="D2015" s="3" t="str">
        <f>'B-Site_data'!D2016</f>
        <v>IDP</v>
      </c>
      <c r="E2015" s="3">
        <f>'B-Site_data'!E2016</f>
        <v>1</v>
      </c>
      <c r="F2015" s="3">
        <f>'B-Site_data'!F2016</f>
        <v>1</v>
      </c>
      <c r="G2015" s="3">
        <f>'B-Site_data'!G2016</f>
        <v>3</v>
      </c>
      <c r="H2015" s="3">
        <f>'B-Site_data'!H2016</f>
        <v>1</v>
      </c>
      <c r="I2015" s="3">
        <f>'B-Site_data'!I2016</f>
        <v>3</v>
      </c>
      <c r="J2015" s="3">
        <f>'B-Site_data'!J2016</f>
        <v>1</v>
      </c>
      <c r="K2015" s="3">
        <f>'B-Site_data'!K2016</f>
        <v>3</v>
      </c>
      <c r="L2015" s="3">
        <f>'B-Site_data'!L2016</f>
        <v>2</v>
      </c>
      <c r="M2015" s="3">
        <f t="shared" si="186"/>
        <v>3</v>
      </c>
      <c r="N2015" s="3">
        <f t="shared" si="187"/>
        <v>3</v>
      </c>
      <c r="O2015" s="3">
        <f t="shared" si="188"/>
        <v>3</v>
      </c>
      <c r="P2015" s="3">
        <f t="shared" si="189"/>
        <v>2</v>
      </c>
      <c r="Q2015" s="295">
        <f t="shared" si="190"/>
        <v>3</v>
      </c>
      <c r="R2015" s="3">
        <f t="shared" si="191"/>
        <v>3</v>
      </c>
    </row>
    <row r="2016" spans="1:18" x14ac:dyDescent="0.35">
      <c r="A2016" s="3" t="str">
        <f>'B-Site_data'!A2017</f>
        <v>ZeSDDmdYYb3RduxdzWPqka59nly5ho</v>
      </c>
      <c r="B2016" s="3" t="str">
        <f>'B-Site_data'!B2017</f>
        <v>Banadir_IDP</v>
      </c>
      <c r="C2016" s="3" t="str">
        <f>'B-Site_data'!C2017</f>
        <v>Banadir</v>
      </c>
      <c r="D2016" s="3" t="str">
        <f>'B-Site_data'!D2017</f>
        <v>IDP</v>
      </c>
      <c r="E2016" s="3">
        <f>'B-Site_data'!E2017</f>
        <v>1</v>
      </c>
      <c r="F2016" s="3">
        <f>'B-Site_data'!F2017</f>
        <v>1</v>
      </c>
      <c r="G2016" s="3">
        <f>'B-Site_data'!G2017</f>
        <v>3</v>
      </c>
      <c r="H2016" s="3">
        <f>'B-Site_data'!H2017</f>
        <v>1</v>
      </c>
      <c r="I2016" s="3">
        <f>'B-Site_data'!I2017</f>
        <v>1</v>
      </c>
      <c r="J2016" s="3">
        <f>'B-Site_data'!J2017</f>
        <v>1</v>
      </c>
      <c r="K2016" s="3">
        <f>'B-Site_data'!K2017</f>
        <v>3</v>
      </c>
      <c r="L2016" s="3">
        <f>'B-Site_data'!L2017</f>
        <v>1</v>
      </c>
      <c r="M2016" s="3">
        <f t="shared" si="186"/>
        <v>3</v>
      </c>
      <c r="N2016" s="3">
        <f t="shared" si="187"/>
        <v>3</v>
      </c>
      <c r="O2016" s="3">
        <f t="shared" si="188"/>
        <v>1</v>
      </c>
      <c r="P2016" s="3">
        <f t="shared" si="189"/>
        <v>1</v>
      </c>
      <c r="Q2016" s="295">
        <f t="shared" si="190"/>
        <v>2</v>
      </c>
      <c r="R2016" s="3">
        <f t="shared" si="191"/>
        <v>2</v>
      </c>
    </row>
    <row r="2017" spans="1:18" x14ac:dyDescent="0.35">
      <c r="A2017" s="3" t="str">
        <f>'B-Site_data'!A2018</f>
        <v>z4H19m1I3nvaNqcVzbHbzK5D0e2jW2</v>
      </c>
      <c r="B2017" s="3" t="str">
        <f>'B-Site_data'!B2018</f>
        <v>Banadir_IDP</v>
      </c>
      <c r="C2017" s="3" t="str">
        <f>'B-Site_data'!C2018</f>
        <v>Banadir</v>
      </c>
      <c r="D2017" s="3" t="str">
        <f>'B-Site_data'!D2018</f>
        <v>IDP</v>
      </c>
      <c r="E2017" s="3">
        <f>'B-Site_data'!E2018</f>
        <v>1</v>
      </c>
      <c r="F2017" s="3">
        <f>'B-Site_data'!F2018</f>
        <v>1</v>
      </c>
      <c r="G2017" s="3">
        <f>'B-Site_data'!G2018</f>
        <v>3</v>
      </c>
      <c r="H2017" s="3">
        <f>'B-Site_data'!H2018</f>
        <v>1</v>
      </c>
      <c r="I2017" s="3">
        <f>'B-Site_data'!I2018</f>
        <v>1</v>
      </c>
      <c r="J2017" s="3">
        <f>'B-Site_data'!J2018</f>
        <v>1</v>
      </c>
      <c r="K2017" s="3">
        <f>'B-Site_data'!K2018</f>
        <v>1</v>
      </c>
      <c r="L2017" s="3">
        <f>'B-Site_data'!L2018</f>
        <v>1</v>
      </c>
      <c r="M2017" s="3">
        <f t="shared" si="186"/>
        <v>3</v>
      </c>
      <c r="N2017" s="3">
        <f t="shared" si="187"/>
        <v>1</v>
      </c>
      <c r="O2017" s="3">
        <f t="shared" si="188"/>
        <v>1</v>
      </c>
      <c r="P2017" s="3">
        <f t="shared" si="189"/>
        <v>1</v>
      </c>
      <c r="Q2017" s="295">
        <f t="shared" si="190"/>
        <v>2</v>
      </c>
      <c r="R2017" s="3">
        <f t="shared" si="191"/>
        <v>2</v>
      </c>
    </row>
    <row r="2018" spans="1:18" x14ac:dyDescent="0.35">
      <c r="A2018" s="3" t="str">
        <f>'B-Site_data'!A2019</f>
        <v>98UfBRrpJYJ53Ex6INySB5iyMxUioC</v>
      </c>
      <c r="B2018" s="3" t="str">
        <f>'B-Site_data'!B2019</f>
        <v>Banadir_IDP</v>
      </c>
      <c r="C2018" s="3" t="str">
        <f>'B-Site_data'!C2019</f>
        <v>Banadir</v>
      </c>
      <c r="D2018" s="3" t="str">
        <f>'B-Site_data'!D2019</f>
        <v>IDP</v>
      </c>
      <c r="E2018" s="3">
        <f>'B-Site_data'!E2019</f>
        <v>1</v>
      </c>
      <c r="F2018" s="3">
        <f>'B-Site_data'!F2019</f>
        <v>3</v>
      </c>
      <c r="G2018" s="3">
        <f>'B-Site_data'!G2019</f>
        <v>3</v>
      </c>
      <c r="H2018" s="3">
        <f>'B-Site_data'!H2019</f>
        <v>1</v>
      </c>
      <c r="I2018" s="3">
        <f>'B-Site_data'!I2019</f>
        <v>1</v>
      </c>
      <c r="J2018" s="3">
        <f>'B-Site_data'!J2019</f>
        <v>1</v>
      </c>
      <c r="K2018" s="3">
        <f>'B-Site_data'!K2019</f>
        <v>3</v>
      </c>
      <c r="L2018" s="3">
        <f>'B-Site_data'!L2019</f>
        <v>2</v>
      </c>
      <c r="M2018" s="3">
        <f t="shared" si="186"/>
        <v>3</v>
      </c>
      <c r="N2018" s="3">
        <f t="shared" si="187"/>
        <v>3</v>
      </c>
      <c r="O2018" s="3">
        <f t="shared" si="188"/>
        <v>3</v>
      </c>
      <c r="P2018" s="3">
        <f t="shared" si="189"/>
        <v>2</v>
      </c>
      <c r="Q2018" s="295">
        <f t="shared" si="190"/>
        <v>3</v>
      </c>
      <c r="R2018" s="3">
        <f t="shared" si="191"/>
        <v>3</v>
      </c>
    </row>
    <row r="2019" spans="1:18" x14ac:dyDescent="0.35">
      <c r="A2019" s="3" t="str">
        <f>'B-Site_data'!A2020</f>
        <v>E6tkdQDjcIblBiOoj3ToY2VpCycL0h</v>
      </c>
      <c r="B2019" s="3" t="str">
        <f>'B-Site_data'!B2020</f>
        <v>Banadir_IDP</v>
      </c>
      <c r="C2019" s="3" t="str">
        <f>'B-Site_data'!C2020</f>
        <v>Banadir</v>
      </c>
      <c r="D2019" s="3" t="str">
        <f>'B-Site_data'!D2020</f>
        <v>IDP</v>
      </c>
      <c r="E2019" s="3">
        <f>'B-Site_data'!E2020</f>
        <v>3</v>
      </c>
      <c r="F2019" s="3">
        <f>'B-Site_data'!F2020</f>
        <v>1</v>
      </c>
      <c r="G2019" s="3">
        <f>'B-Site_data'!G2020</f>
        <v>3</v>
      </c>
      <c r="H2019" s="3">
        <f>'B-Site_data'!H2020</f>
        <v>1</v>
      </c>
      <c r="I2019" s="3">
        <f>'B-Site_data'!I2020</f>
        <v>3</v>
      </c>
      <c r="J2019" s="3">
        <f>'B-Site_data'!J2020</f>
        <v>1</v>
      </c>
      <c r="K2019" s="3">
        <f>'B-Site_data'!K2020</f>
        <v>3</v>
      </c>
      <c r="L2019" s="3">
        <f>'B-Site_data'!L2020</f>
        <v>1</v>
      </c>
      <c r="M2019" s="3">
        <f t="shared" si="186"/>
        <v>3</v>
      </c>
      <c r="N2019" s="3">
        <f t="shared" si="187"/>
        <v>3</v>
      </c>
      <c r="O2019" s="3">
        <f t="shared" si="188"/>
        <v>3</v>
      </c>
      <c r="P2019" s="3">
        <f t="shared" si="189"/>
        <v>1</v>
      </c>
      <c r="Q2019" s="295">
        <f t="shared" si="190"/>
        <v>3</v>
      </c>
      <c r="R2019" s="3">
        <f t="shared" si="191"/>
        <v>3</v>
      </c>
    </row>
    <row r="2020" spans="1:18" x14ac:dyDescent="0.35">
      <c r="A2020" s="3" t="str">
        <f>'B-Site_data'!A2021</f>
        <v>gOxn0654chaunrv2cJ6IpX8I165l0p</v>
      </c>
      <c r="B2020" s="3" t="str">
        <f>'B-Site_data'!B2021</f>
        <v>Banadir_IDP</v>
      </c>
      <c r="C2020" s="3" t="str">
        <f>'B-Site_data'!C2021</f>
        <v>Banadir</v>
      </c>
      <c r="D2020" s="3" t="str">
        <f>'B-Site_data'!D2021</f>
        <v>IDP</v>
      </c>
      <c r="E2020" s="3">
        <f>'B-Site_data'!E2021</f>
        <v>1</v>
      </c>
      <c r="F2020" s="3">
        <f>'B-Site_data'!F2021</f>
        <v>1</v>
      </c>
      <c r="G2020" s="3">
        <f>'B-Site_data'!G2021</f>
        <v>3</v>
      </c>
      <c r="H2020" s="3">
        <f>'B-Site_data'!H2021</f>
        <v>1</v>
      </c>
      <c r="I2020" s="3">
        <f>'B-Site_data'!I2021</f>
        <v>1</v>
      </c>
      <c r="J2020" s="3">
        <f>'B-Site_data'!J2021</f>
        <v>1</v>
      </c>
      <c r="K2020" s="3">
        <f>'B-Site_data'!K2021</f>
        <v>3</v>
      </c>
      <c r="L2020" s="3">
        <f>'B-Site_data'!L2021</f>
        <v>2</v>
      </c>
      <c r="M2020" s="3">
        <f t="shared" si="186"/>
        <v>3</v>
      </c>
      <c r="N2020" s="3">
        <f t="shared" si="187"/>
        <v>3</v>
      </c>
      <c r="O2020" s="3">
        <f t="shared" si="188"/>
        <v>2</v>
      </c>
      <c r="P2020" s="3">
        <f t="shared" si="189"/>
        <v>1</v>
      </c>
      <c r="Q2020" s="295">
        <f t="shared" si="190"/>
        <v>3</v>
      </c>
      <c r="R2020" s="3">
        <f t="shared" si="191"/>
        <v>3</v>
      </c>
    </row>
    <row r="2021" spans="1:18" x14ac:dyDescent="0.35">
      <c r="A2021" s="3" t="str">
        <f>'B-Site_data'!A2022</f>
        <v>afyNlTOcYQf39d1RyULikKH2bPqnFp</v>
      </c>
      <c r="B2021" s="3" t="str">
        <f>'B-Site_data'!B2022</f>
        <v>Banadir_IDP</v>
      </c>
      <c r="C2021" s="3" t="str">
        <f>'B-Site_data'!C2022</f>
        <v>Banadir</v>
      </c>
      <c r="D2021" s="3" t="str">
        <f>'B-Site_data'!D2022</f>
        <v>IDP</v>
      </c>
      <c r="E2021" s="3">
        <f>'B-Site_data'!E2022</f>
        <v>1</v>
      </c>
      <c r="F2021" s="3">
        <f>'B-Site_data'!F2022</f>
        <v>1</v>
      </c>
      <c r="G2021" s="3">
        <f>'B-Site_data'!G2022</f>
        <v>3</v>
      </c>
      <c r="H2021" s="3">
        <f>'B-Site_data'!H2022</f>
        <v>1</v>
      </c>
      <c r="I2021" s="3">
        <f>'B-Site_data'!I2022</f>
        <v>3</v>
      </c>
      <c r="J2021" s="3">
        <f>'B-Site_data'!J2022</f>
        <v>1</v>
      </c>
      <c r="K2021" s="3">
        <f>'B-Site_data'!K2022</f>
        <v>3</v>
      </c>
      <c r="L2021" s="3">
        <f>'B-Site_data'!L2022</f>
        <v>2</v>
      </c>
      <c r="M2021" s="3">
        <f t="shared" si="186"/>
        <v>3</v>
      </c>
      <c r="N2021" s="3">
        <f t="shared" si="187"/>
        <v>3</v>
      </c>
      <c r="O2021" s="3">
        <f t="shared" si="188"/>
        <v>3</v>
      </c>
      <c r="P2021" s="3">
        <f t="shared" si="189"/>
        <v>2</v>
      </c>
      <c r="Q2021" s="295">
        <f t="shared" si="190"/>
        <v>3</v>
      </c>
      <c r="R2021" s="3">
        <f t="shared" si="191"/>
        <v>3</v>
      </c>
    </row>
    <row r="2022" spans="1:18" x14ac:dyDescent="0.35">
      <c r="A2022" s="3" t="str">
        <f>'B-Site_data'!A2023</f>
        <v>RILFCuIu7BO2Ny8AOeReWQZ5e1mjbf</v>
      </c>
      <c r="B2022" s="3" t="str">
        <f>'B-Site_data'!B2023</f>
        <v>Banadir_IDP</v>
      </c>
      <c r="C2022" s="3" t="str">
        <f>'B-Site_data'!C2023</f>
        <v>Banadir</v>
      </c>
      <c r="D2022" s="3" t="str">
        <f>'B-Site_data'!D2023</f>
        <v>IDP</v>
      </c>
      <c r="E2022" s="3">
        <f>'B-Site_data'!E2023</f>
        <v>1</v>
      </c>
      <c r="F2022" s="3">
        <f>'B-Site_data'!F2023</f>
        <v>1</v>
      </c>
      <c r="G2022" s="3">
        <f>'B-Site_data'!G2023</f>
        <v>3</v>
      </c>
      <c r="H2022" s="3">
        <f>'B-Site_data'!H2023</f>
        <v>2</v>
      </c>
      <c r="I2022" s="3">
        <f>'B-Site_data'!I2023</f>
        <v>1</v>
      </c>
      <c r="J2022" s="3">
        <f>'B-Site_data'!J2023</f>
        <v>1</v>
      </c>
      <c r="K2022" s="3">
        <f>'B-Site_data'!K2023</f>
        <v>3</v>
      </c>
      <c r="L2022" s="3">
        <f>'B-Site_data'!L2023</f>
        <v>1</v>
      </c>
      <c r="M2022" s="3">
        <f t="shared" si="186"/>
        <v>3</v>
      </c>
      <c r="N2022" s="3">
        <f t="shared" si="187"/>
        <v>3</v>
      </c>
      <c r="O2022" s="3">
        <f t="shared" si="188"/>
        <v>2</v>
      </c>
      <c r="P2022" s="3">
        <f t="shared" si="189"/>
        <v>1</v>
      </c>
      <c r="Q2022" s="295">
        <f t="shared" si="190"/>
        <v>3</v>
      </c>
      <c r="R2022" s="3">
        <f t="shared" si="191"/>
        <v>3</v>
      </c>
    </row>
    <row r="2023" spans="1:18" x14ac:dyDescent="0.35">
      <c r="A2023" s="3" t="str">
        <f>'B-Site_data'!A2024</f>
        <v>b2PwPi7YM0IX8KDno3K66rK78aPbRB</v>
      </c>
      <c r="B2023" s="3" t="str">
        <f>'B-Site_data'!B2024</f>
        <v>Banadir_IDP</v>
      </c>
      <c r="C2023" s="3" t="str">
        <f>'B-Site_data'!C2024</f>
        <v>Banadir</v>
      </c>
      <c r="D2023" s="3" t="str">
        <f>'B-Site_data'!D2024</f>
        <v>IDP</v>
      </c>
      <c r="E2023" s="3">
        <f>'B-Site_data'!E2024</f>
        <v>1</v>
      </c>
      <c r="F2023" s="3">
        <f>'B-Site_data'!F2024</f>
        <v>3</v>
      </c>
      <c r="G2023" s="3">
        <f>'B-Site_data'!G2024</f>
        <v>1</v>
      </c>
      <c r="H2023" s="3">
        <f>'B-Site_data'!H2024</f>
        <v>1</v>
      </c>
      <c r="I2023" s="3">
        <f>'B-Site_data'!I2024</f>
        <v>1</v>
      </c>
      <c r="J2023" s="3">
        <f>'B-Site_data'!J2024</f>
        <v>1</v>
      </c>
      <c r="K2023" s="3">
        <f>'B-Site_data'!K2024</f>
        <v>3</v>
      </c>
      <c r="L2023" s="3">
        <f>'B-Site_data'!L2024</f>
        <v>3</v>
      </c>
      <c r="M2023" s="3">
        <f t="shared" si="186"/>
        <v>3</v>
      </c>
      <c r="N2023" s="3">
        <f t="shared" si="187"/>
        <v>3</v>
      </c>
      <c r="O2023" s="3">
        <f t="shared" si="188"/>
        <v>3</v>
      </c>
      <c r="P2023" s="3">
        <f t="shared" si="189"/>
        <v>1</v>
      </c>
      <c r="Q2023" s="295">
        <f t="shared" si="190"/>
        <v>3</v>
      </c>
      <c r="R2023" s="3">
        <f t="shared" si="191"/>
        <v>3</v>
      </c>
    </row>
    <row r="2024" spans="1:18" x14ac:dyDescent="0.35">
      <c r="A2024" s="3" t="str">
        <f>'B-Site_data'!A2025</f>
        <v>y5K42obdNvLKTAk7hgLPL2aQRtPpus</v>
      </c>
      <c r="B2024" s="3" t="str">
        <f>'B-Site_data'!B2025</f>
        <v>Banadir_IDP</v>
      </c>
      <c r="C2024" s="3" t="str">
        <f>'B-Site_data'!C2025</f>
        <v>Banadir</v>
      </c>
      <c r="D2024" s="3" t="str">
        <f>'B-Site_data'!D2025</f>
        <v>IDP</v>
      </c>
      <c r="E2024" s="3">
        <f>'B-Site_data'!E2025</f>
        <v>1</v>
      </c>
      <c r="F2024" s="3">
        <f>'B-Site_data'!F2025</f>
        <v>1</v>
      </c>
      <c r="G2024" s="3">
        <f>'B-Site_data'!G2025</f>
        <v>3</v>
      </c>
      <c r="H2024" s="3">
        <f>'B-Site_data'!H2025</f>
        <v>1</v>
      </c>
      <c r="I2024" s="3">
        <f>'B-Site_data'!I2025</f>
        <v>1</v>
      </c>
      <c r="J2024" s="3">
        <f>'B-Site_data'!J2025</f>
        <v>1</v>
      </c>
      <c r="K2024" s="3">
        <f>'B-Site_data'!K2025</f>
        <v>3</v>
      </c>
      <c r="L2024" s="3">
        <f>'B-Site_data'!L2025</f>
        <v>1</v>
      </c>
      <c r="M2024" s="3">
        <f t="shared" si="186"/>
        <v>3</v>
      </c>
      <c r="N2024" s="3">
        <f t="shared" si="187"/>
        <v>3</v>
      </c>
      <c r="O2024" s="3">
        <f t="shared" si="188"/>
        <v>1</v>
      </c>
      <c r="P2024" s="3">
        <f t="shared" si="189"/>
        <v>1</v>
      </c>
      <c r="Q2024" s="295">
        <f t="shared" si="190"/>
        <v>2</v>
      </c>
      <c r="R2024" s="3">
        <f t="shared" si="191"/>
        <v>2</v>
      </c>
    </row>
    <row r="2025" spans="1:18" x14ac:dyDescent="0.35">
      <c r="A2025" s="3" t="str">
        <f>'B-Site_data'!A2026</f>
        <v>xNkwHKmAtPnRD9KNol9Fj26fniVfDH</v>
      </c>
      <c r="B2025" s="3" t="str">
        <f>'B-Site_data'!B2026</f>
        <v>Banadir_IDP</v>
      </c>
      <c r="C2025" s="3" t="str">
        <f>'B-Site_data'!C2026</f>
        <v>Banadir</v>
      </c>
      <c r="D2025" s="3" t="str">
        <f>'B-Site_data'!D2026</f>
        <v>IDP</v>
      </c>
      <c r="E2025" s="3">
        <f>'B-Site_data'!E2026</f>
        <v>3</v>
      </c>
      <c r="F2025" s="3">
        <f>'B-Site_data'!F2026</f>
        <v>1</v>
      </c>
      <c r="G2025" s="3">
        <f>'B-Site_data'!G2026</f>
        <v>3</v>
      </c>
      <c r="H2025" s="3">
        <f>'B-Site_data'!H2026</f>
        <v>1</v>
      </c>
      <c r="I2025" s="3">
        <f>'B-Site_data'!I2026</f>
        <v>1</v>
      </c>
      <c r="J2025" s="3">
        <f>'B-Site_data'!J2026</f>
        <v>1</v>
      </c>
      <c r="K2025" s="3">
        <f>'B-Site_data'!K2026</f>
        <v>3</v>
      </c>
      <c r="L2025" s="3">
        <f>'B-Site_data'!L2026</f>
        <v>2</v>
      </c>
      <c r="M2025" s="3">
        <f t="shared" si="186"/>
        <v>3</v>
      </c>
      <c r="N2025" s="3">
        <f t="shared" si="187"/>
        <v>3</v>
      </c>
      <c r="O2025" s="3">
        <f t="shared" si="188"/>
        <v>2</v>
      </c>
      <c r="P2025" s="3">
        <f t="shared" si="189"/>
        <v>1</v>
      </c>
      <c r="Q2025" s="295">
        <f t="shared" si="190"/>
        <v>3</v>
      </c>
      <c r="R2025" s="3">
        <f t="shared" si="191"/>
        <v>3</v>
      </c>
    </row>
    <row r="2026" spans="1:18" x14ac:dyDescent="0.35">
      <c r="A2026" s="3" t="str">
        <f>'B-Site_data'!A2027</f>
        <v>HGDAFxsHcomNXonANgBH0OkT4GH9yL</v>
      </c>
      <c r="B2026" s="3" t="str">
        <f>'B-Site_data'!B2027</f>
        <v>Banadir_IDP</v>
      </c>
      <c r="C2026" s="3" t="str">
        <f>'B-Site_data'!C2027</f>
        <v>Banadir</v>
      </c>
      <c r="D2026" s="3" t="str">
        <f>'B-Site_data'!D2027</f>
        <v>IDP</v>
      </c>
      <c r="E2026" s="3">
        <f>'B-Site_data'!E2027</f>
        <v>1</v>
      </c>
      <c r="F2026" s="3">
        <f>'B-Site_data'!F2027</f>
        <v>1</v>
      </c>
      <c r="G2026" s="3">
        <f>'B-Site_data'!G2027</f>
        <v>3</v>
      </c>
      <c r="H2026" s="3">
        <f>'B-Site_data'!H2027</f>
        <v>3</v>
      </c>
      <c r="I2026" s="3">
        <f>'B-Site_data'!I2027</f>
        <v>3</v>
      </c>
      <c r="J2026" s="3">
        <f>'B-Site_data'!J2027</f>
        <v>1</v>
      </c>
      <c r="K2026" s="3">
        <f>'B-Site_data'!K2027</f>
        <v>3</v>
      </c>
      <c r="L2026" s="3">
        <f>'B-Site_data'!L2027</f>
        <v>1</v>
      </c>
      <c r="M2026" s="3">
        <f t="shared" si="186"/>
        <v>3</v>
      </c>
      <c r="N2026" s="3">
        <f t="shared" si="187"/>
        <v>3</v>
      </c>
      <c r="O2026" s="3">
        <f t="shared" si="188"/>
        <v>3</v>
      </c>
      <c r="P2026" s="3">
        <f t="shared" si="189"/>
        <v>3</v>
      </c>
      <c r="Q2026" s="295">
        <f t="shared" si="190"/>
        <v>3</v>
      </c>
      <c r="R2026" s="3">
        <f t="shared" si="191"/>
        <v>3</v>
      </c>
    </row>
    <row r="2027" spans="1:18" x14ac:dyDescent="0.35">
      <c r="A2027" s="3" t="str">
        <f>'B-Site_data'!A2028</f>
        <v>2I1fZoafHZAz9fZNpUS4XAro04b5YR</v>
      </c>
      <c r="B2027" s="3" t="str">
        <f>'B-Site_data'!B2028</f>
        <v>Banadir_IDP</v>
      </c>
      <c r="C2027" s="3" t="str">
        <f>'B-Site_data'!C2028</f>
        <v>Banadir</v>
      </c>
      <c r="D2027" s="3" t="str">
        <f>'B-Site_data'!D2028</f>
        <v>IDP</v>
      </c>
      <c r="E2027" s="3">
        <f>'B-Site_data'!E2028</f>
        <v>1</v>
      </c>
      <c r="F2027" s="3">
        <f>'B-Site_data'!F2028</f>
        <v>3</v>
      </c>
      <c r="G2027" s="3">
        <f>'B-Site_data'!G2028</f>
        <v>3</v>
      </c>
      <c r="H2027" s="3">
        <f>'B-Site_data'!H2028</f>
        <v>1</v>
      </c>
      <c r="I2027" s="3">
        <f>'B-Site_data'!I2028</f>
        <v>1</v>
      </c>
      <c r="J2027" s="3">
        <f>'B-Site_data'!J2028</f>
        <v>1</v>
      </c>
      <c r="K2027" s="3">
        <f>'B-Site_data'!K2028</f>
        <v>1</v>
      </c>
      <c r="L2027" s="3">
        <f>'B-Site_data'!L2028</f>
        <v>2</v>
      </c>
      <c r="M2027" s="3">
        <f t="shared" si="186"/>
        <v>3</v>
      </c>
      <c r="N2027" s="3">
        <f t="shared" si="187"/>
        <v>3</v>
      </c>
      <c r="O2027" s="3">
        <f t="shared" si="188"/>
        <v>2</v>
      </c>
      <c r="P2027" s="3">
        <f t="shared" si="189"/>
        <v>1</v>
      </c>
      <c r="Q2027" s="295">
        <f t="shared" si="190"/>
        <v>3</v>
      </c>
      <c r="R2027" s="3">
        <f t="shared" si="191"/>
        <v>3</v>
      </c>
    </row>
    <row r="2028" spans="1:18" x14ac:dyDescent="0.35">
      <c r="A2028" s="3" t="str">
        <f>'B-Site_data'!A2029</f>
        <v>8DnlFCNbwJ3NKrzdPsn1XBKOT6okaW</v>
      </c>
      <c r="B2028" s="3" t="str">
        <f>'B-Site_data'!B2029</f>
        <v>Banadir_IDP</v>
      </c>
      <c r="C2028" s="3" t="str">
        <f>'B-Site_data'!C2029</f>
        <v>Banadir</v>
      </c>
      <c r="D2028" s="3" t="str">
        <f>'B-Site_data'!D2029</f>
        <v>IDP</v>
      </c>
      <c r="E2028" s="3">
        <f>'B-Site_data'!E2029</f>
        <v>1</v>
      </c>
      <c r="F2028" s="3">
        <f>'B-Site_data'!F2029</f>
        <v>3</v>
      </c>
      <c r="G2028" s="3">
        <f>'B-Site_data'!G2029</f>
        <v>3</v>
      </c>
      <c r="H2028" s="3">
        <f>'B-Site_data'!H2029</f>
        <v>1</v>
      </c>
      <c r="I2028" s="3">
        <f>'B-Site_data'!I2029</f>
        <v>1</v>
      </c>
      <c r="J2028" s="3">
        <f>'B-Site_data'!J2029</f>
        <v>1</v>
      </c>
      <c r="K2028" s="3">
        <f>'B-Site_data'!K2029</f>
        <v>1</v>
      </c>
      <c r="L2028" s="3">
        <f>'B-Site_data'!L2029</f>
        <v>2</v>
      </c>
      <c r="M2028" s="3">
        <f t="shared" si="186"/>
        <v>3</v>
      </c>
      <c r="N2028" s="3">
        <f t="shared" si="187"/>
        <v>3</v>
      </c>
      <c r="O2028" s="3">
        <f t="shared" si="188"/>
        <v>2</v>
      </c>
      <c r="P2028" s="3">
        <f t="shared" si="189"/>
        <v>1</v>
      </c>
      <c r="Q2028" s="295">
        <f t="shared" si="190"/>
        <v>3</v>
      </c>
      <c r="R2028" s="3">
        <f t="shared" si="191"/>
        <v>3</v>
      </c>
    </row>
    <row r="2029" spans="1:18" x14ac:dyDescent="0.35">
      <c r="A2029" s="3" t="str">
        <f>'B-Site_data'!A2030</f>
        <v>HgXsF9llRi9qHLjMUaVp9yAlAJVGFD</v>
      </c>
      <c r="B2029" s="3" t="str">
        <f>'B-Site_data'!B2030</f>
        <v>Banadir_IDP</v>
      </c>
      <c r="C2029" s="3" t="str">
        <f>'B-Site_data'!C2030</f>
        <v>Banadir</v>
      </c>
      <c r="D2029" s="3" t="str">
        <f>'B-Site_data'!D2030</f>
        <v>IDP</v>
      </c>
      <c r="E2029" s="3">
        <f>'B-Site_data'!E2030</f>
        <v>1</v>
      </c>
      <c r="F2029" s="3">
        <f>'B-Site_data'!F2030</f>
        <v>3</v>
      </c>
      <c r="G2029" s="3">
        <f>'B-Site_data'!G2030</f>
        <v>3</v>
      </c>
      <c r="H2029" s="3">
        <f>'B-Site_data'!H2030</f>
        <v>1</v>
      </c>
      <c r="I2029" s="3">
        <f>'B-Site_data'!I2030</f>
        <v>3</v>
      </c>
      <c r="J2029" s="3">
        <f>'B-Site_data'!J2030</f>
        <v>1</v>
      </c>
      <c r="K2029" s="3">
        <f>'B-Site_data'!K2030</f>
        <v>3</v>
      </c>
      <c r="L2029" s="3">
        <f>'B-Site_data'!L2030</f>
        <v>2</v>
      </c>
      <c r="M2029" s="3">
        <f t="shared" si="186"/>
        <v>3</v>
      </c>
      <c r="N2029" s="3">
        <f t="shared" si="187"/>
        <v>3</v>
      </c>
      <c r="O2029" s="3">
        <f t="shared" si="188"/>
        <v>3</v>
      </c>
      <c r="P2029" s="3">
        <f t="shared" si="189"/>
        <v>3</v>
      </c>
      <c r="Q2029" s="295">
        <f t="shared" si="190"/>
        <v>3</v>
      </c>
      <c r="R2029" s="3">
        <f t="shared" si="191"/>
        <v>3</v>
      </c>
    </row>
    <row r="2030" spans="1:18" x14ac:dyDescent="0.35">
      <c r="A2030" s="3" t="str">
        <f>'B-Site_data'!A2031</f>
        <v>mNZcAR4hswwQqPRZC8nQ8lXkY494U1</v>
      </c>
      <c r="B2030" s="3" t="str">
        <f>'B-Site_data'!B2031</f>
        <v>Banadir_IDP</v>
      </c>
      <c r="C2030" s="3" t="str">
        <f>'B-Site_data'!C2031</f>
        <v>Banadir</v>
      </c>
      <c r="D2030" s="3" t="str">
        <f>'B-Site_data'!D2031</f>
        <v>IDP</v>
      </c>
      <c r="E2030" s="3">
        <f>'B-Site_data'!E2031</f>
        <v>1</v>
      </c>
      <c r="F2030" s="3">
        <f>'B-Site_data'!F2031</f>
        <v>3</v>
      </c>
      <c r="G2030" s="3">
        <f>'B-Site_data'!G2031</f>
        <v>3</v>
      </c>
      <c r="H2030" s="3">
        <f>'B-Site_data'!H2031</f>
        <v>3</v>
      </c>
      <c r="I2030" s="3">
        <f>'B-Site_data'!I2031</f>
        <v>3</v>
      </c>
      <c r="J2030" s="3">
        <f>'B-Site_data'!J2031</f>
        <v>1</v>
      </c>
      <c r="K2030" s="3">
        <f>'B-Site_data'!K2031</f>
        <v>1</v>
      </c>
      <c r="L2030" s="3">
        <f>'B-Site_data'!L2031</f>
        <v>3</v>
      </c>
      <c r="M2030" s="3">
        <f t="shared" si="186"/>
        <v>3</v>
      </c>
      <c r="N2030" s="3">
        <f t="shared" si="187"/>
        <v>3</v>
      </c>
      <c r="O2030" s="3">
        <f t="shared" si="188"/>
        <v>3</v>
      </c>
      <c r="P2030" s="3">
        <f t="shared" si="189"/>
        <v>3</v>
      </c>
      <c r="Q2030" s="295">
        <f t="shared" si="190"/>
        <v>3</v>
      </c>
      <c r="R2030" s="3">
        <f t="shared" si="191"/>
        <v>3</v>
      </c>
    </row>
    <row r="2031" spans="1:18" x14ac:dyDescent="0.35">
      <c r="A2031" s="3" t="str">
        <f>'B-Site_data'!A2032</f>
        <v>qaPAUhojWexvzawa4wBxX4okne1UvX</v>
      </c>
      <c r="B2031" s="3" t="str">
        <f>'B-Site_data'!B2032</f>
        <v>Banadir_IDP</v>
      </c>
      <c r="C2031" s="3" t="str">
        <f>'B-Site_data'!C2032</f>
        <v>Banadir</v>
      </c>
      <c r="D2031" s="3" t="str">
        <f>'B-Site_data'!D2032</f>
        <v>IDP</v>
      </c>
      <c r="E2031" s="3">
        <f>'B-Site_data'!E2032</f>
        <v>1</v>
      </c>
      <c r="F2031" s="3">
        <f>'B-Site_data'!F2032</f>
        <v>1</v>
      </c>
      <c r="G2031" s="3">
        <f>'B-Site_data'!G2032</f>
        <v>3</v>
      </c>
      <c r="H2031" s="3">
        <f>'B-Site_data'!H2032</f>
        <v>3</v>
      </c>
      <c r="I2031" s="3">
        <f>'B-Site_data'!I2032</f>
        <v>3</v>
      </c>
      <c r="J2031" s="3">
        <f>'B-Site_data'!J2032</f>
        <v>1</v>
      </c>
      <c r="K2031" s="3">
        <f>'B-Site_data'!K2032</f>
        <v>3</v>
      </c>
      <c r="L2031" s="3">
        <f>'B-Site_data'!L2032</f>
        <v>2</v>
      </c>
      <c r="M2031" s="3">
        <f t="shared" si="186"/>
        <v>3</v>
      </c>
      <c r="N2031" s="3">
        <f t="shared" si="187"/>
        <v>3</v>
      </c>
      <c r="O2031" s="3">
        <f t="shared" si="188"/>
        <v>3</v>
      </c>
      <c r="P2031" s="3">
        <f t="shared" si="189"/>
        <v>3</v>
      </c>
      <c r="Q2031" s="295">
        <f t="shared" si="190"/>
        <v>3</v>
      </c>
      <c r="R2031" s="3">
        <f t="shared" si="191"/>
        <v>3</v>
      </c>
    </row>
    <row r="2032" spans="1:18" x14ac:dyDescent="0.35">
      <c r="A2032" s="3" t="str">
        <f>'B-Site_data'!A2033</f>
        <v>eV8ZwhumsTwUNR8GmttkbyAGWXuoVY</v>
      </c>
      <c r="B2032" s="3" t="str">
        <f>'B-Site_data'!B2033</f>
        <v>Banadir_IDP</v>
      </c>
      <c r="C2032" s="3" t="str">
        <f>'B-Site_data'!C2033</f>
        <v>Banadir</v>
      </c>
      <c r="D2032" s="3" t="str">
        <f>'B-Site_data'!D2033</f>
        <v>IDP</v>
      </c>
      <c r="E2032" s="3">
        <f>'B-Site_data'!E2033</f>
        <v>1</v>
      </c>
      <c r="F2032" s="3">
        <f>'B-Site_data'!F2033</f>
        <v>1</v>
      </c>
      <c r="G2032" s="3">
        <f>'B-Site_data'!G2033</f>
        <v>3</v>
      </c>
      <c r="H2032" s="3">
        <f>'B-Site_data'!H2033</f>
        <v>1</v>
      </c>
      <c r="I2032" s="3">
        <f>'B-Site_data'!I2033</f>
        <v>3</v>
      </c>
      <c r="J2032" s="3">
        <f>'B-Site_data'!J2033</f>
        <v>1</v>
      </c>
      <c r="K2032" s="3">
        <f>'B-Site_data'!K2033</f>
        <v>1</v>
      </c>
      <c r="L2032" s="3">
        <f>'B-Site_data'!L2033</f>
        <v>2</v>
      </c>
      <c r="M2032" s="3">
        <f t="shared" si="186"/>
        <v>3</v>
      </c>
      <c r="N2032" s="3">
        <f t="shared" si="187"/>
        <v>3</v>
      </c>
      <c r="O2032" s="3">
        <f t="shared" si="188"/>
        <v>2</v>
      </c>
      <c r="P2032" s="3">
        <f t="shared" si="189"/>
        <v>1</v>
      </c>
      <c r="Q2032" s="295">
        <f t="shared" si="190"/>
        <v>3</v>
      </c>
      <c r="R2032" s="3">
        <f t="shared" si="191"/>
        <v>3</v>
      </c>
    </row>
    <row r="2033" spans="1:18" x14ac:dyDescent="0.35">
      <c r="A2033" s="3" t="str">
        <f>'B-Site_data'!A2034</f>
        <v>ByC8DDWn8lIDsyu5bUPiVpu62w4Y53</v>
      </c>
      <c r="B2033" s="3" t="str">
        <f>'B-Site_data'!B2034</f>
        <v>Banadir_IDP</v>
      </c>
      <c r="C2033" s="3" t="str">
        <f>'B-Site_data'!C2034</f>
        <v>Banadir</v>
      </c>
      <c r="D2033" s="3" t="str">
        <f>'B-Site_data'!D2034</f>
        <v>IDP</v>
      </c>
      <c r="E2033" s="3">
        <f>'B-Site_data'!E2034</f>
        <v>1</v>
      </c>
      <c r="F2033" s="3">
        <f>'B-Site_data'!F2034</f>
        <v>3</v>
      </c>
      <c r="G2033" s="3">
        <f>'B-Site_data'!G2034</f>
        <v>3</v>
      </c>
      <c r="H2033" s="3">
        <f>'B-Site_data'!H2034</f>
        <v>1</v>
      </c>
      <c r="I2033" s="3">
        <f>'B-Site_data'!I2034</f>
        <v>3</v>
      </c>
      <c r="J2033" s="3">
        <f>'B-Site_data'!J2034</f>
        <v>3</v>
      </c>
      <c r="K2033" s="3">
        <f>'B-Site_data'!K2034</f>
        <v>3</v>
      </c>
      <c r="L2033" s="3">
        <f>'B-Site_data'!L2034</f>
        <v>2</v>
      </c>
      <c r="M2033" s="3">
        <f t="shared" si="186"/>
        <v>3</v>
      </c>
      <c r="N2033" s="3">
        <f t="shared" si="187"/>
        <v>3</v>
      </c>
      <c r="O2033" s="3">
        <f t="shared" si="188"/>
        <v>3</v>
      </c>
      <c r="P2033" s="3">
        <f t="shared" si="189"/>
        <v>3</v>
      </c>
      <c r="Q2033" s="295">
        <f t="shared" si="190"/>
        <v>3</v>
      </c>
      <c r="R2033" s="3">
        <f t="shared" si="191"/>
        <v>3</v>
      </c>
    </row>
    <row r="2034" spans="1:18" x14ac:dyDescent="0.35">
      <c r="A2034" s="3" t="str">
        <f>'B-Site_data'!A2035</f>
        <v>kQWiembuEhQI3rZQz2tXa4pczgqzev</v>
      </c>
      <c r="B2034" s="3" t="str">
        <f>'B-Site_data'!B2035</f>
        <v>Banadir_IDP</v>
      </c>
      <c r="C2034" s="3" t="str">
        <f>'B-Site_data'!C2035</f>
        <v>Banadir</v>
      </c>
      <c r="D2034" s="3" t="str">
        <f>'B-Site_data'!D2035</f>
        <v>IDP</v>
      </c>
      <c r="E2034" s="3">
        <f>'B-Site_data'!E2035</f>
        <v>1</v>
      </c>
      <c r="F2034" s="3">
        <f>'B-Site_data'!F2035</f>
        <v>1</v>
      </c>
      <c r="G2034" s="3">
        <f>'B-Site_data'!G2035</f>
        <v>3</v>
      </c>
      <c r="H2034" s="3">
        <f>'B-Site_data'!H2035</f>
        <v>3</v>
      </c>
      <c r="I2034" s="3">
        <f>'B-Site_data'!I2035</f>
        <v>3</v>
      </c>
      <c r="J2034" s="3">
        <f>'B-Site_data'!J2035</f>
        <v>1</v>
      </c>
      <c r="K2034" s="3">
        <f>'B-Site_data'!K2035</f>
        <v>1</v>
      </c>
      <c r="L2034" s="3">
        <f>'B-Site_data'!L2035</f>
        <v>2</v>
      </c>
      <c r="M2034" s="3">
        <f t="shared" si="186"/>
        <v>3</v>
      </c>
      <c r="N2034" s="3">
        <f t="shared" si="187"/>
        <v>3</v>
      </c>
      <c r="O2034" s="3">
        <f t="shared" si="188"/>
        <v>3</v>
      </c>
      <c r="P2034" s="3">
        <f t="shared" si="189"/>
        <v>2</v>
      </c>
      <c r="Q2034" s="295">
        <f t="shared" si="190"/>
        <v>3</v>
      </c>
      <c r="R2034" s="3">
        <f t="shared" si="191"/>
        <v>3</v>
      </c>
    </row>
    <row r="2035" spans="1:18" x14ac:dyDescent="0.35">
      <c r="A2035" s="3" t="str">
        <f>'B-Site_data'!A2036</f>
        <v>HhDjiSzVOK4lUtVSQLGE1xQHfUiRNH</v>
      </c>
      <c r="B2035" s="3" t="str">
        <f>'B-Site_data'!B2036</f>
        <v>Banadir_IDP</v>
      </c>
      <c r="C2035" s="3" t="str">
        <f>'B-Site_data'!C2036</f>
        <v>Banadir</v>
      </c>
      <c r="D2035" s="3" t="str">
        <f>'B-Site_data'!D2036</f>
        <v>IDP</v>
      </c>
      <c r="E2035" s="3">
        <f>'B-Site_data'!E2036</f>
        <v>1</v>
      </c>
      <c r="F2035" s="3">
        <f>'B-Site_data'!F2036</f>
        <v>1</v>
      </c>
      <c r="G2035" s="3">
        <f>'B-Site_data'!G2036</f>
        <v>3</v>
      </c>
      <c r="H2035" s="3">
        <f>'B-Site_data'!H2036</f>
        <v>1</v>
      </c>
      <c r="I2035" s="3">
        <f>'B-Site_data'!I2036</f>
        <v>3</v>
      </c>
      <c r="J2035" s="3">
        <f>'B-Site_data'!J2036</f>
        <v>1</v>
      </c>
      <c r="K2035" s="3">
        <f>'B-Site_data'!K2036</f>
        <v>1</v>
      </c>
      <c r="L2035" s="3">
        <f>'B-Site_data'!L2036</f>
        <v>2</v>
      </c>
      <c r="M2035" s="3">
        <f t="shared" si="186"/>
        <v>3</v>
      </c>
      <c r="N2035" s="3">
        <f t="shared" si="187"/>
        <v>3</v>
      </c>
      <c r="O2035" s="3">
        <f t="shared" si="188"/>
        <v>2</v>
      </c>
      <c r="P2035" s="3">
        <f t="shared" si="189"/>
        <v>1</v>
      </c>
      <c r="Q2035" s="295">
        <f t="shared" si="190"/>
        <v>3</v>
      </c>
      <c r="R2035" s="3">
        <f t="shared" si="191"/>
        <v>3</v>
      </c>
    </row>
    <row r="2036" spans="1:18" x14ac:dyDescent="0.35">
      <c r="A2036" s="3" t="str">
        <f>'B-Site_data'!A2037</f>
        <v>pLokDRz28sREK2yUWG806mZSW8EFha</v>
      </c>
      <c r="B2036" s="3" t="str">
        <f>'B-Site_data'!B2037</f>
        <v>Banadir_IDP</v>
      </c>
      <c r="C2036" s="3" t="str">
        <f>'B-Site_data'!C2037</f>
        <v>Banadir</v>
      </c>
      <c r="D2036" s="3" t="str">
        <f>'B-Site_data'!D2037</f>
        <v>IDP</v>
      </c>
      <c r="E2036" s="3">
        <f>'B-Site_data'!E2037</f>
        <v>1</v>
      </c>
      <c r="F2036" s="3">
        <f>'B-Site_data'!F2037</f>
        <v>3</v>
      </c>
      <c r="G2036" s="3">
        <f>'B-Site_data'!G2037</f>
        <v>1</v>
      </c>
      <c r="H2036" s="3">
        <f>'B-Site_data'!H2037</f>
        <v>1</v>
      </c>
      <c r="I2036" s="3">
        <f>'B-Site_data'!I2037</f>
        <v>1</v>
      </c>
      <c r="J2036" s="3">
        <f>'B-Site_data'!J2037</f>
        <v>1</v>
      </c>
      <c r="K2036" s="3">
        <f>'B-Site_data'!K2037</f>
        <v>1</v>
      </c>
      <c r="L2036" s="3">
        <f>'B-Site_data'!L2037</f>
        <v>4</v>
      </c>
      <c r="M2036" s="3">
        <f t="shared" si="186"/>
        <v>4</v>
      </c>
      <c r="N2036" s="3">
        <f t="shared" si="187"/>
        <v>3</v>
      </c>
      <c r="O2036" s="3">
        <f t="shared" si="188"/>
        <v>1</v>
      </c>
      <c r="P2036" s="3">
        <f t="shared" si="189"/>
        <v>1</v>
      </c>
      <c r="Q2036" s="295">
        <f t="shared" si="190"/>
        <v>3</v>
      </c>
      <c r="R2036" s="3">
        <f t="shared" si="191"/>
        <v>3</v>
      </c>
    </row>
    <row r="2037" spans="1:18" x14ac:dyDescent="0.35">
      <c r="A2037" s="3" t="str">
        <f>'B-Site_data'!A2038</f>
        <v>EJIkC4e5W3LYHn6qXIskKY0uiPIn8V</v>
      </c>
      <c r="B2037" s="3" t="str">
        <f>'B-Site_data'!B2038</f>
        <v>Banadir_IDP</v>
      </c>
      <c r="C2037" s="3" t="str">
        <f>'B-Site_data'!C2038</f>
        <v>Banadir</v>
      </c>
      <c r="D2037" s="3" t="str">
        <f>'B-Site_data'!D2038</f>
        <v>IDP</v>
      </c>
      <c r="E2037" s="3">
        <f>'B-Site_data'!E2038</f>
        <v>1</v>
      </c>
      <c r="F2037" s="3">
        <f>'B-Site_data'!F2038</f>
        <v>3</v>
      </c>
      <c r="G2037" s="3">
        <f>'B-Site_data'!G2038</f>
        <v>3</v>
      </c>
      <c r="H2037" s="3">
        <f>'B-Site_data'!H2038</f>
        <v>3</v>
      </c>
      <c r="I2037" s="3">
        <f>'B-Site_data'!I2038</f>
        <v>1</v>
      </c>
      <c r="J2037" s="3">
        <f>'B-Site_data'!J2038</f>
        <v>1</v>
      </c>
      <c r="K2037" s="3">
        <f>'B-Site_data'!K2038</f>
        <v>3</v>
      </c>
      <c r="L2037" s="3">
        <f>'B-Site_data'!L2038</f>
        <v>1</v>
      </c>
      <c r="M2037" s="3">
        <f t="shared" si="186"/>
        <v>3</v>
      </c>
      <c r="N2037" s="3">
        <f t="shared" si="187"/>
        <v>3</v>
      </c>
      <c r="O2037" s="3">
        <f t="shared" si="188"/>
        <v>3</v>
      </c>
      <c r="P2037" s="3">
        <f t="shared" si="189"/>
        <v>3</v>
      </c>
      <c r="Q2037" s="295">
        <f t="shared" si="190"/>
        <v>3</v>
      </c>
      <c r="R2037" s="3">
        <f t="shared" si="191"/>
        <v>3</v>
      </c>
    </row>
    <row r="2038" spans="1:18" x14ac:dyDescent="0.35">
      <c r="A2038" s="3" t="str">
        <f>'B-Site_data'!A2039</f>
        <v>qkmJnsQk9W7ItoH0ADQ0lReLnpOzkp</v>
      </c>
      <c r="B2038" s="3" t="str">
        <f>'B-Site_data'!B2039</f>
        <v>Banadir_IDP</v>
      </c>
      <c r="C2038" s="3" t="str">
        <f>'B-Site_data'!C2039</f>
        <v>Banadir</v>
      </c>
      <c r="D2038" s="3" t="str">
        <f>'B-Site_data'!D2039</f>
        <v>IDP</v>
      </c>
      <c r="E2038" s="3">
        <f>'B-Site_data'!E2039</f>
        <v>3</v>
      </c>
      <c r="F2038" s="3">
        <f>'B-Site_data'!F2039</f>
        <v>1</v>
      </c>
      <c r="G2038" s="3">
        <f>'B-Site_data'!G2039</f>
        <v>1</v>
      </c>
      <c r="H2038" s="3">
        <f>'B-Site_data'!H2039</f>
        <v>3</v>
      </c>
      <c r="I2038" s="3">
        <f>'B-Site_data'!I2039</f>
        <v>3</v>
      </c>
      <c r="J2038" s="3">
        <f>'B-Site_data'!J2039</f>
        <v>1</v>
      </c>
      <c r="K2038" s="3">
        <f>'B-Site_data'!K2039</f>
        <v>3</v>
      </c>
      <c r="L2038" s="3">
        <f>'B-Site_data'!L2039</f>
        <v>1</v>
      </c>
      <c r="M2038" s="3">
        <f t="shared" si="186"/>
        <v>3</v>
      </c>
      <c r="N2038" s="3">
        <f t="shared" si="187"/>
        <v>3</v>
      </c>
      <c r="O2038" s="3">
        <f t="shared" si="188"/>
        <v>3</v>
      </c>
      <c r="P2038" s="3">
        <f t="shared" si="189"/>
        <v>1</v>
      </c>
      <c r="Q2038" s="295">
        <f t="shared" si="190"/>
        <v>3</v>
      </c>
      <c r="R2038" s="3">
        <f t="shared" si="191"/>
        <v>3</v>
      </c>
    </row>
    <row r="2039" spans="1:18" x14ac:dyDescent="0.35">
      <c r="A2039" s="3" t="str">
        <f>'B-Site_data'!A2040</f>
        <v>0rPOUZ2TmQoZFdE0NyX8Ircj9iGLVC</v>
      </c>
      <c r="B2039" s="3" t="str">
        <f>'B-Site_data'!B2040</f>
        <v>Banadir_IDP</v>
      </c>
      <c r="C2039" s="3" t="str">
        <f>'B-Site_data'!C2040</f>
        <v>Banadir</v>
      </c>
      <c r="D2039" s="3" t="str">
        <f>'B-Site_data'!D2040</f>
        <v>IDP</v>
      </c>
      <c r="E2039" s="3">
        <f>'B-Site_data'!E2040</f>
        <v>1</v>
      </c>
      <c r="F2039" s="3">
        <f>'B-Site_data'!F2040</f>
        <v>3</v>
      </c>
      <c r="G2039" s="3">
        <f>'B-Site_data'!G2040</f>
        <v>3</v>
      </c>
      <c r="H2039" s="3">
        <f>'B-Site_data'!H2040</f>
        <v>1</v>
      </c>
      <c r="I2039" s="3">
        <f>'B-Site_data'!I2040</f>
        <v>3</v>
      </c>
      <c r="J2039" s="3">
        <f>'B-Site_data'!J2040</f>
        <v>1</v>
      </c>
      <c r="K2039" s="3">
        <f>'B-Site_data'!K2040</f>
        <v>1</v>
      </c>
      <c r="L2039" s="3">
        <f>'B-Site_data'!L2040</f>
        <v>2</v>
      </c>
      <c r="M2039" s="3">
        <f t="shared" si="186"/>
        <v>3</v>
      </c>
      <c r="N2039" s="3">
        <f t="shared" si="187"/>
        <v>3</v>
      </c>
      <c r="O2039" s="3">
        <f t="shared" si="188"/>
        <v>3</v>
      </c>
      <c r="P2039" s="3">
        <f t="shared" si="189"/>
        <v>2</v>
      </c>
      <c r="Q2039" s="295">
        <f t="shared" si="190"/>
        <v>3</v>
      </c>
      <c r="R2039" s="3">
        <f t="shared" si="191"/>
        <v>3</v>
      </c>
    </row>
    <row r="2040" spans="1:18" x14ac:dyDescent="0.35">
      <c r="A2040" s="3" t="str">
        <f>'B-Site_data'!A2041</f>
        <v>qm4ydDHhBfNKvHSmTdb0rjtSArI9RN</v>
      </c>
      <c r="B2040" s="3" t="str">
        <f>'B-Site_data'!B2041</f>
        <v>Banadir_IDP</v>
      </c>
      <c r="C2040" s="3" t="str">
        <f>'B-Site_data'!C2041</f>
        <v>Banadir</v>
      </c>
      <c r="D2040" s="3" t="str">
        <f>'B-Site_data'!D2041</f>
        <v>IDP</v>
      </c>
      <c r="E2040" s="3">
        <f>'B-Site_data'!E2041</f>
        <v>1</v>
      </c>
      <c r="F2040" s="3">
        <f>'B-Site_data'!F2041</f>
        <v>3</v>
      </c>
      <c r="G2040" s="3">
        <f>'B-Site_data'!G2041</f>
        <v>3</v>
      </c>
      <c r="H2040" s="3">
        <f>'B-Site_data'!H2041</f>
        <v>1</v>
      </c>
      <c r="I2040" s="3">
        <f>'B-Site_data'!I2041</f>
        <v>3</v>
      </c>
      <c r="J2040" s="3">
        <f>'B-Site_data'!J2041</f>
        <v>1</v>
      </c>
      <c r="K2040" s="3">
        <f>'B-Site_data'!K2041</f>
        <v>3</v>
      </c>
      <c r="L2040" s="3">
        <f>'B-Site_data'!L2041</f>
        <v>1</v>
      </c>
      <c r="M2040" s="3">
        <f t="shared" si="186"/>
        <v>3</v>
      </c>
      <c r="N2040" s="3">
        <f t="shared" si="187"/>
        <v>3</v>
      </c>
      <c r="O2040" s="3">
        <f t="shared" si="188"/>
        <v>3</v>
      </c>
      <c r="P2040" s="3">
        <f t="shared" si="189"/>
        <v>3</v>
      </c>
      <c r="Q2040" s="295">
        <f t="shared" si="190"/>
        <v>3</v>
      </c>
      <c r="R2040" s="3">
        <f t="shared" si="191"/>
        <v>3</v>
      </c>
    </row>
    <row r="2041" spans="1:18" x14ac:dyDescent="0.35">
      <c r="A2041" s="3" t="str">
        <f>'B-Site_data'!A2042</f>
        <v>7K01M72x94SvFq5yRJXc8REnwbtIjx</v>
      </c>
      <c r="B2041" s="3" t="str">
        <f>'B-Site_data'!B2042</f>
        <v>Banadir_IDP</v>
      </c>
      <c r="C2041" s="3" t="str">
        <f>'B-Site_data'!C2042</f>
        <v>Banadir</v>
      </c>
      <c r="D2041" s="3" t="str">
        <f>'B-Site_data'!D2042</f>
        <v>IDP</v>
      </c>
      <c r="E2041" s="3">
        <f>'B-Site_data'!E2042</f>
        <v>1</v>
      </c>
      <c r="F2041" s="3">
        <f>'B-Site_data'!F2042</f>
        <v>1</v>
      </c>
      <c r="G2041" s="3">
        <f>'B-Site_data'!G2042</f>
        <v>3</v>
      </c>
      <c r="H2041" s="3">
        <f>'B-Site_data'!H2042</f>
        <v>3</v>
      </c>
      <c r="I2041" s="3">
        <f>'B-Site_data'!I2042</f>
        <v>3</v>
      </c>
      <c r="J2041" s="3">
        <f>'B-Site_data'!J2042</f>
        <v>1</v>
      </c>
      <c r="K2041" s="3">
        <f>'B-Site_data'!K2042</f>
        <v>1</v>
      </c>
      <c r="L2041" s="3">
        <f>'B-Site_data'!L2042</f>
        <v>1</v>
      </c>
      <c r="M2041" s="3">
        <f t="shared" si="186"/>
        <v>3</v>
      </c>
      <c r="N2041" s="3">
        <f t="shared" si="187"/>
        <v>3</v>
      </c>
      <c r="O2041" s="3">
        <f t="shared" si="188"/>
        <v>3</v>
      </c>
      <c r="P2041" s="3">
        <f t="shared" si="189"/>
        <v>1</v>
      </c>
      <c r="Q2041" s="295">
        <f t="shared" si="190"/>
        <v>3</v>
      </c>
      <c r="R2041" s="3">
        <f t="shared" si="191"/>
        <v>3</v>
      </c>
    </row>
    <row r="2042" spans="1:18" x14ac:dyDescent="0.35">
      <c r="A2042" s="3" t="str">
        <f>'B-Site_data'!A2043</f>
        <v>rhJH32ck0LqCJfZcSPhxgdgnAUWHn1</v>
      </c>
      <c r="B2042" s="3" t="str">
        <f>'B-Site_data'!B2043</f>
        <v>Banadir_IDP</v>
      </c>
      <c r="C2042" s="3" t="str">
        <f>'B-Site_data'!C2043</f>
        <v>Banadir</v>
      </c>
      <c r="D2042" s="3" t="str">
        <f>'B-Site_data'!D2043</f>
        <v>IDP</v>
      </c>
      <c r="E2042" s="3">
        <f>'B-Site_data'!E2043</f>
        <v>1</v>
      </c>
      <c r="F2042" s="3">
        <f>'B-Site_data'!F2043</f>
        <v>1</v>
      </c>
      <c r="G2042" s="3">
        <f>'B-Site_data'!G2043</f>
        <v>3</v>
      </c>
      <c r="H2042" s="3">
        <f>'B-Site_data'!H2043</f>
        <v>2</v>
      </c>
      <c r="I2042" s="3">
        <f>'B-Site_data'!I2043</f>
        <v>1</v>
      </c>
      <c r="J2042" s="3">
        <f>'B-Site_data'!J2043</f>
        <v>1</v>
      </c>
      <c r="K2042" s="3">
        <f>'B-Site_data'!K2043</f>
        <v>3</v>
      </c>
      <c r="L2042" s="3">
        <f>'B-Site_data'!L2043</f>
        <v>2</v>
      </c>
      <c r="M2042" s="3">
        <f t="shared" si="186"/>
        <v>3</v>
      </c>
      <c r="N2042" s="3">
        <f t="shared" si="187"/>
        <v>3</v>
      </c>
      <c r="O2042" s="3">
        <f t="shared" si="188"/>
        <v>2</v>
      </c>
      <c r="P2042" s="3">
        <f t="shared" si="189"/>
        <v>2</v>
      </c>
      <c r="Q2042" s="295">
        <f t="shared" si="190"/>
        <v>3</v>
      </c>
      <c r="R2042" s="3">
        <f t="shared" si="191"/>
        <v>3</v>
      </c>
    </row>
    <row r="2043" spans="1:18" x14ac:dyDescent="0.35">
      <c r="A2043" s="3" t="str">
        <f>'B-Site_data'!A2044</f>
        <v>k5lZzsJxkyZmUqx0t8DIuCR98koEri</v>
      </c>
      <c r="B2043" s="3" t="str">
        <f>'B-Site_data'!B2044</f>
        <v>Banadir_IDP</v>
      </c>
      <c r="C2043" s="3" t="str">
        <f>'B-Site_data'!C2044</f>
        <v>Banadir</v>
      </c>
      <c r="D2043" s="3" t="str">
        <f>'B-Site_data'!D2044</f>
        <v>IDP</v>
      </c>
      <c r="E2043" s="3">
        <f>'B-Site_data'!E2044</f>
        <v>1</v>
      </c>
      <c r="F2043" s="3">
        <f>'B-Site_data'!F2044</f>
        <v>1</v>
      </c>
      <c r="G2043" s="3">
        <f>'B-Site_data'!G2044</f>
        <v>3</v>
      </c>
      <c r="H2043" s="3">
        <f>'B-Site_data'!H2044</f>
        <v>2</v>
      </c>
      <c r="I2043" s="3">
        <f>'B-Site_data'!I2044</f>
        <v>1</v>
      </c>
      <c r="J2043" s="3">
        <f>'B-Site_data'!J2044</f>
        <v>1</v>
      </c>
      <c r="K2043" s="3">
        <f>'B-Site_data'!K2044</f>
        <v>3</v>
      </c>
      <c r="L2043" s="3">
        <f>'B-Site_data'!L2044</f>
        <v>2</v>
      </c>
      <c r="M2043" s="3">
        <f t="shared" si="186"/>
        <v>3</v>
      </c>
      <c r="N2043" s="3">
        <f t="shared" si="187"/>
        <v>3</v>
      </c>
      <c r="O2043" s="3">
        <f t="shared" si="188"/>
        <v>2</v>
      </c>
      <c r="P2043" s="3">
        <f t="shared" si="189"/>
        <v>2</v>
      </c>
      <c r="Q2043" s="295">
        <f t="shared" si="190"/>
        <v>3</v>
      </c>
      <c r="R2043" s="3">
        <f t="shared" si="191"/>
        <v>3</v>
      </c>
    </row>
    <row r="2044" spans="1:18" x14ac:dyDescent="0.35">
      <c r="A2044" s="3" t="str">
        <f>'B-Site_data'!A2045</f>
        <v>ylAfUk8uBtYzOQvdJ0NwTa2RQFiSxN</v>
      </c>
      <c r="B2044" s="3" t="str">
        <f>'B-Site_data'!B2045</f>
        <v>Banadir_IDP</v>
      </c>
      <c r="C2044" s="3" t="str">
        <f>'B-Site_data'!C2045</f>
        <v>Banadir</v>
      </c>
      <c r="D2044" s="3" t="str">
        <f>'B-Site_data'!D2045</f>
        <v>IDP</v>
      </c>
      <c r="E2044" s="3">
        <f>'B-Site_data'!E2045</f>
        <v>1</v>
      </c>
      <c r="F2044" s="3">
        <f>'B-Site_data'!F2045</f>
        <v>1</v>
      </c>
      <c r="G2044" s="3">
        <f>'B-Site_data'!G2045</f>
        <v>3</v>
      </c>
      <c r="H2044" s="3">
        <f>'B-Site_data'!H2045</f>
        <v>1</v>
      </c>
      <c r="I2044" s="3">
        <f>'B-Site_data'!I2045</f>
        <v>1</v>
      </c>
      <c r="J2044" s="3">
        <f>'B-Site_data'!J2045</f>
        <v>1</v>
      </c>
      <c r="K2044" s="3">
        <f>'B-Site_data'!K2045</f>
        <v>3</v>
      </c>
      <c r="L2044" s="3">
        <f>'B-Site_data'!L2045</f>
        <v>2</v>
      </c>
      <c r="M2044" s="3">
        <f t="shared" si="186"/>
        <v>3</v>
      </c>
      <c r="N2044" s="3">
        <f t="shared" si="187"/>
        <v>3</v>
      </c>
      <c r="O2044" s="3">
        <f t="shared" si="188"/>
        <v>2</v>
      </c>
      <c r="P2044" s="3">
        <f t="shared" si="189"/>
        <v>1</v>
      </c>
      <c r="Q2044" s="295">
        <f t="shared" si="190"/>
        <v>3</v>
      </c>
      <c r="R2044" s="3">
        <f t="shared" si="191"/>
        <v>3</v>
      </c>
    </row>
    <row r="2045" spans="1:18" x14ac:dyDescent="0.35">
      <c r="A2045" s="3" t="str">
        <f>'B-Site_data'!A2046</f>
        <v>awkFDdDbkTXdiDHilnaRPhUZRJH34F</v>
      </c>
      <c r="B2045" s="3" t="str">
        <f>'B-Site_data'!B2046</f>
        <v>Banadir_IDP</v>
      </c>
      <c r="C2045" s="3" t="str">
        <f>'B-Site_data'!C2046</f>
        <v>Banadir</v>
      </c>
      <c r="D2045" s="3" t="str">
        <f>'B-Site_data'!D2046</f>
        <v>IDP</v>
      </c>
      <c r="E2045" s="3">
        <f>'B-Site_data'!E2046</f>
        <v>1</v>
      </c>
      <c r="F2045" s="3">
        <f>'B-Site_data'!F2046</f>
        <v>3</v>
      </c>
      <c r="G2045" s="3">
        <f>'B-Site_data'!G2046</f>
        <v>3</v>
      </c>
      <c r="H2045" s="3">
        <f>'B-Site_data'!H2046</f>
        <v>1</v>
      </c>
      <c r="I2045" s="3">
        <f>'B-Site_data'!I2046</f>
        <v>1</v>
      </c>
      <c r="J2045" s="3">
        <f>'B-Site_data'!J2046</f>
        <v>1</v>
      </c>
      <c r="K2045" s="3">
        <f>'B-Site_data'!K2046</f>
        <v>3</v>
      </c>
      <c r="L2045" s="3">
        <f>'B-Site_data'!L2046</f>
        <v>2</v>
      </c>
      <c r="M2045" s="3">
        <f t="shared" si="186"/>
        <v>3</v>
      </c>
      <c r="N2045" s="3">
        <f t="shared" si="187"/>
        <v>3</v>
      </c>
      <c r="O2045" s="3">
        <f t="shared" si="188"/>
        <v>3</v>
      </c>
      <c r="P2045" s="3">
        <f t="shared" si="189"/>
        <v>2</v>
      </c>
      <c r="Q2045" s="295">
        <f t="shared" si="190"/>
        <v>3</v>
      </c>
      <c r="R2045" s="3">
        <f t="shared" si="191"/>
        <v>3</v>
      </c>
    </row>
    <row r="2046" spans="1:18" x14ac:dyDescent="0.35">
      <c r="A2046" s="3" t="str">
        <f>'B-Site_data'!A2047</f>
        <v>DQZpJuktZW7QwhhiLQnyjzihxikYaO</v>
      </c>
      <c r="B2046" s="3" t="str">
        <f>'B-Site_data'!B2047</f>
        <v>Banadir_IDP</v>
      </c>
      <c r="C2046" s="3" t="str">
        <f>'B-Site_data'!C2047</f>
        <v>Banadir</v>
      </c>
      <c r="D2046" s="3" t="str">
        <f>'B-Site_data'!D2047</f>
        <v>IDP</v>
      </c>
      <c r="E2046" s="3">
        <f>'B-Site_data'!E2047</f>
        <v>1</v>
      </c>
      <c r="F2046" s="3">
        <f>'B-Site_data'!F2047</f>
        <v>3</v>
      </c>
      <c r="G2046" s="3">
        <f>'B-Site_data'!G2047</f>
        <v>3</v>
      </c>
      <c r="H2046" s="3">
        <f>'B-Site_data'!H2047</f>
        <v>1</v>
      </c>
      <c r="I2046" s="3">
        <f>'B-Site_data'!I2047</f>
        <v>1</v>
      </c>
      <c r="J2046" s="3">
        <f>'B-Site_data'!J2047</f>
        <v>3</v>
      </c>
      <c r="K2046" s="3">
        <f>'B-Site_data'!K2047</f>
        <v>3</v>
      </c>
      <c r="L2046" s="3">
        <f>'B-Site_data'!L2047</f>
        <v>2</v>
      </c>
      <c r="M2046" s="3">
        <f t="shared" si="186"/>
        <v>3</v>
      </c>
      <c r="N2046" s="3">
        <f t="shared" si="187"/>
        <v>3</v>
      </c>
      <c r="O2046" s="3">
        <f t="shared" si="188"/>
        <v>3</v>
      </c>
      <c r="P2046" s="3">
        <f t="shared" si="189"/>
        <v>3</v>
      </c>
      <c r="Q2046" s="295">
        <f t="shared" si="190"/>
        <v>3</v>
      </c>
      <c r="R2046" s="3">
        <f t="shared" si="191"/>
        <v>3</v>
      </c>
    </row>
    <row r="2047" spans="1:18" x14ac:dyDescent="0.35">
      <c r="A2047" s="3" t="str">
        <f>'B-Site_data'!A2048</f>
        <v>LqyoONJ9jcyTjRNNu1rnspmUWgDflc</v>
      </c>
      <c r="B2047" s="3" t="str">
        <f>'B-Site_data'!B2048</f>
        <v>Banadir_IDP</v>
      </c>
      <c r="C2047" s="3" t="str">
        <f>'B-Site_data'!C2048</f>
        <v>Banadir</v>
      </c>
      <c r="D2047" s="3" t="str">
        <f>'B-Site_data'!D2048</f>
        <v>IDP</v>
      </c>
      <c r="E2047" s="3">
        <f>'B-Site_data'!E2048</f>
        <v>1</v>
      </c>
      <c r="F2047" s="3">
        <f>'B-Site_data'!F2048</f>
        <v>1</v>
      </c>
      <c r="G2047" s="3">
        <f>'B-Site_data'!G2048</f>
        <v>3</v>
      </c>
      <c r="H2047" s="3">
        <f>'B-Site_data'!H2048</f>
        <v>1</v>
      </c>
      <c r="I2047" s="3">
        <f>'B-Site_data'!I2048</f>
        <v>3</v>
      </c>
      <c r="J2047" s="3">
        <f>'B-Site_data'!J2048</f>
        <v>1</v>
      </c>
      <c r="K2047" s="3">
        <f>'B-Site_data'!K2048</f>
        <v>1</v>
      </c>
      <c r="L2047" s="3">
        <f>'B-Site_data'!L2048</f>
        <v>2</v>
      </c>
      <c r="M2047" s="3">
        <f t="shared" si="186"/>
        <v>3</v>
      </c>
      <c r="N2047" s="3">
        <f t="shared" si="187"/>
        <v>3</v>
      </c>
      <c r="O2047" s="3">
        <f t="shared" si="188"/>
        <v>2</v>
      </c>
      <c r="P2047" s="3">
        <f t="shared" si="189"/>
        <v>1</v>
      </c>
      <c r="Q2047" s="295">
        <f t="shared" si="190"/>
        <v>3</v>
      </c>
      <c r="R2047" s="3">
        <f t="shared" si="191"/>
        <v>3</v>
      </c>
    </row>
    <row r="2048" spans="1:18" x14ac:dyDescent="0.35">
      <c r="A2048" s="3" t="str">
        <f>'B-Site_data'!A2049</f>
        <v>e8djmMQFSDpAycL9bXnsU22fOuUc4F</v>
      </c>
      <c r="B2048" s="3" t="str">
        <f>'B-Site_data'!B2049</f>
        <v>Banadir_IDP</v>
      </c>
      <c r="C2048" s="3" t="str">
        <f>'B-Site_data'!C2049</f>
        <v>Banadir</v>
      </c>
      <c r="D2048" s="3" t="str">
        <f>'B-Site_data'!D2049</f>
        <v>IDP</v>
      </c>
      <c r="E2048" s="3">
        <f>'B-Site_data'!E2049</f>
        <v>1</v>
      </c>
      <c r="F2048" s="3">
        <f>'B-Site_data'!F2049</f>
        <v>1</v>
      </c>
      <c r="G2048" s="3">
        <f>'B-Site_data'!G2049</f>
        <v>3</v>
      </c>
      <c r="H2048" s="3">
        <f>'B-Site_data'!H2049</f>
        <v>1</v>
      </c>
      <c r="I2048" s="3">
        <f>'B-Site_data'!I2049</f>
        <v>1</v>
      </c>
      <c r="J2048" s="3">
        <f>'B-Site_data'!J2049</f>
        <v>1</v>
      </c>
      <c r="K2048" s="3">
        <f>'B-Site_data'!K2049</f>
        <v>3</v>
      </c>
      <c r="L2048" s="3">
        <f>'B-Site_data'!L2049</f>
        <v>1</v>
      </c>
      <c r="M2048" s="3">
        <f t="shared" si="186"/>
        <v>3</v>
      </c>
      <c r="N2048" s="3">
        <f t="shared" si="187"/>
        <v>3</v>
      </c>
      <c r="O2048" s="3">
        <f t="shared" si="188"/>
        <v>1</v>
      </c>
      <c r="P2048" s="3">
        <f t="shared" si="189"/>
        <v>1</v>
      </c>
      <c r="Q2048" s="295">
        <f t="shared" si="190"/>
        <v>2</v>
      </c>
      <c r="R2048" s="3">
        <f t="shared" si="191"/>
        <v>2</v>
      </c>
    </row>
    <row r="2049" spans="1:18" x14ac:dyDescent="0.35">
      <c r="A2049" s="3" t="str">
        <f>'B-Site_data'!A2050</f>
        <v>NmL0Qvc8ti7pOOTopzHqy09UETgWL6</v>
      </c>
      <c r="B2049" s="3" t="str">
        <f>'B-Site_data'!B2050</f>
        <v>Banadir_IDP</v>
      </c>
      <c r="C2049" s="3" t="str">
        <f>'B-Site_data'!C2050</f>
        <v>Banadir</v>
      </c>
      <c r="D2049" s="3" t="str">
        <f>'B-Site_data'!D2050</f>
        <v>IDP</v>
      </c>
      <c r="E2049" s="3">
        <f>'B-Site_data'!E2050</f>
        <v>1</v>
      </c>
      <c r="F2049" s="3">
        <f>'B-Site_data'!F2050</f>
        <v>1</v>
      </c>
      <c r="G2049" s="3">
        <f>'B-Site_data'!G2050</f>
        <v>3</v>
      </c>
      <c r="H2049" s="3">
        <f>'B-Site_data'!H2050</f>
        <v>1</v>
      </c>
      <c r="I2049" s="3">
        <f>'B-Site_data'!I2050</f>
        <v>1</v>
      </c>
      <c r="J2049" s="3">
        <f>'B-Site_data'!J2050</f>
        <v>1</v>
      </c>
      <c r="K2049" s="3">
        <f>'B-Site_data'!K2050</f>
        <v>3</v>
      </c>
      <c r="L2049" s="3">
        <f>'B-Site_data'!L2050</f>
        <v>2</v>
      </c>
      <c r="M2049" s="3">
        <f t="shared" si="186"/>
        <v>3</v>
      </c>
      <c r="N2049" s="3">
        <f t="shared" si="187"/>
        <v>3</v>
      </c>
      <c r="O2049" s="3">
        <f t="shared" si="188"/>
        <v>2</v>
      </c>
      <c r="P2049" s="3">
        <f t="shared" si="189"/>
        <v>1</v>
      </c>
      <c r="Q2049" s="295">
        <f t="shared" si="190"/>
        <v>3</v>
      </c>
      <c r="R2049" s="3">
        <f t="shared" si="191"/>
        <v>3</v>
      </c>
    </row>
    <row r="2050" spans="1:18" x14ac:dyDescent="0.35">
      <c r="A2050" s="3" t="str">
        <f>'B-Site_data'!A2051</f>
        <v>E3d73zIrHeoV7Dj6mHUmatmGf4QnGV</v>
      </c>
      <c r="B2050" s="3" t="str">
        <f>'B-Site_data'!B2051</f>
        <v>Banadir_IDP</v>
      </c>
      <c r="C2050" s="3" t="str">
        <f>'B-Site_data'!C2051</f>
        <v>Banadir</v>
      </c>
      <c r="D2050" s="3" t="str">
        <f>'B-Site_data'!D2051</f>
        <v>IDP</v>
      </c>
      <c r="E2050" s="3">
        <f>'B-Site_data'!E2051</f>
        <v>1</v>
      </c>
      <c r="F2050" s="3">
        <f>'B-Site_data'!F2051</f>
        <v>3</v>
      </c>
      <c r="G2050" s="3">
        <f>'B-Site_data'!G2051</f>
        <v>3</v>
      </c>
      <c r="H2050" s="3">
        <f>'B-Site_data'!H2051</f>
        <v>2</v>
      </c>
      <c r="I2050" s="3">
        <f>'B-Site_data'!I2051</f>
        <v>3</v>
      </c>
      <c r="J2050" s="3">
        <f>'B-Site_data'!J2051</f>
        <v>1</v>
      </c>
      <c r="K2050" s="3">
        <f>'B-Site_data'!K2051</f>
        <v>1</v>
      </c>
      <c r="L2050" s="3">
        <f>'B-Site_data'!L2051</f>
        <v>3</v>
      </c>
      <c r="M2050" s="3">
        <f t="shared" si="186"/>
        <v>3</v>
      </c>
      <c r="N2050" s="3">
        <f t="shared" si="187"/>
        <v>3</v>
      </c>
      <c r="O2050" s="3">
        <f t="shared" si="188"/>
        <v>3</v>
      </c>
      <c r="P2050" s="3">
        <f t="shared" si="189"/>
        <v>3</v>
      </c>
      <c r="Q2050" s="295">
        <f t="shared" si="190"/>
        <v>3</v>
      </c>
      <c r="R2050" s="3">
        <f t="shared" si="191"/>
        <v>3</v>
      </c>
    </row>
    <row r="2051" spans="1:18" x14ac:dyDescent="0.35">
      <c r="A2051" s="3" t="str">
        <f>'B-Site_data'!A2052</f>
        <v>pNcGUav2T3K53p7CCgIuh37Hh4EEcT</v>
      </c>
      <c r="B2051" s="3" t="str">
        <f>'B-Site_data'!B2052</f>
        <v>Banadir_IDP</v>
      </c>
      <c r="C2051" s="3" t="str">
        <f>'B-Site_data'!C2052</f>
        <v>Banadir</v>
      </c>
      <c r="D2051" s="3" t="str">
        <f>'B-Site_data'!D2052</f>
        <v>IDP</v>
      </c>
      <c r="E2051" s="3">
        <f>'B-Site_data'!E2052</f>
        <v>3</v>
      </c>
      <c r="F2051" s="3">
        <f>'B-Site_data'!F2052</f>
        <v>1</v>
      </c>
      <c r="G2051" s="3">
        <f>'B-Site_data'!G2052</f>
        <v>3</v>
      </c>
      <c r="H2051" s="3">
        <f>'B-Site_data'!H2052</f>
        <v>1</v>
      </c>
      <c r="I2051" s="3">
        <f>'B-Site_data'!I2052</f>
        <v>3</v>
      </c>
      <c r="J2051" s="3">
        <f>'B-Site_data'!J2052</f>
        <v>1</v>
      </c>
      <c r="K2051" s="3">
        <f>'B-Site_data'!K2052</f>
        <v>3</v>
      </c>
      <c r="L2051" s="3">
        <f>'B-Site_data'!L2052</f>
        <v>1</v>
      </c>
      <c r="M2051" s="3">
        <f t="shared" ref="M2051:M2114" si="192">LARGE(F2051:L2051,1)</f>
        <v>3</v>
      </c>
      <c r="N2051" s="3">
        <f t="shared" ref="N2051:N2114" si="193">LARGE(F2051:L2051,2)</f>
        <v>3</v>
      </c>
      <c r="O2051" s="3">
        <f t="shared" ref="O2051:O2114" si="194">LARGE(F2051:L2051,3)</f>
        <v>3</v>
      </c>
      <c r="P2051" s="3">
        <f t="shared" ref="P2051:P2114" si="195">LARGE(F2051:L2051,4)</f>
        <v>1</v>
      </c>
      <c r="Q2051" s="295">
        <f t="shared" ref="Q2051:Q2114" si="196">ROUNDUP(AVERAGE(M2051:P2051),0)</f>
        <v>3</v>
      </c>
      <c r="R2051" s="3">
        <f t="shared" ref="R2051:R2114" si="197">Q2051</f>
        <v>3</v>
      </c>
    </row>
    <row r="2052" spans="1:18" x14ac:dyDescent="0.35">
      <c r="A2052" s="3" t="str">
        <f>'B-Site_data'!A2053</f>
        <v>GHaT7fipj89lp3tQQkBo4dfwBrKiU1</v>
      </c>
      <c r="B2052" s="3" t="str">
        <f>'B-Site_data'!B2053</f>
        <v>Banadir_IDP</v>
      </c>
      <c r="C2052" s="3" t="str">
        <f>'B-Site_data'!C2053</f>
        <v>Banadir</v>
      </c>
      <c r="D2052" s="3" t="str">
        <f>'B-Site_data'!D2053</f>
        <v>IDP</v>
      </c>
      <c r="E2052" s="3">
        <f>'B-Site_data'!E2053</f>
        <v>1</v>
      </c>
      <c r="F2052" s="3">
        <f>'B-Site_data'!F2053</f>
        <v>1</v>
      </c>
      <c r="G2052" s="3">
        <f>'B-Site_data'!G2053</f>
        <v>3</v>
      </c>
      <c r="H2052" s="3">
        <f>'B-Site_data'!H2053</f>
        <v>1</v>
      </c>
      <c r="I2052" s="3">
        <f>'B-Site_data'!I2053</f>
        <v>1</v>
      </c>
      <c r="J2052" s="3">
        <f>'B-Site_data'!J2053</f>
        <v>1</v>
      </c>
      <c r="K2052" s="3">
        <f>'B-Site_data'!K2053</f>
        <v>3</v>
      </c>
      <c r="L2052" s="3">
        <f>'B-Site_data'!L2053</f>
        <v>1</v>
      </c>
      <c r="M2052" s="3">
        <f t="shared" si="192"/>
        <v>3</v>
      </c>
      <c r="N2052" s="3">
        <f t="shared" si="193"/>
        <v>3</v>
      </c>
      <c r="O2052" s="3">
        <f t="shared" si="194"/>
        <v>1</v>
      </c>
      <c r="P2052" s="3">
        <f t="shared" si="195"/>
        <v>1</v>
      </c>
      <c r="Q2052" s="295">
        <f t="shared" si="196"/>
        <v>2</v>
      </c>
      <c r="R2052" s="3">
        <f t="shared" si="197"/>
        <v>2</v>
      </c>
    </row>
    <row r="2053" spans="1:18" x14ac:dyDescent="0.35">
      <c r="A2053" s="3" t="str">
        <f>'B-Site_data'!A2054</f>
        <v>5nLyPCSjEAa0Zw5pnztZXKiix4Kpzt</v>
      </c>
      <c r="B2053" s="3" t="str">
        <f>'B-Site_data'!B2054</f>
        <v>Banadir_IDP</v>
      </c>
      <c r="C2053" s="3" t="str">
        <f>'B-Site_data'!C2054</f>
        <v>Banadir</v>
      </c>
      <c r="D2053" s="3" t="str">
        <f>'B-Site_data'!D2054</f>
        <v>IDP</v>
      </c>
      <c r="E2053" s="3">
        <f>'B-Site_data'!E2054</f>
        <v>1</v>
      </c>
      <c r="F2053" s="3">
        <f>'B-Site_data'!F2054</f>
        <v>3</v>
      </c>
      <c r="G2053" s="3">
        <f>'B-Site_data'!G2054</f>
        <v>3</v>
      </c>
      <c r="H2053" s="3">
        <f>'B-Site_data'!H2054</f>
        <v>3</v>
      </c>
      <c r="I2053" s="3">
        <f>'B-Site_data'!I2054</f>
        <v>1</v>
      </c>
      <c r="J2053" s="3">
        <f>'B-Site_data'!J2054</f>
        <v>1</v>
      </c>
      <c r="K2053" s="3">
        <f>'B-Site_data'!K2054</f>
        <v>1</v>
      </c>
      <c r="L2053" s="3">
        <f>'B-Site_data'!L2054</f>
        <v>2</v>
      </c>
      <c r="M2053" s="3">
        <f t="shared" si="192"/>
        <v>3</v>
      </c>
      <c r="N2053" s="3">
        <f t="shared" si="193"/>
        <v>3</v>
      </c>
      <c r="O2053" s="3">
        <f t="shared" si="194"/>
        <v>3</v>
      </c>
      <c r="P2053" s="3">
        <f t="shared" si="195"/>
        <v>2</v>
      </c>
      <c r="Q2053" s="295">
        <f t="shared" si="196"/>
        <v>3</v>
      </c>
      <c r="R2053" s="3">
        <f t="shared" si="197"/>
        <v>3</v>
      </c>
    </row>
    <row r="2054" spans="1:18" x14ac:dyDescent="0.35">
      <c r="A2054" s="3" t="str">
        <f>'B-Site_data'!A2055</f>
        <v>gK66wgVeoZIpOhZAnXW20m1OStX89B</v>
      </c>
      <c r="B2054" s="3" t="str">
        <f>'B-Site_data'!B2055</f>
        <v>Banadir_IDP</v>
      </c>
      <c r="C2054" s="3" t="str">
        <f>'B-Site_data'!C2055</f>
        <v>Banadir</v>
      </c>
      <c r="D2054" s="3" t="str">
        <f>'B-Site_data'!D2055</f>
        <v>IDP</v>
      </c>
      <c r="E2054" s="3">
        <f>'B-Site_data'!E2055</f>
        <v>1</v>
      </c>
      <c r="F2054" s="3">
        <f>'B-Site_data'!F2055</f>
        <v>1</v>
      </c>
      <c r="G2054" s="3">
        <f>'B-Site_data'!G2055</f>
        <v>3</v>
      </c>
      <c r="H2054" s="3">
        <f>'B-Site_data'!H2055</f>
        <v>1</v>
      </c>
      <c r="I2054" s="3">
        <f>'B-Site_data'!I2055</f>
        <v>1</v>
      </c>
      <c r="J2054" s="3">
        <f>'B-Site_data'!J2055</f>
        <v>1</v>
      </c>
      <c r="K2054" s="3">
        <f>'B-Site_data'!K2055</f>
        <v>1</v>
      </c>
      <c r="L2054" s="3">
        <f>'B-Site_data'!L2055</f>
        <v>1</v>
      </c>
      <c r="M2054" s="3">
        <f t="shared" si="192"/>
        <v>3</v>
      </c>
      <c r="N2054" s="3">
        <f t="shared" si="193"/>
        <v>1</v>
      </c>
      <c r="O2054" s="3">
        <f t="shared" si="194"/>
        <v>1</v>
      </c>
      <c r="P2054" s="3">
        <f t="shared" si="195"/>
        <v>1</v>
      </c>
      <c r="Q2054" s="295">
        <f t="shared" si="196"/>
        <v>2</v>
      </c>
      <c r="R2054" s="3">
        <f t="shared" si="197"/>
        <v>2</v>
      </c>
    </row>
    <row r="2055" spans="1:18" x14ac:dyDescent="0.35">
      <c r="A2055" s="3" t="str">
        <f>'B-Site_data'!A2056</f>
        <v>R1BTTCPi6S69NaoaMjDMy30pqjRoWX</v>
      </c>
      <c r="B2055" s="3" t="str">
        <f>'B-Site_data'!B2056</f>
        <v>Banadir_IDP</v>
      </c>
      <c r="C2055" s="3" t="str">
        <f>'B-Site_data'!C2056</f>
        <v>Banadir</v>
      </c>
      <c r="D2055" s="3" t="str">
        <f>'B-Site_data'!D2056</f>
        <v>IDP</v>
      </c>
      <c r="E2055" s="3">
        <f>'B-Site_data'!E2056</f>
        <v>1</v>
      </c>
      <c r="F2055" s="3">
        <f>'B-Site_data'!F2056</f>
        <v>3</v>
      </c>
      <c r="G2055" s="3">
        <f>'B-Site_data'!G2056</f>
        <v>3</v>
      </c>
      <c r="H2055" s="3">
        <f>'B-Site_data'!H2056</f>
        <v>1</v>
      </c>
      <c r="I2055" s="3">
        <f>'B-Site_data'!I2056</f>
        <v>3</v>
      </c>
      <c r="J2055" s="3">
        <f>'B-Site_data'!J2056</f>
        <v>1</v>
      </c>
      <c r="K2055" s="3">
        <f>'B-Site_data'!K2056</f>
        <v>3</v>
      </c>
      <c r="L2055" s="3">
        <f>'B-Site_data'!L2056</f>
        <v>2</v>
      </c>
      <c r="M2055" s="3">
        <f t="shared" si="192"/>
        <v>3</v>
      </c>
      <c r="N2055" s="3">
        <f t="shared" si="193"/>
        <v>3</v>
      </c>
      <c r="O2055" s="3">
        <f t="shared" si="194"/>
        <v>3</v>
      </c>
      <c r="P2055" s="3">
        <f t="shared" si="195"/>
        <v>3</v>
      </c>
      <c r="Q2055" s="295">
        <f t="shared" si="196"/>
        <v>3</v>
      </c>
      <c r="R2055" s="3">
        <f t="shared" si="197"/>
        <v>3</v>
      </c>
    </row>
    <row r="2056" spans="1:18" x14ac:dyDescent="0.35">
      <c r="A2056" s="3" t="str">
        <f>'B-Site_data'!A2057</f>
        <v>Fl7PIzSEYUxnxKYvPDfU5ScL25CfeF</v>
      </c>
      <c r="B2056" s="3" t="str">
        <f>'B-Site_data'!B2057</f>
        <v>Banadir_IDP</v>
      </c>
      <c r="C2056" s="3" t="str">
        <f>'B-Site_data'!C2057</f>
        <v>Banadir</v>
      </c>
      <c r="D2056" s="3" t="str">
        <f>'B-Site_data'!D2057</f>
        <v>IDP</v>
      </c>
      <c r="E2056" s="3">
        <f>'B-Site_data'!E2057</f>
        <v>1</v>
      </c>
      <c r="F2056" s="3">
        <f>'B-Site_data'!F2057</f>
        <v>1</v>
      </c>
      <c r="G2056" s="3">
        <f>'B-Site_data'!G2057</f>
        <v>3</v>
      </c>
      <c r="H2056" s="3">
        <f>'B-Site_data'!H2057</f>
        <v>1</v>
      </c>
      <c r="I2056" s="3">
        <f>'B-Site_data'!I2057</f>
        <v>3</v>
      </c>
      <c r="J2056" s="3">
        <f>'B-Site_data'!J2057</f>
        <v>1</v>
      </c>
      <c r="K2056" s="3">
        <f>'B-Site_data'!K2057</f>
        <v>1</v>
      </c>
      <c r="L2056" s="3">
        <f>'B-Site_data'!L2057</f>
        <v>3</v>
      </c>
      <c r="M2056" s="3">
        <f t="shared" si="192"/>
        <v>3</v>
      </c>
      <c r="N2056" s="3">
        <f t="shared" si="193"/>
        <v>3</v>
      </c>
      <c r="O2056" s="3">
        <f t="shared" si="194"/>
        <v>3</v>
      </c>
      <c r="P2056" s="3">
        <f t="shared" si="195"/>
        <v>1</v>
      </c>
      <c r="Q2056" s="295">
        <f t="shared" si="196"/>
        <v>3</v>
      </c>
      <c r="R2056" s="3">
        <f t="shared" si="197"/>
        <v>3</v>
      </c>
    </row>
    <row r="2057" spans="1:18" x14ac:dyDescent="0.35">
      <c r="A2057" s="3" t="str">
        <f>'B-Site_data'!A2058</f>
        <v>pUkcIovNg1N4D22CI2a2vwildPH4fe</v>
      </c>
      <c r="B2057" s="3" t="str">
        <f>'B-Site_data'!B2058</f>
        <v>Banadir_IDP</v>
      </c>
      <c r="C2057" s="3" t="str">
        <f>'B-Site_data'!C2058</f>
        <v>Banadir</v>
      </c>
      <c r="D2057" s="3" t="str">
        <f>'B-Site_data'!D2058</f>
        <v>IDP</v>
      </c>
      <c r="E2057" s="3">
        <f>'B-Site_data'!E2058</f>
        <v>1</v>
      </c>
      <c r="F2057" s="3">
        <f>'B-Site_data'!F2058</f>
        <v>1</v>
      </c>
      <c r="G2057" s="3">
        <f>'B-Site_data'!G2058</f>
        <v>3</v>
      </c>
      <c r="H2057" s="3">
        <f>'B-Site_data'!H2058</f>
        <v>1</v>
      </c>
      <c r="I2057" s="3">
        <f>'B-Site_data'!I2058</f>
        <v>3</v>
      </c>
      <c r="J2057" s="3">
        <f>'B-Site_data'!J2058</f>
        <v>1</v>
      </c>
      <c r="K2057" s="3">
        <f>'B-Site_data'!K2058</f>
        <v>1</v>
      </c>
      <c r="L2057" s="3">
        <f>'B-Site_data'!L2058</f>
        <v>3</v>
      </c>
      <c r="M2057" s="3">
        <f t="shared" si="192"/>
        <v>3</v>
      </c>
      <c r="N2057" s="3">
        <f t="shared" si="193"/>
        <v>3</v>
      </c>
      <c r="O2057" s="3">
        <f t="shared" si="194"/>
        <v>3</v>
      </c>
      <c r="P2057" s="3">
        <f t="shared" si="195"/>
        <v>1</v>
      </c>
      <c r="Q2057" s="295">
        <f t="shared" si="196"/>
        <v>3</v>
      </c>
      <c r="R2057" s="3">
        <f t="shared" si="197"/>
        <v>3</v>
      </c>
    </row>
    <row r="2058" spans="1:18" x14ac:dyDescent="0.35">
      <c r="A2058" s="3" t="str">
        <f>'B-Site_data'!A2059</f>
        <v>jYpmdrt6B8YOGui1ceNkVwGiblW9HR</v>
      </c>
      <c r="B2058" s="3" t="str">
        <f>'B-Site_data'!B2059</f>
        <v>Banadir_IDP</v>
      </c>
      <c r="C2058" s="3" t="str">
        <f>'B-Site_data'!C2059</f>
        <v>Banadir</v>
      </c>
      <c r="D2058" s="3" t="str">
        <f>'B-Site_data'!D2059</f>
        <v>IDP</v>
      </c>
      <c r="E2058" s="3">
        <f>'B-Site_data'!E2059</f>
        <v>1</v>
      </c>
      <c r="F2058" s="3">
        <f>'B-Site_data'!F2059</f>
        <v>1</v>
      </c>
      <c r="G2058" s="3">
        <f>'B-Site_data'!G2059</f>
        <v>3</v>
      </c>
      <c r="H2058" s="3">
        <f>'B-Site_data'!H2059</f>
        <v>1</v>
      </c>
      <c r="I2058" s="3">
        <f>'B-Site_data'!I2059</f>
        <v>1</v>
      </c>
      <c r="J2058" s="3">
        <f>'B-Site_data'!J2059</f>
        <v>1</v>
      </c>
      <c r="K2058" s="3">
        <f>'B-Site_data'!K2059</f>
        <v>1</v>
      </c>
      <c r="L2058" s="3">
        <f>'B-Site_data'!L2059</f>
        <v>1</v>
      </c>
      <c r="M2058" s="3">
        <f t="shared" si="192"/>
        <v>3</v>
      </c>
      <c r="N2058" s="3">
        <f t="shared" si="193"/>
        <v>1</v>
      </c>
      <c r="O2058" s="3">
        <f t="shared" si="194"/>
        <v>1</v>
      </c>
      <c r="P2058" s="3">
        <f t="shared" si="195"/>
        <v>1</v>
      </c>
      <c r="Q2058" s="295">
        <f t="shared" si="196"/>
        <v>2</v>
      </c>
      <c r="R2058" s="3">
        <f t="shared" si="197"/>
        <v>2</v>
      </c>
    </row>
    <row r="2059" spans="1:18" x14ac:dyDescent="0.35">
      <c r="A2059" s="3" t="str">
        <f>'B-Site_data'!A2060</f>
        <v>Naicd81hOmeSeJ3zDvdPSdxVoGavag</v>
      </c>
      <c r="B2059" s="3" t="str">
        <f>'B-Site_data'!B2060</f>
        <v>Banadir_IDP</v>
      </c>
      <c r="C2059" s="3" t="str">
        <f>'B-Site_data'!C2060</f>
        <v>Banadir</v>
      </c>
      <c r="D2059" s="3" t="str">
        <f>'B-Site_data'!D2060</f>
        <v>IDP</v>
      </c>
      <c r="E2059" s="3">
        <f>'B-Site_data'!E2060</f>
        <v>1</v>
      </c>
      <c r="F2059" s="3">
        <f>'B-Site_data'!F2060</f>
        <v>3</v>
      </c>
      <c r="G2059" s="3">
        <f>'B-Site_data'!G2060</f>
        <v>3</v>
      </c>
      <c r="H2059" s="3">
        <f>'B-Site_data'!H2060</f>
        <v>1</v>
      </c>
      <c r="I2059" s="3">
        <f>'B-Site_data'!I2060</f>
        <v>1</v>
      </c>
      <c r="J2059" s="3">
        <f>'B-Site_data'!J2060</f>
        <v>1</v>
      </c>
      <c r="K2059" s="3">
        <f>'B-Site_data'!K2060</f>
        <v>3</v>
      </c>
      <c r="L2059" s="3">
        <f>'B-Site_data'!L2060</f>
        <v>2</v>
      </c>
      <c r="M2059" s="3">
        <f t="shared" si="192"/>
        <v>3</v>
      </c>
      <c r="N2059" s="3">
        <f t="shared" si="193"/>
        <v>3</v>
      </c>
      <c r="O2059" s="3">
        <f t="shared" si="194"/>
        <v>3</v>
      </c>
      <c r="P2059" s="3">
        <f t="shared" si="195"/>
        <v>2</v>
      </c>
      <c r="Q2059" s="295">
        <f t="shared" si="196"/>
        <v>3</v>
      </c>
      <c r="R2059" s="3">
        <f t="shared" si="197"/>
        <v>3</v>
      </c>
    </row>
    <row r="2060" spans="1:18" x14ac:dyDescent="0.35">
      <c r="A2060" s="3" t="str">
        <f>'B-Site_data'!A2061</f>
        <v>RhQg8I5jt31RQ6H428irVOBeAlzbF7</v>
      </c>
      <c r="B2060" s="3" t="str">
        <f>'B-Site_data'!B2061</f>
        <v>Banadir_IDP</v>
      </c>
      <c r="C2060" s="3" t="str">
        <f>'B-Site_data'!C2061</f>
        <v>Banadir</v>
      </c>
      <c r="D2060" s="3" t="str">
        <f>'B-Site_data'!D2061</f>
        <v>IDP</v>
      </c>
      <c r="E2060" s="3">
        <f>'B-Site_data'!E2061</f>
        <v>1</v>
      </c>
      <c r="F2060" s="3">
        <f>'B-Site_data'!F2061</f>
        <v>1</v>
      </c>
      <c r="G2060" s="3">
        <f>'B-Site_data'!G2061</f>
        <v>3</v>
      </c>
      <c r="H2060" s="3">
        <f>'B-Site_data'!H2061</f>
        <v>3</v>
      </c>
      <c r="I2060" s="3">
        <f>'B-Site_data'!I2061</f>
        <v>3</v>
      </c>
      <c r="J2060" s="3">
        <f>'B-Site_data'!J2061</f>
        <v>1</v>
      </c>
      <c r="K2060" s="3">
        <f>'B-Site_data'!K2061</f>
        <v>3</v>
      </c>
      <c r="L2060" s="3">
        <f>'B-Site_data'!L2061</f>
        <v>2</v>
      </c>
      <c r="M2060" s="3">
        <f t="shared" si="192"/>
        <v>3</v>
      </c>
      <c r="N2060" s="3">
        <f t="shared" si="193"/>
        <v>3</v>
      </c>
      <c r="O2060" s="3">
        <f t="shared" si="194"/>
        <v>3</v>
      </c>
      <c r="P2060" s="3">
        <f t="shared" si="195"/>
        <v>3</v>
      </c>
      <c r="Q2060" s="295">
        <f t="shared" si="196"/>
        <v>3</v>
      </c>
      <c r="R2060" s="3">
        <f t="shared" si="197"/>
        <v>3</v>
      </c>
    </row>
    <row r="2061" spans="1:18" x14ac:dyDescent="0.35">
      <c r="A2061" s="3" t="str">
        <f>'B-Site_data'!A2062</f>
        <v>8C8Ln7YGJqLhxTK1zoSXrks7eTXKLZ</v>
      </c>
      <c r="B2061" s="3" t="str">
        <f>'B-Site_data'!B2062</f>
        <v>Banadir_IDP</v>
      </c>
      <c r="C2061" s="3" t="str">
        <f>'B-Site_data'!C2062</f>
        <v>Banadir</v>
      </c>
      <c r="D2061" s="3" t="str">
        <f>'B-Site_data'!D2062</f>
        <v>IDP</v>
      </c>
      <c r="E2061" s="3">
        <f>'B-Site_data'!E2062</f>
        <v>1</v>
      </c>
      <c r="F2061" s="3">
        <f>'B-Site_data'!F2062</f>
        <v>1</v>
      </c>
      <c r="G2061" s="3">
        <f>'B-Site_data'!G2062</f>
        <v>3</v>
      </c>
      <c r="H2061" s="3">
        <f>'B-Site_data'!H2062</f>
        <v>1</v>
      </c>
      <c r="I2061" s="3">
        <f>'B-Site_data'!I2062</f>
        <v>1</v>
      </c>
      <c r="J2061" s="3">
        <f>'B-Site_data'!J2062</f>
        <v>1</v>
      </c>
      <c r="K2061" s="3">
        <f>'B-Site_data'!K2062</f>
        <v>3</v>
      </c>
      <c r="L2061" s="3">
        <f>'B-Site_data'!L2062</f>
        <v>1</v>
      </c>
      <c r="M2061" s="3">
        <f t="shared" si="192"/>
        <v>3</v>
      </c>
      <c r="N2061" s="3">
        <f t="shared" si="193"/>
        <v>3</v>
      </c>
      <c r="O2061" s="3">
        <f t="shared" si="194"/>
        <v>1</v>
      </c>
      <c r="P2061" s="3">
        <f t="shared" si="195"/>
        <v>1</v>
      </c>
      <c r="Q2061" s="295">
        <f t="shared" si="196"/>
        <v>2</v>
      </c>
      <c r="R2061" s="3">
        <f t="shared" si="197"/>
        <v>2</v>
      </c>
    </row>
    <row r="2062" spans="1:18" x14ac:dyDescent="0.35">
      <c r="A2062" s="3" t="str">
        <f>'B-Site_data'!A2063</f>
        <v>Tis8TDSv5VAAKK0Lf0Vn0qzELHgGg2</v>
      </c>
      <c r="B2062" s="3" t="str">
        <f>'B-Site_data'!B2063</f>
        <v>Banadir_IDP</v>
      </c>
      <c r="C2062" s="3" t="str">
        <f>'B-Site_data'!C2063</f>
        <v>Banadir</v>
      </c>
      <c r="D2062" s="3" t="str">
        <f>'B-Site_data'!D2063</f>
        <v>IDP</v>
      </c>
      <c r="E2062" s="3">
        <f>'B-Site_data'!E2063</f>
        <v>1</v>
      </c>
      <c r="F2062" s="3">
        <f>'B-Site_data'!F2063</f>
        <v>1</v>
      </c>
      <c r="G2062" s="3">
        <f>'B-Site_data'!G2063</f>
        <v>3</v>
      </c>
      <c r="H2062" s="3">
        <f>'B-Site_data'!H2063</f>
        <v>1</v>
      </c>
      <c r="I2062" s="3">
        <f>'B-Site_data'!I2063</f>
        <v>1</v>
      </c>
      <c r="J2062" s="3">
        <f>'B-Site_data'!J2063</f>
        <v>3</v>
      </c>
      <c r="K2062" s="3">
        <f>'B-Site_data'!K2063</f>
        <v>3</v>
      </c>
      <c r="L2062" s="3">
        <f>'B-Site_data'!L2063</f>
        <v>2</v>
      </c>
      <c r="M2062" s="3">
        <f t="shared" si="192"/>
        <v>3</v>
      </c>
      <c r="N2062" s="3">
        <f t="shared" si="193"/>
        <v>3</v>
      </c>
      <c r="O2062" s="3">
        <f t="shared" si="194"/>
        <v>3</v>
      </c>
      <c r="P2062" s="3">
        <f t="shared" si="195"/>
        <v>2</v>
      </c>
      <c r="Q2062" s="295">
        <f t="shared" si="196"/>
        <v>3</v>
      </c>
      <c r="R2062" s="3">
        <f t="shared" si="197"/>
        <v>3</v>
      </c>
    </row>
    <row r="2063" spans="1:18" x14ac:dyDescent="0.35">
      <c r="A2063" s="3" t="str">
        <f>'B-Site_data'!A2064</f>
        <v>31aNNwvS7KKp0SCxj2LfnoKbgzveUt</v>
      </c>
      <c r="B2063" s="3" t="str">
        <f>'B-Site_data'!B2064</f>
        <v>Banadir_IDP</v>
      </c>
      <c r="C2063" s="3" t="str">
        <f>'B-Site_data'!C2064</f>
        <v>Banadir</v>
      </c>
      <c r="D2063" s="3" t="str">
        <f>'B-Site_data'!D2064</f>
        <v>IDP</v>
      </c>
      <c r="E2063" s="3">
        <f>'B-Site_data'!E2064</f>
        <v>1</v>
      </c>
      <c r="F2063" s="3">
        <f>'B-Site_data'!F2064</f>
        <v>3</v>
      </c>
      <c r="G2063" s="3">
        <f>'B-Site_data'!G2064</f>
        <v>3</v>
      </c>
      <c r="H2063" s="3">
        <f>'B-Site_data'!H2064</f>
        <v>1</v>
      </c>
      <c r="I2063" s="3">
        <f>'B-Site_data'!I2064</f>
        <v>1</v>
      </c>
      <c r="J2063" s="3">
        <f>'B-Site_data'!J2064</f>
        <v>1</v>
      </c>
      <c r="K2063" s="3">
        <f>'B-Site_data'!K2064</f>
        <v>3</v>
      </c>
      <c r="L2063" s="3">
        <f>'B-Site_data'!L2064</f>
        <v>2</v>
      </c>
      <c r="M2063" s="3">
        <f t="shared" si="192"/>
        <v>3</v>
      </c>
      <c r="N2063" s="3">
        <f t="shared" si="193"/>
        <v>3</v>
      </c>
      <c r="O2063" s="3">
        <f t="shared" si="194"/>
        <v>3</v>
      </c>
      <c r="P2063" s="3">
        <f t="shared" si="195"/>
        <v>2</v>
      </c>
      <c r="Q2063" s="295">
        <f t="shared" si="196"/>
        <v>3</v>
      </c>
      <c r="R2063" s="3">
        <f t="shared" si="197"/>
        <v>3</v>
      </c>
    </row>
    <row r="2064" spans="1:18" x14ac:dyDescent="0.35">
      <c r="A2064" s="3" t="str">
        <f>'B-Site_data'!A2065</f>
        <v>EPxyVkKwbxyRpqMRMAF8H8cbMgO6p7</v>
      </c>
      <c r="B2064" s="3" t="str">
        <f>'B-Site_data'!B2065</f>
        <v>Banadir_IDP</v>
      </c>
      <c r="C2064" s="3" t="str">
        <f>'B-Site_data'!C2065</f>
        <v>Banadir</v>
      </c>
      <c r="D2064" s="3" t="str">
        <f>'B-Site_data'!D2065</f>
        <v>IDP</v>
      </c>
      <c r="E2064" s="3">
        <f>'B-Site_data'!E2065</f>
        <v>1</v>
      </c>
      <c r="F2064" s="3">
        <f>'B-Site_data'!F2065</f>
        <v>3</v>
      </c>
      <c r="G2064" s="3">
        <f>'B-Site_data'!G2065</f>
        <v>3</v>
      </c>
      <c r="H2064" s="3">
        <f>'B-Site_data'!H2065</f>
        <v>1</v>
      </c>
      <c r="I2064" s="3">
        <f>'B-Site_data'!I2065</f>
        <v>1</v>
      </c>
      <c r="J2064" s="3">
        <f>'B-Site_data'!J2065</f>
        <v>1</v>
      </c>
      <c r="K2064" s="3">
        <f>'B-Site_data'!K2065</f>
        <v>3</v>
      </c>
      <c r="L2064" s="3">
        <f>'B-Site_data'!L2065</f>
        <v>1</v>
      </c>
      <c r="M2064" s="3">
        <f t="shared" si="192"/>
        <v>3</v>
      </c>
      <c r="N2064" s="3">
        <f t="shared" si="193"/>
        <v>3</v>
      </c>
      <c r="O2064" s="3">
        <f t="shared" si="194"/>
        <v>3</v>
      </c>
      <c r="P2064" s="3">
        <f t="shared" si="195"/>
        <v>1</v>
      </c>
      <c r="Q2064" s="295">
        <f t="shared" si="196"/>
        <v>3</v>
      </c>
      <c r="R2064" s="3">
        <f t="shared" si="197"/>
        <v>3</v>
      </c>
    </row>
    <row r="2065" spans="1:18" x14ac:dyDescent="0.35">
      <c r="A2065" s="3" t="str">
        <f>'B-Site_data'!A2066</f>
        <v>KbywXeQiFKfmeNZ68wqEZurkWDZ04z</v>
      </c>
      <c r="B2065" s="3" t="str">
        <f>'B-Site_data'!B2066</f>
        <v>Banadir_IDP</v>
      </c>
      <c r="C2065" s="3" t="str">
        <f>'B-Site_data'!C2066</f>
        <v>Banadir</v>
      </c>
      <c r="D2065" s="3" t="str">
        <f>'B-Site_data'!D2066</f>
        <v>IDP</v>
      </c>
      <c r="E2065" s="3">
        <f>'B-Site_data'!E2066</f>
        <v>1</v>
      </c>
      <c r="F2065" s="3">
        <f>'B-Site_data'!F2066</f>
        <v>1</v>
      </c>
      <c r="G2065" s="3">
        <f>'B-Site_data'!G2066</f>
        <v>3</v>
      </c>
      <c r="H2065" s="3">
        <f>'B-Site_data'!H2066</f>
        <v>2</v>
      </c>
      <c r="I2065" s="3">
        <f>'B-Site_data'!I2066</f>
        <v>1</v>
      </c>
      <c r="J2065" s="3">
        <f>'B-Site_data'!J2066</f>
        <v>1</v>
      </c>
      <c r="K2065" s="3">
        <f>'B-Site_data'!K2066</f>
        <v>3</v>
      </c>
      <c r="L2065" s="3">
        <f>'B-Site_data'!L2066</f>
        <v>1</v>
      </c>
      <c r="M2065" s="3">
        <f t="shared" si="192"/>
        <v>3</v>
      </c>
      <c r="N2065" s="3">
        <f t="shared" si="193"/>
        <v>3</v>
      </c>
      <c r="O2065" s="3">
        <f t="shared" si="194"/>
        <v>2</v>
      </c>
      <c r="P2065" s="3">
        <f t="shared" si="195"/>
        <v>1</v>
      </c>
      <c r="Q2065" s="295">
        <f t="shared" si="196"/>
        <v>3</v>
      </c>
      <c r="R2065" s="3">
        <f t="shared" si="197"/>
        <v>3</v>
      </c>
    </row>
    <row r="2066" spans="1:18" x14ac:dyDescent="0.35">
      <c r="A2066" s="3" t="str">
        <f>'B-Site_data'!A2067</f>
        <v>I2JFbDyt190mZdyk7pyaqMFMQ9wgON</v>
      </c>
      <c r="B2066" s="3" t="str">
        <f>'B-Site_data'!B2067</f>
        <v>Banadir_IDP</v>
      </c>
      <c r="C2066" s="3" t="str">
        <f>'B-Site_data'!C2067</f>
        <v>Banadir</v>
      </c>
      <c r="D2066" s="3" t="str">
        <f>'B-Site_data'!D2067</f>
        <v>IDP</v>
      </c>
      <c r="E2066" s="3">
        <f>'B-Site_data'!E2067</f>
        <v>1</v>
      </c>
      <c r="F2066" s="3">
        <f>'B-Site_data'!F2067</f>
        <v>1</v>
      </c>
      <c r="G2066" s="3">
        <f>'B-Site_data'!G2067</f>
        <v>3</v>
      </c>
      <c r="H2066" s="3">
        <f>'B-Site_data'!H2067</f>
        <v>1</v>
      </c>
      <c r="I2066" s="3">
        <f>'B-Site_data'!I2067</f>
        <v>3</v>
      </c>
      <c r="J2066" s="3">
        <f>'B-Site_data'!J2067</f>
        <v>1</v>
      </c>
      <c r="K2066" s="3">
        <f>'B-Site_data'!K2067</f>
        <v>3</v>
      </c>
      <c r="L2066" s="3">
        <f>'B-Site_data'!L2067</f>
        <v>1</v>
      </c>
      <c r="M2066" s="3">
        <f t="shared" si="192"/>
        <v>3</v>
      </c>
      <c r="N2066" s="3">
        <f t="shared" si="193"/>
        <v>3</v>
      </c>
      <c r="O2066" s="3">
        <f t="shared" si="194"/>
        <v>3</v>
      </c>
      <c r="P2066" s="3">
        <f t="shared" si="195"/>
        <v>1</v>
      </c>
      <c r="Q2066" s="295">
        <f t="shared" si="196"/>
        <v>3</v>
      </c>
      <c r="R2066" s="3">
        <f t="shared" si="197"/>
        <v>3</v>
      </c>
    </row>
    <row r="2067" spans="1:18" x14ac:dyDescent="0.35">
      <c r="A2067" s="3" t="str">
        <f>'B-Site_data'!A2068</f>
        <v>jMAWWpaJNvNNk39qwErmV2WY4U6LQi</v>
      </c>
      <c r="B2067" s="3" t="str">
        <f>'B-Site_data'!B2068</f>
        <v>Banadir_IDP</v>
      </c>
      <c r="C2067" s="3" t="str">
        <f>'B-Site_data'!C2068</f>
        <v>Banadir</v>
      </c>
      <c r="D2067" s="3" t="str">
        <f>'B-Site_data'!D2068</f>
        <v>IDP</v>
      </c>
      <c r="E2067" s="3">
        <f>'B-Site_data'!E2068</f>
        <v>1</v>
      </c>
      <c r="F2067" s="3">
        <f>'B-Site_data'!F2068</f>
        <v>1</v>
      </c>
      <c r="G2067" s="3">
        <f>'B-Site_data'!G2068</f>
        <v>3</v>
      </c>
      <c r="H2067" s="3">
        <f>'B-Site_data'!H2068</f>
        <v>1</v>
      </c>
      <c r="I2067" s="3">
        <f>'B-Site_data'!I2068</f>
        <v>1</v>
      </c>
      <c r="J2067" s="3">
        <f>'B-Site_data'!J2068</f>
        <v>1</v>
      </c>
      <c r="K2067" s="3">
        <f>'B-Site_data'!K2068</f>
        <v>3</v>
      </c>
      <c r="L2067" s="3">
        <f>'B-Site_data'!L2068</f>
        <v>1</v>
      </c>
      <c r="M2067" s="3">
        <f t="shared" si="192"/>
        <v>3</v>
      </c>
      <c r="N2067" s="3">
        <f t="shared" si="193"/>
        <v>3</v>
      </c>
      <c r="O2067" s="3">
        <f t="shared" si="194"/>
        <v>1</v>
      </c>
      <c r="P2067" s="3">
        <f t="shared" si="195"/>
        <v>1</v>
      </c>
      <c r="Q2067" s="295">
        <f t="shared" si="196"/>
        <v>2</v>
      </c>
      <c r="R2067" s="3">
        <f t="shared" si="197"/>
        <v>2</v>
      </c>
    </row>
    <row r="2068" spans="1:18" x14ac:dyDescent="0.35">
      <c r="A2068" s="3" t="str">
        <f>'B-Site_data'!A2069</f>
        <v>NmtNxNRM4ORSg2FQ2y6ToFzqhHGQ61</v>
      </c>
      <c r="B2068" s="3" t="str">
        <f>'B-Site_data'!B2069</f>
        <v>Banadir_IDP</v>
      </c>
      <c r="C2068" s="3" t="str">
        <f>'B-Site_data'!C2069</f>
        <v>Banadir</v>
      </c>
      <c r="D2068" s="3" t="str">
        <f>'B-Site_data'!D2069</f>
        <v>IDP</v>
      </c>
      <c r="E2068" s="3">
        <f>'B-Site_data'!E2069</f>
        <v>1</v>
      </c>
      <c r="F2068" s="3">
        <f>'B-Site_data'!F2069</f>
        <v>1</v>
      </c>
      <c r="G2068" s="3">
        <f>'B-Site_data'!G2069</f>
        <v>3</v>
      </c>
      <c r="H2068" s="3">
        <f>'B-Site_data'!H2069</f>
        <v>2</v>
      </c>
      <c r="I2068" s="3">
        <f>'B-Site_data'!I2069</f>
        <v>1</v>
      </c>
      <c r="J2068" s="3">
        <f>'B-Site_data'!J2069</f>
        <v>1</v>
      </c>
      <c r="K2068" s="3">
        <f>'B-Site_data'!K2069</f>
        <v>3</v>
      </c>
      <c r="L2068" s="3">
        <f>'B-Site_data'!L2069</f>
        <v>1</v>
      </c>
      <c r="M2068" s="3">
        <f t="shared" si="192"/>
        <v>3</v>
      </c>
      <c r="N2068" s="3">
        <f t="shared" si="193"/>
        <v>3</v>
      </c>
      <c r="O2068" s="3">
        <f t="shared" si="194"/>
        <v>2</v>
      </c>
      <c r="P2068" s="3">
        <f t="shared" si="195"/>
        <v>1</v>
      </c>
      <c r="Q2068" s="295">
        <f t="shared" si="196"/>
        <v>3</v>
      </c>
      <c r="R2068" s="3">
        <f t="shared" si="197"/>
        <v>3</v>
      </c>
    </row>
    <row r="2069" spans="1:18" x14ac:dyDescent="0.35">
      <c r="A2069" s="3" t="str">
        <f>'B-Site_data'!A2070</f>
        <v>IKFuYGO05CsCFMiOHuZJBYLctxpxmp</v>
      </c>
      <c r="B2069" s="3" t="str">
        <f>'B-Site_data'!B2070</f>
        <v>Banadir_IDP</v>
      </c>
      <c r="C2069" s="3" t="str">
        <f>'B-Site_data'!C2070</f>
        <v>Banadir</v>
      </c>
      <c r="D2069" s="3" t="str">
        <f>'B-Site_data'!D2070</f>
        <v>IDP</v>
      </c>
      <c r="E2069" s="3">
        <f>'B-Site_data'!E2070</f>
        <v>1</v>
      </c>
      <c r="F2069" s="3">
        <f>'B-Site_data'!F2070</f>
        <v>3</v>
      </c>
      <c r="G2069" s="3">
        <f>'B-Site_data'!G2070</f>
        <v>3</v>
      </c>
      <c r="H2069" s="3">
        <f>'B-Site_data'!H2070</f>
        <v>1</v>
      </c>
      <c r="I2069" s="3">
        <f>'B-Site_data'!I2070</f>
        <v>1</v>
      </c>
      <c r="J2069" s="3">
        <f>'B-Site_data'!J2070</f>
        <v>1</v>
      </c>
      <c r="K2069" s="3">
        <f>'B-Site_data'!K2070</f>
        <v>3</v>
      </c>
      <c r="L2069" s="3">
        <f>'B-Site_data'!L2070</f>
        <v>2</v>
      </c>
      <c r="M2069" s="3">
        <f t="shared" si="192"/>
        <v>3</v>
      </c>
      <c r="N2069" s="3">
        <f t="shared" si="193"/>
        <v>3</v>
      </c>
      <c r="O2069" s="3">
        <f t="shared" si="194"/>
        <v>3</v>
      </c>
      <c r="P2069" s="3">
        <f t="shared" si="195"/>
        <v>2</v>
      </c>
      <c r="Q2069" s="295">
        <f t="shared" si="196"/>
        <v>3</v>
      </c>
      <c r="R2069" s="3">
        <f t="shared" si="197"/>
        <v>3</v>
      </c>
    </row>
    <row r="2070" spans="1:18" x14ac:dyDescent="0.35">
      <c r="A2070" s="3" t="str">
        <f>'B-Site_data'!A2071</f>
        <v>26WsnSNWrcTwu6u7dgj4XMshOO5Mbg</v>
      </c>
      <c r="B2070" s="3" t="str">
        <f>'B-Site_data'!B2071</f>
        <v>Banadir_IDP</v>
      </c>
      <c r="C2070" s="3" t="str">
        <f>'B-Site_data'!C2071</f>
        <v>Banadir</v>
      </c>
      <c r="D2070" s="3" t="str">
        <f>'B-Site_data'!D2071</f>
        <v>IDP</v>
      </c>
      <c r="E2070" s="3">
        <f>'B-Site_data'!E2071</f>
        <v>1</v>
      </c>
      <c r="F2070" s="3">
        <f>'B-Site_data'!F2071</f>
        <v>1</v>
      </c>
      <c r="G2070" s="3">
        <f>'B-Site_data'!G2071</f>
        <v>3</v>
      </c>
      <c r="H2070" s="3">
        <f>'B-Site_data'!H2071</f>
        <v>1</v>
      </c>
      <c r="I2070" s="3">
        <f>'B-Site_data'!I2071</f>
        <v>1</v>
      </c>
      <c r="J2070" s="3">
        <f>'B-Site_data'!J2071</f>
        <v>1</v>
      </c>
      <c r="K2070" s="3">
        <f>'B-Site_data'!K2071</f>
        <v>1</v>
      </c>
      <c r="L2070" s="3">
        <f>'B-Site_data'!L2071</f>
        <v>1</v>
      </c>
      <c r="M2070" s="3">
        <f t="shared" si="192"/>
        <v>3</v>
      </c>
      <c r="N2070" s="3">
        <f t="shared" si="193"/>
        <v>1</v>
      </c>
      <c r="O2070" s="3">
        <f t="shared" si="194"/>
        <v>1</v>
      </c>
      <c r="P2070" s="3">
        <f t="shared" si="195"/>
        <v>1</v>
      </c>
      <c r="Q2070" s="295">
        <f t="shared" si="196"/>
        <v>2</v>
      </c>
      <c r="R2070" s="3">
        <f t="shared" si="197"/>
        <v>2</v>
      </c>
    </row>
    <row r="2071" spans="1:18" x14ac:dyDescent="0.35">
      <c r="A2071" s="3" t="str">
        <f>'B-Site_data'!A2072</f>
        <v>6sMQ3qtnJLUcipjowA9bdKleyMTIOb</v>
      </c>
      <c r="B2071" s="3" t="str">
        <f>'B-Site_data'!B2072</f>
        <v>Banadir_IDP</v>
      </c>
      <c r="C2071" s="3" t="str">
        <f>'B-Site_data'!C2072</f>
        <v>Banadir</v>
      </c>
      <c r="D2071" s="3" t="str">
        <f>'B-Site_data'!D2072</f>
        <v>IDP</v>
      </c>
      <c r="E2071" s="3">
        <f>'B-Site_data'!E2072</f>
        <v>1</v>
      </c>
      <c r="F2071" s="3">
        <f>'B-Site_data'!F2072</f>
        <v>1</v>
      </c>
      <c r="G2071" s="3">
        <f>'B-Site_data'!G2072</f>
        <v>3</v>
      </c>
      <c r="H2071" s="3">
        <f>'B-Site_data'!H2072</f>
        <v>1</v>
      </c>
      <c r="I2071" s="3">
        <f>'B-Site_data'!I2072</f>
        <v>3</v>
      </c>
      <c r="J2071" s="3">
        <f>'B-Site_data'!J2072</f>
        <v>1</v>
      </c>
      <c r="K2071" s="3">
        <f>'B-Site_data'!K2072</f>
        <v>1</v>
      </c>
      <c r="L2071" s="3">
        <f>'B-Site_data'!L2072</f>
        <v>2</v>
      </c>
      <c r="M2071" s="3">
        <f t="shared" si="192"/>
        <v>3</v>
      </c>
      <c r="N2071" s="3">
        <f t="shared" si="193"/>
        <v>3</v>
      </c>
      <c r="O2071" s="3">
        <f t="shared" si="194"/>
        <v>2</v>
      </c>
      <c r="P2071" s="3">
        <f t="shared" si="195"/>
        <v>1</v>
      </c>
      <c r="Q2071" s="295">
        <f t="shared" si="196"/>
        <v>3</v>
      </c>
      <c r="R2071" s="3">
        <f t="shared" si="197"/>
        <v>3</v>
      </c>
    </row>
    <row r="2072" spans="1:18" x14ac:dyDescent="0.35">
      <c r="A2072" s="3" t="str">
        <f>'B-Site_data'!A2073</f>
        <v>A4sL9j4wXTL8pJ7XkoEd1pThKeR1lH</v>
      </c>
      <c r="B2072" s="3" t="str">
        <f>'B-Site_data'!B2073</f>
        <v>Banadir_IDP</v>
      </c>
      <c r="C2072" s="3" t="str">
        <f>'B-Site_data'!C2073</f>
        <v>Banadir</v>
      </c>
      <c r="D2072" s="3" t="str">
        <f>'B-Site_data'!D2073</f>
        <v>IDP</v>
      </c>
      <c r="E2072" s="3">
        <f>'B-Site_data'!E2073</f>
        <v>1</v>
      </c>
      <c r="F2072" s="3">
        <f>'B-Site_data'!F2073</f>
        <v>1</v>
      </c>
      <c r="G2072" s="3">
        <f>'B-Site_data'!G2073</f>
        <v>3</v>
      </c>
      <c r="H2072" s="3">
        <f>'B-Site_data'!H2073</f>
        <v>1</v>
      </c>
      <c r="I2072" s="3">
        <f>'B-Site_data'!I2073</f>
        <v>3</v>
      </c>
      <c r="J2072" s="3">
        <f>'B-Site_data'!J2073</f>
        <v>1</v>
      </c>
      <c r="K2072" s="3">
        <f>'B-Site_data'!K2073</f>
        <v>1</v>
      </c>
      <c r="L2072" s="3">
        <f>'B-Site_data'!L2073</f>
        <v>2</v>
      </c>
      <c r="M2072" s="3">
        <f t="shared" si="192"/>
        <v>3</v>
      </c>
      <c r="N2072" s="3">
        <f t="shared" si="193"/>
        <v>3</v>
      </c>
      <c r="O2072" s="3">
        <f t="shared" si="194"/>
        <v>2</v>
      </c>
      <c r="P2072" s="3">
        <f t="shared" si="195"/>
        <v>1</v>
      </c>
      <c r="Q2072" s="295">
        <f t="shared" si="196"/>
        <v>3</v>
      </c>
      <c r="R2072" s="3">
        <f t="shared" si="197"/>
        <v>3</v>
      </c>
    </row>
    <row r="2073" spans="1:18" x14ac:dyDescent="0.35">
      <c r="A2073" s="3" t="str">
        <f>'B-Site_data'!A2074</f>
        <v>HgqDMs79uEFpLqs05RNtVGKI2V8dCC</v>
      </c>
      <c r="B2073" s="3" t="str">
        <f>'B-Site_data'!B2074</f>
        <v>Banadir_IDP</v>
      </c>
      <c r="C2073" s="3" t="str">
        <f>'B-Site_data'!C2074</f>
        <v>Banadir</v>
      </c>
      <c r="D2073" s="3" t="str">
        <f>'B-Site_data'!D2074</f>
        <v>IDP</v>
      </c>
      <c r="E2073" s="3">
        <f>'B-Site_data'!E2074</f>
        <v>1</v>
      </c>
      <c r="F2073" s="3">
        <f>'B-Site_data'!F2074</f>
        <v>1</v>
      </c>
      <c r="G2073" s="3">
        <f>'B-Site_data'!G2074</f>
        <v>3</v>
      </c>
      <c r="H2073" s="3">
        <f>'B-Site_data'!H2074</f>
        <v>1</v>
      </c>
      <c r="I2073" s="3">
        <f>'B-Site_data'!I2074</f>
        <v>3</v>
      </c>
      <c r="J2073" s="3">
        <f>'B-Site_data'!J2074</f>
        <v>1</v>
      </c>
      <c r="K2073" s="3">
        <f>'B-Site_data'!K2074</f>
        <v>1</v>
      </c>
      <c r="L2073" s="3">
        <f>'B-Site_data'!L2074</f>
        <v>3</v>
      </c>
      <c r="M2073" s="3">
        <f t="shared" si="192"/>
        <v>3</v>
      </c>
      <c r="N2073" s="3">
        <f t="shared" si="193"/>
        <v>3</v>
      </c>
      <c r="O2073" s="3">
        <f t="shared" si="194"/>
        <v>3</v>
      </c>
      <c r="P2073" s="3">
        <f t="shared" si="195"/>
        <v>1</v>
      </c>
      <c r="Q2073" s="295">
        <f t="shared" si="196"/>
        <v>3</v>
      </c>
      <c r="R2073" s="3">
        <f t="shared" si="197"/>
        <v>3</v>
      </c>
    </row>
    <row r="2074" spans="1:18" x14ac:dyDescent="0.35">
      <c r="A2074" s="3" t="str">
        <f>'B-Site_data'!A2075</f>
        <v>aLcdsGingtxmwUClG4JYhkSs1djeWu</v>
      </c>
      <c r="B2074" s="3" t="str">
        <f>'B-Site_data'!B2075</f>
        <v>Banadir_IDP</v>
      </c>
      <c r="C2074" s="3" t="str">
        <f>'B-Site_data'!C2075</f>
        <v>Banadir</v>
      </c>
      <c r="D2074" s="3" t="str">
        <f>'B-Site_data'!D2075</f>
        <v>IDP</v>
      </c>
      <c r="E2074" s="3">
        <f>'B-Site_data'!E2075</f>
        <v>3</v>
      </c>
      <c r="F2074" s="3">
        <f>'B-Site_data'!F2075</f>
        <v>1</v>
      </c>
      <c r="G2074" s="3">
        <f>'B-Site_data'!G2075</f>
        <v>3</v>
      </c>
      <c r="H2074" s="3">
        <f>'B-Site_data'!H2075</f>
        <v>1</v>
      </c>
      <c r="I2074" s="3">
        <f>'B-Site_data'!I2075</f>
        <v>3</v>
      </c>
      <c r="J2074" s="3">
        <f>'B-Site_data'!J2075</f>
        <v>1</v>
      </c>
      <c r="K2074" s="3">
        <f>'B-Site_data'!K2075</f>
        <v>3</v>
      </c>
      <c r="L2074" s="3">
        <f>'B-Site_data'!L2075</f>
        <v>2</v>
      </c>
      <c r="M2074" s="3">
        <f t="shared" si="192"/>
        <v>3</v>
      </c>
      <c r="N2074" s="3">
        <f t="shared" si="193"/>
        <v>3</v>
      </c>
      <c r="O2074" s="3">
        <f t="shared" si="194"/>
        <v>3</v>
      </c>
      <c r="P2074" s="3">
        <f t="shared" si="195"/>
        <v>2</v>
      </c>
      <c r="Q2074" s="295">
        <f t="shared" si="196"/>
        <v>3</v>
      </c>
      <c r="R2074" s="3">
        <f t="shared" si="197"/>
        <v>3</v>
      </c>
    </row>
    <row r="2075" spans="1:18" x14ac:dyDescent="0.35">
      <c r="A2075" s="3" t="str">
        <f>'B-Site_data'!A2076</f>
        <v>zToSpVrcggyveVfCEW5tPIyYR3IP4r</v>
      </c>
      <c r="B2075" s="3" t="str">
        <f>'B-Site_data'!B2076</f>
        <v>Banadir_IDP</v>
      </c>
      <c r="C2075" s="3" t="str">
        <f>'B-Site_data'!C2076</f>
        <v>Banadir</v>
      </c>
      <c r="D2075" s="3" t="str">
        <f>'B-Site_data'!D2076</f>
        <v>IDP</v>
      </c>
      <c r="E2075" s="3">
        <f>'B-Site_data'!E2076</f>
        <v>1</v>
      </c>
      <c r="F2075" s="3">
        <f>'B-Site_data'!F2076</f>
        <v>3</v>
      </c>
      <c r="G2075" s="3">
        <f>'B-Site_data'!G2076</f>
        <v>3</v>
      </c>
      <c r="H2075" s="3">
        <f>'B-Site_data'!H2076</f>
        <v>1</v>
      </c>
      <c r="I2075" s="3">
        <f>'B-Site_data'!I2076</f>
        <v>1</v>
      </c>
      <c r="J2075" s="3">
        <f>'B-Site_data'!J2076</f>
        <v>1</v>
      </c>
      <c r="K2075" s="3">
        <f>'B-Site_data'!K2076</f>
        <v>3</v>
      </c>
      <c r="L2075" s="3">
        <f>'B-Site_data'!L2076</f>
        <v>2</v>
      </c>
      <c r="M2075" s="3">
        <f t="shared" si="192"/>
        <v>3</v>
      </c>
      <c r="N2075" s="3">
        <f t="shared" si="193"/>
        <v>3</v>
      </c>
      <c r="O2075" s="3">
        <f t="shared" si="194"/>
        <v>3</v>
      </c>
      <c r="P2075" s="3">
        <f t="shared" si="195"/>
        <v>2</v>
      </c>
      <c r="Q2075" s="295">
        <f t="shared" si="196"/>
        <v>3</v>
      </c>
      <c r="R2075" s="3">
        <f t="shared" si="197"/>
        <v>3</v>
      </c>
    </row>
    <row r="2076" spans="1:18" x14ac:dyDescent="0.35">
      <c r="A2076" s="3" t="str">
        <f>'B-Site_data'!A2077</f>
        <v>wBHEomJETHaIe3vg1W7v4232QvRfLG</v>
      </c>
      <c r="B2076" s="3" t="str">
        <f>'B-Site_data'!B2077</f>
        <v>Banadir_IDP</v>
      </c>
      <c r="C2076" s="3" t="str">
        <f>'B-Site_data'!C2077</f>
        <v>Banadir</v>
      </c>
      <c r="D2076" s="3" t="str">
        <f>'B-Site_data'!D2077</f>
        <v>IDP</v>
      </c>
      <c r="E2076" s="3">
        <f>'B-Site_data'!E2077</f>
        <v>1</v>
      </c>
      <c r="F2076" s="3">
        <f>'B-Site_data'!F2077</f>
        <v>1</v>
      </c>
      <c r="G2076" s="3">
        <f>'B-Site_data'!G2077</f>
        <v>3</v>
      </c>
      <c r="H2076" s="3">
        <f>'B-Site_data'!H2077</f>
        <v>1</v>
      </c>
      <c r="I2076" s="3">
        <f>'B-Site_data'!I2077</f>
        <v>3</v>
      </c>
      <c r="J2076" s="3">
        <f>'B-Site_data'!J2077</f>
        <v>1</v>
      </c>
      <c r="K2076" s="3">
        <f>'B-Site_data'!K2077</f>
        <v>1</v>
      </c>
      <c r="L2076" s="3">
        <f>'B-Site_data'!L2077</f>
        <v>2</v>
      </c>
      <c r="M2076" s="3">
        <f t="shared" si="192"/>
        <v>3</v>
      </c>
      <c r="N2076" s="3">
        <f t="shared" si="193"/>
        <v>3</v>
      </c>
      <c r="O2076" s="3">
        <f t="shared" si="194"/>
        <v>2</v>
      </c>
      <c r="P2076" s="3">
        <f t="shared" si="195"/>
        <v>1</v>
      </c>
      <c r="Q2076" s="295">
        <f t="shared" si="196"/>
        <v>3</v>
      </c>
      <c r="R2076" s="3">
        <f t="shared" si="197"/>
        <v>3</v>
      </c>
    </row>
    <row r="2077" spans="1:18" x14ac:dyDescent="0.35">
      <c r="A2077" s="3" t="str">
        <f>'B-Site_data'!A2078</f>
        <v>KTpuVo37AdPrwm0lnV9CclzP1lrxMD</v>
      </c>
      <c r="B2077" s="3" t="str">
        <f>'B-Site_data'!B2078</f>
        <v>Banadir_IDP</v>
      </c>
      <c r="C2077" s="3" t="str">
        <f>'B-Site_data'!C2078</f>
        <v>Banadir</v>
      </c>
      <c r="D2077" s="3" t="str">
        <f>'B-Site_data'!D2078</f>
        <v>IDP</v>
      </c>
      <c r="E2077" s="3">
        <f>'B-Site_data'!E2078</f>
        <v>1</v>
      </c>
      <c r="F2077" s="3">
        <f>'B-Site_data'!F2078</f>
        <v>1</v>
      </c>
      <c r="G2077" s="3">
        <f>'B-Site_data'!G2078</f>
        <v>3</v>
      </c>
      <c r="H2077" s="3">
        <f>'B-Site_data'!H2078</f>
        <v>3</v>
      </c>
      <c r="I2077" s="3">
        <f>'B-Site_data'!I2078</f>
        <v>3</v>
      </c>
      <c r="J2077" s="3">
        <f>'B-Site_data'!J2078</f>
        <v>1</v>
      </c>
      <c r="K2077" s="3">
        <f>'B-Site_data'!K2078</f>
        <v>3</v>
      </c>
      <c r="L2077" s="3">
        <f>'B-Site_data'!L2078</f>
        <v>2</v>
      </c>
      <c r="M2077" s="3">
        <f t="shared" si="192"/>
        <v>3</v>
      </c>
      <c r="N2077" s="3">
        <f t="shared" si="193"/>
        <v>3</v>
      </c>
      <c r="O2077" s="3">
        <f t="shared" si="194"/>
        <v>3</v>
      </c>
      <c r="P2077" s="3">
        <f t="shared" si="195"/>
        <v>3</v>
      </c>
      <c r="Q2077" s="295">
        <f t="shared" si="196"/>
        <v>3</v>
      </c>
      <c r="R2077" s="3">
        <f t="shared" si="197"/>
        <v>3</v>
      </c>
    </row>
    <row r="2078" spans="1:18" x14ac:dyDescent="0.35">
      <c r="A2078" s="3" t="str">
        <f>'B-Site_data'!A2079</f>
        <v>3lg1SuH5ANk03LQKvrp7ue6KCMKjCe</v>
      </c>
      <c r="B2078" s="3" t="str">
        <f>'B-Site_data'!B2079</f>
        <v>Banadir_IDP</v>
      </c>
      <c r="C2078" s="3" t="str">
        <f>'B-Site_data'!C2079</f>
        <v>Banadir</v>
      </c>
      <c r="D2078" s="3" t="str">
        <f>'B-Site_data'!D2079</f>
        <v>IDP</v>
      </c>
      <c r="E2078" s="3">
        <f>'B-Site_data'!E2079</f>
        <v>1</v>
      </c>
      <c r="F2078" s="3">
        <f>'B-Site_data'!F2079</f>
        <v>1</v>
      </c>
      <c r="G2078" s="3">
        <f>'B-Site_data'!G2079</f>
        <v>3</v>
      </c>
      <c r="H2078" s="3">
        <f>'B-Site_data'!H2079</f>
        <v>1</v>
      </c>
      <c r="I2078" s="3">
        <f>'B-Site_data'!I2079</f>
        <v>1</v>
      </c>
      <c r="J2078" s="3">
        <f>'B-Site_data'!J2079</f>
        <v>3</v>
      </c>
      <c r="K2078" s="3">
        <f>'B-Site_data'!K2079</f>
        <v>3</v>
      </c>
      <c r="L2078" s="3">
        <f>'B-Site_data'!L2079</f>
        <v>2</v>
      </c>
      <c r="M2078" s="3">
        <f t="shared" si="192"/>
        <v>3</v>
      </c>
      <c r="N2078" s="3">
        <f t="shared" si="193"/>
        <v>3</v>
      </c>
      <c r="O2078" s="3">
        <f t="shared" si="194"/>
        <v>3</v>
      </c>
      <c r="P2078" s="3">
        <f t="shared" si="195"/>
        <v>2</v>
      </c>
      <c r="Q2078" s="295">
        <f t="shared" si="196"/>
        <v>3</v>
      </c>
      <c r="R2078" s="3">
        <f t="shared" si="197"/>
        <v>3</v>
      </c>
    </row>
    <row r="2079" spans="1:18" x14ac:dyDescent="0.35">
      <c r="A2079" s="3" t="str">
        <f>'B-Site_data'!A2080</f>
        <v>4xvLNBTPqf12CPTImusLmHHBbe6f8m</v>
      </c>
      <c r="B2079" s="3" t="str">
        <f>'B-Site_data'!B2080</f>
        <v>Banadir_IDP</v>
      </c>
      <c r="C2079" s="3" t="str">
        <f>'B-Site_data'!C2080</f>
        <v>Banadir</v>
      </c>
      <c r="D2079" s="3" t="str">
        <f>'B-Site_data'!D2080</f>
        <v>IDP</v>
      </c>
      <c r="E2079" s="3">
        <f>'B-Site_data'!E2080</f>
        <v>1</v>
      </c>
      <c r="F2079" s="3">
        <f>'B-Site_data'!F2080</f>
        <v>1</v>
      </c>
      <c r="G2079" s="3">
        <f>'B-Site_data'!G2080</f>
        <v>3</v>
      </c>
      <c r="H2079" s="3">
        <f>'B-Site_data'!H2080</f>
        <v>1</v>
      </c>
      <c r="I2079" s="3">
        <f>'B-Site_data'!I2080</f>
        <v>1</v>
      </c>
      <c r="J2079" s="3">
        <f>'B-Site_data'!J2080</f>
        <v>1</v>
      </c>
      <c r="K2079" s="3">
        <f>'B-Site_data'!K2080</f>
        <v>3</v>
      </c>
      <c r="L2079" s="3">
        <f>'B-Site_data'!L2080</f>
        <v>3</v>
      </c>
      <c r="M2079" s="3">
        <f t="shared" si="192"/>
        <v>3</v>
      </c>
      <c r="N2079" s="3">
        <f t="shared" si="193"/>
        <v>3</v>
      </c>
      <c r="O2079" s="3">
        <f t="shared" si="194"/>
        <v>3</v>
      </c>
      <c r="P2079" s="3">
        <f t="shared" si="195"/>
        <v>1</v>
      </c>
      <c r="Q2079" s="295">
        <f t="shared" si="196"/>
        <v>3</v>
      </c>
      <c r="R2079" s="3">
        <f t="shared" si="197"/>
        <v>3</v>
      </c>
    </row>
    <row r="2080" spans="1:18" x14ac:dyDescent="0.35">
      <c r="A2080" s="3" t="str">
        <f>'B-Site_data'!A2081</f>
        <v>ciIHVXKs6YSayxKfBZPPjWW9sziAlg</v>
      </c>
      <c r="B2080" s="3" t="str">
        <f>'B-Site_data'!B2081</f>
        <v>Banadir_IDP</v>
      </c>
      <c r="C2080" s="3" t="str">
        <f>'B-Site_data'!C2081</f>
        <v>Banadir</v>
      </c>
      <c r="D2080" s="3" t="str">
        <f>'B-Site_data'!D2081</f>
        <v>IDP</v>
      </c>
      <c r="E2080" s="3">
        <f>'B-Site_data'!E2081</f>
        <v>1</v>
      </c>
      <c r="F2080" s="3">
        <f>'B-Site_data'!F2081</f>
        <v>1</v>
      </c>
      <c r="G2080" s="3">
        <f>'B-Site_data'!G2081</f>
        <v>3</v>
      </c>
      <c r="H2080" s="3">
        <f>'B-Site_data'!H2081</f>
        <v>1</v>
      </c>
      <c r="I2080" s="3">
        <f>'B-Site_data'!I2081</f>
        <v>1</v>
      </c>
      <c r="J2080" s="3">
        <f>'B-Site_data'!J2081</f>
        <v>1</v>
      </c>
      <c r="K2080" s="3">
        <f>'B-Site_data'!K2081</f>
        <v>3</v>
      </c>
      <c r="L2080" s="3">
        <f>'B-Site_data'!L2081</f>
        <v>1</v>
      </c>
      <c r="M2080" s="3">
        <f t="shared" si="192"/>
        <v>3</v>
      </c>
      <c r="N2080" s="3">
        <f t="shared" si="193"/>
        <v>3</v>
      </c>
      <c r="O2080" s="3">
        <f t="shared" si="194"/>
        <v>1</v>
      </c>
      <c r="P2080" s="3">
        <f t="shared" si="195"/>
        <v>1</v>
      </c>
      <c r="Q2080" s="295">
        <f t="shared" si="196"/>
        <v>2</v>
      </c>
      <c r="R2080" s="3">
        <f t="shared" si="197"/>
        <v>2</v>
      </c>
    </row>
    <row r="2081" spans="1:18" x14ac:dyDescent="0.35">
      <c r="A2081" s="3" t="str">
        <f>'B-Site_data'!A2082</f>
        <v>WQerilJF1kb7SS6xuh8CfRDmbMkcyw</v>
      </c>
      <c r="B2081" s="3" t="str">
        <f>'B-Site_data'!B2082</f>
        <v>Banadir_IDP</v>
      </c>
      <c r="C2081" s="3" t="str">
        <f>'B-Site_data'!C2082</f>
        <v>Banadir</v>
      </c>
      <c r="D2081" s="3" t="str">
        <f>'B-Site_data'!D2082</f>
        <v>IDP</v>
      </c>
      <c r="E2081" s="3">
        <f>'B-Site_data'!E2082</f>
        <v>1</v>
      </c>
      <c r="F2081" s="3">
        <f>'B-Site_data'!F2082</f>
        <v>3</v>
      </c>
      <c r="G2081" s="3">
        <f>'B-Site_data'!G2082</f>
        <v>3</v>
      </c>
      <c r="H2081" s="3">
        <f>'B-Site_data'!H2082</f>
        <v>1</v>
      </c>
      <c r="I2081" s="3">
        <f>'B-Site_data'!I2082</f>
        <v>1</v>
      </c>
      <c r="J2081" s="3">
        <f>'B-Site_data'!J2082</f>
        <v>1</v>
      </c>
      <c r="K2081" s="3">
        <f>'B-Site_data'!K2082</f>
        <v>3</v>
      </c>
      <c r="L2081" s="3">
        <f>'B-Site_data'!L2082</f>
        <v>1</v>
      </c>
      <c r="M2081" s="3">
        <f t="shared" si="192"/>
        <v>3</v>
      </c>
      <c r="N2081" s="3">
        <f t="shared" si="193"/>
        <v>3</v>
      </c>
      <c r="O2081" s="3">
        <f t="shared" si="194"/>
        <v>3</v>
      </c>
      <c r="P2081" s="3">
        <f t="shared" si="195"/>
        <v>1</v>
      </c>
      <c r="Q2081" s="295">
        <f t="shared" si="196"/>
        <v>3</v>
      </c>
      <c r="R2081" s="3">
        <f t="shared" si="197"/>
        <v>3</v>
      </c>
    </row>
    <row r="2082" spans="1:18" x14ac:dyDescent="0.35">
      <c r="A2082" s="3" t="str">
        <f>'B-Site_data'!A2083</f>
        <v>LgMjIB1ueSpinWMLaRRdhgtOdzIGni</v>
      </c>
      <c r="B2082" s="3" t="str">
        <f>'B-Site_data'!B2083</f>
        <v>Banadir_IDP</v>
      </c>
      <c r="C2082" s="3" t="str">
        <f>'B-Site_data'!C2083</f>
        <v>Banadir</v>
      </c>
      <c r="D2082" s="3" t="str">
        <f>'B-Site_data'!D2083</f>
        <v>IDP</v>
      </c>
      <c r="E2082" s="3">
        <f>'B-Site_data'!E2083</f>
        <v>1</v>
      </c>
      <c r="F2082" s="3">
        <f>'B-Site_data'!F2083</f>
        <v>3</v>
      </c>
      <c r="G2082" s="3">
        <f>'B-Site_data'!G2083</f>
        <v>1</v>
      </c>
      <c r="H2082" s="3">
        <f>'B-Site_data'!H2083</f>
        <v>3</v>
      </c>
      <c r="I2082" s="3">
        <f>'B-Site_data'!I2083</f>
        <v>3</v>
      </c>
      <c r="J2082" s="3">
        <f>'B-Site_data'!J2083</f>
        <v>1</v>
      </c>
      <c r="K2082" s="3">
        <f>'B-Site_data'!K2083</f>
        <v>1</v>
      </c>
      <c r="L2082" s="3">
        <f>'B-Site_data'!L2083</f>
        <v>2</v>
      </c>
      <c r="M2082" s="3">
        <f t="shared" si="192"/>
        <v>3</v>
      </c>
      <c r="N2082" s="3">
        <f t="shared" si="193"/>
        <v>3</v>
      </c>
      <c r="O2082" s="3">
        <f t="shared" si="194"/>
        <v>3</v>
      </c>
      <c r="P2082" s="3">
        <f t="shared" si="195"/>
        <v>2</v>
      </c>
      <c r="Q2082" s="295">
        <f t="shared" si="196"/>
        <v>3</v>
      </c>
      <c r="R2082" s="3">
        <f t="shared" si="197"/>
        <v>3</v>
      </c>
    </row>
    <row r="2083" spans="1:18" x14ac:dyDescent="0.35">
      <c r="A2083" s="3" t="str">
        <f>'B-Site_data'!A2084</f>
        <v>Vk12k8buh9BjAJToduPgWWg9Oq3wRb</v>
      </c>
      <c r="B2083" s="3" t="str">
        <f>'B-Site_data'!B2084</f>
        <v>Banadir_IDP</v>
      </c>
      <c r="C2083" s="3" t="str">
        <f>'B-Site_data'!C2084</f>
        <v>Banadir</v>
      </c>
      <c r="D2083" s="3" t="str">
        <f>'B-Site_data'!D2084</f>
        <v>IDP</v>
      </c>
      <c r="E2083" s="3">
        <f>'B-Site_data'!E2084</f>
        <v>1</v>
      </c>
      <c r="F2083" s="3">
        <f>'B-Site_data'!F2084</f>
        <v>1</v>
      </c>
      <c r="G2083" s="3">
        <f>'B-Site_data'!G2084</f>
        <v>3</v>
      </c>
      <c r="H2083" s="3">
        <f>'B-Site_data'!H2084</f>
        <v>1</v>
      </c>
      <c r="I2083" s="3">
        <f>'B-Site_data'!I2084</f>
        <v>1</v>
      </c>
      <c r="J2083" s="3">
        <f>'B-Site_data'!J2084</f>
        <v>1</v>
      </c>
      <c r="K2083" s="3">
        <f>'B-Site_data'!K2084</f>
        <v>3</v>
      </c>
      <c r="L2083" s="3">
        <f>'B-Site_data'!L2084</f>
        <v>2</v>
      </c>
      <c r="M2083" s="3">
        <f t="shared" si="192"/>
        <v>3</v>
      </c>
      <c r="N2083" s="3">
        <f t="shared" si="193"/>
        <v>3</v>
      </c>
      <c r="O2083" s="3">
        <f t="shared" si="194"/>
        <v>2</v>
      </c>
      <c r="P2083" s="3">
        <f t="shared" si="195"/>
        <v>1</v>
      </c>
      <c r="Q2083" s="295">
        <f t="shared" si="196"/>
        <v>3</v>
      </c>
      <c r="R2083" s="3">
        <f t="shared" si="197"/>
        <v>3</v>
      </c>
    </row>
    <row r="2084" spans="1:18" x14ac:dyDescent="0.35">
      <c r="A2084" s="3" t="str">
        <f>'B-Site_data'!A2085</f>
        <v>n9pLf34tvzafI2wmIsQlppRws9C6KM</v>
      </c>
      <c r="B2084" s="3" t="str">
        <f>'B-Site_data'!B2085</f>
        <v>Banadir_IDP</v>
      </c>
      <c r="C2084" s="3" t="str">
        <f>'B-Site_data'!C2085</f>
        <v>Banadir</v>
      </c>
      <c r="D2084" s="3" t="str">
        <f>'B-Site_data'!D2085</f>
        <v>IDP</v>
      </c>
      <c r="E2084" s="3">
        <f>'B-Site_data'!E2085</f>
        <v>1</v>
      </c>
      <c r="F2084" s="3">
        <f>'B-Site_data'!F2085</f>
        <v>1</v>
      </c>
      <c r="G2084" s="3">
        <f>'B-Site_data'!G2085</f>
        <v>1</v>
      </c>
      <c r="H2084" s="3">
        <f>'B-Site_data'!H2085</f>
        <v>3</v>
      </c>
      <c r="I2084" s="3">
        <f>'B-Site_data'!I2085</f>
        <v>3</v>
      </c>
      <c r="J2084" s="3">
        <f>'B-Site_data'!J2085</f>
        <v>1</v>
      </c>
      <c r="K2084" s="3">
        <f>'B-Site_data'!K2085</f>
        <v>1</v>
      </c>
      <c r="L2084" s="3">
        <f>'B-Site_data'!L2085</f>
        <v>2</v>
      </c>
      <c r="M2084" s="3">
        <f t="shared" si="192"/>
        <v>3</v>
      </c>
      <c r="N2084" s="3">
        <f t="shared" si="193"/>
        <v>3</v>
      </c>
      <c r="O2084" s="3">
        <f t="shared" si="194"/>
        <v>2</v>
      </c>
      <c r="P2084" s="3">
        <f t="shared" si="195"/>
        <v>1</v>
      </c>
      <c r="Q2084" s="295">
        <f t="shared" si="196"/>
        <v>3</v>
      </c>
      <c r="R2084" s="3">
        <f t="shared" si="197"/>
        <v>3</v>
      </c>
    </row>
    <row r="2085" spans="1:18" x14ac:dyDescent="0.35">
      <c r="A2085" s="3" t="str">
        <f>'B-Site_data'!A2086</f>
        <v>Dp3kTr7h3qPoHcKJJIivEyVgXp4Jv1</v>
      </c>
      <c r="B2085" s="3" t="str">
        <f>'B-Site_data'!B2086</f>
        <v>Banadir_IDP</v>
      </c>
      <c r="C2085" s="3" t="str">
        <f>'B-Site_data'!C2086</f>
        <v>Banadir</v>
      </c>
      <c r="D2085" s="3" t="str">
        <f>'B-Site_data'!D2086</f>
        <v>IDP</v>
      </c>
      <c r="E2085" s="3">
        <f>'B-Site_data'!E2086</f>
        <v>1</v>
      </c>
      <c r="F2085" s="3">
        <f>'B-Site_data'!F2086</f>
        <v>3</v>
      </c>
      <c r="G2085" s="3">
        <f>'B-Site_data'!G2086</f>
        <v>3</v>
      </c>
      <c r="H2085" s="3">
        <f>'B-Site_data'!H2086</f>
        <v>1</v>
      </c>
      <c r="I2085" s="3">
        <f>'B-Site_data'!I2086</f>
        <v>1</v>
      </c>
      <c r="J2085" s="3">
        <f>'B-Site_data'!J2086</f>
        <v>1</v>
      </c>
      <c r="K2085" s="3">
        <f>'B-Site_data'!K2086</f>
        <v>3</v>
      </c>
      <c r="L2085" s="3">
        <f>'B-Site_data'!L2086</f>
        <v>1</v>
      </c>
      <c r="M2085" s="3">
        <f t="shared" si="192"/>
        <v>3</v>
      </c>
      <c r="N2085" s="3">
        <f t="shared" si="193"/>
        <v>3</v>
      </c>
      <c r="O2085" s="3">
        <f t="shared" si="194"/>
        <v>3</v>
      </c>
      <c r="P2085" s="3">
        <f t="shared" si="195"/>
        <v>1</v>
      </c>
      <c r="Q2085" s="295">
        <f t="shared" si="196"/>
        <v>3</v>
      </c>
      <c r="R2085" s="3">
        <f t="shared" si="197"/>
        <v>3</v>
      </c>
    </row>
    <row r="2086" spans="1:18" x14ac:dyDescent="0.35">
      <c r="A2086" s="3" t="str">
        <f>'B-Site_data'!A2087</f>
        <v>gkFO7NbR3CpaEPrNYgOqI16ZE6mvjp</v>
      </c>
      <c r="B2086" s="3" t="str">
        <f>'B-Site_data'!B2087</f>
        <v>Banadir_IDP</v>
      </c>
      <c r="C2086" s="3" t="str">
        <f>'B-Site_data'!C2087</f>
        <v>Banadir</v>
      </c>
      <c r="D2086" s="3" t="str">
        <f>'B-Site_data'!D2087</f>
        <v>IDP</v>
      </c>
      <c r="E2086" s="3">
        <f>'B-Site_data'!E2087</f>
        <v>3</v>
      </c>
      <c r="F2086" s="3">
        <f>'B-Site_data'!F2087</f>
        <v>3</v>
      </c>
      <c r="G2086" s="3">
        <f>'B-Site_data'!G2087</f>
        <v>1</v>
      </c>
      <c r="H2086" s="3">
        <f>'B-Site_data'!H2087</f>
        <v>1</v>
      </c>
      <c r="I2086" s="3">
        <f>'B-Site_data'!I2087</f>
        <v>1</v>
      </c>
      <c r="J2086" s="3">
        <f>'B-Site_data'!J2087</f>
        <v>1</v>
      </c>
      <c r="K2086" s="3">
        <f>'B-Site_data'!K2087</f>
        <v>3</v>
      </c>
      <c r="L2086" s="3">
        <f>'B-Site_data'!L2087</f>
        <v>2</v>
      </c>
      <c r="M2086" s="3">
        <f t="shared" si="192"/>
        <v>3</v>
      </c>
      <c r="N2086" s="3">
        <f t="shared" si="193"/>
        <v>3</v>
      </c>
      <c r="O2086" s="3">
        <f t="shared" si="194"/>
        <v>2</v>
      </c>
      <c r="P2086" s="3">
        <f t="shared" si="195"/>
        <v>1</v>
      </c>
      <c r="Q2086" s="295">
        <f t="shared" si="196"/>
        <v>3</v>
      </c>
      <c r="R2086" s="3">
        <f t="shared" si="197"/>
        <v>3</v>
      </c>
    </row>
    <row r="2087" spans="1:18" x14ac:dyDescent="0.35">
      <c r="A2087" s="3" t="str">
        <f>'B-Site_data'!A2088</f>
        <v>YTWWNd83hyffamjD1ZQfORsHg2DvFV</v>
      </c>
      <c r="B2087" s="3" t="str">
        <f>'B-Site_data'!B2088</f>
        <v>Banadir_IDP</v>
      </c>
      <c r="C2087" s="3" t="str">
        <f>'B-Site_data'!C2088</f>
        <v>Banadir</v>
      </c>
      <c r="D2087" s="3" t="str">
        <f>'B-Site_data'!D2088</f>
        <v>IDP</v>
      </c>
      <c r="E2087" s="3">
        <f>'B-Site_data'!E2088</f>
        <v>1</v>
      </c>
      <c r="F2087" s="3">
        <f>'B-Site_data'!F2088</f>
        <v>3</v>
      </c>
      <c r="G2087" s="3">
        <f>'B-Site_data'!G2088</f>
        <v>3</v>
      </c>
      <c r="H2087" s="3">
        <f>'B-Site_data'!H2088</f>
        <v>1</v>
      </c>
      <c r="I2087" s="3">
        <f>'B-Site_data'!I2088</f>
        <v>1</v>
      </c>
      <c r="J2087" s="3">
        <f>'B-Site_data'!J2088</f>
        <v>1</v>
      </c>
      <c r="K2087" s="3">
        <f>'B-Site_data'!K2088</f>
        <v>3</v>
      </c>
      <c r="L2087" s="3">
        <f>'B-Site_data'!L2088</f>
        <v>2</v>
      </c>
      <c r="M2087" s="3">
        <f t="shared" si="192"/>
        <v>3</v>
      </c>
      <c r="N2087" s="3">
        <f t="shared" si="193"/>
        <v>3</v>
      </c>
      <c r="O2087" s="3">
        <f t="shared" si="194"/>
        <v>3</v>
      </c>
      <c r="P2087" s="3">
        <f t="shared" si="195"/>
        <v>2</v>
      </c>
      <c r="Q2087" s="295">
        <f t="shared" si="196"/>
        <v>3</v>
      </c>
      <c r="R2087" s="3">
        <f t="shared" si="197"/>
        <v>3</v>
      </c>
    </row>
    <row r="2088" spans="1:18" x14ac:dyDescent="0.35">
      <c r="A2088" s="3" t="str">
        <f>'B-Site_data'!A2089</f>
        <v>B97L6nTU4e4kTNr1DHVDKq9dPAii8e</v>
      </c>
      <c r="B2088" s="3" t="str">
        <f>'B-Site_data'!B2089</f>
        <v>Banadir_IDP</v>
      </c>
      <c r="C2088" s="3" t="str">
        <f>'B-Site_data'!C2089</f>
        <v>Banadir</v>
      </c>
      <c r="D2088" s="3" t="str">
        <f>'B-Site_data'!D2089</f>
        <v>IDP</v>
      </c>
      <c r="E2088" s="3">
        <f>'B-Site_data'!E2089</f>
        <v>1</v>
      </c>
      <c r="F2088" s="3">
        <f>'B-Site_data'!F2089</f>
        <v>3</v>
      </c>
      <c r="G2088" s="3">
        <f>'B-Site_data'!G2089</f>
        <v>3</v>
      </c>
      <c r="H2088" s="3">
        <f>'B-Site_data'!H2089</f>
        <v>1</v>
      </c>
      <c r="I2088" s="3">
        <f>'B-Site_data'!I2089</f>
        <v>1</v>
      </c>
      <c r="J2088" s="3">
        <f>'B-Site_data'!J2089</f>
        <v>1</v>
      </c>
      <c r="K2088" s="3">
        <f>'B-Site_data'!K2089</f>
        <v>3</v>
      </c>
      <c r="L2088" s="3">
        <f>'B-Site_data'!L2089</f>
        <v>2</v>
      </c>
      <c r="M2088" s="3">
        <f t="shared" si="192"/>
        <v>3</v>
      </c>
      <c r="N2088" s="3">
        <f t="shared" si="193"/>
        <v>3</v>
      </c>
      <c r="O2088" s="3">
        <f t="shared" si="194"/>
        <v>3</v>
      </c>
      <c r="P2088" s="3">
        <f t="shared" si="195"/>
        <v>2</v>
      </c>
      <c r="Q2088" s="295">
        <f t="shared" si="196"/>
        <v>3</v>
      </c>
      <c r="R2088" s="3">
        <f t="shared" si="197"/>
        <v>3</v>
      </c>
    </row>
    <row r="2089" spans="1:18" x14ac:dyDescent="0.35">
      <c r="A2089" s="3" t="str">
        <f>'B-Site_data'!A2090</f>
        <v>dNiHyOEmIie0GJjeg6EsP0DM0TtmHj</v>
      </c>
      <c r="B2089" s="3" t="str">
        <f>'B-Site_data'!B2090</f>
        <v>Banadir_IDP</v>
      </c>
      <c r="C2089" s="3" t="str">
        <f>'B-Site_data'!C2090</f>
        <v>Banadir</v>
      </c>
      <c r="D2089" s="3" t="str">
        <f>'B-Site_data'!D2090</f>
        <v>IDP</v>
      </c>
      <c r="E2089" s="3">
        <f>'B-Site_data'!E2090</f>
        <v>1</v>
      </c>
      <c r="F2089" s="3">
        <f>'B-Site_data'!F2090</f>
        <v>3</v>
      </c>
      <c r="G2089" s="3">
        <f>'B-Site_data'!G2090</f>
        <v>3</v>
      </c>
      <c r="H2089" s="3">
        <f>'B-Site_data'!H2090</f>
        <v>3</v>
      </c>
      <c r="I2089" s="3">
        <f>'B-Site_data'!I2090</f>
        <v>1</v>
      </c>
      <c r="J2089" s="3">
        <f>'B-Site_data'!J2090</f>
        <v>1</v>
      </c>
      <c r="K2089" s="3">
        <f>'B-Site_data'!K2090</f>
        <v>3</v>
      </c>
      <c r="L2089" s="3">
        <f>'B-Site_data'!L2090</f>
        <v>1</v>
      </c>
      <c r="M2089" s="3">
        <f t="shared" si="192"/>
        <v>3</v>
      </c>
      <c r="N2089" s="3">
        <f t="shared" si="193"/>
        <v>3</v>
      </c>
      <c r="O2089" s="3">
        <f t="shared" si="194"/>
        <v>3</v>
      </c>
      <c r="P2089" s="3">
        <f t="shared" si="195"/>
        <v>3</v>
      </c>
      <c r="Q2089" s="295">
        <f t="shared" si="196"/>
        <v>3</v>
      </c>
      <c r="R2089" s="3">
        <f t="shared" si="197"/>
        <v>3</v>
      </c>
    </row>
    <row r="2090" spans="1:18" x14ac:dyDescent="0.35">
      <c r="A2090" s="3" t="str">
        <f>'B-Site_data'!A2091</f>
        <v>xKyORHraWgm8ZOm4cqJDq7HR8XQ02v</v>
      </c>
      <c r="B2090" s="3" t="str">
        <f>'B-Site_data'!B2091</f>
        <v>Banadir_IDP</v>
      </c>
      <c r="C2090" s="3" t="str">
        <f>'B-Site_data'!C2091</f>
        <v>Banadir</v>
      </c>
      <c r="D2090" s="3" t="str">
        <f>'B-Site_data'!D2091</f>
        <v>IDP</v>
      </c>
      <c r="E2090" s="3">
        <f>'B-Site_data'!E2091</f>
        <v>1</v>
      </c>
      <c r="F2090" s="3">
        <f>'B-Site_data'!F2091</f>
        <v>1</v>
      </c>
      <c r="G2090" s="3">
        <f>'B-Site_data'!G2091</f>
        <v>3</v>
      </c>
      <c r="H2090" s="3">
        <f>'B-Site_data'!H2091</f>
        <v>1</v>
      </c>
      <c r="I2090" s="3">
        <f>'B-Site_data'!I2091</f>
        <v>3</v>
      </c>
      <c r="J2090" s="3">
        <f>'B-Site_data'!J2091</f>
        <v>1</v>
      </c>
      <c r="K2090" s="3">
        <f>'B-Site_data'!K2091</f>
        <v>1</v>
      </c>
      <c r="L2090" s="3">
        <f>'B-Site_data'!L2091</f>
        <v>2</v>
      </c>
      <c r="M2090" s="3">
        <f t="shared" si="192"/>
        <v>3</v>
      </c>
      <c r="N2090" s="3">
        <f t="shared" si="193"/>
        <v>3</v>
      </c>
      <c r="O2090" s="3">
        <f t="shared" si="194"/>
        <v>2</v>
      </c>
      <c r="P2090" s="3">
        <f t="shared" si="195"/>
        <v>1</v>
      </c>
      <c r="Q2090" s="295">
        <f t="shared" si="196"/>
        <v>3</v>
      </c>
      <c r="R2090" s="3">
        <f t="shared" si="197"/>
        <v>3</v>
      </c>
    </row>
    <row r="2091" spans="1:18" x14ac:dyDescent="0.35">
      <c r="A2091" s="3" t="str">
        <f>'B-Site_data'!A2092</f>
        <v>5glz7QTlNhl9AMK3aVf1IRgzhGO4Nt</v>
      </c>
      <c r="B2091" s="3" t="str">
        <f>'B-Site_data'!B2092</f>
        <v>Banadir_IDP</v>
      </c>
      <c r="C2091" s="3" t="str">
        <f>'B-Site_data'!C2092</f>
        <v>Banadir</v>
      </c>
      <c r="D2091" s="3" t="str">
        <f>'B-Site_data'!D2092</f>
        <v>IDP</v>
      </c>
      <c r="E2091" s="3">
        <f>'B-Site_data'!E2092</f>
        <v>1</v>
      </c>
      <c r="F2091" s="3">
        <f>'B-Site_data'!F2092</f>
        <v>3</v>
      </c>
      <c r="G2091" s="3">
        <f>'B-Site_data'!G2092</f>
        <v>3</v>
      </c>
      <c r="H2091" s="3">
        <f>'B-Site_data'!H2092</f>
        <v>1</v>
      </c>
      <c r="I2091" s="3">
        <f>'B-Site_data'!I2092</f>
        <v>1</v>
      </c>
      <c r="J2091" s="3">
        <f>'B-Site_data'!J2092</f>
        <v>1</v>
      </c>
      <c r="K2091" s="3">
        <f>'B-Site_data'!K2092</f>
        <v>3</v>
      </c>
      <c r="L2091" s="3">
        <f>'B-Site_data'!L2092</f>
        <v>2</v>
      </c>
      <c r="M2091" s="3">
        <f t="shared" si="192"/>
        <v>3</v>
      </c>
      <c r="N2091" s="3">
        <f t="shared" si="193"/>
        <v>3</v>
      </c>
      <c r="O2091" s="3">
        <f t="shared" si="194"/>
        <v>3</v>
      </c>
      <c r="P2091" s="3">
        <f t="shared" si="195"/>
        <v>2</v>
      </c>
      <c r="Q2091" s="295">
        <f t="shared" si="196"/>
        <v>3</v>
      </c>
      <c r="R2091" s="3">
        <f t="shared" si="197"/>
        <v>3</v>
      </c>
    </row>
    <row r="2092" spans="1:18" x14ac:dyDescent="0.35">
      <c r="A2092" s="3" t="str">
        <f>'B-Site_data'!A2093</f>
        <v>G8HdT8uiEo2wamgAYVz4HIU8qv74aJ</v>
      </c>
      <c r="B2092" s="3" t="str">
        <f>'B-Site_data'!B2093</f>
        <v>Banadir_IDP</v>
      </c>
      <c r="C2092" s="3" t="str">
        <f>'B-Site_data'!C2093</f>
        <v>Banadir</v>
      </c>
      <c r="D2092" s="3" t="str">
        <f>'B-Site_data'!D2093</f>
        <v>IDP</v>
      </c>
      <c r="E2092" s="3">
        <f>'B-Site_data'!E2093</f>
        <v>1</v>
      </c>
      <c r="F2092" s="3">
        <f>'B-Site_data'!F2093</f>
        <v>1</v>
      </c>
      <c r="G2092" s="3">
        <f>'B-Site_data'!G2093</f>
        <v>3</v>
      </c>
      <c r="H2092" s="3">
        <f>'B-Site_data'!H2093</f>
        <v>1</v>
      </c>
      <c r="I2092" s="3">
        <f>'B-Site_data'!I2093</f>
        <v>1</v>
      </c>
      <c r="J2092" s="3">
        <f>'B-Site_data'!J2093</f>
        <v>1</v>
      </c>
      <c r="K2092" s="3">
        <f>'B-Site_data'!K2093</f>
        <v>3</v>
      </c>
      <c r="L2092" s="3">
        <f>'B-Site_data'!L2093</f>
        <v>2</v>
      </c>
      <c r="M2092" s="3">
        <f t="shared" si="192"/>
        <v>3</v>
      </c>
      <c r="N2092" s="3">
        <f t="shared" si="193"/>
        <v>3</v>
      </c>
      <c r="O2092" s="3">
        <f t="shared" si="194"/>
        <v>2</v>
      </c>
      <c r="P2092" s="3">
        <f t="shared" si="195"/>
        <v>1</v>
      </c>
      <c r="Q2092" s="295">
        <f t="shared" si="196"/>
        <v>3</v>
      </c>
      <c r="R2092" s="3">
        <f t="shared" si="197"/>
        <v>3</v>
      </c>
    </row>
    <row r="2093" spans="1:18" x14ac:dyDescent="0.35">
      <c r="A2093" s="3" t="str">
        <f>'B-Site_data'!A2094</f>
        <v>gCRSGnWsVUsL7kAbCoIirdNpdekOai</v>
      </c>
      <c r="B2093" s="3" t="str">
        <f>'B-Site_data'!B2094</f>
        <v>Banadir_IDP</v>
      </c>
      <c r="C2093" s="3" t="str">
        <f>'B-Site_data'!C2094</f>
        <v>Banadir</v>
      </c>
      <c r="D2093" s="3" t="str">
        <f>'B-Site_data'!D2094</f>
        <v>IDP</v>
      </c>
      <c r="E2093" s="3">
        <f>'B-Site_data'!E2094</f>
        <v>1</v>
      </c>
      <c r="F2093" s="3">
        <f>'B-Site_data'!F2094</f>
        <v>3</v>
      </c>
      <c r="G2093" s="3">
        <f>'B-Site_data'!G2094</f>
        <v>3</v>
      </c>
      <c r="H2093" s="3">
        <f>'B-Site_data'!H2094</f>
        <v>3</v>
      </c>
      <c r="I2093" s="3">
        <f>'B-Site_data'!I2094</f>
        <v>3</v>
      </c>
      <c r="J2093" s="3">
        <f>'B-Site_data'!J2094</f>
        <v>1</v>
      </c>
      <c r="K2093" s="3">
        <f>'B-Site_data'!K2094</f>
        <v>1</v>
      </c>
      <c r="L2093" s="3">
        <f>'B-Site_data'!L2094</f>
        <v>2</v>
      </c>
      <c r="M2093" s="3">
        <f t="shared" si="192"/>
        <v>3</v>
      </c>
      <c r="N2093" s="3">
        <f t="shared" si="193"/>
        <v>3</v>
      </c>
      <c r="O2093" s="3">
        <f t="shared" si="194"/>
        <v>3</v>
      </c>
      <c r="P2093" s="3">
        <f t="shared" si="195"/>
        <v>3</v>
      </c>
      <c r="Q2093" s="295">
        <f t="shared" si="196"/>
        <v>3</v>
      </c>
      <c r="R2093" s="3">
        <f t="shared" si="197"/>
        <v>3</v>
      </c>
    </row>
    <row r="2094" spans="1:18" x14ac:dyDescent="0.35">
      <c r="A2094" s="3" t="str">
        <f>'B-Site_data'!A2095</f>
        <v>Jz5SCPISWSJSoBVJA2UO8jr69yGhHg</v>
      </c>
      <c r="B2094" s="3" t="str">
        <f>'B-Site_data'!B2095</f>
        <v>Banadir_IDP</v>
      </c>
      <c r="C2094" s="3" t="str">
        <f>'B-Site_data'!C2095</f>
        <v>Banadir</v>
      </c>
      <c r="D2094" s="3" t="str">
        <f>'B-Site_data'!D2095</f>
        <v>IDP</v>
      </c>
      <c r="E2094" s="3">
        <f>'B-Site_data'!E2095</f>
        <v>3</v>
      </c>
      <c r="F2094" s="3">
        <f>'B-Site_data'!F2095</f>
        <v>1</v>
      </c>
      <c r="G2094" s="3">
        <f>'B-Site_data'!G2095</f>
        <v>3</v>
      </c>
      <c r="H2094" s="3">
        <f>'B-Site_data'!H2095</f>
        <v>1</v>
      </c>
      <c r="I2094" s="3">
        <f>'B-Site_data'!I2095</f>
        <v>1</v>
      </c>
      <c r="J2094" s="3">
        <f>'B-Site_data'!J2095</f>
        <v>1</v>
      </c>
      <c r="K2094" s="3">
        <f>'B-Site_data'!K2095</f>
        <v>3</v>
      </c>
      <c r="L2094" s="3">
        <f>'B-Site_data'!L2095</f>
        <v>2</v>
      </c>
      <c r="M2094" s="3">
        <f t="shared" si="192"/>
        <v>3</v>
      </c>
      <c r="N2094" s="3">
        <f t="shared" si="193"/>
        <v>3</v>
      </c>
      <c r="O2094" s="3">
        <f t="shared" si="194"/>
        <v>2</v>
      </c>
      <c r="P2094" s="3">
        <f t="shared" si="195"/>
        <v>1</v>
      </c>
      <c r="Q2094" s="295">
        <f t="shared" si="196"/>
        <v>3</v>
      </c>
      <c r="R2094" s="3">
        <f t="shared" si="197"/>
        <v>3</v>
      </c>
    </row>
    <row r="2095" spans="1:18" x14ac:dyDescent="0.35">
      <c r="A2095" s="3" t="str">
        <f>'B-Site_data'!A2096</f>
        <v>lN4HWhlVaCCj63ZC2XnRWRwJCsVi2B</v>
      </c>
      <c r="B2095" s="3" t="str">
        <f>'B-Site_data'!B2096</f>
        <v>Banadir_IDP</v>
      </c>
      <c r="C2095" s="3" t="str">
        <f>'B-Site_data'!C2096</f>
        <v>Banadir</v>
      </c>
      <c r="D2095" s="3" t="str">
        <f>'B-Site_data'!D2096</f>
        <v>IDP</v>
      </c>
      <c r="E2095" s="3">
        <f>'B-Site_data'!E2096</f>
        <v>1</v>
      </c>
      <c r="F2095" s="3">
        <f>'B-Site_data'!F2096</f>
        <v>1</v>
      </c>
      <c r="G2095" s="3">
        <f>'B-Site_data'!G2096</f>
        <v>3</v>
      </c>
      <c r="H2095" s="3">
        <f>'B-Site_data'!H2096</f>
        <v>3</v>
      </c>
      <c r="I2095" s="3">
        <f>'B-Site_data'!I2096</f>
        <v>3</v>
      </c>
      <c r="J2095" s="3">
        <f>'B-Site_data'!J2096</f>
        <v>1</v>
      </c>
      <c r="K2095" s="3">
        <f>'B-Site_data'!K2096</f>
        <v>1</v>
      </c>
      <c r="L2095" s="3">
        <f>'B-Site_data'!L2096</f>
        <v>2</v>
      </c>
      <c r="M2095" s="3">
        <f t="shared" si="192"/>
        <v>3</v>
      </c>
      <c r="N2095" s="3">
        <f t="shared" si="193"/>
        <v>3</v>
      </c>
      <c r="O2095" s="3">
        <f t="shared" si="194"/>
        <v>3</v>
      </c>
      <c r="P2095" s="3">
        <f t="shared" si="195"/>
        <v>2</v>
      </c>
      <c r="Q2095" s="295">
        <f t="shared" si="196"/>
        <v>3</v>
      </c>
      <c r="R2095" s="3">
        <f t="shared" si="197"/>
        <v>3</v>
      </c>
    </row>
    <row r="2096" spans="1:18" x14ac:dyDescent="0.35">
      <c r="A2096" s="3" t="str">
        <f>'B-Site_data'!A2097</f>
        <v>ia7fOnAV08KWNkLcpRjPtPjDn2NHRj</v>
      </c>
      <c r="B2096" s="3" t="str">
        <f>'B-Site_data'!B2097</f>
        <v>Banadir_IDP</v>
      </c>
      <c r="C2096" s="3" t="str">
        <f>'B-Site_data'!C2097</f>
        <v>Banadir</v>
      </c>
      <c r="D2096" s="3" t="str">
        <f>'B-Site_data'!D2097</f>
        <v>IDP</v>
      </c>
      <c r="E2096" s="3">
        <f>'B-Site_data'!E2097</f>
        <v>1</v>
      </c>
      <c r="F2096" s="3">
        <f>'B-Site_data'!F2097</f>
        <v>3</v>
      </c>
      <c r="G2096" s="3">
        <f>'B-Site_data'!G2097</f>
        <v>3</v>
      </c>
      <c r="H2096" s="3">
        <f>'B-Site_data'!H2097</f>
        <v>1</v>
      </c>
      <c r="I2096" s="3">
        <f>'B-Site_data'!I2097</f>
        <v>1</v>
      </c>
      <c r="J2096" s="3">
        <f>'B-Site_data'!J2097</f>
        <v>1</v>
      </c>
      <c r="K2096" s="3">
        <f>'B-Site_data'!K2097</f>
        <v>1</v>
      </c>
      <c r="L2096" s="3">
        <f>'B-Site_data'!L2097</f>
        <v>1</v>
      </c>
      <c r="M2096" s="3">
        <f t="shared" si="192"/>
        <v>3</v>
      </c>
      <c r="N2096" s="3">
        <f t="shared" si="193"/>
        <v>3</v>
      </c>
      <c r="O2096" s="3">
        <f t="shared" si="194"/>
        <v>1</v>
      </c>
      <c r="P2096" s="3">
        <f t="shared" si="195"/>
        <v>1</v>
      </c>
      <c r="Q2096" s="295">
        <f t="shared" si="196"/>
        <v>2</v>
      </c>
      <c r="R2096" s="3">
        <f t="shared" si="197"/>
        <v>2</v>
      </c>
    </row>
    <row r="2097" spans="1:18" x14ac:dyDescent="0.35">
      <c r="A2097" s="3" t="str">
        <f>'B-Site_data'!A2098</f>
        <v>bC9vHeetSIlnJ8IIWT7O4YFqJq75Qt</v>
      </c>
      <c r="B2097" s="3" t="str">
        <f>'B-Site_data'!B2098</f>
        <v>Banadir_IDP</v>
      </c>
      <c r="C2097" s="3" t="str">
        <f>'B-Site_data'!C2098</f>
        <v>Banadir</v>
      </c>
      <c r="D2097" s="3" t="str">
        <f>'B-Site_data'!D2098</f>
        <v>IDP</v>
      </c>
      <c r="E2097" s="3">
        <f>'B-Site_data'!E2098</f>
        <v>1</v>
      </c>
      <c r="F2097" s="3">
        <f>'B-Site_data'!F2098</f>
        <v>1</v>
      </c>
      <c r="G2097" s="3">
        <f>'B-Site_data'!G2098</f>
        <v>3</v>
      </c>
      <c r="H2097" s="3">
        <f>'B-Site_data'!H2098</f>
        <v>2</v>
      </c>
      <c r="I2097" s="3">
        <f>'B-Site_data'!I2098</f>
        <v>3</v>
      </c>
      <c r="J2097" s="3">
        <f>'B-Site_data'!J2098</f>
        <v>1</v>
      </c>
      <c r="K2097" s="3">
        <f>'B-Site_data'!K2098</f>
        <v>3</v>
      </c>
      <c r="L2097" s="3">
        <f>'B-Site_data'!L2098</f>
        <v>2</v>
      </c>
      <c r="M2097" s="3">
        <f t="shared" si="192"/>
        <v>3</v>
      </c>
      <c r="N2097" s="3">
        <f t="shared" si="193"/>
        <v>3</v>
      </c>
      <c r="O2097" s="3">
        <f t="shared" si="194"/>
        <v>3</v>
      </c>
      <c r="P2097" s="3">
        <f t="shared" si="195"/>
        <v>2</v>
      </c>
      <c r="Q2097" s="295">
        <f t="shared" si="196"/>
        <v>3</v>
      </c>
      <c r="R2097" s="3">
        <f t="shared" si="197"/>
        <v>3</v>
      </c>
    </row>
    <row r="2098" spans="1:18" x14ac:dyDescent="0.35">
      <c r="A2098" s="3" t="str">
        <f>'B-Site_data'!A2099</f>
        <v>lrbRnVKWMpR3TsXXECizvnamErYgF9</v>
      </c>
      <c r="B2098" s="3" t="str">
        <f>'B-Site_data'!B2099</f>
        <v>Banadir_IDP</v>
      </c>
      <c r="C2098" s="3" t="str">
        <f>'B-Site_data'!C2099</f>
        <v>Banadir</v>
      </c>
      <c r="D2098" s="3" t="str">
        <f>'B-Site_data'!D2099</f>
        <v>IDP</v>
      </c>
      <c r="E2098" s="3">
        <f>'B-Site_data'!E2099</f>
        <v>1</v>
      </c>
      <c r="F2098" s="3">
        <f>'B-Site_data'!F2099</f>
        <v>1</v>
      </c>
      <c r="G2098" s="3">
        <f>'B-Site_data'!G2099</f>
        <v>3</v>
      </c>
      <c r="H2098" s="3">
        <f>'B-Site_data'!H2099</f>
        <v>3</v>
      </c>
      <c r="I2098" s="3">
        <f>'B-Site_data'!I2099</f>
        <v>3</v>
      </c>
      <c r="J2098" s="3">
        <f>'B-Site_data'!J2099</f>
        <v>1</v>
      </c>
      <c r="K2098" s="3">
        <f>'B-Site_data'!K2099</f>
        <v>1</v>
      </c>
      <c r="L2098" s="3">
        <f>'B-Site_data'!L2099</f>
        <v>1</v>
      </c>
      <c r="M2098" s="3">
        <f t="shared" si="192"/>
        <v>3</v>
      </c>
      <c r="N2098" s="3">
        <f t="shared" si="193"/>
        <v>3</v>
      </c>
      <c r="O2098" s="3">
        <f t="shared" si="194"/>
        <v>3</v>
      </c>
      <c r="P2098" s="3">
        <f t="shared" si="195"/>
        <v>1</v>
      </c>
      <c r="Q2098" s="295">
        <f t="shared" si="196"/>
        <v>3</v>
      </c>
      <c r="R2098" s="3">
        <f t="shared" si="197"/>
        <v>3</v>
      </c>
    </row>
    <row r="2099" spans="1:18" x14ac:dyDescent="0.35">
      <c r="A2099" s="3" t="str">
        <f>'B-Site_data'!A2100</f>
        <v>QwxWJkILbfd0PT3mQZAUpCf9XeMYRa</v>
      </c>
      <c r="B2099" s="3" t="str">
        <f>'B-Site_data'!B2100</f>
        <v>Banadir_IDP</v>
      </c>
      <c r="C2099" s="3" t="str">
        <f>'B-Site_data'!C2100</f>
        <v>Banadir</v>
      </c>
      <c r="D2099" s="3" t="str">
        <f>'B-Site_data'!D2100</f>
        <v>IDP</v>
      </c>
      <c r="E2099" s="3">
        <f>'B-Site_data'!E2100</f>
        <v>1</v>
      </c>
      <c r="F2099" s="3">
        <f>'B-Site_data'!F2100</f>
        <v>3</v>
      </c>
      <c r="G2099" s="3">
        <f>'B-Site_data'!G2100</f>
        <v>3</v>
      </c>
      <c r="H2099" s="3">
        <f>'B-Site_data'!H2100</f>
        <v>1</v>
      </c>
      <c r="I2099" s="3">
        <f>'B-Site_data'!I2100</f>
        <v>1</v>
      </c>
      <c r="J2099" s="3">
        <f>'B-Site_data'!J2100</f>
        <v>1</v>
      </c>
      <c r="K2099" s="3">
        <f>'B-Site_data'!K2100</f>
        <v>3</v>
      </c>
      <c r="L2099" s="3">
        <f>'B-Site_data'!L2100</f>
        <v>2</v>
      </c>
      <c r="M2099" s="3">
        <f t="shared" si="192"/>
        <v>3</v>
      </c>
      <c r="N2099" s="3">
        <f t="shared" si="193"/>
        <v>3</v>
      </c>
      <c r="O2099" s="3">
        <f t="shared" si="194"/>
        <v>3</v>
      </c>
      <c r="P2099" s="3">
        <f t="shared" si="195"/>
        <v>2</v>
      </c>
      <c r="Q2099" s="295">
        <f t="shared" si="196"/>
        <v>3</v>
      </c>
      <c r="R2099" s="3">
        <f t="shared" si="197"/>
        <v>3</v>
      </c>
    </row>
    <row r="2100" spans="1:18" x14ac:dyDescent="0.35">
      <c r="A2100" s="3" t="str">
        <f>'B-Site_data'!A2101</f>
        <v>dBjZHB3y7co7i8Y1bM4T3PB8khUTex</v>
      </c>
      <c r="B2100" s="3" t="str">
        <f>'B-Site_data'!B2101</f>
        <v>Banadir_IDP</v>
      </c>
      <c r="C2100" s="3" t="str">
        <f>'B-Site_data'!C2101</f>
        <v>Banadir</v>
      </c>
      <c r="D2100" s="3" t="str">
        <f>'B-Site_data'!D2101</f>
        <v>IDP</v>
      </c>
      <c r="E2100" s="3">
        <f>'B-Site_data'!E2101</f>
        <v>1</v>
      </c>
      <c r="F2100" s="3">
        <f>'B-Site_data'!F2101</f>
        <v>3</v>
      </c>
      <c r="G2100" s="3">
        <f>'B-Site_data'!G2101</f>
        <v>3</v>
      </c>
      <c r="H2100" s="3">
        <f>'B-Site_data'!H2101</f>
        <v>2</v>
      </c>
      <c r="I2100" s="3">
        <f>'B-Site_data'!I2101</f>
        <v>3</v>
      </c>
      <c r="J2100" s="3">
        <f>'B-Site_data'!J2101</f>
        <v>1</v>
      </c>
      <c r="K2100" s="3">
        <f>'B-Site_data'!K2101</f>
        <v>3</v>
      </c>
      <c r="L2100" s="3">
        <f>'B-Site_data'!L2101</f>
        <v>2</v>
      </c>
      <c r="M2100" s="3">
        <f t="shared" si="192"/>
        <v>3</v>
      </c>
      <c r="N2100" s="3">
        <f t="shared" si="193"/>
        <v>3</v>
      </c>
      <c r="O2100" s="3">
        <f t="shared" si="194"/>
        <v>3</v>
      </c>
      <c r="P2100" s="3">
        <f t="shared" si="195"/>
        <v>3</v>
      </c>
      <c r="Q2100" s="295">
        <f t="shared" si="196"/>
        <v>3</v>
      </c>
      <c r="R2100" s="3">
        <f t="shared" si="197"/>
        <v>3</v>
      </c>
    </row>
    <row r="2101" spans="1:18" x14ac:dyDescent="0.35">
      <c r="A2101" s="3" t="str">
        <f>'B-Site_data'!A2102</f>
        <v>nnaN79kjTIfIcWo2BUtmBhe8VrfGSX</v>
      </c>
      <c r="B2101" s="3" t="str">
        <f>'B-Site_data'!B2102</f>
        <v>Banadir_IDP</v>
      </c>
      <c r="C2101" s="3" t="str">
        <f>'B-Site_data'!C2102</f>
        <v>Banadir</v>
      </c>
      <c r="D2101" s="3" t="str">
        <f>'B-Site_data'!D2102</f>
        <v>IDP</v>
      </c>
      <c r="E2101" s="3">
        <f>'B-Site_data'!E2102</f>
        <v>1</v>
      </c>
      <c r="F2101" s="3">
        <f>'B-Site_data'!F2102</f>
        <v>1</v>
      </c>
      <c r="G2101" s="3">
        <f>'B-Site_data'!G2102</f>
        <v>3</v>
      </c>
      <c r="H2101" s="3">
        <f>'B-Site_data'!H2102</f>
        <v>1</v>
      </c>
      <c r="I2101" s="3">
        <f>'B-Site_data'!I2102</f>
        <v>1</v>
      </c>
      <c r="J2101" s="3">
        <f>'B-Site_data'!J2102</f>
        <v>1</v>
      </c>
      <c r="K2101" s="3">
        <f>'B-Site_data'!K2102</f>
        <v>1</v>
      </c>
      <c r="L2101" s="3">
        <f>'B-Site_data'!L2102</f>
        <v>4</v>
      </c>
      <c r="M2101" s="3">
        <f t="shared" si="192"/>
        <v>4</v>
      </c>
      <c r="N2101" s="3">
        <f t="shared" si="193"/>
        <v>3</v>
      </c>
      <c r="O2101" s="3">
        <f t="shared" si="194"/>
        <v>1</v>
      </c>
      <c r="P2101" s="3">
        <f t="shared" si="195"/>
        <v>1</v>
      </c>
      <c r="Q2101" s="295">
        <f t="shared" si="196"/>
        <v>3</v>
      </c>
      <c r="R2101" s="3">
        <f t="shared" si="197"/>
        <v>3</v>
      </c>
    </row>
    <row r="2102" spans="1:18" x14ac:dyDescent="0.35">
      <c r="A2102" s="3" t="str">
        <f>'B-Site_data'!A2103</f>
        <v>c7ThwWwv8XjLpkxcBMJqNxiqq8uXt4</v>
      </c>
      <c r="B2102" s="3" t="str">
        <f>'B-Site_data'!B2103</f>
        <v>Banadir_IDP</v>
      </c>
      <c r="C2102" s="3" t="str">
        <f>'B-Site_data'!C2103</f>
        <v>Banadir</v>
      </c>
      <c r="D2102" s="3" t="str">
        <f>'B-Site_data'!D2103</f>
        <v>IDP</v>
      </c>
      <c r="E2102" s="3">
        <f>'B-Site_data'!E2103</f>
        <v>1</v>
      </c>
      <c r="F2102" s="3">
        <f>'B-Site_data'!F2103</f>
        <v>1</v>
      </c>
      <c r="G2102" s="3">
        <f>'B-Site_data'!G2103</f>
        <v>3</v>
      </c>
      <c r="H2102" s="3">
        <f>'B-Site_data'!H2103</f>
        <v>2</v>
      </c>
      <c r="I2102" s="3">
        <f>'B-Site_data'!I2103</f>
        <v>1</v>
      </c>
      <c r="J2102" s="3">
        <f>'B-Site_data'!J2103</f>
        <v>1</v>
      </c>
      <c r="K2102" s="3">
        <f>'B-Site_data'!K2103</f>
        <v>1</v>
      </c>
      <c r="L2102" s="3">
        <f>'B-Site_data'!L2103</f>
        <v>3</v>
      </c>
      <c r="M2102" s="3">
        <f t="shared" si="192"/>
        <v>3</v>
      </c>
      <c r="N2102" s="3">
        <f t="shared" si="193"/>
        <v>3</v>
      </c>
      <c r="O2102" s="3">
        <f t="shared" si="194"/>
        <v>2</v>
      </c>
      <c r="P2102" s="3">
        <f t="shared" si="195"/>
        <v>1</v>
      </c>
      <c r="Q2102" s="295">
        <f t="shared" si="196"/>
        <v>3</v>
      </c>
      <c r="R2102" s="3">
        <f t="shared" si="197"/>
        <v>3</v>
      </c>
    </row>
    <row r="2103" spans="1:18" x14ac:dyDescent="0.35">
      <c r="A2103" s="3" t="str">
        <f>'B-Site_data'!A2104</f>
        <v>2SmVv8uDdCFvwBRyGQQauUyDUquSBt</v>
      </c>
      <c r="B2103" s="3" t="str">
        <f>'B-Site_data'!B2104</f>
        <v>Banadir_IDP</v>
      </c>
      <c r="C2103" s="3" t="str">
        <f>'B-Site_data'!C2104</f>
        <v>Banadir</v>
      </c>
      <c r="D2103" s="3" t="str">
        <f>'B-Site_data'!D2104</f>
        <v>IDP</v>
      </c>
      <c r="E2103" s="3">
        <f>'B-Site_data'!E2104</f>
        <v>1</v>
      </c>
      <c r="F2103" s="3">
        <f>'B-Site_data'!F2104</f>
        <v>3</v>
      </c>
      <c r="G2103" s="3">
        <f>'B-Site_data'!G2104</f>
        <v>3</v>
      </c>
      <c r="H2103" s="3">
        <f>'B-Site_data'!H2104</f>
        <v>1</v>
      </c>
      <c r="I2103" s="3">
        <f>'B-Site_data'!I2104</f>
        <v>3</v>
      </c>
      <c r="J2103" s="3">
        <f>'B-Site_data'!J2104</f>
        <v>1</v>
      </c>
      <c r="K2103" s="3">
        <f>'B-Site_data'!K2104</f>
        <v>3</v>
      </c>
      <c r="L2103" s="3">
        <f>'B-Site_data'!L2104</f>
        <v>1</v>
      </c>
      <c r="M2103" s="3">
        <f t="shared" si="192"/>
        <v>3</v>
      </c>
      <c r="N2103" s="3">
        <f t="shared" si="193"/>
        <v>3</v>
      </c>
      <c r="O2103" s="3">
        <f t="shared" si="194"/>
        <v>3</v>
      </c>
      <c r="P2103" s="3">
        <f t="shared" si="195"/>
        <v>3</v>
      </c>
      <c r="Q2103" s="295">
        <f t="shared" si="196"/>
        <v>3</v>
      </c>
      <c r="R2103" s="3">
        <f t="shared" si="197"/>
        <v>3</v>
      </c>
    </row>
    <row r="2104" spans="1:18" x14ac:dyDescent="0.35">
      <c r="A2104" s="3" t="str">
        <f>'B-Site_data'!A2105</f>
        <v>YLNJq5XF8dkwNvkMqW5tJKY3h3IiLz</v>
      </c>
      <c r="B2104" s="3" t="str">
        <f>'B-Site_data'!B2105</f>
        <v>Banadir_IDP</v>
      </c>
      <c r="C2104" s="3" t="str">
        <f>'B-Site_data'!C2105</f>
        <v>Banadir</v>
      </c>
      <c r="D2104" s="3" t="str">
        <f>'B-Site_data'!D2105</f>
        <v>IDP</v>
      </c>
      <c r="E2104" s="3">
        <f>'B-Site_data'!E2105</f>
        <v>1</v>
      </c>
      <c r="F2104" s="3">
        <f>'B-Site_data'!F2105</f>
        <v>1</v>
      </c>
      <c r="G2104" s="3">
        <f>'B-Site_data'!G2105</f>
        <v>3</v>
      </c>
      <c r="H2104" s="3">
        <f>'B-Site_data'!H2105</f>
        <v>3</v>
      </c>
      <c r="I2104" s="3">
        <f>'B-Site_data'!I2105</f>
        <v>3</v>
      </c>
      <c r="J2104" s="3">
        <f>'B-Site_data'!J2105</f>
        <v>1</v>
      </c>
      <c r="K2104" s="3">
        <f>'B-Site_data'!K2105</f>
        <v>3</v>
      </c>
      <c r="L2104" s="3">
        <f>'B-Site_data'!L2105</f>
        <v>2</v>
      </c>
      <c r="M2104" s="3">
        <f t="shared" si="192"/>
        <v>3</v>
      </c>
      <c r="N2104" s="3">
        <f t="shared" si="193"/>
        <v>3</v>
      </c>
      <c r="O2104" s="3">
        <f t="shared" si="194"/>
        <v>3</v>
      </c>
      <c r="P2104" s="3">
        <f t="shared" si="195"/>
        <v>3</v>
      </c>
      <c r="Q2104" s="295">
        <f t="shared" si="196"/>
        <v>3</v>
      </c>
      <c r="R2104" s="3">
        <f t="shared" si="197"/>
        <v>3</v>
      </c>
    </row>
    <row r="2105" spans="1:18" x14ac:dyDescent="0.35">
      <c r="A2105" s="3" t="str">
        <f>'B-Site_data'!A2106</f>
        <v>bAHaZBPNgWHz6QW79tqiUr7U5eTGBN</v>
      </c>
      <c r="B2105" s="3" t="str">
        <f>'B-Site_data'!B2106</f>
        <v>Banadir_IDP</v>
      </c>
      <c r="C2105" s="3" t="str">
        <f>'B-Site_data'!C2106</f>
        <v>Banadir</v>
      </c>
      <c r="D2105" s="3" t="str">
        <f>'B-Site_data'!D2106</f>
        <v>IDP</v>
      </c>
      <c r="E2105" s="3">
        <f>'B-Site_data'!E2106</f>
        <v>1</v>
      </c>
      <c r="F2105" s="3">
        <f>'B-Site_data'!F2106</f>
        <v>1</v>
      </c>
      <c r="G2105" s="3">
        <f>'B-Site_data'!G2106</f>
        <v>3</v>
      </c>
      <c r="H2105" s="3">
        <f>'B-Site_data'!H2106</f>
        <v>1</v>
      </c>
      <c r="I2105" s="3">
        <f>'B-Site_data'!I2106</f>
        <v>3</v>
      </c>
      <c r="J2105" s="3">
        <f>'B-Site_data'!J2106</f>
        <v>1</v>
      </c>
      <c r="K2105" s="3">
        <f>'B-Site_data'!K2106</f>
        <v>1</v>
      </c>
      <c r="L2105" s="3">
        <f>'B-Site_data'!L2106</f>
        <v>2</v>
      </c>
      <c r="M2105" s="3">
        <f t="shared" si="192"/>
        <v>3</v>
      </c>
      <c r="N2105" s="3">
        <f t="shared" si="193"/>
        <v>3</v>
      </c>
      <c r="O2105" s="3">
        <f t="shared" si="194"/>
        <v>2</v>
      </c>
      <c r="P2105" s="3">
        <f t="shared" si="195"/>
        <v>1</v>
      </c>
      <c r="Q2105" s="295">
        <f t="shared" si="196"/>
        <v>3</v>
      </c>
      <c r="R2105" s="3">
        <f t="shared" si="197"/>
        <v>3</v>
      </c>
    </row>
    <row r="2106" spans="1:18" x14ac:dyDescent="0.35">
      <c r="A2106" s="3" t="str">
        <f>'B-Site_data'!A2107</f>
        <v>5mUjATodCCc1YExdecCvFBLF8J8yqD</v>
      </c>
      <c r="B2106" s="3" t="str">
        <f>'B-Site_data'!B2107</f>
        <v>Banadir_IDP</v>
      </c>
      <c r="C2106" s="3" t="str">
        <f>'B-Site_data'!C2107</f>
        <v>Banadir</v>
      </c>
      <c r="D2106" s="3" t="str">
        <f>'B-Site_data'!D2107</f>
        <v>IDP</v>
      </c>
      <c r="E2106" s="3">
        <f>'B-Site_data'!E2107</f>
        <v>3</v>
      </c>
      <c r="F2106" s="3">
        <f>'B-Site_data'!F2107</f>
        <v>1</v>
      </c>
      <c r="G2106" s="3">
        <f>'B-Site_data'!G2107</f>
        <v>3</v>
      </c>
      <c r="H2106" s="3">
        <f>'B-Site_data'!H2107</f>
        <v>1</v>
      </c>
      <c r="I2106" s="3">
        <f>'B-Site_data'!I2107</f>
        <v>1</v>
      </c>
      <c r="J2106" s="3">
        <f>'B-Site_data'!J2107</f>
        <v>1</v>
      </c>
      <c r="K2106" s="3">
        <f>'B-Site_data'!K2107</f>
        <v>3</v>
      </c>
      <c r="L2106" s="3">
        <f>'B-Site_data'!L2107</f>
        <v>2</v>
      </c>
      <c r="M2106" s="3">
        <f t="shared" si="192"/>
        <v>3</v>
      </c>
      <c r="N2106" s="3">
        <f t="shared" si="193"/>
        <v>3</v>
      </c>
      <c r="O2106" s="3">
        <f t="shared" si="194"/>
        <v>2</v>
      </c>
      <c r="P2106" s="3">
        <f t="shared" si="195"/>
        <v>1</v>
      </c>
      <c r="Q2106" s="295">
        <f t="shared" si="196"/>
        <v>3</v>
      </c>
      <c r="R2106" s="3">
        <f t="shared" si="197"/>
        <v>3</v>
      </c>
    </row>
    <row r="2107" spans="1:18" x14ac:dyDescent="0.35">
      <c r="A2107" s="3" t="str">
        <f>'B-Site_data'!A2108</f>
        <v>qboVGGHM5mbwtrZkLzaLkoMyHLFbI1</v>
      </c>
      <c r="B2107" s="3" t="str">
        <f>'B-Site_data'!B2108</f>
        <v>Banadir_IDP</v>
      </c>
      <c r="C2107" s="3" t="str">
        <f>'B-Site_data'!C2108</f>
        <v>Banadir</v>
      </c>
      <c r="D2107" s="3" t="str">
        <f>'B-Site_data'!D2108</f>
        <v>IDP</v>
      </c>
      <c r="E2107" s="3">
        <f>'B-Site_data'!E2108</f>
        <v>1</v>
      </c>
      <c r="F2107" s="3">
        <f>'B-Site_data'!F2108</f>
        <v>1</v>
      </c>
      <c r="G2107" s="3">
        <f>'B-Site_data'!G2108</f>
        <v>3</v>
      </c>
      <c r="H2107" s="3">
        <f>'B-Site_data'!H2108</f>
        <v>1</v>
      </c>
      <c r="I2107" s="3">
        <f>'B-Site_data'!I2108</f>
        <v>1</v>
      </c>
      <c r="J2107" s="3">
        <f>'B-Site_data'!J2108</f>
        <v>3</v>
      </c>
      <c r="K2107" s="3">
        <f>'B-Site_data'!K2108</f>
        <v>3</v>
      </c>
      <c r="L2107" s="3">
        <f>'B-Site_data'!L2108</f>
        <v>2</v>
      </c>
      <c r="M2107" s="3">
        <f t="shared" si="192"/>
        <v>3</v>
      </c>
      <c r="N2107" s="3">
        <f t="shared" si="193"/>
        <v>3</v>
      </c>
      <c r="O2107" s="3">
        <f t="shared" si="194"/>
        <v>3</v>
      </c>
      <c r="P2107" s="3">
        <f t="shared" si="195"/>
        <v>2</v>
      </c>
      <c r="Q2107" s="295">
        <f t="shared" si="196"/>
        <v>3</v>
      </c>
      <c r="R2107" s="3">
        <f t="shared" si="197"/>
        <v>3</v>
      </c>
    </row>
    <row r="2108" spans="1:18" x14ac:dyDescent="0.35">
      <c r="A2108" s="3" t="str">
        <f>'B-Site_data'!A2109</f>
        <v>57Jt8XON9IkzGlDzVUANqvZDNbpdx7</v>
      </c>
      <c r="B2108" s="3" t="str">
        <f>'B-Site_data'!B2109</f>
        <v>Banadir_IDP</v>
      </c>
      <c r="C2108" s="3" t="str">
        <f>'B-Site_data'!C2109</f>
        <v>Banadir</v>
      </c>
      <c r="D2108" s="3" t="str">
        <f>'B-Site_data'!D2109</f>
        <v>IDP</v>
      </c>
      <c r="E2108" s="3">
        <f>'B-Site_data'!E2109</f>
        <v>1</v>
      </c>
      <c r="F2108" s="3">
        <f>'B-Site_data'!F2109</f>
        <v>1</v>
      </c>
      <c r="G2108" s="3">
        <f>'B-Site_data'!G2109</f>
        <v>3</v>
      </c>
      <c r="H2108" s="3">
        <f>'B-Site_data'!H2109</f>
        <v>3</v>
      </c>
      <c r="I2108" s="3">
        <f>'B-Site_data'!I2109</f>
        <v>3</v>
      </c>
      <c r="J2108" s="3">
        <f>'B-Site_data'!J2109</f>
        <v>1</v>
      </c>
      <c r="K2108" s="3">
        <f>'B-Site_data'!K2109</f>
        <v>3</v>
      </c>
      <c r="L2108" s="3">
        <f>'B-Site_data'!L2109</f>
        <v>1</v>
      </c>
      <c r="M2108" s="3">
        <f t="shared" si="192"/>
        <v>3</v>
      </c>
      <c r="N2108" s="3">
        <f t="shared" si="193"/>
        <v>3</v>
      </c>
      <c r="O2108" s="3">
        <f t="shared" si="194"/>
        <v>3</v>
      </c>
      <c r="P2108" s="3">
        <f t="shared" si="195"/>
        <v>3</v>
      </c>
      <c r="Q2108" s="295">
        <f t="shared" si="196"/>
        <v>3</v>
      </c>
      <c r="R2108" s="3">
        <f t="shared" si="197"/>
        <v>3</v>
      </c>
    </row>
    <row r="2109" spans="1:18" x14ac:dyDescent="0.35">
      <c r="A2109" s="3" t="str">
        <f>'B-Site_data'!A2110</f>
        <v>IItYeK1ihgVpldpzdAJ6a5DGrZDRsK</v>
      </c>
      <c r="B2109" s="3" t="str">
        <f>'B-Site_data'!B2110</f>
        <v>Banadir_IDP</v>
      </c>
      <c r="C2109" s="3" t="str">
        <f>'B-Site_data'!C2110</f>
        <v>Banadir</v>
      </c>
      <c r="D2109" s="3" t="str">
        <f>'B-Site_data'!D2110</f>
        <v>IDP</v>
      </c>
      <c r="E2109" s="3">
        <f>'B-Site_data'!E2110</f>
        <v>1</v>
      </c>
      <c r="F2109" s="3">
        <f>'B-Site_data'!F2110</f>
        <v>3</v>
      </c>
      <c r="G2109" s="3">
        <f>'B-Site_data'!G2110</f>
        <v>3</v>
      </c>
      <c r="H2109" s="3">
        <f>'B-Site_data'!H2110</f>
        <v>1</v>
      </c>
      <c r="I2109" s="3">
        <f>'B-Site_data'!I2110</f>
        <v>3</v>
      </c>
      <c r="J2109" s="3">
        <f>'B-Site_data'!J2110</f>
        <v>1</v>
      </c>
      <c r="K2109" s="3">
        <f>'B-Site_data'!K2110</f>
        <v>3</v>
      </c>
      <c r="L2109" s="3">
        <f>'B-Site_data'!L2110</f>
        <v>2</v>
      </c>
      <c r="M2109" s="3">
        <f t="shared" si="192"/>
        <v>3</v>
      </c>
      <c r="N2109" s="3">
        <f t="shared" si="193"/>
        <v>3</v>
      </c>
      <c r="O2109" s="3">
        <f t="shared" si="194"/>
        <v>3</v>
      </c>
      <c r="P2109" s="3">
        <f t="shared" si="195"/>
        <v>3</v>
      </c>
      <c r="Q2109" s="295">
        <f t="shared" si="196"/>
        <v>3</v>
      </c>
      <c r="R2109" s="3">
        <f t="shared" si="197"/>
        <v>3</v>
      </c>
    </row>
    <row r="2110" spans="1:18" x14ac:dyDescent="0.35">
      <c r="A2110" s="3" t="str">
        <f>'B-Site_data'!A2111</f>
        <v>kxzLzTwSZbsvRabT1eHbktSohZ82iB</v>
      </c>
      <c r="B2110" s="3" t="str">
        <f>'B-Site_data'!B2111</f>
        <v>Banadir_IDP</v>
      </c>
      <c r="C2110" s="3" t="str">
        <f>'B-Site_data'!C2111</f>
        <v>Banadir</v>
      </c>
      <c r="D2110" s="3" t="str">
        <f>'B-Site_data'!D2111</f>
        <v>IDP</v>
      </c>
      <c r="E2110" s="3">
        <f>'B-Site_data'!E2111</f>
        <v>1</v>
      </c>
      <c r="F2110" s="3">
        <f>'B-Site_data'!F2111</f>
        <v>1</v>
      </c>
      <c r="G2110" s="3">
        <f>'B-Site_data'!G2111</f>
        <v>3</v>
      </c>
      <c r="H2110" s="3">
        <f>'B-Site_data'!H2111</f>
        <v>1</v>
      </c>
      <c r="I2110" s="3">
        <f>'B-Site_data'!I2111</f>
        <v>1</v>
      </c>
      <c r="J2110" s="3">
        <f>'B-Site_data'!J2111</f>
        <v>1</v>
      </c>
      <c r="K2110" s="3">
        <f>'B-Site_data'!K2111</f>
        <v>1</v>
      </c>
      <c r="L2110" s="3">
        <f>'B-Site_data'!L2111</f>
        <v>1</v>
      </c>
      <c r="M2110" s="3">
        <f t="shared" si="192"/>
        <v>3</v>
      </c>
      <c r="N2110" s="3">
        <f t="shared" si="193"/>
        <v>1</v>
      </c>
      <c r="O2110" s="3">
        <f t="shared" si="194"/>
        <v>1</v>
      </c>
      <c r="P2110" s="3">
        <f t="shared" si="195"/>
        <v>1</v>
      </c>
      <c r="Q2110" s="295">
        <f t="shared" si="196"/>
        <v>2</v>
      </c>
      <c r="R2110" s="3">
        <f t="shared" si="197"/>
        <v>2</v>
      </c>
    </row>
    <row r="2111" spans="1:18" x14ac:dyDescent="0.35">
      <c r="A2111" s="3" t="str">
        <f>'B-Site_data'!A2112</f>
        <v>inZLQwlRYpzPVgTK8KNRmHElcjF9dj</v>
      </c>
      <c r="B2111" s="3" t="str">
        <f>'B-Site_data'!B2112</f>
        <v>Banadir_IDP</v>
      </c>
      <c r="C2111" s="3" t="str">
        <f>'B-Site_data'!C2112</f>
        <v>Banadir</v>
      </c>
      <c r="D2111" s="3" t="str">
        <f>'B-Site_data'!D2112</f>
        <v>IDP</v>
      </c>
      <c r="E2111" s="3">
        <f>'B-Site_data'!E2112</f>
        <v>1</v>
      </c>
      <c r="F2111" s="3">
        <f>'B-Site_data'!F2112</f>
        <v>1</v>
      </c>
      <c r="G2111" s="3">
        <f>'B-Site_data'!G2112</f>
        <v>3</v>
      </c>
      <c r="H2111" s="3">
        <f>'B-Site_data'!H2112</f>
        <v>1</v>
      </c>
      <c r="I2111" s="3">
        <f>'B-Site_data'!I2112</f>
        <v>1</v>
      </c>
      <c r="J2111" s="3">
        <f>'B-Site_data'!J2112</f>
        <v>1</v>
      </c>
      <c r="K2111" s="3">
        <f>'B-Site_data'!K2112</f>
        <v>1</v>
      </c>
      <c r="L2111" s="3">
        <f>'B-Site_data'!L2112</f>
        <v>1</v>
      </c>
      <c r="M2111" s="3">
        <f t="shared" si="192"/>
        <v>3</v>
      </c>
      <c r="N2111" s="3">
        <f t="shared" si="193"/>
        <v>1</v>
      </c>
      <c r="O2111" s="3">
        <f t="shared" si="194"/>
        <v>1</v>
      </c>
      <c r="P2111" s="3">
        <f t="shared" si="195"/>
        <v>1</v>
      </c>
      <c r="Q2111" s="295">
        <f t="shared" si="196"/>
        <v>2</v>
      </c>
      <c r="R2111" s="3">
        <f t="shared" si="197"/>
        <v>2</v>
      </c>
    </row>
    <row r="2112" spans="1:18" x14ac:dyDescent="0.35">
      <c r="A2112" s="3" t="str">
        <f>'B-Site_data'!A2113</f>
        <v>LNuNpwLflxpCu14F6lFNdpMlSkRHd5</v>
      </c>
      <c r="B2112" s="3" t="str">
        <f>'B-Site_data'!B2113</f>
        <v>Banadir_IDP</v>
      </c>
      <c r="C2112" s="3" t="str">
        <f>'B-Site_data'!C2113</f>
        <v>Banadir</v>
      </c>
      <c r="D2112" s="3" t="str">
        <f>'B-Site_data'!D2113</f>
        <v>IDP</v>
      </c>
      <c r="E2112" s="3">
        <f>'B-Site_data'!E2113</f>
        <v>1</v>
      </c>
      <c r="F2112" s="3">
        <f>'B-Site_data'!F2113</f>
        <v>1</v>
      </c>
      <c r="G2112" s="3">
        <f>'B-Site_data'!G2113</f>
        <v>3</v>
      </c>
      <c r="H2112" s="3">
        <f>'B-Site_data'!H2113</f>
        <v>1</v>
      </c>
      <c r="I2112" s="3">
        <f>'B-Site_data'!I2113</f>
        <v>3</v>
      </c>
      <c r="J2112" s="3">
        <f>'B-Site_data'!J2113</f>
        <v>1</v>
      </c>
      <c r="K2112" s="3">
        <f>'B-Site_data'!K2113</f>
        <v>1</v>
      </c>
      <c r="L2112" s="3">
        <f>'B-Site_data'!L2113</f>
        <v>1</v>
      </c>
      <c r="M2112" s="3">
        <f t="shared" si="192"/>
        <v>3</v>
      </c>
      <c r="N2112" s="3">
        <f t="shared" si="193"/>
        <v>3</v>
      </c>
      <c r="O2112" s="3">
        <f t="shared" si="194"/>
        <v>1</v>
      </c>
      <c r="P2112" s="3">
        <f t="shared" si="195"/>
        <v>1</v>
      </c>
      <c r="Q2112" s="295">
        <f t="shared" si="196"/>
        <v>2</v>
      </c>
      <c r="R2112" s="3">
        <f t="shared" si="197"/>
        <v>2</v>
      </c>
    </row>
    <row r="2113" spans="1:18" x14ac:dyDescent="0.35">
      <c r="A2113" s="3" t="str">
        <f>'B-Site_data'!A2114</f>
        <v>aTXTgvaFq5PKzaR5UfWdBG38cfcBCm</v>
      </c>
      <c r="B2113" s="3" t="str">
        <f>'B-Site_data'!B2114</f>
        <v>Banadir_IDP</v>
      </c>
      <c r="C2113" s="3" t="str">
        <f>'B-Site_data'!C2114</f>
        <v>Banadir</v>
      </c>
      <c r="D2113" s="3" t="str">
        <f>'B-Site_data'!D2114</f>
        <v>IDP</v>
      </c>
      <c r="E2113" s="3">
        <f>'B-Site_data'!E2114</f>
        <v>1</v>
      </c>
      <c r="F2113" s="3">
        <f>'B-Site_data'!F2114</f>
        <v>1</v>
      </c>
      <c r="G2113" s="3">
        <f>'B-Site_data'!G2114</f>
        <v>3</v>
      </c>
      <c r="H2113" s="3">
        <f>'B-Site_data'!H2114</f>
        <v>1</v>
      </c>
      <c r="I2113" s="3">
        <f>'B-Site_data'!I2114</f>
        <v>1</v>
      </c>
      <c r="J2113" s="3">
        <f>'B-Site_data'!J2114</f>
        <v>1</v>
      </c>
      <c r="K2113" s="3">
        <f>'B-Site_data'!K2114</f>
        <v>1</v>
      </c>
      <c r="L2113" s="3">
        <f>'B-Site_data'!L2114</f>
        <v>3</v>
      </c>
      <c r="M2113" s="3">
        <f t="shared" si="192"/>
        <v>3</v>
      </c>
      <c r="N2113" s="3">
        <f t="shared" si="193"/>
        <v>3</v>
      </c>
      <c r="O2113" s="3">
        <f t="shared" si="194"/>
        <v>1</v>
      </c>
      <c r="P2113" s="3">
        <f t="shared" si="195"/>
        <v>1</v>
      </c>
      <c r="Q2113" s="295">
        <f t="shared" si="196"/>
        <v>2</v>
      </c>
      <c r="R2113" s="3">
        <f t="shared" si="197"/>
        <v>2</v>
      </c>
    </row>
    <row r="2114" spans="1:18" x14ac:dyDescent="0.35">
      <c r="A2114" s="3" t="str">
        <f>'B-Site_data'!A2115</f>
        <v>ZrOil6xf215gEe1kbbGPfuA0wR8OBa</v>
      </c>
      <c r="B2114" s="3" t="str">
        <f>'B-Site_data'!B2115</f>
        <v>Banadir_IDP</v>
      </c>
      <c r="C2114" s="3" t="str">
        <f>'B-Site_data'!C2115</f>
        <v>Banadir</v>
      </c>
      <c r="D2114" s="3" t="str">
        <f>'B-Site_data'!D2115</f>
        <v>IDP</v>
      </c>
      <c r="E2114" s="3">
        <f>'B-Site_data'!E2115</f>
        <v>1</v>
      </c>
      <c r="F2114" s="3">
        <f>'B-Site_data'!F2115</f>
        <v>1</v>
      </c>
      <c r="G2114" s="3">
        <f>'B-Site_data'!G2115</f>
        <v>3</v>
      </c>
      <c r="H2114" s="3">
        <f>'B-Site_data'!H2115</f>
        <v>1</v>
      </c>
      <c r="I2114" s="3">
        <f>'B-Site_data'!I2115</f>
        <v>1</v>
      </c>
      <c r="J2114" s="3">
        <f>'B-Site_data'!J2115</f>
        <v>1</v>
      </c>
      <c r="K2114" s="3">
        <f>'B-Site_data'!K2115</f>
        <v>3</v>
      </c>
      <c r="L2114" s="3">
        <f>'B-Site_data'!L2115</f>
        <v>1</v>
      </c>
      <c r="M2114" s="3">
        <f t="shared" si="192"/>
        <v>3</v>
      </c>
      <c r="N2114" s="3">
        <f t="shared" si="193"/>
        <v>3</v>
      </c>
      <c r="O2114" s="3">
        <f t="shared" si="194"/>
        <v>1</v>
      </c>
      <c r="P2114" s="3">
        <f t="shared" si="195"/>
        <v>1</v>
      </c>
      <c r="Q2114" s="295">
        <f t="shared" si="196"/>
        <v>2</v>
      </c>
      <c r="R2114" s="3">
        <f t="shared" si="197"/>
        <v>2</v>
      </c>
    </row>
    <row r="2115" spans="1:18" x14ac:dyDescent="0.35">
      <c r="A2115" s="3" t="str">
        <f>'B-Site_data'!A2116</f>
        <v>jIs97LVT10XBmWRkSOQYXy5529PHoF</v>
      </c>
      <c r="B2115" s="3" t="str">
        <f>'B-Site_data'!B2116</f>
        <v>Banadir_IDP</v>
      </c>
      <c r="C2115" s="3" t="str">
        <f>'B-Site_data'!C2116</f>
        <v>Banadir</v>
      </c>
      <c r="D2115" s="3" t="str">
        <f>'B-Site_data'!D2116</f>
        <v>IDP</v>
      </c>
      <c r="E2115" s="3">
        <f>'B-Site_data'!E2116</f>
        <v>1</v>
      </c>
      <c r="F2115" s="3">
        <f>'B-Site_data'!F2116</f>
        <v>1</v>
      </c>
      <c r="G2115" s="3">
        <f>'B-Site_data'!G2116</f>
        <v>3</v>
      </c>
      <c r="H2115" s="3">
        <f>'B-Site_data'!H2116</f>
        <v>1</v>
      </c>
      <c r="I2115" s="3">
        <f>'B-Site_data'!I2116</f>
        <v>1</v>
      </c>
      <c r="J2115" s="3">
        <f>'B-Site_data'!J2116</f>
        <v>1</v>
      </c>
      <c r="K2115" s="3">
        <f>'B-Site_data'!K2116</f>
        <v>3</v>
      </c>
      <c r="L2115" s="3">
        <f>'B-Site_data'!L2116</f>
        <v>2</v>
      </c>
      <c r="M2115" s="3">
        <f t="shared" ref="M2115:M2178" si="198">LARGE(F2115:L2115,1)</f>
        <v>3</v>
      </c>
      <c r="N2115" s="3">
        <f t="shared" ref="N2115:N2178" si="199">LARGE(F2115:L2115,2)</f>
        <v>3</v>
      </c>
      <c r="O2115" s="3">
        <f t="shared" ref="O2115:O2178" si="200">LARGE(F2115:L2115,3)</f>
        <v>2</v>
      </c>
      <c r="P2115" s="3">
        <f t="shared" ref="P2115:P2178" si="201">LARGE(F2115:L2115,4)</f>
        <v>1</v>
      </c>
      <c r="Q2115" s="295">
        <f t="shared" ref="Q2115:Q2178" si="202">ROUNDUP(AVERAGE(M2115:P2115),0)</f>
        <v>3</v>
      </c>
      <c r="R2115" s="3">
        <f t="shared" ref="R2115:R2178" si="203">Q2115</f>
        <v>3</v>
      </c>
    </row>
    <row r="2116" spans="1:18" x14ac:dyDescent="0.35">
      <c r="A2116" s="3" t="str">
        <f>'B-Site_data'!A2117</f>
        <v>mUNfqhiosNGfbgU8RU5vMvbNPkLwka</v>
      </c>
      <c r="B2116" s="3" t="str">
        <f>'B-Site_data'!B2117</f>
        <v>Banadir_IDP</v>
      </c>
      <c r="C2116" s="3" t="str">
        <f>'B-Site_data'!C2117</f>
        <v>Banadir</v>
      </c>
      <c r="D2116" s="3" t="str">
        <f>'B-Site_data'!D2117</f>
        <v>IDP</v>
      </c>
      <c r="E2116" s="3">
        <f>'B-Site_data'!E2117</f>
        <v>1</v>
      </c>
      <c r="F2116" s="3">
        <f>'B-Site_data'!F2117</f>
        <v>1</v>
      </c>
      <c r="G2116" s="3">
        <f>'B-Site_data'!G2117</f>
        <v>3</v>
      </c>
      <c r="H2116" s="3">
        <f>'B-Site_data'!H2117</f>
        <v>1</v>
      </c>
      <c r="I2116" s="3">
        <f>'B-Site_data'!I2117</f>
        <v>1</v>
      </c>
      <c r="J2116" s="3">
        <f>'B-Site_data'!J2117</f>
        <v>1</v>
      </c>
      <c r="K2116" s="3">
        <f>'B-Site_data'!K2117</f>
        <v>3</v>
      </c>
      <c r="L2116" s="3">
        <f>'B-Site_data'!L2117</f>
        <v>1</v>
      </c>
      <c r="M2116" s="3">
        <f t="shared" si="198"/>
        <v>3</v>
      </c>
      <c r="N2116" s="3">
        <f t="shared" si="199"/>
        <v>3</v>
      </c>
      <c r="O2116" s="3">
        <f t="shared" si="200"/>
        <v>1</v>
      </c>
      <c r="P2116" s="3">
        <f t="shared" si="201"/>
        <v>1</v>
      </c>
      <c r="Q2116" s="295">
        <f t="shared" si="202"/>
        <v>2</v>
      </c>
      <c r="R2116" s="3">
        <f t="shared" si="203"/>
        <v>2</v>
      </c>
    </row>
    <row r="2117" spans="1:18" x14ac:dyDescent="0.35">
      <c r="A2117" s="3" t="str">
        <f>'B-Site_data'!A2118</f>
        <v>oLfxjaOkE0ZuJBqkQH8ufX3TXiBtnu</v>
      </c>
      <c r="B2117" s="3" t="str">
        <f>'B-Site_data'!B2118</f>
        <v>Banadir_IDP</v>
      </c>
      <c r="C2117" s="3" t="str">
        <f>'B-Site_data'!C2118</f>
        <v>Banadir</v>
      </c>
      <c r="D2117" s="3" t="str">
        <f>'B-Site_data'!D2118</f>
        <v>IDP</v>
      </c>
      <c r="E2117" s="3">
        <f>'B-Site_data'!E2118</f>
        <v>1</v>
      </c>
      <c r="F2117" s="3">
        <f>'B-Site_data'!F2118</f>
        <v>3</v>
      </c>
      <c r="G2117" s="3">
        <f>'B-Site_data'!G2118</f>
        <v>3</v>
      </c>
      <c r="H2117" s="3">
        <f>'B-Site_data'!H2118</f>
        <v>3</v>
      </c>
      <c r="I2117" s="3">
        <f>'B-Site_data'!I2118</f>
        <v>1</v>
      </c>
      <c r="J2117" s="3">
        <f>'B-Site_data'!J2118</f>
        <v>1</v>
      </c>
      <c r="K2117" s="3">
        <f>'B-Site_data'!K2118</f>
        <v>3</v>
      </c>
      <c r="L2117" s="3">
        <f>'B-Site_data'!L2118</f>
        <v>2</v>
      </c>
      <c r="M2117" s="3">
        <f t="shared" si="198"/>
        <v>3</v>
      </c>
      <c r="N2117" s="3">
        <f t="shared" si="199"/>
        <v>3</v>
      </c>
      <c r="O2117" s="3">
        <f t="shared" si="200"/>
        <v>3</v>
      </c>
      <c r="P2117" s="3">
        <f t="shared" si="201"/>
        <v>3</v>
      </c>
      <c r="Q2117" s="295">
        <f t="shared" si="202"/>
        <v>3</v>
      </c>
      <c r="R2117" s="3">
        <f t="shared" si="203"/>
        <v>3</v>
      </c>
    </row>
    <row r="2118" spans="1:18" x14ac:dyDescent="0.35">
      <c r="A2118" s="3" t="str">
        <f>'B-Site_data'!A2119</f>
        <v>aaQZrLZHL2ClybQqPlsLcUzYg9IMFc</v>
      </c>
      <c r="B2118" s="3" t="str">
        <f>'B-Site_data'!B2119</f>
        <v>Banadir_IDP</v>
      </c>
      <c r="C2118" s="3" t="str">
        <f>'B-Site_data'!C2119</f>
        <v>Banadir</v>
      </c>
      <c r="D2118" s="3" t="str">
        <f>'B-Site_data'!D2119</f>
        <v>IDP</v>
      </c>
      <c r="E2118" s="3">
        <f>'B-Site_data'!E2119</f>
        <v>1</v>
      </c>
      <c r="F2118" s="3">
        <f>'B-Site_data'!F2119</f>
        <v>1</v>
      </c>
      <c r="G2118" s="3">
        <f>'B-Site_data'!G2119</f>
        <v>3</v>
      </c>
      <c r="H2118" s="3">
        <f>'B-Site_data'!H2119</f>
        <v>3</v>
      </c>
      <c r="I2118" s="3">
        <f>'B-Site_data'!I2119</f>
        <v>3</v>
      </c>
      <c r="J2118" s="3">
        <f>'B-Site_data'!J2119</f>
        <v>1</v>
      </c>
      <c r="K2118" s="3">
        <f>'B-Site_data'!K2119</f>
        <v>1</v>
      </c>
      <c r="L2118" s="3">
        <f>'B-Site_data'!L2119</f>
        <v>3</v>
      </c>
      <c r="M2118" s="3">
        <f t="shared" si="198"/>
        <v>3</v>
      </c>
      <c r="N2118" s="3">
        <f t="shared" si="199"/>
        <v>3</v>
      </c>
      <c r="O2118" s="3">
        <f t="shared" si="200"/>
        <v>3</v>
      </c>
      <c r="P2118" s="3">
        <f t="shared" si="201"/>
        <v>3</v>
      </c>
      <c r="Q2118" s="295">
        <f t="shared" si="202"/>
        <v>3</v>
      </c>
      <c r="R2118" s="3">
        <f t="shared" si="203"/>
        <v>3</v>
      </c>
    </row>
    <row r="2119" spans="1:18" x14ac:dyDescent="0.35">
      <c r="A2119" s="3" t="str">
        <f>'B-Site_data'!A2120</f>
        <v>SQudsmZB1JEytxGM5eBQDEFCI5niXC</v>
      </c>
      <c r="B2119" s="3" t="str">
        <f>'B-Site_data'!B2120</f>
        <v>Banadir_IDP</v>
      </c>
      <c r="C2119" s="3" t="str">
        <f>'B-Site_data'!C2120</f>
        <v>Banadir</v>
      </c>
      <c r="D2119" s="3" t="str">
        <f>'B-Site_data'!D2120</f>
        <v>IDP</v>
      </c>
      <c r="E2119" s="3">
        <f>'B-Site_data'!E2120</f>
        <v>1</v>
      </c>
      <c r="F2119" s="3">
        <f>'B-Site_data'!F2120</f>
        <v>3</v>
      </c>
      <c r="G2119" s="3">
        <f>'B-Site_data'!G2120</f>
        <v>3</v>
      </c>
      <c r="H2119" s="3">
        <f>'B-Site_data'!H2120</f>
        <v>1</v>
      </c>
      <c r="I2119" s="3">
        <f>'B-Site_data'!I2120</f>
        <v>3</v>
      </c>
      <c r="J2119" s="3">
        <f>'B-Site_data'!J2120</f>
        <v>1</v>
      </c>
      <c r="K2119" s="3">
        <f>'B-Site_data'!K2120</f>
        <v>3</v>
      </c>
      <c r="L2119" s="3">
        <f>'B-Site_data'!L2120</f>
        <v>2</v>
      </c>
      <c r="M2119" s="3">
        <f t="shared" si="198"/>
        <v>3</v>
      </c>
      <c r="N2119" s="3">
        <f t="shared" si="199"/>
        <v>3</v>
      </c>
      <c r="O2119" s="3">
        <f t="shared" si="200"/>
        <v>3</v>
      </c>
      <c r="P2119" s="3">
        <f t="shared" si="201"/>
        <v>3</v>
      </c>
      <c r="Q2119" s="295">
        <f t="shared" si="202"/>
        <v>3</v>
      </c>
      <c r="R2119" s="3">
        <f t="shared" si="203"/>
        <v>3</v>
      </c>
    </row>
    <row r="2120" spans="1:18" x14ac:dyDescent="0.35">
      <c r="A2120" s="3" t="str">
        <f>'B-Site_data'!A2121</f>
        <v>8Bz0pAYDWGt76xnz6LSj2eCy5V0RfE</v>
      </c>
      <c r="B2120" s="3" t="str">
        <f>'B-Site_data'!B2121</f>
        <v>Banadir_IDP</v>
      </c>
      <c r="C2120" s="3" t="str">
        <f>'B-Site_data'!C2121</f>
        <v>Banadir</v>
      </c>
      <c r="D2120" s="3" t="str">
        <f>'B-Site_data'!D2121</f>
        <v>IDP</v>
      </c>
      <c r="E2120" s="3">
        <f>'B-Site_data'!E2121</f>
        <v>1</v>
      </c>
      <c r="F2120" s="3">
        <f>'B-Site_data'!F2121</f>
        <v>1</v>
      </c>
      <c r="G2120" s="3">
        <f>'B-Site_data'!G2121</f>
        <v>3</v>
      </c>
      <c r="H2120" s="3">
        <f>'B-Site_data'!H2121</f>
        <v>1</v>
      </c>
      <c r="I2120" s="3">
        <f>'B-Site_data'!I2121</f>
        <v>1</v>
      </c>
      <c r="J2120" s="3">
        <f>'B-Site_data'!J2121</f>
        <v>1</v>
      </c>
      <c r="K2120" s="3">
        <f>'B-Site_data'!K2121</f>
        <v>3</v>
      </c>
      <c r="L2120" s="3">
        <f>'B-Site_data'!L2121</f>
        <v>1</v>
      </c>
      <c r="M2120" s="3">
        <f t="shared" si="198"/>
        <v>3</v>
      </c>
      <c r="N2120" s="3">
        <f t="shared" si="199"/>
        <v>3</v>
      </c>
      <c r="O2120" s="3">
        <f t="shared" si="200"/>
        <v>1</v>
      </c>
      <c r="P2120" s="3">
        <f t="shared" si="201"/>
        <v>1</v>
      </c>
      <c r="Q2120" s="295">
        <f t="shared" si="202"/>
        <v>2</v>
      </c>
      <c r="R2120" s="3">
        <f t="shared" si="203"/>
        <v>2</v>
      </c>
    </row>
    <row r="2121" spans="1:18" x14ac:dyDescent="0.35">
      <c r="A2121" s="3" t="str">
        <f>'B-Site_data'!A2122</f>
        <v>skKGl6N0WUgH5Rf88cxMshE1d0lylC</v>
      </c>
      <c r="B2121" s="3" t="str">
        <f>'B-Site_data'!B2122</f>
        <v>Banadir_IDP</v>
      </c>
      <c r="C2121" s="3" t="str">
        <f>'B-Site_data'!C2122</f>
        <v>Banadir</v>
      </c>
      <c r="D2121" s="3" t="str">
        <f>'B-Site_data'!D2122</f>
        <v>IDP</v>
      </c>
      <c r="E2121" s="3">
        <f>'B-Site_data'!E2122</f>
        <v>1</v>
      </c>
      <c r="F2121" s="3">
        <f>'B-Site_data'!F2122</f>
        <v>3</v>
      </c>
      <c r="G2121" s="3">
        <f>'B-Site_data'!G2122</f>
        <v>3</v>
      </c>
      <c r="H2121" s="3">
        <f>'B-Site_data'!H2122</f>
        <v>3</v>
      </c>
      <c r="I2121" s="3">
        <f>'B-Site_data'!I2122</f>
        <v>3</v>
      </c>
      <c r="J2121" s="3">
        <f>'B-Site_data'!J2122</f>
        <v>1</v>
      </c>
      <c r="K2121" s="3">
        <f>'B-Site_data'!K2122</f>
        <v>3</v>
      </c>
      <c r="L2121" s="3">
        <f>'B-Site_data'!L2122</f>
        <v>2</v>
      </c>
      <c r="M2121" s="3">
        <f t="shared" si="198"/>
        <v>3</v>
      </c>
      <c r="N2121" s="3">
        <f t="shared" si="199"/>
        <v>3</v>
      </c>
      <c r="O2121" s="3">
        <f t="shared" si="200"/>
        <v>3</v>
      </c>
      <c r="P2121" s="3">
        <f t="shared" si="201"/>
        <v>3</v>
      </c>
      <c r="Q2121" s="295">
        <f t="shared" si="202"/>
        <v>3</v>
      </c>
      <c r="R2121" s="3">
        <f t="shared" si="203"/>
        <v>3</v>
      </c>
    </row>
    <row r="2122" spans="1:18" x14ac:dyDescent="0.35">
      <c r="A2122" s="3" t="str">
        <f>'B-Site_data'!A2123</f>
        <v>ftWdi9mArr3J8KfHJqjG2BdNBbqZTu</v>
      </c>
      <c r="B2122" s="3" t="str">
        <f>'B-Site_data'!B2123</f>
        <v>Banadir_IDP</v>
      </c>
      <c r="C2122" s="3" t="str">
        <f>'B-Site_data'!C2123</f>
        <v>Banadir</v>
      </c>
      <c r="D2122" s="3" t="str">
        <f>'B-Site_data'!D2123</f>
        <v>IDP</v>
      </c>
      <c r="E2122" s="3">
        <f>'B-Site_data'!E2123</f>
        <v>1</v>
      </c>
      <c r="F2122" s="3">
        <f>'B-Site_data'!F2123</f>
        <v>3</v>
      </c>
      <c r="G2122" s="3">
        <f>'B-Site_data'!G2123</f>
        <v>3</v>
      </c>
      <c r="H2122" s="3">
        <f>'B-Site_data'!H2123</f>
        <v>3</v>
      </c>
      <c r="I2122" s="3">
        <f>'B-Site_data'!I2123</f>
        <v>3</v>
      </c>
      <c r="J2122" s="3">
        <f>'B-Site_data'!J2123</f>
        <v>1</v>
      </c>
      <c r="K2122" s="3">
        <f>'B-Site_data'!K2123</f>
        <v>1</v>
      </c>
      <c r="L2122" s="3">
        <f>'B-Site_data'!L2123</f>
        <v>2</v>
      </c>
      <c r="M2122" s="3">
        <f t="shared" si="198"/>
        <v>3</v>
      </c>
      <c r="N2122" s="3">
        <f t="shared" si="199"/>
        <v>3</v>
      </c>
      <c r="O2122" s="3">
        <f t="shared" si="200"/>
        <v>3</v>
      </c>
      <c r="P2122" s="3">
        <f t="shared" si="201"/>
        <v>3</v>
      </c>
      <c r="Q2122" s="295">
        <f t="shared" si="202"/>
        <v>3</v>
      </c>
      <c r="R2122" s="3">
        <f t="shared" si="203"/>
        <v>3</v>
      </c>
    </row>
    <row r="2123" spans="1:18" x14ac:dyDescent="0.35">
      <c r="A2123" s="3" t="str">
        <f>'B-Site_data'!A2124</f>
        <v>djS9jr48xkgvaw3ewIkFZ8nANcmdi4</v>
      </c>
      <c r="B2123" s="3" t="str">
        <f>'B-Site_data'!B2124</f>
        <v>Banadir_IDP</v>
      </c>
      <c r="C2123" s="3" t="str">
        <f>'B-Site_data'!C2124</f>
        <v>Banadir</v>
      </c>
      <c r="D2123" s="3" t="str">
        <f>'B-Site_data'!D2124</f>
        <v>IDP</v>
      </c>
      <c r="E2123" s="3">
        <f>'B-Site_data'!E2124</f>
        <v>1</v>
      </c>
      <c r="F2123" s="3">
        <f>'B-Site_data'!F2124</f>
        <v>1</v>
      </c>
      <c r="G2123" s="3">
        <f>'B-Site_data'!G2124</f>
        <v>3</v>
      </c>
      <c r="H2123" s="3">
        <f>'B-Site_data'!H2124</f>
        <v>1</v>
      </c>
      <c r="I2123" s="3">
        <f>'B-Site_data'!I2124</f>
        <v>1</v>
      </c>
      <c r="J2123" s="3">
        <f>'B-Site_data'!J2124</f>
        <v>1</v>
      </c>
      <c r="K2123" s="3">
        <f>'B-Site_data'!K2124</f>
        <v>3</v>
      </c>
      <c r="L2123" s="3">
        <f>'B-Site_data'!L2124</f>
        <v>1</v>
      </c>
      <c r="M2123" s="3">
        <f t="shared" si="198"/>
        <v>3</v>
      </c>
      <c r="N2123" s="3">
        <f t="shared" si="199"/>
        <v>3</v>
      </c>
      <c r="O2123" s="3">
        <f t="shared" si="200"/>
        <v>1</v>
      </c>
      <c r="P2123" s="3">
        <f t="shared" si="201"/>
        <v>1</v>
      </c>
      <c r="Q2123" s="295">
        <f t="shared" si="202"/>
        <v>2</v>
      </c>
      <c r="R2123" s="3">
        <f t="shared" si="203"/>
        <v>2</v>
      </c>
    </row>
    <row r="2124" spans="1:18" x14ac:dyDescent="0.35">
      <c r="A2124" s="3" t="str">
        <f>'B-Site_data'!A2125</f>
        <v>nT6N1kSfHV0LUqAbNX4IKWpedmiPqH</v>
      </c>
      <c r="B2124" s="3" t="str">
        <f>'B-Site_data'!B2125</f>
        <v>Banadir_IDP</v>
      </c>
      <c r="C2124" s="3" t="str">
        <f>'B-Site_data'!C2125</f>
        <v>Banadir</v>
      </c>
      <c r="D2124" s="3" t="str">
        <f>'B-Site_data'!D2125</f>
        <v>IDP</v>
      </c>
      <c r="E2124" s="3">
        <f>'B-Site_data'!E2125</f>
        <v>1</v>
      </c>
      <c r="F2124" s="3">
        <f>'B-Site_data'!F2125</f>
        <v>1</v>
      </c>
      <c r="G2124" s="3">
        <f>'B-Site_data'!G2125</f>
        <v>3</v>
      </c>
      <c r="H2124" s="3">
        <f>'B-Site_data'!H2125</f>
        <v>2</v>
      </c>
      <c r="I2124" s="3">
        <f>'B-Site_data'!I2125</f>
        <v>3</v>
      </c>
      <c r="J2124" s="3">
        <f>'B-Site_data'!J2125</f>
        <v>1</v>
      </c>
      <c r="K2124" s="3">
        <f>'B-Site_data'!K2125</f>
        <v>1</v>
      </c>
      <c r="L2124" s="3">
        <f>'B-Site_data'!L2125</f>
        <v>4</v>
      </c>
      <c r="M2124" s="3">
        <f t="shared" si="198"/>
        <v>4</v>
      </c>
      <c r="N2124" s="3">
        <f t="shared" si="199"/>
        <v>3</v>
      </c>
      <c r="O2124" s="3">
        <f t="shared" si="200"/>
        <v>3</v>
      </c>
      <c r="P2124" s="3">
        <f t="shared" si="201"/>
        <v>2</v>
      </c>
      <c r="Q2124" s="295">
        <f t="shared" si="202"/>
        <v>3</v>
      </c>
      <c r="R2124" s="3">
        <f t="shared" si="203"/>
        <v>3</v>
      </c>
    </row>
    <row r="2125" spans="1:18" x14ac:dyDescent="0.35">
      <c r="A2125" s="3" t="str">
        <f>'B-Site_data'!A2126</f>
        <v>jJxNVZb9iGqOnaMazpvxZLtP7RSBuA</v>
      </c>
      <c r="B2125" s="3" t="str">
        <f>'B-Site_data'!B2126</f>
        <v>Banadir_IDP</v>
      </c>
      <c r="C2125" s="3" t="str">
        <f>'B-Site_data'!C2126</f>
        <v>Banadir</v>
      </c>
      <c r="D2125" s="3" t="str">
        <f>'B-Site_data'!D2126</f>
        <v>IDP</v>
      </c>
      <c r="E2125" s="3">
        <f>'B-Site_data'!E2126</f>
        <v>3</v>
      </c>
      <c r="F2125" s="3">
        <f>'B-Site_data'!F2126</f>
        <v>1</v>
      </c>
      <c r="G2125" s="3">
        <f>'B-Site_data'!G2126</f>
        <v>3</v>
      </c>
      <c r="H2125" s="3">
        <f>'B-Site_data'!H2126</f>
        <v>1</v>
      </c>
      <c r="I2125" s="3">
        <f>'B-Site_data'!I2126</f>
        <v>3</v>
      </c>
      <c r="J2125" s="3">
        <f>'B-Site_data'!J2126</f>
        <v>1</v>
      </c>
      <c r="K2125" s="3">
        <f>'B-Site_data'!K2126</f>
        <v>3</v>
      </c>
      <c r="L2125" s="3">
        <f>'B-Site_data'!L2126</f>
        <v>1</v>
      </c>
      <c r="M2125" s="3">
        <f t="shared" si="198"/>
        <v>3</v>
      </c>
      <c r="N2125" s="3">
        <f t="shared" si="199"/>
        <v>3</v>
      </c>
      <c r="O2125" s="3">
        <f t="shared" si="200"/>
        <v>3</v>
      </c>
      <c r="P2125" s="3">
        <f t="shared" si="201"/>
        <v>1</v>
      </c>
      <c r="Q2125" s="295">
        <f t="shared" si="202"/>
        <v>3</v>
      </c>
      <c r="R2125" s="3">
        <f t="shared" si="203"/>
        <v>3</v>
      </c>
    </row>
    <row r="2126" spans="1:18" x14ac:dyDescent="0.35">
      <c r="A2126" s="3" t="str">
        <f>'B-Site_data'!A2127</f>
        <v>y0NgZFcAtrHyE6M7X1VjcMBUTEJsYe</v>
      </c>
      <c r="B2126" s="3" t="str">
        <f>'B-Site_data'!B2127</f>
        <v>Banadir_IDP</v>
      </c>
      <c r="C2126" s="3" t="str">
        <f>'B-Site_data'!C2127</f>
        <v>Banadir</v>
      </c>
      <c r="D2126" s="3" t="str">
        <f>'B-Site_data'!D2127</f>
        <v>IDP</v>
      </c>
      <c r="E2126" s="3">
        <f>'B-Site_data'!E2127</f>
        <v>1</v>
      </c>
      <c r="F2126" s="3">
        <f>'B-Site_data'!F2127</f>
        <v>3</v>
      </c>
      <c r="G2126" s="3">
        <f>'B-Site_data'!G2127</f>
        <v>3</v>
      </c>
      <c r="H2126" s="3">
        <f>'B-Site_data'!H2127</f>
        <v>3</v>
      </c>
      <c r="I2126" s="3">
        <f>'B-Site_data'!I2127</f>
        <v>3</v>
      </c>
      <c r="J2126" s="3">
        <f>'B-Site_data'!J2127</f>
        <v>1</v>
      </c>
      <c r="K2126" s="3">
        <f>'B-Site_data'!K2127</f>
        <v>3</v>
      </c>
      <c r="L2126" s="3">
        <f>'B-Site_data'!L2127</f>
        <v>2</v>
      </c>
      <c r="M2126" s="3">
        <f t="shared" si="198"/>
        <v>3</v>
      </c>
      <c r="N2126" s="3">
        <f t="shared" si="199"/>
        <v>3</v>
      </c>
      <c r="O2126" s="3">
        <f t="shared" si="200"/>
        <v>3</v>
      </c>
      <c r="P2126" s="3">
        <f t="shared" si="201"/>
        <v>3</v>
      </c>
      <c r="Q2126" s="295">
        <f t="shared" si="202"/>
        <v>3</v>
      </c>
      <c r="R2126" s="3">
        <f t="shared" si="203"/>
        <v>3</v>
      </c>
    </row>
    <row r="2127" spans="1:18" x14ac:dyDescent="0.35">
      <c r="A2127" s="3" t="str">
        <f>'B-Site_data'!A2128</f>
        <v>pupe3tHyjs7BOiTurgKxTxgTPoWTUH</v>
      </c>
      <c r="B2127" s="3" t="str">
        <f>'B-Site_data'!B2128</f>
        <v>Banadir_IDP</v>
      </c>
      <c r="C2127" s="3" t="str">
        <f>'B-Site_data'!C2128</f>
        <v>Banadir</v>
      </c>
      <c r="D2127" s="3" t="str">
        <f>'B-Site_data'!D2128</f>
        <v>IDP</v>
      </c>
      <c r="E2127" s="3">
        <f>'B-Site_data'!E2128</f>
        <v>1</v>
      </c>
      <c r="F2127" s="3">
        <f>'B-Site_data'!F2128</f>
        <v>1</v>
      </c>
      <c r="G2127" s="3">
        <f>'B-Site_data'!G2128</f>
        <v>3</v>
      </c>
      <c r="H2127" s="3">
        <f>'B-Site_data'!H2128</f>
        <v>1</v>
      </c>
      <c r="I2127" s="3">
        <f>'B-Site_data'!I2128</f>
        <v>1</v>
      </c>
      <c r="J2127" s="3">
        <f>'B-Site_data'!J2128</f>
        <v>3</v>
      </c>
      <c r="K2127" s="3">
        <f>'B-Site_data'!K2128</f>
        <v>1</v>
      </c>
      <c r="L2127" s="3">
        <f>'B-Site_data'!L2128</f>
        <v>2</v>
      </c>
      <c r="M2127" s="3">
        <f t="shared" si="198"/>
        <v>3</v>
      </c>
      <c r="N2127" s="3">
        <f t="shared" si="199"/>
        <v>3</v>
      </c>
      <c r="O2127" s="3">
        <f t="shared" si="200"/>
        <v>2</v>
      </c>
      <c r="P2127" s="3">
        <f t="shared" si="201"/>
        <v>1</v>
      </c>
      <c r="Q2127" s="295">
        <f t="shared" si="202"/>
        <v>3</v>
      </c>
      <c r="R2127" s="3">
        <f t="shared" si="203"/>
        <v>3</v>
      </c>
    </row>
    <row r="2128" spans="1:18" x14ac:dyDescent="0.35">
      <c r="A2128" s="3" t="str">
        <f>'B-Site_data'!A2129</f>
        <v>t8o5PxxtiRLnw6mE3H4lM4vxik6WcY</v>
      </c>
      <c r="B2128" s="3" t="str">
        <f>'B-Site_data'!B2129</f>
        <v>Banadir_IDP</v>
      </c>
      <c r="C2128" s="3" t="str">
        <f>'B-Site_data'!C2129</f>
        <v>Banadir</v>
      </c>
      <c r="D2128" s="3" t="str">
        <f>'B-Site_data'!D2129</f>
        <v>IDP</v>
      </c>
      <c r="E2128" s="3">
        <f>'B-Site_data'!E2129</f>
        <v>1</v>
      </c>
      <c r="F2128" s="3">
        <f>'B-Site_data'!F2129</f>
        <v>3</v>
      </c>
      <c r="G2128" s="3">
        <f>'B-Site_data'!G2129</f>
        <v>3</v>
      </c>
      <c r="H2128" s="3">
        <f>'B-Site_data'!H2129</f>
        <v>1</v>
      </c>
      <c r="I2128" s="3">
        <f>'B-Site_data'!I2129</f>
        <v>1</v>
      </c>
      <c r="J2128" s="3">
        <f>'B-Site_data'!J2129</f>
        <v>1</v>
      </c>
      <c r="K2128" s="3">
        <f>'B-Site_data'!K2129</f>
        <v>3</v>
      </c>
      <c r="L2128" s="3">
        <f>'B-Site_data'!L2129</f>
        <v>2</v>
      </c>
      <c r="M2128" s="3">
        <f t="shared" si="198"/>
        <v>3</v>
      </c>
      <c r="N2128" s="3">
        <f t="shared" si="199"/>
        <v>3</v>
      </c>
      <c r="O2128" s="3">
        <f t="shared" si="200"/>
        <v>3</v>
      </c>
      <c r="P2128" s="3">
        <f t="shared" si="201"/>
        <v>2</v>
      </c>
      <c r="Q2128" s="295">
        <f t="shared" si="202"/>
        <v>3</v>
      </c>
      <c r="R2128" s="3">
        <f t="shared" si="203"/>
        <v>3</v>
      </c>
    </row>
    <row r="2129" spans="1:18" x14ac:dyDescent="0.35">
      <c r="A2129" s="3" t="str">
        <f>'B-Site_data'!A2130</f>
        <v>qtswx672Et7QqFwqX1RCafXNwU49sp</v>
      </c>
      <c r="B2129" s="3" t="str">
        <f>'B-Site_data'!B2130</f>
        <v>Banadir_IDP</v>
      </c>
      <c r="C2129" s="3" t="str">
        <f>'B-Site_data'!C2130</f>
        <v>Banadir</v>
      </c>
      <c r="D2129" s="3" t="str">
        <f>'B-Site_data'!D2130</f>
        <v>IDP</v>
      </c>
      <c r="E2129" s="3">
        <f>'B-Site_data'!E2130</f>
        <v>1</v>
      </c>
      <c r="F2129" s="3">
        <f>'B-Site_data'!F2130</f>
        <v>1</v>
      </c>
      <c r="G2129" s="3">
        <f>'B-Site_data'!G2130</f>
        <v>3</v>
      </c>
      <c r="H2129" s="3">
        <f>'B-Site_data'!H2130</f>
        <v>1</v>
      </c>
      <c r="I2129" s="3">
        <f>'B-Site_data'!I2130</f>
        <v>1</v>
      </c>
      <c r="J2129" s="3">
        <f>'B-Site_data'!J2130</f>
        <v>1</v>
      </c>
      <c r="K2129" s="3">
        <f>'B-Site_data'!K2130</f>
        <v>3</v>
      </c>
      <c r="L2129" s="3">
        <f>'B-Site_data'!L2130</f>
        <v>1</v>
      </c>
      <c r="M2129" s="3">
        <f t="shared" si="198"/>
        <v>3</v>
      </c>
      <c r="N2129" s="3">
        <f t="shared" si="199"/>
        <v>3</v>
      </c>
      <c r="O2129" s="3">
        <f t="shared" si="200"/>
        <v>1</v>
      </c>
      <c r="P2129" s="3">
        <f t="shared" si="201"/>
        <v>1</v>
      </c>
      <c r="Q2129" s="295">
        <f t="shared" si="202"/>
        <v>2</v>
      </c>
      <c r="R2129" s="3">
        <f t="shared" si="203"/>
        <v>2</v>
      </c>
    </row>
    <row r="2130" spans="1:18" x14ac:dyDescent="0.35">
      <c r="A2130" s="3" t="str">
        <f>'B-Site_data'!A2131</f>
        <v>djrWN0RTPy0ArZPw8lrzcVEJjXAKrI</v>
      </c>
      <c r="B2130" s="3" t="str">
        <f>'B-Site_data'!B2131</f>
        <v>Banadir_IDP</v>
      </c>
      <c r="C2130" s="3" t="str">
        <f>'B-Site_data'!C2131</f>
        <v>Banadir</v>
      </c>
      <c r="D2130" s="3" t="str">
        <f>'B-Site_data'!D2131</f>
        <v>IDP</v>
      </c>
      <c r="E2130" s="3">
        <f>'B-Site_data'!E2131</f>
        <v>1</v>
      </c>
      <c r="F2130" s="3">
        <f>'B-Site_data'!F2131</f>
        <v>1</v>
      </c>
      <c r="G2130" s="3">
        <f>'B-Site_data'!G2131</f>
        <v>3</v>
      </c>
      <c r="H2130" s="3">
        <f>'B-Site_data'!H2131</f>
        <v>1</v>
      </c>
      <c r="I2130" s="3">
        <f>'B-Site_data'!I2131</f>
        <v>3</v>
      </c>
      <c r="J2130" s="3">
        <f>'B-Site_data'!J2131</f>
        <v>1</v>
      </c>
      <c r="K2130" s="3">
        <f>'B-Site_data'!K2131</f>
        <v>1</v>
      </c>
      <c r="L2130" s="3">
        <f>'B-Site_data'!L2131</f>
        <v>2</v>
      </c>
      <c r="M2130" s="3">
        <f t="shared" si="198"/>
        <v>3</v>
      </c>
      <c r="N2130" s="3">
        <f t="shared" si="199"/>
        <v>3</v>
      </c>
      <c r="O2130" s="3">
        <f t="shared" si="200"/>
        <v>2</v>
      </c>
      <c r="P2130" s="3">
        <f t="shared" si="201"/>
        <v>1</v>
      </c>
      <c r="Q2130" s="295">
        <f t="shared" si="202"/>
        <v>3</v>
      </c>
      <c r="R2130" s="3">
        <f t="shared" si="203"/>
        <v>3</v>
      </c>
    </row>
    <row r="2131" spans="1:18" x14ac:dyDescent="0.35">
      <c r="A2131" s="3" t="str">
        <f>'B-Site_data'!A2132</f>
        <v>s3muO6sFhdPzo6jh4jxkR7tKxcEH10</v>
      </c>
      <c r="B2131" s="3" t="str">
        <f>'B-Site_data'!B2132</f>
        <v>Banadir_IDP</v>
      </c>
      <c r="C2131" s="3" t="str">
        <f>'B-Site_data'!C2132</f>
        <v>Banadir</v>
      </c>
      <c r="D2131" s="3" t="str">
        <f>'B-Site_data'!D2132</f>
        <v>IDP</v>
      </c>
      <c r="E2131" s="3">
        <f>'B-Site_data'!E2132</f>
        <v>1</v>
      </c>
      <c r="F2131" s="3">
        <f>'B-Site_data'!F2132</f>
        <v>1</v>
      </c>
      <c r="G2131" s="3">
        <f>'B-Site_data'!G2132</f>
        <v>3</v>
      </c>
      <c r="H2131" s="3">
        <f>'B-Site_data'!H2132</f>
        <v>2</v>
      </c>
      <c r="I2131" s="3">
        <f>'B-Site_data'!I2132</f>
        <v>3</v>
      </c>
      <c r="J2131" s="3">
        <f>'B-Site_data'!J2132</f>
        <v>1</v>
      </c>
      <c r="K2131" s="3">
        <f>'B-Site_data'!K2132</f>
        <v>1</v>
      </c>
      <c r="L2131" s="3">
        <f>'B-Site_data'!L2132</f>
        <v>2</v>
      </c>
      <c r="M2131" s="3">
        <f t="shared" si="198"/>
        <v>3</v>
      </c>
      <c r="N2131" s="3">
        <f t="shared" si="199"/>
        <v>3</v>
      </c>
      <c r="O2131" s="3">
        <f t="shared" si="200"/>
        <v>2</v>
      </c>
      <c r="P2131" s="3">
        <f t="shared" si="201"/>
        <v>2</v>
      </c>
      <c r="Q2131" s="295">
        <f t="shared" si="202"/>
        <v>3</v>
      </c>
      <c r="R2131" s="3">
        <f t="shared" si="203"/>
        <v>3</v>
      </c>
    </row>
    <row r="2132" spans="1:18" x14ac:dyDescent="0.35">
      <c r="A2132" s="3" t="str">
        <f>'B-Site_data'!A2133</f>
        <v>T3qJ494IgEEaEZVf7wGBZHVQWFGBk3</v>
      </c>
      <c r="B2132" s="3" t="str">
        <f>'B-Site_data'!B2133</f>
        <v>Banadir_IDP</v>
      </c>
      <c r="C2132" s="3" t="str">
        <f>'B-Site_data'!C2133</f>
        <v>Banadir</v>
      </c>
      <c r="D2132" s="3" t="str">
        <f>'B-Site_data'!D2133</f>
        <v>IDP</v>
      </c>
      <c r="E2132" s="3">
        <f>'B-Site_data'!E2133</f>
        <v>1</v>
      </c>
      <c r="F2132" s="3">
        <f>'B-Site_data'!F2133</f>
        <v>1</v>
      </c>
      <c r="G2132" s="3">
        <f>'B-Site_data'!G2133</f>
        <v>3</v>
      </c>
      <c r="H2132" s="3">
        <f>'B-Site_data'!H2133</f>
        <v>1</v>
      </c>
      <c r="I2132" s="3">
        <f>'B-Site_data'!I2133</f>
        <v>1</v>
      </c>
      <c r="J2132" s="3">
        <f>'B-Site_data'!J2133</f>
        <v>1</v>
      </c>
      <c r="K2132" s="3">
        <f>'B-Site_data'!K2133</f>
        <v>3</v>
      </c>
      <c r="L2132" s="3">
        <f>'B-Site_data'!L2133</f>
        <v>2</v>
      </c>
      <c r="M2132" s="3">
        <f t="shared" si="198"/>
        <v>3</v>
      </c>
      <c r="N2132" s="3">
        <f t="shared" si="199"/>
        <v>3</v>
      </c>
      <c r="O2132" s="3">
        <f t="shared" si="200"/>
        <v>2</v>
      </c>
      <c r="P2132" s="3">
        <f t="shared" si="201"/>
        <v>1</v>
      </c>
      <c r="Q2132" s="295">
        <f t="shared" si="202"/>
        <v>3</v>
      </c>
      <c r="R2132" s="3">
        <f t="shared" si="203"/>
        <v>3</v>
      </c>
    </row>
    <row r="2133" spans="1:18" x14ac:dyDescent="0.35">
      <c r="A2133" s="3" t="str">
        <f>'B-Site_data'!A2134</f>
        <v>xuDDkJSTFeOfZAXocuuwXsiqi1dvgc</v>
      </c>
      <c r="B2133" s="3" t="str">
        <f>'B-Site_data'!B2134</f>
        <v>Banadir_IDP</v>
      </c>
      <c r="C2133" s="3" t="str">
        <f>'B-Site_data'!C2134</f>
        <v>Banadir</v>
      </c>
      <c r="D2133" s="3" t="str">
        <f>'B-Site_data'!D2134</f>
        <v>IDP</v>
      </c>
      <c r="E2133" s="3">
        <f>'B-Site_data'!E2134</f>
        <v>1</v>
      </c>
      <c r="F2133" s="3">
        <f>'B-Site_data'!F2134</f>
        <v>3</v>
      </c>
      <c r="G2133" s="3">
        <f>'B-Site_data'!G2134</f>
        <v>3</v>
      </c>
      <c r="H2133" s="3">
        <f>'B-Site_data'!H2134</f>
        <v>1</v>
      </c>
      <c r="I2133" s="3">
        <f>'B-Site_data'!I2134</f>
        <v>3</v>
      </c>
      <c r="J2133" s="3">
        <f>'B-Site_data'!J2134</f>
        <v>1</v>
      </c>
      <c r="K2133" s="3">
        <f>'B-Site_data'!K2134</f>
        <v>1</v>
      </c>
      <c r="L2133" s="3">
        <f>'B-Site_data'!L2134</f>
        <v>2</v>
      </c>
      <c r="M2133" s="3">
        <f t="shared" si="198"/>
        <v>3</v>
      </c>
      <c r="N2133" s="3">
        <f t="shared" si="199"/>
        <v>3</v>
      </c>
      <c r="O2133" s="3">
        <f t="shared" si="200"/>
        <v>3</v>
      </c>
      <c r="P2133" s="3">
        <f t="shared" si="201"/>
        <v>2</v>
      </c>
      <c r="Q2133" s="295">
        <f t="shared" si="202"/>
        <v>3</v>
      </c>
      <c r="R2133" s="3">
        <f t="shared" si="203"/>
        <v>3</v>
      </c>
    </row>
    <row r="2134" spans="1:18" x14ac:dyDescent="0.35">
      <c r="A2134" s="3" t="str">
        <f>'B-Site_data'!A2135</f>
        <v>XtzDylJiCTwICEiodRr4mKnYehxUQO</v>
      </c>
      <c r="B2134" s="3" t="str">
        <f>'B-Site_data'!B2135</f>
        <v>Banadir_IDP</v>
      </c>
      <c r="C2134" s="3" t="str">
        <f>'B-Site_data'!C2135</f>
        <v>Banadir</v>
      </c>
      <c r="D2134" s="3" t="str">
        <f>'B-Site_data'!D2135</f>
        <v>IDP</v>
      </c>
      <c r="E2134" s="3">
        <f>'B-Site_data'!E2135</f>
        <v>1</v>
      </c>
      <c r="F2134" s="3">
        <f>'B-Site_data'!F2135</f>
        <v>1</v>
      </c>
      <c r="G2134" s="3">
        <f>'B-Site_data'!G2135</f>
        <v>3</v>
      </c>
      <c r="H2134" s="3">
        <f>'B-Site_data'!H2135</f>
        <v>3</v>
      </c>
      <c r="I2134" s="3">
        <f>'B-Site_data'!I2135</f>
        <v>3</v>
      </c>
      <c r="J2134" s="3">
        <f>'B-Site_data'!J2135</f>
        <v>1</v>
      </c>
      <c r="K2134" s="3">
        <f>'B-Site_data'!K2135</f>
        <v>1</v>
      </c>
      <c r="L2134" s="3">
        <f>'B-Site_data'!L2135</f>
        <v>2</v>
      </c>
      <c r="M2134" s="3">
        <f t="shared" si="198"/>
        <v>3</v>
      </c>
      <c r="N2134" s="3">
        <f t="shared" si="199"/>
        <v>3</v>
      </c>
      <c r="O2134" s="3">
        <f t="shared" si="200"/>
        <v>3</v>
      </c>
      <c r="P2134" s="3">
        <f t="shared" si="201"/>
        <v>2</v>
      </c>
      <c r="Q2134" s="295">
        <f t="shared" si="202"/>
        <v>3</v>
      </c>
      <c r="R2134" s="3">
        <f t="shared" si="203"/>
        <v>3</v>
      </c>
    </row>
    <row r="2135" spans="1:18" x14ac:dyDescent="0.35">
      <c r="A2135" s="3" t="str">
        <f>'B-Site_data'!A2136</f>
        <v>WbkgbeflsvjiTxUHHi6WFFOSZJad3c</v>
      </c>
      <c r="B2135" s="3" t="str">
        <f>'B-Site_data'!B2136</f>
        <v>Banadir_IDP</v>
      </c>
      <c r="C2135" s="3" t="str">
        <f>'B-Site_data'!C2136</f>
        <v>Banadir</v>
      </c>
      <c r="D2135" s="3" t="str">
        <f>'B-Site_data'!D2136</f>
        <v>IDP</v>
      </c>
      <c r="E2135" s="3">
        <f>'B-Site_data'!E2136</f>
        <v>1</v>
      </c>
      <c r="F2135" s="3">
        <f>'B-Site_data'!F2136</f>
        <v>1</v>
      </c>
      <c r="G2135" s="3">
        <f>'B-Site_data'!G2136</f>
        <v>3</v>
      </c>
      <c r="H2135" s="3">
        <f>'B-Site_data'!H2136</f>
        <v>3</v>
      </c>
      <c r="I2135" s="3">
        <f>'B-Site_data'!I2136</f>
        <v>1</v>
      </c>
      <c r="J2135" s="3">
        <f>'B-Site_data'!J2136</f>
        <v>1</v>
      </c>
      <c r="K2135" s="3">
        <f>'B-Site_data'!K2136</f>
        <v>1</v>
      </c>
      <c r="L2135" s="3">
        <f>'B-Site_data'!L2136</f>
        <v>2</v>
      </c>
      <c r="M2135" s="3">
        <f t="shared" si="198"/>
        <v>3</v>
      </c>
      <c r="N2135" s="3">
        <f t="shared" si="199"/>
        <v>3</v>
      </c>
      <c r="O2135" s="3">
        <f t="shared" si="200"/>
        <v>2</v>
      </c>
      <c r="P2135" s="3">
        <f t="shared" si="201"/>
        <v>1</v>
      </c>
      <c r="Q2135" s="295">
        <f t="shared" si="202"/>
        <v>3</v>
      </c>
      <c r="R2135" s="3">
        <f t="shared" si="203"/>
        <v>3</v>
      </c>
    </row>
    <row r="2136" spans="1:18" x14ac:dyDescent="0.35">
      <c r="A2136" s="3" t="str">
        <f>'B-Site_data'!A2137</f>
        <v>kd2IIqSwMipPkUbLsfohjOpgSXZPEA</v>
      </c>
      <c r="B2136" s="3" t="str">
        <f>'B-Site_data'!B2137</f>
        <v>Banadir_IDP</v>
      </c>
      <c r="C2136" s="3" t="str">
        <f>'B-Site_data'!C2137</f>
        <v>Banadir</v>
      </c>
      <c r="D2136" s="3" t="str">
        <f>'B-Site_data'!D2137</f>
        <v>IDP</v>
      </c>
      <c r="E2136" s="3">
        <f>'B-Site_data'!E2137</f>
        <v>1</v>
      </c>
      <c r="F2136" s="3">
        <f>'B-Site_data'!F2137</f>
        <v>1</v>
      </c>
      <c r="G2136" s="3">
        <f>'B-Site_data'!G2137</f>
        <v>3</v>
      </c>
      <c r="H2136" s="3">
        <f>'B-Site_data'!H2137</f>
        <v>2</v>
      </c>
      <c r="I2136" s="3">
        <f>'B-Site_data'!I2137</f>
        <v>3</v>
      </c>
      <c r="J2136" s="3">
        <f>'B-Site_data'!J2137</f>
        <v>1</v>
      </c>
      <c r="K2136" s="3">
        <f>'B-Site_data'!K2137</f>
        <v>1</v>
      </c>
      <c r="L2136" s="3">
        <f>'B-Site_data'!L2137</f>
        <v>3</v>
      </c>
      <c r="M2136" s="3">
        <f t="shared" si="198"/>
        <v>3</v>
      </c>
      <c r="N2136" s="3">
        <f t="shared" si="199"/>
        <v>3</v>
      </c>
      <c r="O2136" s="3">
        <f t="shared" si="200"/>
        <v>3</v>
      </c>
      <c r="P2136" s="3">
        <f t="shared" si="201"/>
        <v>2</v>
      </c>
      <c r="Q2136" s="295">
        <f t="shared" si="202"/>
        <v>3</v>
      </c>
      <c r="R2136" s="3">
        <f t="shared" si="203"/>
        <v>3</v>
      </c>
    </row>
    <row r="2137" spans="1:18" x14ac:dyDescent="0.35">
      <c r="A2137" s="3" t="str">
        <f>'B-Site_data'!A2138</f>
        <v>nx4uJ61uwZVeHhD4KNWoSF5FakRSiQ</v>
      </c>
      <c r="B2137" s="3" t="str">
        <f>'B-Site_data'!B2138</f>
        <v>Banadir_IDP</v>
      </c>
      <c r="C2137" s="3" t="str">
        <f>'B-Site_data'!C2138</f>
        <v>Banadir</v>
      </c>
      <c r="D2137" s="3" t="str">
        <f>'B-Site_data'!D2138</f>
        <v>IDP</v>
      </c>
      <c r="E2137" s="3">
        <f>'B-Site_data'!E2138</f>
        <v>1</v>
      </c>
      <c r="F2137" s="3">
        <f>'B-Site_data'!F2138</f>
        <v>1</v>
      </c>
      <c r="G2137" s="3">
        <f>'B-Site_data'!G2138</f>
        <v>3</v>
      </c>
      <c r="H2137" s="3">
        <f>'B-Site_data'!H2138</f>
        <v>1</v>
      </c>
      <c r="I2137" s="3">
        <f>'B-Site_data'!I2138</f>
        <v>1</v>
      </c>
      <c r="J2137" s="3">
        <f>'B-Site_data'!J2138</f>
        <v>1</v>
      </c>
      <c r="K2137" s="3">
        <f>'B-Site_data'!K2138</f>
        <v>1</v>
      </c>
      <c r="L2137" s="3">
        <f>'B-Site_data'!L2138</f>
        <v>1</v>
      </c>
      <c r="M2137" s="3">
        <f t="shared" si="198"/>
        <v>3</v>
      </c>
      <c r="N2137" s="3">
        <f t="shared" si="199"/>
        <v>1</v>
      </c>
      <c r="O2137" s="3">
        <f t="shared" si="200"/>
        <v>1</v>
      </c>
      <c r="P2137" s="3">
        <f t="shared" si="201"/>
        <v>1</v>
      </c>
      <c r="Q2137" s="295">
        <f t="shared" si="202"/>
        <v>2</v>
      </c>
      <c r="R2137" s="3">
        <f t="shared" si="203"/>
        <v>2</v>
      </c>
    </row>
    <row r="2138" spans="1:18" x14ac:dyDescent="0.35">
      <c r="A2138" s="3" t="str">
        <f>'B-Site_data'!A2139</f>
        <v>lzjWR6qJQnCC7YaENd2xXsX1hgm5pv</v>
      </c>
      <c r="B2138" s="3" t="str">
        <f>'B-Site_data'!B2139</f>
        <v>Banadir_IDP</v>
      </c>
      <c r="C2138" s="3" t="str">
        <f>'B-Site_data'!C2139</f>
        <v>Banadir</v>
      </c>
      <c r="D2138" s="3" t="str">
        <f>'B-Site_data'!D2139</f>
        <v>IDP</v>
      </c>
      <c r="E2138" s="3">
        <f>'B-Site_data'!E2139</f>
        <v>3</v>
      </c>
      <c r="F2138" s="3">
        <f>'B-Site_data'!F2139</f>
        <v>3</v>
      </c>
      <c r="G2138" s="3">
        <f>'B-Site_data'!G2139</f>
        <v>3</v>
      </c>
      <c r="H2138" s="3">
        <f>'B-Site_data'!H2139</f>
        <v>1</v>
      </c>
      <c r="I2138" s="3">
        <f>'B-Site_data'!I2139</f>
        <v>3</v>
      </c>
      <c r="J2138" s="3">
        <f>'B-Site_data'!J2139</f>
        <v>1</v>
      </c>
      <c r="K2138" s="3">
        <f>'B-Site_data'!K2139</f>
        <v>1</v>
      </c>
      <c r="L2138" s="3">
        <f>'B-Site_data'!L2139</f>
        <v>4</v>
      </c>
      <c r="M2138" s="3">
        <f t="shared" si="198"/>
        <v>4</v>
      </c>
      <c r="N2138" s="3">
        <f t="shared" si="199"/>
        <v>3</v>
      </c>
      <c r="O2138" s="3">
        <f t="shared" si="200"/>
        <v>3</v>
      </c>
      <c r="P2138" s="3">
        <f t="shared" si="201"/>
        <v>3</v>
      </c>
      <c r="Q2138" s="295">
        <f t="shared" si="202"/>
        <v>4</v>
      </c>
      <c r="R2138" s="3">
        <f t="shared" si="203"/>
        <v>4</v>
      </c>
    </row>
    <row r="2139" spans="1:18" x14ac:dyDescent="0.35">
      <c r="A2139" s="3" t="str">
        <f>'B-Site_data'!A2140</f>
        <v>5K8XwD7sfGyaVHkvLeljEfPqPCyHCY</v>
      </c>
      <c r="B2139" s="3" t="str">
        <f>'B-Site_data'!B2140</f>
        <v>Banadir_IDP</v>
      </c>
      <c r="C2139" s="3" t="str">
        <f>'B-Site_data'!C2140</f>
        <v>Banadir</v>
      </c>
      <c r="D2139" s="3" t="str">
        <f>'B-Site_data'!D2140</f>
        <v>IDP</v>
      </c>
      <c r="E2139" s="3">
        <f>'B-Site_data'!E2140</f>
        <v>1</v>
      </c>
      <c r="F2139" s="3">
        <f>'B-Site_data'!F2140</f>
        <v>1</v>
      </c>
      <c r="G2139" s="3">
        <f>'B-Site_data'!G2140</f>
        <v>3</v>
      </c>
      <c r="H2139" s="3">
        <f>'B-Site_data'!H2140</f>
        <v>1</v>
      </c>
      <c r="I2139" s="3">
        <f>'B-Site_data'!I2140</f>
        <v>1</v>
      </c>
      <c r="J2139" s="3">
        <f>'B-Site_data'!J2140</f>
        <v>1</v>
      </c>
      <c r="K2139" s="3">
        <f>'B-Site_data'!K2140</f>
        <v>3</v>
      </c>
      <c r="L2139" s="3">
        <f>'B-Site_data'!L2140</f>
        <v>2</v>
      </c>
      <c r="M2139" s="3">
        <f t="shared" si="198"/>
        <v>3</v>
      </c>
      <c r="N2139" s="3">
        <f t="shared" si="199"/>
        <v>3</v>
      </c>
      <c r="O2139" s="3">
        <f t="shared" si="200"/>
        <v>2</v>
      </c>
      <c r="P2139" s="3">
        <f t="shared" si="201"/>
        <v>1</v>
      </c>
      <c r="Q2139" s="295">
        <f t="shared" si="202"/>
        <v>3</v>
      </c>
      <c r="R2139" s="3">
        <f t="shared" si="203"/>
        <v>3</v>
      </c>
    </row>
    <row r="2140" spans="1:18" x14ac:dyDescent="0.35">
      <c r="A2140" s="3" t="str">
        <f>'B-Site_data'!A2141</f>
        <v>Fcm2Xl1JXVV61k9xEccagAUeanZ16Z</v>
      </c>
      <c r="B2140" s="3" t="str">
        <f>'B-Site_data'!B2141</f>
        <v>Banadir_IDP</v>
      </c>
      <c r="C2140" s="3" t="str">
        <f>'B-Site_data'!C2141</f>
        <v>Banadir</v>
      </c>
      <c r="D2140" s="3" t="str">
        <f>'B-Site_data'!D2141</f>
        <v>IDP</v>
      </c>
      <c r="E2140" s="3">
        <f>'B-Site_data'!E2141</f>
        <v>1</v>
      </c>
      <c r="F2140" s="3">
        <f>'B-Site_data'!F2141</f>
        <v>1</v>
      </c>
      <c r="G2140" s="3">
        <f>'B-Site_data'!G2141</f>
        <v>3</v>
      </c>
      <c r="H2140" s="3">
        <f>'B-Site_data'!H2141</f>
        <v>3</v>
      </c>
      <c r="I2140" s="3">
        <f>'B-Site_data'!I2141</f>
        <v>3</v>
      </c>
      <c r="J2140" s="3">
        <f>'B-Site_data'!J2141</f>
        <v>1</v>
      </c>
      <c r="K2140" s="3">
        <f>'B-Site_data'!K2141</f>
        <v>1</v>
      </c>
      <c r="L2140" s="3">
        <f>'B-Site_data'!L2141</f>
        <v>2</v>
      </c>
      <c r="M2140" s="3">
        <f t="shared" si="198"/>
        <v>3</v>
      </c>
      <c r="N2140" s="3">
        <f t="shared" si="199"/>
        <v>3</v>
      </c>
      <c r="O2140" s="3">
        <f t="shared" si="200"/>
        <v>3</v>
      </c>
      <c r="P2140" s="3">
        <f t="shared" si="201"/>
        <v>2</v>
      </c>
      <c r="Q2140" s="295">
        <f t="shared" si="202"/>
        <v>3</v>
      </c>
      <c r="R2140" s="3">
        <f t="shared" si="203"/>
        <v>3</v>
      </c>
    </row>
    <row r="2141" spans="1:18" x14ac:dyDescent="0.35">
      <c r="A2141" s="3" t="str">
        <f>'B-Site_data'!A2142</f>
        <v>f4SmVzmZaXuEmNmrWrq8OTnOfXEcsi</v>
      </c>
      <c r="B2141" s="3" t="str">
        <f>'B-Site_data'!B2142</f>
        <v>Banadir_IDP</v>
      </c>
      <c r="C2141" s="3" t="str">
        <f>'B-Site_data'!C2142</f>
        <v>Banadir</v>
      </c>
      <c r="D2141" s="3" t="str">
        <f>'B-Site_data'!D2142</f>
        <v>IDP</v>
      </c>
      <c r="E2141" s="3">
        <f>'B-Site_data'!E2142</f>
        <v>1</v>
      </c>
      <c r="F2141" s="3">
        <f>'B-Site_data'!F2142</f>
        <v>1</v>
      </c>
      <c r="G2141" s="3">
        <f>'B-Site_data'!G2142</f>
        <v>3</v>
      </c>
      <c r="H2141" s="3">
        <f>'B-Site_data'!H2142</f>
        <v>1</v>
      </c>
      <c r="I2141" s="3">
        <f>'B-Site_data'!I2142</f>
        <v>1</v>
      </c>
      <c r="J2141" s="3">
        <f>'B-Site_data'!J2142</f>
        <v>1</v>
      </c>
      <c r="K2141" s="3">
        <f>'B-Site_data'!K2142</f>
        <v>3</v>
      </c>
      <c r="L2141" s="3">
        <f>'B-Site_data'!L2142</f>
        <v>2</v>
      </c>
      <c r="M2141" s="3">
        <f t="shared" si="198"/>
        <v>3</v>
      </c>
      <c r="N2141" s="3">
        <f t="shared" si="199"/>
        <v>3</v>
      </c>
      <c r="O2141" s="3">
        <f t="shared" si="200"/>
        <v>2</v>
      </c>
      <c r="P2141" s="3">
        <f t="shared" si="201"/>
        <v>1</v>
      </c>
      <c r="Q2141" s="295">
        <f t="shared" si="202"/>
        <v>3</v>
      </c>
      <c r="R2141" s="3">
        <f t="shared" si="203"/>
        <v>3</v>
      </c>
    </row>
    <row r="2142" spans="1:18" x14ac:dyDescent="0.35">
      <c r="A2142" s="3" t="str">
        <f>'B-Site_data'!A2143</f>
        <v>NVFzNsTLewFcmTwY5yF7KlJINAVjg7</v>
      </c>
      <c r="B2142" s="3" t="str">
        <f>'B-Site_data'!B2143</f>
        <v>Banadir_IDP</v>
      </c>
      <c r="C2142" s="3" t="str">
        <f>'B-Site_data'!C2143</f>
        <v>Banadir</v>
      </c>
      <c r="D2142" s="3" t="str">
        <f>'B-Site_data'!D2143</f>
        <v>IDP</v>
      </c>
      <c r="E2142" s="3">
        <f>'B-Site_data'!E2143</f>
        <v>1</v>
      </c>
      <c r="F2142" s="3">
        <f>'B-Site_data'!F2143</f>
        <v>1</v>
      </c>
      <c r="G2142" s="3">
        <f>'B-Site_data'!G2143</f>
        <v>3</v>
      </c>
      <c r="H2142" s="3">
        <f>'B-Site_data'!H2143</f>
        <v>1</v>
      </c>
      <c r="I2142" s="3">
        <f>'B-Site_data'!I2143</f>
        <v>1</v>
      </c>
      <c r="J2142" s="3">
        <f>'B-Site_data'!J2143</f>
        <v>3</v>
      </c>
      <c r="K2142" s="3">
        <f>'B-Site_data'!K2143</f>
        <v>3</v>
      </c>
      <c r="L2142" s="3">
        <f>'B-Site_data'!L2143</f>
        <v>2</v>
      </c>
      <c r="M2142" s="3">
        <f t="shared" si="198"/>
        <v>3</v>
      </c>
      <c r="N2142" s="3">
        <f t="shared" si="199"/>
        <v>3</v>
      </c>
      <c r="O2142" s="3">
        <f t="shared" si="200"/>
        <v>3</v>
      </c>
      <c r="P2142" s="3">
        <f t="shared" si="201"/>
        <v>2</v>
      </c>
      <c r="Q2142" s="295">
        <f t="shared" si="202"/>
        <v>3</v>
      </c>
      <c r="R2142" s="3">
        <f t="shared" si="203"/>
        <v>3</v>
      </c>
    </row>
    <row r="2143" spans="1:18" x14ac:dyDescent="0.35">
      <c r="A2143" s="3" t="str">
        <f>'B-Site_data'!A2144</f>
        <v>zF3xOUh1sNhTcNVZWtGgpAUHyfQplO</v>
      </c>
      <c r="B2143" s="3" t="str">
        <f>'B-Site_data'!B2144</f>
        <v>Banadir_IDP</v>
      </c>
      <c r="C2143" s="3" t="str">
        <f>'B-Site_data'!C2144</f>
        <v>Banadir</v>
      </c>
      <c r="D2143" s="3" t="str">
        <f>'B-Site_data'!D2144</f>
        <v>IDP</v>
      </c>
      <c r="E2143" s="3">
        <f>'B-Site_data'!E2144</f>
        <v>1</v>
      </c>
      <c r="F2143" s="3">
        <f>'B-Site_data'!F2144</f>
        <v>1</v>
      </c>
      <c r="G2143" s="3">
        <f>'B-Site_data'!G2144</f>
        <v>3</v>
      </c>
      <c r="H2143" s="3">
        <f>'B-Site_data'!H2144</f>
        <v>1</v>
      </c>
      <c r="I2143" s="3">
        <f>'B-Site_data'!I2144</f>
        <v>1</v>
      </c>
      <c r="J2143" s="3">
        <f>'B-Site_data'!J2144</f>
        <v>1</v>
      </c>
      <c r="K2143" s="3">
        <f>'B-Site_data'!K2144</f>
        <v>1</v>
      </c>
      <c r="L2143" s="3">
        <f>'B-Site_data'!L2144</f>
        <v>2</v>
      </c>
      <c r="M2143" s="3">
        <f t="shared" si="198"/>
        <v>3</v>
      </c>
      <c r="N2143" s="3">
        <f t="shared" si="199"/>
        <v>2</v>
      </c>
      <c r="O2143" s="3">
        <f t="shared" si="200"/>
        <v>1</v>
      </c>
      <c r="P2143" s="3">
        <f t="shared" si="201"/>
        <v>1</v>
      </c>
      <c r="Q2143" s="295">
        <f t="shared" si="202"/>
        <v>2</v>
      </c>
      <c r="R2143" s="3">
        <f t="shared" si="203"/>
        <v>2</v>
      </c>
    </row>
    <row r="2144" spans="1:18" x14ac:dyDescent="0.35">
      <c r="A2144" s="3" t="str">
        <f>'B-Site_data'!A2145</f>
        <v>aK3posrlVA2LhQuCSGcHZytanUyCzS</v>
      </c>
      <c r="B2144" s="3" t="str">
        <f>'B-Site_data'!B2145</f>
        <v>Banadir_IDP</v>
      </c>
      <c r="C2144" s="3" t="str">
        <f>'B-Site_data'!C2145</f>
        <v>Banadir</v>
      </c>
      <c r="D2144" s="3" t="str">
        <f>'B-Site_data'!D2145</f>
        <v>IDP</v>
      </c>
      <c r="E2144" s="3">
        <f>'B-Site_data'!E2145</f>
        <v>1</v>
      </c>
      <c r="F2144" s="3">
        <f>'B-Site_data'!F2145</f>
        <v>3</v>
      </c>
      <c r="G2144" s="3">
        <f>'B-Site_data'!G2145</f>
        <v>1</v>
      </c>
      <c r="H2144" s="3">
        <f>'B-Site_data'!H2145</f>
        <v>3</v>
      </c>
      <c r="I2144" s="3">
        <f>'B-Site_data'!I2145</f>
        <v>3</v>
      </c>
      <c r="J2144" s="3">
        <f>'B-Site_data'!J2145</f>
        <v>1</v>
      </c>
      <c r="K2144" s="3">
        <f>'B-Site_data'!K2145</f>
        <v>1</v>
      </c>
      <c r="L2144" s="3">
        <f>'B-Site_data'!L2145</f>
        <v>2</v>
      </c>
      <c r="M2144" s="3">
        <f t="shared" si="198"/>
        <v>3</v>
      </c>
      <c r="N2144" s="3">
        <f t="shared" si="199"/>
        <v>3</v>
      </c>
      <c r="O2144" s="3">
        <f t="shared" si="200"/>
        <v>3</v>
      </c>
      <c r="P2144" s="3">
        <f t="shared" si="201"/>
        <v>2</v>
      </c>
      <c r="Q2144" s="295">
        <f t="shared" si="202"/>
        <v>3</v>
      </c>
      <c r="R2144" s="3">
        <f t="shared" si="203"/>
        <v>3</v>
      </c>
    </row>
    <row r="2145" spans="1:18" x14ac:dyDescent="0.35">
      <c r="A2145" s="3" t="str">
        <f>'B-Site_data'!A2146</f>
        <v>WBDTf36i93sLqFSnRHBdLMZQCwZYEN</v>
      </c>
      <c r="B2145" s="3" t="str">
        <f>'B-Site_data'!B2146</f>
        <v>Banadir_IDP</v>
      </c>
      <c r="C2145" s="3" t="str">
        <f>'B-Site_data'!C2146</f>
        <v>Banadir</v>
      </c>
      <c r="D2145" s="3" t="str">
        <f>'B-Site_data'!D2146</f>
        <v>IDP</v>
      </c>
      <c r="E2145" s="3">
        <f>'B-Site_data'!E2146</f>
        <v>1</v>
      </c>
      <c r="F2145" s="3">
        <f>'B-Site_data'!F2146</f>
        <v>3</v>
      </c>
      <c r="G2145" s="3">
        <f>'B-Site_data'!G2146</f>
        <v>3</v>
      </c>
      <c r="H2145" s="3">
        <f>'B-Site_data'!H2146</f>
        <v>1</v>
      </c>
      <c r="I2145" s="3">
        <f>'B-Site_data'!I2146</f>
        <v>3</v>
      </c>
      <c r="J2145" s="3">
        <f>'B-Site_data'!J2146</f>
        <v>1</v>
      </c>
      <c r="K2145" s="3">
        <f>'B-Site_data'!K2146</f>
        <v>3</v>
      </c>
      <c r="L2145" s="3">
        <f>'B-Site_data'!L2146</f>
        <v>2</v>
      </c>
      <c r="M2145" s="3">
        <f t="shared" si="198"/>
        <v>3</v>
      </c>
      <c r="N2145" s="3">
        <f t="shared" si="199"/>
        <v>3</v>
      </c>
      <c r="O2145" s="3">
        <f t="shared" si="200"/>
        <v>3</v>
      </c>
      <c r="P2145" s="3">
        <f t="shared" si="201"/>
        <v>3</v>
      </c>
      <c r="Q2145" s="295">
        <f t="shared" si="202"/>
        <v>3</v>
      </c>
      <c r="R2145" s="3">
        <f t="shared" si="203"/>
        <v>3</v>
      </c>
    </row>
    <row r="2146" spans="1:18" x14ac:dyDescent="0.35">
      <c r="A2146" s="3" t="str">
        <f>'B-Site_data'!A2147</f>
        <v>9ssEv4CVnp7jS3lSnqJEQJJtHk3ugO</v>
      </c>
      <c r="B2146" s="3" t="str">
        <f>'B-Site_data'!B2147</f>
        <v>Banadir_IDP</v>
      </c>
      <c r="C2146" s="3" t="str">
        <f>'B-Site_data'!C2147</f>
        <v>Banadir</v>
      </c>
      <c r="D2146" s="3" t="str">
        <f>'B-Site_data'!D2147</f>
        <v>IDP</v>
      </c>
      <c r="E2146" s="3">
        <f>'B-Site_data'!E2147</f>
        <v>1</v>
      </c>
      <c r="F2146" s="3">
        <f>'B-Site_data'!F2147</f>
        <v>1</v>
      </c>
      <c r="G2146" s="3">
        <f>'B-Site_data'!G2147</f>
        <v>3</v>
      </c>
      <c r="H2146" s="3">
        <f>'B-Site_data'!H2147</f>
        <v>1</v>
      </c>
      <c r="I2146" s="3">
        <f>'B-Site_data'!I2147</f>
        <v>3</v>
      </c>
      <c r="J2146" s="3">
        <f>'B-Site_data'!J2147</f>
        <v>1</v>
      </c>
      <c r="K2146" s="3">
        <f>'B-Site_data'!K2147</f>
        <v>3</v>
      </c>
      <c r="L2146" s="3">
        <f>'B-Site_data'!L2147</f>
        <v>2</v>
      </c>
      <c r="M2146" s="3">
        <f t="shared" si="198"/>
        <v>3</v>
      </c>
      <c r="N2146" s="3">
        <f t="shared" si="199"/>
        <v>3</v>
      </c>
      <c r="O2146" s="3">
        <f t="shared" si="200"/>
        <v>3</v>
      </c>
      <c r="P2146" s="3">
        <f t="shared" si="201"/>
        <v>2</v>
      </c>
      <c r="Q2146" s="295">
        <f t="shared" si="202"/>
        <v>3</v>
      </c>
      <c r="R2146" s="3">
        <f t="shared" si="203"/>
        <v>3</v>
      </c>
    </row>
    <row r="2147" spans="1:18" x14ac:dyDescent="0.35">
      <c r="A2147" s="3" t="str">
        <f>'B-Site_data'!A2148</f>
        <v>yifpkAqbpCCJymHblJlunWltzj2yS3</v>
      </c>
      <c r="B2147" s="3" t="str">
        <f>'B-Site_data'!B2148</f>
        <v>Banadir_IDP</v>
      </c>
      <c r="C2147" s="3" t="str">
        <f>'B-Site_data'!C2148</f>
        <v>Banadir</v>
      </c>
      <c r="D2147" s="3" t="str">
        <f>'B-Site_data'!D2148</f>
        <v>IDP</v>
      </c>
      <c r="E2147" s="3">
        <f>'B-Site_data'!E2148</f>
        <v>1</v>
      </c>
      <c r="F2147" s="3">
        <f>'B-Site_data'!F2148</f>
        <v>3</v>
      </c>
      <c r="G2147" s="3">
        <f>'B-Site_data'!G2148</f>
        <v>3</v>
      </c>
      <c r="H2147" s="3">
        <f>'B-Site_data'!H2148</f>
        <v>1</v>
      </c>
      <c r="I2147" s="3">
        <f>'B-Site_data'!I2148</f>
        <v>3</v>
      </c>
      <c r="J2147" s="3">
        <f>'B-Site_data'!J2148</f>
        <v>1</v>
      </c>
      <c r="K2147" s="3">
        <f>'B-Site_data'!K2148</f>
        <v>3</v>
      </c>
      <c r="L2147" s="3">
        <f>'B-Site_data'!L2148</f>
        <v>2</v>
      </c>
      <c r="M2147" s="3">
        <f t="shared" si="198"/>
        <v>3</v>
      </c>
      <c r="N2147" s="3">
        <f t="shared" si="199"/>
        <v>3</v>
      </c>
      <c r="O2147" s="3">
        <f t="shared" si="200"/>
        <v>3</v>
      </c>
      <c r="P2147" s="3">
        <f t="shared" si="201"/>
        <v>3</v>
      </c>
      <c r="Q2147" s="295">
        <f t="shared" si="202"/>
        <v>3</v>
      </c>
      <c r="R2147" s="3">
        <f t="shared" si="203"/>
        <v>3</v>
      </c>
    </row>
    <row r="2148" spans="1:18" x14ac:dyDescent="0.35">
      <c r="A2148" s="3" t="str">
        <f>'B-Site_data'!A2149</f>
        <v>2KCDH3fPthkwpx9wpXJ6ycKcE9VChk</v>
      </c>
      <c r="B2148" s="3" t="str">
        <f>'B-Site_data'!B2149</f>
        <v>Banadir_IDP</v>
      </c>
      <c r="C2148" s="3" t="str">
        <f>'B-Site_data'!C2149</f>
        <v>Banadir</v>
      </c>
      <c r="D2148" s="3" t="str">
        <f>'B-Site_data'!D2149</f>
        <v>IDP</v>
      </c>
      <c r="E2148" s="3">
        <f>'B-Site_data'!E2149</f>
        <v>1</v>
      </c>
      <c r="F2148" s="3">
        <f>'B-Site_data'!F2149</f>
        <v>1</v>
      </c>
      <c r="G2148" s="3">
        <f>'B-Site_data'!G2149</f>
        <v>3</v>
      </c>
      <c r="H2148" s="3">
        <f>'B-Site_data'!H2149</f>
        <v>1</v>
      </c>
      <c r="I2148" s="3">
        <f>'B-Site_data'!I2149</f>
        <v>1</v>
      </c>
      <c r="J2148" s="3">
        <f>'B-Site_data'!J2149</f>
        <v>1</v>
      </c>
      <c r="K2148" s="3">
        <f>'B-Site_data'!K2149</f>
        <v>3</v>
      </c>
      <c r="L2148" s="3">
        <f>'B-Site_data'!L2149</f>
        <v>2</v>
      </c>
      <c r="M2148" s="3">
        <f t="shared" si="198"/>
        <v>3</v>
      </c>
      <c r="N2148" s="3">
        <f t="shared" si="199"/>
        <v>3</v>
      </c>
      <c r="O2148" s="3">
        <f t="shared" si="200"/>
        <v>2</v>
      </c>
      <c r="P2148" s="3">
        <f t="shared" si="201"/>
        <v>1</v>
      </c>
      <c r="Q2148" s="295">
        <f t="shared" si="202"/>
        <v>3</v>
      </c>
      <c r="R2148" s="3">
        <f t="shared" si="203"/>
        <v>3</v>
      </c>
    </row>
    <row r="2149" spans="1:18" x14ac:dyDescent="0.35">
      <c r="A2149" s="3" t="str">
        <f>'B-Site_data'!A2150</f>
        <v>tXz05zwTSBSGTVEJHaaYDgvUxa2Sdk</v>
      </c>
      <c r="B2149" s="3" t="str">
        <f>'B-Site_data'!B2150</f>
        <v>Banadir_IDP</v>
      </c>
      <c r="C2149" s="3" t="str">
        <f>'B-Site_data'!C2150</f>
        <v>Banadir</v>
      </c>
      <c r="D2149" s="3" t="str">
        <f>'B-Site_data'!D2150</f>
        <v>IDP</v>
      </c>
      <c r="E2149" s="3">
        <f>'B-Site_data'!E2150</f>
        <v>1</v>
      </c>
      <c r="F2149" s="3">
        <f>'B-Site_data'!F2150</f>
        <v>3</v>
      </c>
      <c r="G2149" s="3">
        <f>'B-Site_data'!G2150</f>
        <v>1</v>
      </c>
      <c r="H2149" s="3">
        <f>'B-Site_data'!H2150</f>
        <v>3</v>
      </c>
      <c r="I2149" s="3">
        <f>'B-Site_data'!I2150</f>
        <v>1</v>
      </c>
      <c r="J2149" s="3">
        <f>'B-Site_data'!J2150</f>
        <v>1</v>
      </c>
      <c r="K2149" s="3">
        <f>'B-Site_data'!K2150</f>
        <v>3</v>
      </c>
      <c r="L2149" s="3">
        <f>'B-Site_data'!L2150</f>
        <v>2</v>
      </c>
      <c r="M2149" s="3">
        <f t="shared" si="198"/>
        <v>3</v>
      </c>
      <c r="N2149" s="3">
        <f t="shared" si="199"/>
        <v>3</v>
      </c>
      <c r="O2149" s="3">
        <f t="shared" si="200"/>
        <v>3</v>
      </c>
      <c r="P2149" s="3">
        <f t="shared" si="201"/>
        <v>2</v>
      </c>
      <c r="Q2149" s="295">
        <f t="shared" si="202"/>
        <v>3</v>
      </c>
      <c r="R2149" s="3">
        <f t="shared" si="203"/>
        <v>3</v>
      </c>
    </row>
    <row r="2150" spans="1:18" x14ac:dyDescent="0.35">
      <c r="A2150" s="3" t="str">
        <f>'B-Site_data'!A2151</f>
        <v>KNHe7aDJHNsKLnlZok7RL0qr5B1r0p</v>
      </c>
      <c r="B2150" s="3" t="str">
        <f>'B-Site_data'!B2151</f>
        <v>Banadir_IDP</v>
      </c>
      <c r="C2150" s="3" t="str">
        <f>'B-Site_data'!C2151</f>
        <v>Banadir</v>
      </c>
      <c r="D2150" s="3" t="str">
        <f>'B-Site_data'!D2151</f>
        <v>IDP</v>
      </c>
      <c r="E2150" s="3">
        <f>'B-Site_data'!E2151</f>
        <v>1</v>
      </c>
      <c r="F2150" s="3">
        <f>'B-Site_data'!F2151</f>
        <v>1</v>
      </c>
      <c r="G2150" s="3">
        <f>'B-Site_data'!G2151</f>
        <v>3</v>
      </c>
      <c r="H2150" s="3">
        <f>'B-Site_data'!H2151</f>
        <v>2</v>
      </c>
      <c r="I2150" s="3">
        <f>'B-Site_data'!I2151</f>
        <v>3</v>
      </c>
      <c r="J2150" s="3">
        <f>'B-Site_data'!J2151</f>
        <v>1</v>
      </c>
      <c r="K2150" s="3">
        <f>'B-Site_data'!K2151</f>
        <v>3</v>
      </c>
      <c r="L2150" s="3">
        <f>'B-Site_data'!L2151</f>
        <v>2</v>
      </c>
      <c r="M2150" s="3">
        <f t="shared" si="198"/>
        <v>3</v>
      </c>
      <c r="N2150" s="3">
        <f t="shared" si="199"/>
        <v>3</v>
      </c>
      <c r="O2150" s="3">
        <f t="shared" si="200"/>
        <v>3</v>
      </c>
      <c r="P2150" s="3">
        <f t="shared" si="201"/>
        <v>2</v>
      </c>
      <c r="Q2150" s="295">
        <f t="shared" si="202"/>
        <v>3</v>
      </c>
      <c r="R2150" s="3">
        <f t="shared" si="203"/>
        <v>3</v>
      </c>
    </row>
    <row r="2151" spans="1:18" x14ac:dyDescent="0.35">
      <c r="A2151" s="3" t="str">
        <f>'B-Site_data'!A2152</f>
        <v>vSkiLQRpIBWKRksxNF9Iz6bL9SKHxA</v>
      </c>
      <c r="B2151" s="3" t="str">
        <f>'B-Site_data'!B2152</f>
        <v>Banadir_IDP</v>
      </c>
      <c r="C2151" s="3" t="str">
        <f>'B-Site_data'!C2152</f>
        <v>Banadir</v>
      </c>
      <c r="D2151" s="3" t="str">
        <f>'B-Site_data'!D2152</f>
        <v>IDP</v>
      </c>
      <c r="E2151" s="3">
        <f>'B-Site_data'!E2152</f>
        <v>1</v>
      </c>
      <c r="F2151" s="3">
        <f>'B-Site_data'!F2152</f>
        <v>3</v>
      </c>
      <c r="G2151" s="3">
        <f>'B-Site_data'!G2152</f>
        <v>3</v>
      </c>
      <c r="H2151" s="3">
        <f>'B-Site_data'!H2152</f>
        <v>1</v>
      </c>
      <c r="I2151" s="3">
        <f>'B-Site_data'!I2152</f>
        <v>1</v>
      </c>
      <c r="J2151" s="3">
        <f>'B-Site_data'!J2152</f>
        <v>1</v>
      </c>
      <c r="K2151" s="3">
        <f>'B-Site_data'!K2152</f>
        <v>1</v>
      </c>
      <c r="L2151" s="3">
        <f>'B-Site_data'!L2152</f>
        <v>2</v>
      </c>
      <c r="M2151" s="3">
        <f t="shared" si="198"/>
        <v>3</v>
      </c>
      <c r="N2151" s="3">
        <f t="shared" si="199"/>
        <v>3</v>
      </c>
      <c r="O2151" s="3">
        <f t="shared" si="200"/>
        <v>2</v>
      </c>
      <c r="P2151" s="3">
        <f t="shared" si="201"/>
        <v>1</v>
      </c>
      <c r="Q2151" s="295">
        <f t="shared" si="202"/>
        <v>3</v>
      </c>
      <c r="R2151" s="3">
        <f t="shared" si="203"/>
        <v>3</v>
      </c>
    </row>
    <row r="2152" spans="1:18" x14ac:dyDescent="0.35">
      <c r="A2152" s="3" t="str">
        <f>'B-Site_data'!A2153</f>
        <v>5H6RkhYi64WxqTdxUHnfsdjT7mEi96</v>
      </c>
      <c r="B2152" s="3" t="str">
        <f>'B-Site_data'!B2153</f>
        <v>Banadir_IDP</v>
      </c>
      <c r="C2152" s="3" t="str">
        <f>'B-Site_data'!C2153</f>
        <v>Banadir</v>
      </c>
      <c r="D2152" s="3" t="str">
        <f>'B-Site_data'!D2153</f>
        <v>IDP</v>
      </c>
      <c r="E2152" s="3">
        <f>'B-Site_data'!E2153</f>
        <v>1</v>
      </c>
      <c r="F2152" s="3">
        <f>'B-Site_data'!F2153</f>
        <v>3</v>
      </c>
      <c r="G2152" s="3">
        <f>'B-Site_data'!G2153</f>
        <v>3</v>
      </c>
      <c r="H2152" s="3">
        <f>'B-Site_data'!H2153</f>
        <v>1</v>
      </c>
      <c r="I2152" s="3">
        <f>'B-Site_data'!I2153</f>
        <v>3</v>
      </c>
      <c r="J2152" s="3">
        <f>'B-Site_data'!J2153</f>
        <v>1</v>
      </c>
      <c r="K2152" s="3">
        <f>'B-Site_data'!K2153</f>
        <v>3</v>
      </c>
      <c r="L2152" s="3">
        <f>'B-Site_data'!L2153</f>
        <v>3</v>
      </c>
      <c r="M2152" s="3">
        <f t="shared" si="198"/>
        <v>3</v>
      </c>
      <c r="N2152" s="3">
        <f t="shared" si="199"/>
        <v>3</v>
      </c>
      <c r="O2152" s="3">
        <f t="shared" si="200"/>
        <v>3</v>
      </c>
      <c r="P2152" s="3">
        <f t="shared" si="201"/>
        <v>3</v>
      </c>
      <c r="Q2152" s="295">
        <f t="shared" si="202"/>
        <v>3</v>
      </c>
      <c r="R2152" s="3">
        <f t="shared" si="203"/>
        <v>3</v>
      </c>
    </row>
    <row r="2153" spans="1:18" x14ac:dyDescent="0.35">
      <c r="A2153" s="3" t="str">
        <f>'B-Site_data'!A2154</f>
        <v>4reJbRSyY4bl3u7UKLle94msI45vHx</v>
      </c>
      <c r="B2153" s="3" t="str">
        <f>'B-Site_data'!B2154</f>
        <v>Banadir_IDP</v>
      </c>
      <c r="C2153" s="3" t="str">
        <f>'B-Site_data'!C2154</f>
        <v>Banadir</v>
      </c>
      <c r="D2153" s="3" t="str">
        <f>'B-Site_data'!D2154</f>
        <v>IDP</v>
      </c>
      <c r="E2153" s="3">
        <f>'B-Site_data'!E2154</f>
        <v>1</v>
      </c>
      <c r="F2153" s="3">
        <f>'B-Site_data'!F2154</f>
        <v>1</v>
      </c>
      <c r="G2153" s="3">
        <f>'B-Site_data'!G2154</f>
        <v>3</v>
      </c>
      <c r="H2153" s="3">
        <f>'B-Site_data'!H2154</f>
        <v>1</v>
      </c>
      <c r="I2153" s="3">
        <f>'B-Site_data'!I2154</f>
        <v>1</v>
      </c>
      <c r="J2153" s="3">
        <f>'B-Site_data'!J2154</f>
        <v>1</v>
      </c>
      <c r="K2153" s="3">
        <f>'B-Site_data'!K2154</f>
        <v>3</v>
      </c>
      <c r="L2153" s="3">
        <f>'B-Site_data'!L2154</f>
        <v>2</v>
      </c>
      <c r="M2153" s="3">
        <f t="shared" si="198"/>
        <v>3</v>
      </c>
      <c r="N2153" s="3">
        <f t="shared" si="199"/>
        <v>3</v>
      </c>
      <c r="O2153" s="3">
        <f t="shared" si="200"/>
        <v>2</v>
      </c>
      <c r="P2153" s="3">
        <f t="shared" si="201"/>
        <v>1</v>
      </c>
      <c r="Q2153" s="295">
        <f t="shared" si="202"/>
        <v>3</v>
      </c>
      <c r="R2153" s="3">
        <f t="shared" si="203"/>
        <v>3</v>
      </c>
    </row>
    <row r="2154" spans="1:18" x14ac:dyDescent="0.35">
      <c r="A2154" s="3" t="str">
        <f>'B-Site_data'!A2155</f>
        <v>ELGJ38JPvGTHPqLZTk3Ls8T5XE2Hrq</v>
      </c>
      <c r="B2154" s="3" t="str">
        <f>'B-Site_data'!B2155</f>
        <v>Banadir_IDP</v>
      </c>
      <c r="C2154" s="3" t="str">
        <f>'B-Site_data'!C2155</f>
        <v>Banadir</v>
      </c>
      <c r="D2154" s="3" t="str">
        <f>'B-Site_data'!D2155</f>
        <v>IDP</v>
      </c>
      <c r="E2154" s="3">
        <f>'B-Site_data'!E2155</f>
        <v>1</v>
      </c>
      <c r="F2154" s="3">
        <f>'B-Site_data'!F2155</f>
        <v>3</v>
      </c>
      <c r="G2154" s="3">
        <f>'B-Site_data'!G2155</f>
        <v>3</v>
      </c>
      <c r="H2154" s="3">
        <f>'B-Site_data'!H2155</f>
        <v>1</v>
      </c>
      <c r="I2154" s="3">
        <f>'B-Site_data'!I2155</f>
        <v>1</v>
      </c>
      <c r="J2154" s="3">
        <f>'B-Site_data'!J2155</f>
        <v>1</v>
      </c>
      <c r="K2154" s="3">
        <f>'B-Site_data'!K2155</f>
        <v>3</v>
      </c>
      <c r="L2154" s="3">
        <f>'B-Site_data'!L2155</f>
        <v>2</v>
      </c>
      <c r="M2154" s="3">
        <f t="shared" si="198"/>
        <v>3</v>
      </c>
      <c r="N2154" s="3">
        <f t="shared" si="199"/>
        <v>3</v>
      </c>
      <c r="O2154" s="3">
        <f t="shared" si="200"/>
        <v>3</v>
      </c>
      <c r="P2154" s="3">
        <f t="shared" si="201"/>
        <v>2</v>
      </c>
      <c r="Q2154" s="295">
        <f t="shared" si="202"/>
        <v>3</v>
      </c>
      <c r="R2154" s="3">
        <f t="shared" si="203"/>
        <v>3</v>
      </c>
    </row>
    <row r="2155" spans="1:18" x14ac:dyDescent="0.35">
      <c r="A2155" s="3" t="str">
        <f>'B-Site_data'!A2156</f>
        <v>qGybbtVxgP6LeyllR8CicLZbvCbxtY</v>
      </c>
      <c r="B2155" s="3" t="str">
        <f>'B-Site_data'!B2156</f>
        <v>Banadir_IDP</v>
      </c>
      <c r="C2155" s="3" t="str">
        <f>'B-Site_data'!C2156</f>
        <v>Banadir</v>
      </c>
      <c r="D2155" s="3" t="str">
        <f>'B-Site_data'!D2156</f>
        <v>IDP</v>
      </c>
      <c r="E2155" s="3">
        <f>'B-Site_data'!E2156</f>
        <v>3</v>
      </c>
      <c r="F2155" s="3">
        <f>'B-Site_data'!F2156</f>
        <v>3</v>
      </c>
      <c r="G2155" s="3">
        <f>'B-Site_data'!G2156</f>
        <v>3</v>
      </c>
      <c r="H2155" s="3">
        <f>'B-Site_data'!H2156</f>
        <v>1</v>
      </c>
      <c r="I2155" s="3">
        <f>'B-Site_data'!I2156</f>
        <v>1</v>
      </c>
      <c r="J2155" s="3">
        <f>'B-Site_data'!J2156</f>
        <v>1</v>
      </c>
      <c r="K2155" s="3">
        <f>'B-Site_data'!K2156</f>
        <v>3</v>
      </c>
      <c r="L2155" s="3">
        <f>'B-Site_data'!L2156</f>
        <v>2</v>
      </c>
      <c r="M2155" s="3">
        <f t="shared" si="198"/>
        <v>3</v>
      </c>
      <c r="N2155" s="3">
        <f t="shared" si="199"/>
        <v>3</v>
      </c>
      <c r="O2155" s="3">
        <f t="shared" si="200"/>
        <v>3</v>
      </c>
      <c r="P2155" s="3">
        <f t="shared" si="201"/>
        <v>2</v>
      </c>
      <c r="Q2155" s="295">
        <f t="shared" si="202"/>
        <v>3</v>
      </c>
      <c r="R2155" s="3">
        <f t="shared" si="203"/>
        <v>3</v>
      </c>
    </row>
    <row r="2156" spans="1:18" x14ac:dyDescent="0.35">
      <c r="A2156" s="3" t="str">
        <f>'B-Site_data'!A2157</f>
        <v>BODXEomXFM8Svnz14nbKzwFmkB4eL1</v>
      </c>
      <c r="B2156" s="3" t="str">
        <f>'B-Site_data'!B2157</f>
        <v>Banadir_IDP</v>
      </c>
      <c r="C2156" s="3" t="str">
        <f>'B-Site_data'!C2157</f>
        <v>Banadir</v>
      </c>
      <c r="D2156" s="3" t="str">
        <f>'B-Site_data'!D2157</f>
        <v>IDP</v>
      </c>
      <c r="E2156" s="3">
        <f>'B-Site_data'!E2157</f>
        <v>1</v>
      </c>
      <c r="F2156" s="3">
        <f>'B-Site_data'!F2157</f>
        <v>3</v>
      </c>
      <c r="G2156" s="3">
        <f>'B-Site_data'!G2157</f>
        <v>3</v>
      </c>
      <c r="H2156" s="3">
        <f>'B-Site_data'!H2157</f>
        <v>1</v>
      </c>
      <c r="I2156" s="3">
        <f>'B-Site_data'!I2157</f>
        <v>1</v>
      </c>
      <c r="J2156" s="3">
        <f>'B-Site_data'!J2157</f>
        <v>1</v>
      </c>
      <c r="K2156" s="3">
        <f>'B-Site_data'!K2157</f>
        <v>3</v>
      </c>
      <c r="L2156" s="3">
        <f>'B-Site_data'!L2157</f>
        <v>2</v>
      </c>
      <c r="M2156" s="3">
        <f t="shared" si="198"/>
        <v>3</v>
      </c>
      <c r="N2156" s="3">
        <f t="shared" si="199"/>
        <v>3</v>
      </c>
      <c r="O2156" s="3">
        <f t="shared" si="200"/>
        <v>3</v>
      </c>
      <c r="P2156" s="3">
        <f t="shared" si="201"/>
        <v>2</v>
      </c>
      <c r="Q2156" s="295">
        <f t="shared" si="202"/>
        <v>3</v>
      </c>
      <c r="R2156" s="3">
        <f t="shared" si="203"/>
        <v>3</v>
      </c>
    </row>
    <row r="2157" spans="1:18" x14ac:dyDescent="0.35">
      <c r="A2157" s="3" t="str">
        <f>'B-Site_data'!A2158</f>
        <v>2el8iqiD5OgW3KkPof5FjA9dXcQ47x</v>
      </c>
      <c r="B2157" s="3" t="str">
        <f>'B-Site_data'!B2158</f>
        <v>Banadir_IDP</v>
      </c>
      <c r="C2157" s="3" t="str">
        <f>'B-Site_data'!C2158</f>
        <v>Banadir</v>
      </c>
      <c r="D2157" s="3" t="str">
        <f>'B-Site_data'!D2158</f>
        <v>IDP</v>
      </c>
      <c r="E2157" s="3">
        <f>'B-Site_data'!E2158</f>
        <v>3</v>
      </c>
      <c r="F2157" s="3">
        <f>'B-Site_data'!F2158</f>
        <v>1</v>
      </c>
      <c r="G2157" s="3">
        <f>'B-Site_data'!G2158</f>
        <v>3</v>
      </c>
      <c r="H2157" s="3">
        <f>'B-Site_data'!H2158</f>
        <v>3</v>
      </c>
      <c r="I2157" s="3">
        <f>'B-Site_data'!I2158</f>
        <v>3</v>
      </c>
      <c r="J2157" s="3">
        <f>'B-Site_data'!J2158</f>
        <v>1</v>
      </c>
      <c r="K2157" s="3">
        <f>'B-Site_data'!K2158</f>
        <v>3</v>
      </c>
      <c r="L2157" s="3">
        <f>'B-Site_data'!L2158</f>
        <v>1</v>
      </c>
      <c r="M2157" s="3">
        <f t="shared" si="198"/>
        <v>3</v>
      </c>
      <c r="N2157" s="3">
        <f t="shared" si="199"/>
        <v>3</v>
      </c>
      <c r="O2157" s="3">
        <f t="shared" si="200"/>
        <v>3</v>
      </c>
      <c r="P2157" s="3">
        <f t="shared" si="201"/>
        <v>3</v>
      </c>
      <c r="Q2157" s="295">
        <f t="shared" si="202"/>
        <v>3</v>
      </c>
      <c r="R2157" s="3">
        <f t="shared" si="203"/>
        <v>3</v>
      </c>
    </row>
    <row r="2158" spans="1:18" x14ac:dyDescent="0.35">
      <c r="A2158" s="3" t="str">
        <f>'B-Site_data'!A2159</f>
        <v>HTZVJbIBSoCiXNhrSdjn6KBKkU7y7N</v>
      </c>
      <c r="B2158" s="3" t="str">
        <f>'B-Site_data'!B2159</f>
        <v>Banadir_IDP</v>
      </c>
      <c r="C2158" s="3" t="str">
        <f>'B-Site_data'!C2159</f>
        <v>Banadir</v>
      </c>
      <c r="D2158" s="3" t="str">
        <f>'B-Site_data'!D2159</f>
        <v>IDP</v>
      </c>
      <c r="E2158" s="3">
        <f>'B-Site_data'!E2159</f>
        <v>1</v>
      </c>
      <c r="F2158" s="3">
        <f>'B-Site_data'!F2159</f>
        <v>3</v>
      </c>
      <c r="G2158" s="3">
        <f>'B-Site_data'!G2159</f>
        <v>3</v>
      </c>
      <c r="H2158" s="3">
        <f>'B-Site_data'!H2159</f>
        <v>1</v>
      </c>
      <c r="I2158" s="3">
        <f>'B-Site_data'!I2159</f>
        <v>3</v>
      </c>
      <c r="J2158" s="3">
        <f>'B-Site_data'!J2159</f>
        <v>1</v>
      </c>
      <c r="K2158" s="3">
        <f>'B-Site_data'!K2159</f>
        <v>3</v>
      </c>
      <c r="L2158" s="3">
        <f>'B-Site_data'!L2159</f>
        <v>2</v>
      </c>
      <c r="M2158" s="3">
        <f t="shared" si="198"/>
        <v>3</v>
      </c>
      <c r="N2158" s="3">
        <f t="shared" si="199"/>
        <v>3</v>
      </c>
      <c r="O2158" s="3">
        <f t="shared" si="200"/>
        <v>3</v>
      </c>
      <c r="P2158" s="3">
        <f t="shared" si="201"/>
        <v>3</v>
      </c>
      <c r="Q2158" s="295">
        <f t="shared" si="202"/>
        <v>3</v>
      </c>
      <c r="R2158" s="3">
        <f t="shared" si="203"/>
        <v>3</v>
      </c>
    </row>
    <row r="2159" spans="1:18" x14ac:dyDescent="0.35">
      <c r="A2159" s="3" t="str">
        <f>'B-Site_data'!A2160</f>
        <v>M6XArsSWVfHIQYXjLJRMbSfdMJM3CW</v>
      </c>
      <c r="B2159" s="3" t="str">
        <f>'B-Site_data'!B2160</f>
        <v>Banadir_IDP</v>
      </c>
      <c r="C2159" s="3" t="str">
        <f>'B-Site_data'!C2160</f>
        <v>Banadir</v>
      </c>
      <c r="D2159" s="3" t="str">
        <f>'B-Site_data'!D2160</f>
        <v>IDP</v>
      </c>
      <c r="E2159" s="3">
        <f>'B-Site_data'!E2160</f>
        <v>1</v>
      </c>
      <c r="F2159" s="3">
        <f>'B-Site_data'!F2160</f>
        <v>1</v>
      </c>
      <c r="G2159" s="3">
        <f>'B-Site_data'!G2160</f>
        <v>3</v>
      </c>
      <c r="H2159" s="3">
        <f>'B-Site_data'!H2160</f>
        <v>2</v>
      </c>
      <c r="I2159" s="3">
        <f>'B-Site_data'!I2160</f>
        <v>3</v>
      </c>
      <c r="J2159" s="3">
        <f>'B-Site_data'!J2160</f>
        <v>1</v>
      </c>
      <c r="K2159" s="3">
        <f>'B-Site_data'!K2160</f>
        <v>1</v>
      </c>
      <c r="L2159" s="3">
        <f>'B-Site_data'!L2160</f>
        <v>3</v>
      </c>
      <c r="M2159" s="3">
        <f t="shared" si="198"/>
        <v>3</v>
      </c>
      <c r="N2159" s="3">
        <f t="shared" si="199"/>
        <v>3</v>
      </c>
      <c r="O2159" s="3">
        <f t="shared" si="200"/>
        <v>3</v>
      </c>
      <c r="P2159" s="3">
        <f t="shared" si="201"/>
        <v>2</v>
      </c>
      <c r="Q2159" s="295">
        <f t="shared" si="202"/>
        <v>3</v>
      </c>
      <c r="R2159" s="3">
        <f t="shared" si="203"/>
        <v>3</v>
      </c>
    </row>
    <row r="2160" spans="1:18" x14ac:dyDescent="0.35">
      <c r="A2160" s="3" t="str">
        <f>'B-Site_data'!A2161</f>
        <v>06hFdzU07k3QzlUQlsJNngpvfdO4jQ</v>
      </c>
      <c r="B2160" s="3" t="str">
        <f>'B-Site_data'!B2161</f>
        <v>Banadir_IDP</v>
      </c>
      <c r="C2160" s="3" t="str">
        <f>'B-Site_data'!C2161</f>
        <v>Banadir</v>
      </c>
      <c r="D2160" s="3" t="str">
        <f>'B-Site_data'!D2161</f>
        <v>IDP</v>
      </c>
      <c r="E2160" s="3">
        <f>'B-Site_data'!E2161</f>
        <v>1</v>
      </c>
      <c r="F2160" s="3">
        <f>'B-Site_data'!F2161</f>
        <v>3</v>
      </c>
      <c r="G2160" s="3">
        <f>'B-Site_data'!G2161</f>
        <v>3</v>
      </c>
      <c r="H2160" s="3">
        <f>'B-Site_data'!H2161</f>
        <v>1</v>
      </c>
      <c r="I2160" s="3">
        <f>'B-Site_data'!I2161</f>
        <v>3</v>
      </c>
      <c r="J2160" s="3">
        <f>'B-Site_data'!J2161</f>
        <v>1</v>
      </c>
      <c r="K2160" s="3">
        <f>'B-Site_data'!K2161</f>
        <v>3</v>
      </c>
      <c r="L2160" s="3">
        <f>'B-Site_data'!L2161</f>
        <v>2</v>
      </c>
      <c r="M2160" s="3">
        <f t="shared" si="198"/>
        <v>3</v>
      </c>
      <c r="N2160" s="3">
        <f t="shared" si="199"/>
        <v>3</v>
      </c>
      <c r="O2160" s="3">
        <f t="shared" si="200"/>
        <v>3</v>
      </c>
      <c r="P2160" s="3">
        <f t="shared" si="201"/>
        <v>3</v>
      </c>
      <c r="Q2160" s="295">
        <f t="shared" si="202"/>
        <v>3</v>
      </c>
      <c r="R2160" s="3">
        <f t="shared" si="203"/>
        <v>3</v>
      </c>
    </row>
    <row r="2161" spans="1:18" x14ac:dyDescent="0.35">
      <c r="A2161" s="3" t="str">
        <f>'B-Site_data'!A2162</f>
        <v>f0abAlZFsr174ABsL5N1JTYBPLJwME</v>
      </c>
      <c r="B2161" s="3" t="str">
        <f>'B-Site_data'!B2162</f>
        <v>Banadir_IDP</v>
      </c>
      <c r="C2161" s="3" t="str">
        <f>'B-Site_data'!C2162</f>
        <v>Banadir</v>
      </c>
      <c r="D2161" s="3" t="str">
        <f>'B-Site_data'!D2162</f>
        <v>IDP</v>
      </c>
      <c r="E2161" s="3">
        <f>'B-Site_data'!E2162</f>
        <v>1</v>
      </c>
      <c r="F2161" s="3">
        <f>'B-Site_data'!F2162</f>
        <v>1</v>
      </c>
      <c r="G2161" s="3">
        <f>'B-Site_data'!G2162</f>
        <v>3</v>
      </c>
      <c r="H2161" s="3">
        <f>'B-Site_data'!H2162</f>
        <v>1</v>
      </c>
      <c r="I2161" s="3">
        <f>'B-Site_data'!I2162</f>
        <v>3</v>
      </c>
      <c r="J2161" s="3">
        <f>'B-Site_data'!J2162</f>
        <v>1</v>
      </c>
      <c r="K2161" s="3">
        <f>'B-Site_data'!K2162</f>
        <v>3</v>
      </c>
      <c r="L2161" s="3">
        <f>'B-Site_data'!L2162</f>
        <v>2</v>
      </c>
      <c r="M2161" s="3">
        <f t="shared" si="198"/>
        <v>3</v>
      </c>
      <c r="N2161" s="3">
        <f t="shared" si="199"/>
        <v>3</v>
      </c>
      <c r="O2161" s="3">
        <f t="shared" si="200"/>
        <v>3</v>
      </c>
      <c r="P2161" s="3">
        <f t="shared" si="201"/>
        <v>2</v>
      </c>
      <c r="Q2161" s="295">
        <f t="shared" si="202"/>
        <v>3</v>
      </c>
      <c r="R2161" s="3">
        <f t="shared" si="203"/>
        <v>3</v>
      </c>
    </row>
    <row r="2162" spans="1:18" x14ac:dyDescent="0.35">
      <c r="A2162" s="3" t="str">
        <f>'B-Site_data'!A2163</f>
        <v>BWeqdqL3IgVPEYqdUDx8ZJOwmlwSYw</v>
      </c>
      <c r="B2162" s="3" t="str">
        <f>'B-Site_data'!B2163</f>
        <v>Banadir_IDP</v>
      </c>
      <c r="C2162" s="3" t="str">
        <f>'B-Site_data'!C2163</f>
        <v>Banadir</v>
      </c>
      <c r="D2162" s="3" t="str">
        <f>'B-Site_data'!D2163</f>
        <v>IDP</v>
      </c>
      <c r="E2162" s="3">
        <f>'B-Site_data'!E2163</f>
        <v>1</v>
      </c>
      <c r="F2162" s="3">
        <f>'B-Site_data'!F2163</f>
        <v>1</v>
      </c>
      <c r="G2162" s="3">
        <f>'B-Site_data'!G2163</f>
        <v>3</v>
      </c>
      <c r="H2162" s="3">
        <f>'B-Site_data'!H2163</f>
        <v>1</v>
      </c>
      <c r="I2162" s="3">
        <f>'B-Site_data'!I2163</f>
        <v>1</v>
      </c>
      <c r="J2162" s="3">
        <f>'B-Site_data'!J2163</f>
        <v>1</v>
      </c>
      <c r="K2162" s="3">
        <f>'B-Site_data'!K2163</f>
        <v>3</v>
      </c>
      <c r="L2162" s="3">
        <f>'B-Site_data'!L2163</f>
        <v>2</v>
      </c>
      <c r="M2162" s="3">
        <f t="shared" si="198"/>
        <v>3</v>
      </c>
      <c r="N2162" s="3">
        <f t="shared" si="199"/>
        <v>3</v>
      </c>
      <c r="O2162" s="3">
        <f t="shared" si="200"/>
        <v>2</v>
      </c>
      <c r="P2162" s="3">
        <f t="shared" si="201"/>
        <v>1</v>
      </c>
      <c r="Q2162" s="295">
        <f t="shared" si="202"/>
        <v>3</v>
      </c>
      <c r="R2162" s="3">
        <f t="shared" si="203"/>
        <v>3</v>
      </c>
    </row>
    <row r="2163" spans="1:18" x14ac:dyDescent="0.35">
      <c r="A2163" s="3" t="str">
        <f>'B-Site_data'!A2164</f>
        <v>1UO9hwtIRWdKIdUM62kk1s1OWeXLlp</v>
      </c>
      <c r="B2163" s="3" t="str">
        <f>'B-Site_data'!B2164</f>
        <v>Banadir_IDP</v>
      </c>
      <c r="C2163" s="3" t="str">
        <f>'B-Site_data'!C2164</f>
        <v>Banadir</v>
      </c>
      <c r="D2163" s="3" t="str">
        <f>'B-Site_data'!D2164</f>
        <v>IDP</v>
      </c>
      <c r="E2163" s="3">
        <f>'B-Site_data'!E2164</f>
        <v>1</v>
      </c>
      <c r="F2163" s="3">
        <f>'B-Site_data'!F2164</f>
        <v>1</v>
      </c>
      <c r="G2163" s="3">
        <f>'B-Site_data'!G2164</f>
        <v>3</v>
      </c>
      <c r="H2163" s="3">
        <f>'B-Site_data'!H2164</f>
        <v>1</v>
      </c>
      <c r="I2163" s="3">
        <f>'B-Site_data'!I2164</f>
        <v>1</v>
      </c>
      <c r="J2163" s="3">
        <f>'B-Site_data'!J2164</f>
        <v>1</v>
      </c>
      <c r="K2163" s="3">
        <f>'B-Site_data'!K2164</f>
        <v>1</v>
      </c>
      <c r="L2163" s="3">
        <f>'B-Site_data'!L2164</f>
        <v>1</v>
      </c>
      <c r="M2163" s="3">
        <f t="shared" si="198"/>
        <v>3</v>
      </c>
      <c r="N2163" s="3">
        <f t="shared" si="199"/>
        <v>1</v>
      </c>
      <c r="O2163" s="3">
        <f t="shared" si="200"/>
        <v>1</v>
      </c>
      <c r="P2163" s="3">
        <f t="shared" si="201"/>
        <v>1</v>
      </c>
      <c r="Q2163" s="295">
        <f t="shared" si="202"/>
        <v>2</v>
      </c>
      <c r="R2163" s="3">
        <f t="shared" si="203"/>
        <v>2</v>
      </c>
    </row>
    <row r="2164" spans="1:18" x14ac:dyDescent="0.35">
      <c r="A2164" s="3" t="str">
        <f>'B-Site_data'!A2165</f>
        <v>zttMIXblWQ83ybCCjqQJ08sQMnVAiS</v>
      </c>
      <c r="B2164" s="3" t="str">
        <f>'B-Site_data'!B2165</f>
        <v>Banadir_IDP</v>
      </c>
      <c r="C2164" s="3" t="str">
        <f>'B-Site_data'!C2165</f>
        <v>Banadir</v>
      </c>
      <c r="D2164" s="3" t="str">
        <f>'B-Site_data'!D2165</f>
        <v>IDP</v>
      </c>
      <c r="E2164" s="3">
        <f>'B-Site_data'!E2165</f>
        <v>1</v>
      </c>
      <c r="F2164" s="3">
        <f>'B-Site_data'!F2165</f>
        <v>1</v>
      </c>
      <c r="G2164" s="3">
        <f>'B-Site_data'!G2165</f>
        <v>3</v>
      </c>
      <c r="H2164" s="3">
        <f>'B-Site_data'!H2165</f>
        <v>3</v>
      </c>
      <c r="I2164" s="3">
        <f>'B-Site_data'!I2165</f>
        <v>1</v>
      </c>
      <c r="J2164" s="3">
        <f>'B-Site_data'!J2165</f>
        <v>1</v>
      </c>
      <c r="K2164" s="3">
        <f>'B-Site_data'!K2165</f>
        <v>1</v>
      </c>
      <c r="L2164" s="3">
        <f>'B-Site_data'!L2165</f>
        <v>2</v>
      </c>
      <c r="M2164" s="3">
        <f t="shared" si="198"/>
        <v>3</v>
      </c>
      <c r="N2164" s="3">
        <f t="shared" si="199"/>
        <v>3</v>
      </c>
      <c r="O2164" s="3">
        <f t="shared" si="200"/>
        <v>2</v>
      </c>
      <c r="P2164" s="3">
        <f t="shared" si="201"/>
        <v>1</v>
      </c>
      <c r="Q2164" s="295">
        <f t="shared" si="202"/>
        <v>3</v>
      </c>
      <c r="R2164" s="3">
        <f t="shared" si="203"/>
        <v>3</v>
      </c>
    </row>
    <row r="2165" spans="1:18" x14ac:dyDescent="0.35">
      <c r="A2165" s="3" t="str">
        <f>'B-Site_data'!A2166</f>
        <v>w1MUJYWRQz2Sro8BMgoDU3UzpBlhm5</v>
      </c>
      <c r="B2165" s="3" t="str">
        <f>'B-Site_data'!B2166</f>
        <v>Banadir_IDP</v>
      </c>
      <c r="C2165" s="3" t="str">
        <f>'B-Site_data'!C2166</f>
        <v>Banadir</v>
      </c>
      <c r="D2165" s="3" t="str">
        <f>'B-Site_data'!D2166</f>
        <v>IDP</v>
      </c>
      <c r="E2165" s="3">
        <f>'B-Site_data'!E2166</f>
        <v>1</v>
      </c>
      <c r="F2165" s="3">
        <f>'B-Site_data'!F2166</f>
        <v>1</v>
      </c>
      <c r="G2165" s="3">
        <f>'B-Site_data'!G2166</f>
        <v>3</v>
      </c>
      <c r="H2165" s="3">
        <f>'B-Site_data'!H2166</f>
        <v>1</v>
      </c>
      <c r="I2165" s="3">
        <f>'B-Site_data'!I2166</f>
        <v>1</v>
      </c>
      <c r="J2165" s="3">
        <f>'B-Site_data'!J2166</f>
        <v>1</v>
      </c>
      <c r="K2165" s="3">
        <f>'B-Site_data'!K2166</f>
        <v>3</v>
      </c>
      <c r="L2165" s="3">
        <f>'B-Site_data'!L2166</f>
        <v>1</v>
      </c>
      <c r="M2165" s="3">
        <f t="shared" si="198"/>
        <v>3</v>
      </c>
      <c r="N2165" s="3">
        <f t="shared" si="199"/>
        <v>3</v>
      </c>
      <c r="O2165" s="3">
        <f t="shared" si="200"/>
        <v>1</v>
      </c>
      <c r="P2165" s="3">
        <f t="shared" si="201"/>
        <v>1</v>
      </c>
      <c r="Q2165" s="295">
        <f t="shared" si="202"/>
        <v>2</v>
      </c>
      <c r="R2165" s="3">
        <f t="shared" si="203"/>
        <v>2</v>
      </c>
    </row>
    <row r="2166" spans="1:18" x14ac:dyDescent="0.35">
      <c r="A2166" s="3" t="str">
        <f>'B-Site_data'!A2167</f>
        <v>g4lzWkxTXKpJ8Ne2cuwbfynpaHOat2</v>
      </c>
      <c r="B2166" s="3" t="str">
        <f>'B-Site_data'!B2167</f>
        <v>Banadir_IDP</v>
      </c>
      <c r="C2166" s="3" t="str">
        <f>'B-Site_data'!C2167</f>
        <v>Banadir</v>
      </c>
      <c r="D2166" s="3" t="str">
        <f>'B-Site_data'!D2167</f>
        <v>IDP</v>
      </c>
      <c r="E2166" s="3">
        <f>'B-Site_data'!E2167</f>
        <v>1</v>
      </c>
      <c r="F2166" s="3">
        <f>'B-Site_data'!F2167</f>
        <v>1</v>
      </c>
      <c r="G2166" s="3">
        <f>'B-Site_data'!G2167</f>
        <v>3</v>
      </c>
      <c r="H2166" s="3">
        <f>'B-Site_data'!H2167</f>
        <v>2</v>
      </c>
      <c r="I2166" s="3">
        <f>'B-Site_data'!I2167</f>
        <v>1</v>
      </c>
      <c r="J2166" s="3">
        <f>'B-Site_data'!J2167</f>
        <v>1</v>
      </c>
      <c r="K2166" s="3">
        <f>'B-Site_data'!K2167</f>
        <v>3</v>
      </c>
      <c r="L2166" s="3">
        <f>'B-Site_data'!L2167</f>
        <v>1</v>
      </c>
      <c r="M2166" s="3">
        <f t="shared" si="198"/>
        <v>3</v>
      </c>
      <c r="N2166" s="3">
        <f t="shared" si="199"/>
        <v>3</v>
      </c>
      <c r="O2166" s="3">
        <f t="shared" si="200"/>
        <v>2</v>
      </c>
      <c r="P2166" s="3">
        <f t="shared" si="201"/>
        <v>1</v>
      </c>
      <c r="Q2166" s="295">
        <f t="shared" si="202"/>
        <v>3</v>
      </c>
      <c r="R2166" s="3">
        <f t="shared" si="203"/>
        <v>3</v>
      </c>
    </row>
    <row r="2167" spans="1:18" x14ac:dyDescent="0.35">
      <c r="A2167" s="3" t="str">
        <f>'B-Site_data'!A2168</f>
        <v>v3iM8bHFSqPNCdTwlQQSS0Xe094Aw7</v>
      </c>
      <c r="B2167" s="3" t="str">
        <f>'B-Site_data'!B2168</f>
        <v>Banadir_IDP</v>
      </c>
      <c r="C2167" s="3" t="str">
        <f>'B-Site_data'!C2168</f>
        <v>Banadir</v>
      </c>
      <c r="D2167" s="3" t="str">
        <f>'B-Site_data'!D2168</f>
        <v>IDP</v>
      </c>
      <c r="E2167" s="3">
        <f>'B-Site_data'!E2168</f>
        <v>1</v>
      </c>
      <c r="F2167" s="3">
        <f>'B-Site_data'!F2168</f>
        <v>3</v>
      </c>
      <c r="G2167" s="3">
        <f>'B-Site_data'!G2168</f>
        <v>3</v>
      </c>
      <c r="H2167" s="3">
        <f>'B-Site_data'!H2168</f>
        <v>3</v>
      </c>
      <c r="I2167" s="3">
        <f>'B-Site_data'!I2168</f>
        <v>1</v>
      </c>
      <c r="J2167" s="3">
        <f>'B-Site_data'!J2168</f>
        <v>1</v>
      </c>
      <c r="K2167" s="3">
        <f>'B-Site_data'!K2168</f>
        <v>3</v>
      </c>
      <c r="L2167" s="3">
        <f>'B-Site_data'!L2168</f>
        <v>2</v>
      </c>
      <c r="M2167" s="3">
        <f t="shared" si="198"/>
        <v>3</v>
      </c>
      <c r="N2167" s="3">
        <f t="shared" si="199"/>
        <v>3</v>
      </c>
      <c r="O2167" s="3">
        <f t="shared" si="200"/>
        <v>3</v>
      </c>
      <c r="P2167" s="3">
        <f t="shared" si="201"/>
        <v>3</v>
      </c>
      <c r="Q2167" s="295">
        <f t="shared" si="202"/>
        <v>3</v>
      </c>
      <c r="R2167" s="3">
        <f t="shared" si="203"/>
        <v>3</v>
      </c>
    </row>
    <row r="2168" spans="1:18" x14ac:dyDescent="0.35">
      <c r="A2168" s="3" t="str">
        <f>'B-Site_data'!A2169</f>
        <v>hH1aiTulyqkboe8M1BQlV8GrSvjjjV</v>
      </c>
      <c r="B2168" s="3" t="str">
        <f>'B-Site_data'!B2169</f>
        <v>Banadir_IDP</v>
      </c>
      <c r="C2168" s="3" t="str">
        <f>'B-Site_data'!C2169</f>
        <v>Banadir</v>
      </c>
      <c r="D2168" s="3" t="str">
        <f>'B-Site_data'!D2169</f>
        <v>IDP</v>
      </c>
      <c r="E2168" s="3">
        <f>'B-Site_data'!E2169</f>
        <v>3</v>
      </c>
      <c r="F2168" s="3">
        <f>'B-Site_data'!F2169</f>
        <v>1</v>
      </c>
      <c r="G2168" s="3">
        <f>'B-Site_data'!G2169</f>
        <v>3</v>
      </c>
      <c r="H2168" s="3">
        <f>'B-Site_data'!H2169</f>
        <v>1</v>
      </c>
      <c r="I2168" s="3">
        <f>'B-Site_data'!I2169</f>
        <v>3</v>
      </c>
      <c r="J2168" s="3">
        <f>'B-Site_data'!J2169</f>
        <v>1</v>
      </c>
      <c r="K2168" s="3">
        <f>'B-Site_data'!K2169</f>
        <v>3</v>
      </c>
      <c r="L2168" s="3">
        <f>'B-Site_data'!L2169</f>
        <v>2</v>
      </c>
      <c r="M2168" s="3">
        <f t="shared" si="198"/>
        <v>3</v>
      </c>
      <c r="N2168" s="3">
        <f t="shared" si="199"/>
        <v>3</v>
      </c>
      <c r="O2168" s="3">
        <f t="shared" si="200"/>
        <v>3</v>
      </c>
      <c r="P2168" s="3">
        <f t="shared" si="201"/>
        <v>2</v>
      </c>
      <c r="Q2168" s="295">
        <f t="shared" si="202"/>
        <v>3</v>
      </c>
      <c r="R2168" s="3">
        <f t="shared" si="203"/>
        <v>3</v>
      </c>
    </row>
    <row r="2169" spans="1:18" x14ac:dyDescent="0.35">
      <c r="A2169" s="3" t="str">
        <f>'B-Site_data'!A2170</f>
        <v>XXFQdxhQM96c6sKxC22CEgfl54WXAi</v>
      </c>
      <c r="B2169" s="3" t="str">
        <f>'B-Site_data'!B2170</f>
        <v>Banadir_IDP</v>
      </c>
      <c r="C2169" s="3" t="str">
        <f>'B-Site_data'!C2170</f>
        <v>Banadir</v>
      </c>
      <c r="D2169" s="3" t="str">
        <f>'B-Site_data'!D2170</f>
        <v>IDP</v>
      </c>
      <c r="E2169" s="3">
        <f>'B-Site_data'!E2170</f>
        <v>1</v>
      </c>
      <c r="F2169" s="3">
        <f>'B-Site_data'!F2170</f>
        <v>3</v>
      </c>
      <c r="G2169" s="3">
        <f>'B-Site_data'!G2170</f>
        <v>3</v>
      </c>
      <c r="H2169" s="3">
        <f>'B-Site_data'!H2170</f>
        <v>1</v>
      </c>
      <c r="I2169" s="3">
        <f>'B-Site_data'!I2170</f>
        <v>1</v>
      </c>
      <c r="J2169" s="3">
        <f>'B-Site_data'!J2170</f>
        <v>1</v>
      </c>
      <c r="K2169" s="3">
        <f>'B-Site_data'!K2170</f>
        <v>3</v>
      </c>
      <c r="L2169" s="3">
        <f>'B-Site_data'!L2170</f>
        <v>2</v>
      </c>
      <c r="M2169" s="3">
        <f t="shared" si="198"/>
        <v>3</v>
      </c>
      <c r="N2169" s="3">
        <f t="shared" si="199"/>
        <v>3</v>
      </c>
      <c r="O2169" s="3">
        <f t="shared" si="200"/>
        <v>3</v>
      </c>
      <c r="P2169" s="3">
        <f t="shared" si="201"/>
        <v>2</v>
      </c>
      <c r="Q2169" s="295">
        <f t="shared" si="202"/>
        <v>3</v>
      </c>
      <c r="R2169" s="3">
        <f t="shared" si="203"/>
        <v>3</v>
      </c>
    </row>
    <row r="2170" spans="1:18" x14ac:dyDescent="0.35">
      <c r="A2170" s="3" t="str">
        <f>'B-Site_data'!A2171</f>
        <v>n56SCNCFjPHp8ukjhoYU3B9pMCKU0r</v>
      </c>
      <c r="B2170" s="3" t="str">
        <f>'B-Site_data'!B2171</f>
        <v>Banadir_IDP</v>
      </c>
      <c r="C2170" s="3" t="str">
        <f>'B-Site_data'!C2171</f>
        <v>Banadir</v>
      </c>
      <c r="D2170" s="3" t="str">
        <f>'B-Site_data'!D2171</f>
        <v>IDP</v>
      </c>
      <c r="E2170" s="3">
        <f>'B-Site_data'!E2171</f>
        <v>1</v>
      </c>
      <c r="F2170" s="3">
        <f>'B-Site_data'!F2171</f>
        <v>1</v>
      </c>
      <c r="G2170" s="3">
        <f>'B-Site_data'!G2171</f>
        <v>3</v>
      </c>
      <c r="H2170" s="3">
        <f>'B-Site_data'!H2171</f>
        <v>1</v>
      </c>
      <c r="I2170" s="3">
        <f>'B-Site_data'!I2171</f>
        <v>1</v>
      </c>
      <c r="J2170" s="3">
        <f>'B-Site_data'!J2171</f>
        <v>1</v>
      </c>
      <c r="K2170" s="3">
        <f>'B-Site_data'!K2171</f>
        <v>1</v>
      </c>
      <c r="L2170" s="3">
        <f>'B-Site_data'!L2171</f>
        <v>1</v>
      </c>
      <c r="M2170" s="3">
        <f t="shared" si="198"/>
        <v>3</v>
      </c>
      <c r="N2170" s="3">
        <f t="shared" si="199"/>
        <v>1</v>
      </c>
      <c r="O2170" s="3">
        <f t="shared" si="200"/>
        <v>1</v>
      </c>
      <c r="P2170" s="3">
        <f t="shared" si="201"/>
        <v>1</v>
      </c>
      <c r="Q2170" s="295">
        <f t="shared" si="202"/>
        <v>2</v>
      </c>
      <c r="R2170" s="3">
        <f t="shared" si="203"/>
        <v>2</v>
      </c>
    </row>
    <row r="2171" spans="1:18" x14ac:dyDescent="0.35">
      <c r="A2171" s="3" t="str">
        <f>'B-Site_data'!A2172</f>
        <v>HpL9AiOZrK7T1H0Gf9iCUqDnVvw4VW</v>
      </c>
      <c r="B2171" s="3" t="str">
        <f>'B-Site_data'!B2172</f>
        <v>Banadir_IDP</v>
      </c>
      <c r="C2171" s="3" t="str">
        <f>'B-Site_data'!C2172</f>
        <v>Banadir</v>
      </c>
      <c r="D2171" s="3" t="str">
        <f>'B-Site_data'!D2172</f>
        <v>IDP</v>
      </c>
      <c r="E2171" s="3">
        <f>'B-Site_data'!E2172</f>
        <v>1</v>
      </c>
      <c r="F2171" s="3">
        <f>'B-Site_data'!F2172</f>
        <v>3</v>
      </c>
      <c r="G2171" s="3">
        <f>'B-Site_data'!G2172</f>
        <v>3</v>
      </c>
      <c r="H2171" s="3">
        <f>'B-Site_data'!H2172</f>
        <v>1</v>
      </c>
      <c r="I2171" s="3">
        <f>'B-Site_data'!I2172</f>
        <v>1</v>
      </c>
      <c r="J2171" s="3">
        <f>'B-Site_data'!J2172</f>
        <v>1</v>
      </c>
      <c r="K2171" s="3">
        <f>'B-Site_data'!K2172</f>
        <v>3</v>
      </c>
      <c r="L2171" s="3">
        <f>'B-Site_data'!L2172</f>
        <v>2</v>
      </c>
      <c r="M2171" s="3">
        <f t="shared" si="198"/>
        <v>3</v>
      </c>
      <c r="N2171" s="3">
        <f t="shared" si="199"/>
        <v>3</v>
      </c>
      <c r="O2171" s="3">
        <f t="shared" si="200"/>
        <v>3</v>
      </c>
      <c r="P2171" s="3">
        <f t="shared" si="201"/>
        <v>2</v>
      </c>
      <c r="Q2171" s="295">
        <f t="shared" si="202"/>
        <v>3</v>
      </c>
      <c r="R2171" s="3">
        <f t="shared" si="203"/>
        <v>3</v>
      </c>
    </row>
    <row r="2172" spans="1:18" x14ac:dyDescent="0.35">
      <c r="A2172" s="3" t="str">
        <f>'B-Site_data'!A2173</f>
        <v>1jbskyWe6K5EZD1t7L8ledkGBgsTk0</v>
      </c>
      <c r="B2172" s="3" t="str">
        <f>'B-Site_data'!B2173</f>
        <v>Banadir_IDP</v>
      </c>
      <c r="C2172" s="3" t="str">
        <f>'B-Site_data'!C2173</f>
        <v>Banadir</v>
      </c>
      <c r="D2172" s="3" t="str">
        <f>'B-Site_data'!D2173</f>
        <v>IDP</v>
      </c>
      <c r="E2172" s="3">
        <f>'B-Site_data'!E2173</f>
        <v>1</v>
      </c>
      <c r="F2172" s="3">
        <f>'B-Site_data'!F2173</f>
        <v>1</v>
      </c>
      <c r="G2172" s="3">
        <f>'B-Site_data'!G2173</f>
        <v>3</v>
      </c>
      <c r="H2172" s="3">
        <f>'B-Site_data'!H2173</f>
        <v>3</v>
      </c>
      <c r="I2172" s="3">
        <f>'B-Site_data'!I2173</f>
        <v>3</v>
      </c>
      <c r="J2172" s="3">
        <f>'B-Site_data'!J2173</f>
        <v>1</v>
      </c>
      <c r="K2172" s="3">
        <f>'B-Site_data'!K2173</f>
        <v>1</v>
      </c>
      <c r="L2172" s="3">
        <f>'B-Site_data'!L2173</f>
        <v>2</v>
      </c>
      <c r="M2172" s="3">
        <f t="shared" si="198"/>
        <v>3</v>
      </c>
      <c r="N2172" s="3">
        <f t="shared" si="199"/>
        <v>3</v>
      </c>
      <c r="O2172" s="3">
        <f t="shared" si="200"/>
        <v>3</v>
      </c>
      <c r="P2172" s="3">
        <f t="shared" si="201"/>
        <v>2</v>
      </c>
      <c r="Q2172" s="295">
        <f t="shared" si="202"/>
        <v>3</v>
      </c>
      <c r="R2172" s="3">
        <f t="shared" si="203"/>
        <v>3</v>
      </c>
    </row>
    <row r="2173" spans="1:18" x14ac:dyDescent="0.35">
      <c r="A2173" s="3" t="str">
        <f>'B-Site_data'!A2174</f>
        <v>CQ4RkLLnPkAn79NaIT1q704vXxJ5Vq</v>
      </c>
      <c r="B2173" s="3" t="str">
        <f>'B-Site_data'!B2174</f>
        <v>Banadir_IDP</v>
      </c>
      <c r="C2173" s="3" t="str">
        <f>'B-Site_data'!C2174</f>
        <v>Banadir</v>
      </c>
      <c r="D2173" s="3" t="str">
        <f>'B-Site_data'!D2174</f>
        <v>IDP</v>
      </c>
      <c r="E2173" s="3">
        <f>'B-Site_data'!E2174</f>
        <v>1</v>
      </c>
      <c r="F2173" s="3">
        <f>'B-Site_data'!F2174</f>
        <v>1</v>
      </c>
      <c r="G2173" s="3">
        <f>'B-Site_data'!G2174</f>
        <v>3</v>
      </c>
      <c r="H2173" s="3">
        <f>'B-Site_data'!H2174</f>
        <v>1</v>
      </c>
      <c r="I2173" s="3">
        <f>'B-Site_data'!I2174</f>
        <v>1</v>
      </c>
      <c r="J2173" s="3">
        <f>'B-Site_data'!J2174</f>
        <v>1</v>
      </c>
      <c r="K2173" s="3">
        <f>'B-Site_data'!K2174</f>
        <v>3</v>
      </c>
      <c r="L2173" s="3">
        <f>'B-Site_data'!L2174</f>
        <v>1</v>
      </c>
      <c r="M2173" s="3">
        <f t="shared" si="198"/>
        <v>3</v>
      </c>
      <c r="N2173" s="3">
        <f t="shared" si="199"/>
        <v>3</v>
      </c>
      <c r="O2173" s="3">
        <f t="shared" si="200"/>
        <v>1</v>
      </c>
      <c r="P2173" s="3">
        <f t="shared" si="201"/>
        <v>1</v>
      </c>
      <c r="Q2173" s="295">
        <f t="shared" si="202"/>
        <v>2</v>
      </c>
      <c r="R2173" s="3">
        <f t="shared" si="203"/>
        <v>2</v>
      </c>
    </row>
    <row r="2174" spans="1:18" x14ac:dyDescent="0.35">
      <c r="A2174" s="3" t="str">
        <f>'B-Site_data'!A2175</f>
        <v>gyXdOsHeW5d06iGg2IGrIbLQhJFnc0</v>
      </c>
      <c r="B2174" s="3" t="str">
        <f>'B-Site_data'!B2175</f>
        <v>Banadir_IDP</v>
      </c>
      <c r="C2174" s="3" t="str">
        <f>'B-Site_data'!C2175</f>
        <v>Banadir</v>
      </c>
      <c r="D2174" s="3" t="str">
        <f>'B-Site_data'!D2175</f>
        <v>IDP</v>
      </c>
      <c r="E2174" s="3">
        <f>'B-Site_data'!E2175</f>
        <v>1</v>
      </c>
      <c r="F2174" s="3">
        <f>'B-Site_data'!F2175</f>
        <v>1</v>
      </c>
      <c r="G2174" s="3">
        <f>'B-Site_data'!G2175</f>
        <v>3</v>
      </c>
      <c r="H2174" s="3">
        <f>'B-Site_data'!H2175</f>
        <v>1</v>
      </c>
      <c r="I2174" s="3">
        <f>'B-Site_data'!I2175</f>
        <v>3</v>
      </c>
      <c r="J2174" s="3">
        <f>'B-Site_data'!J2175</f>
        <v>1</v>
      </c>
      <c r="K2174" s="3">
        <f>'B-Site_data'!K2175</f>
        <v>1</v>
      </c>
      <c r="L2174" s="3">
        <f>'B-Site_data'!L2175</f>
        <v>2</v>
      </c>
      <c r="M2174" s="3">
        <f t="shared" si="198"/>
        <v>3</v>
      </c>
      <c r="N2174" s="3">
        <f t="shared" si="199"/>
        <v>3</v>
      </c>
      <c r="O2174" s="3">
        <f t="shared" si="200"/>
        <v>2</v>
      </c>
      <c r="P2174" s="3">
        <f t="shared" si="201"/>
        <v>1</v>
      </c>
      <c r="Q2174" s="295">
        <f t="shared" si="202"/>
        <v>3</v>
      </c>
      <c r="R2174" s="3">
        <f t="shared" si="203"/>
        <v>3</v>
      </c>
    </row>
    <row r="2175" spans="1:18" x14ac:dyDescent="0.35">
      <c r="A2175" s="3" t="str">
        <f>'B-Site_data'!A2176</f>
        <v>wgGNUfKkWZEzQVDISyp1zrWM9sWwvB</v>
      </c>
      <c r="B2175" s="3" t="str">
        <f>'B-Site_data'!B2176</f>
        <v>Banadir_IDP</v>
      </c>
      <c r="C2175" s="3" t="str">
        <f>'B-Site_data'!C2176</f>
        <v>Banadir</v>
      </c>
      <c r="D2175" s="3" t="str">
        <f>'B-Site_data'!D2176</f>
        <v>IDP</v>
      </c>
      <c r="E2175" s="3">
        <f>'B-Site_data'!E2176</f>
        <v>1</v>
      </c>
      <c r="F2175" s="3">
        <f>'B-Site_data'!F2176</f>
        <v>1</v>
      </c>
      <c r="G2175" s="3">
        <f>'B-Site_data'!G2176</f>
        <v>3</v>
      </c>
      <c r="H2175" s="3">
        <f>'B-Site_data'!H2176</f>
        <v>1</v>
      </c>
      <c r="I2175" s="3">
        <f>'B-Site_data'!I2176</f>
        <v>1</v>
      </c>
      <c r="J2175" s="3">
        <f>'B-Site_data'!J2176</f>
        <v>1</v>
      </c>
      <c r="K2175" s="3">
        <f>'B-Site_data'!K2176</f>
        <v>3</v>
      </c>
      <c r="L2175" s="3">
        <f>'B-Site_data'!L2176</f>
        <v>2</v>
      </c>
      <c r="M2175" s="3">
        <f t="shared" si="198"/>
        <v>3</v>
      </c>
      <c r="N2175" s="3">
        <f t="shared" si="199"/>
        <v>3</v>
      </c>
      <c r="O2175" s="3">
        <f t="shared" si="200"/>
        <v>2</v>
      </c>
      <c r="P2175" s="3">
        <f t="shared" si="201"/>
        <v>1</v>
      </c>
      <c r="Q2175" s="295">
        <f t="shared" si="202"/>
        <v>3</v>
      </c>
      <c r="R2175" s="3">
        <f t="shared" si="203"/>
        <v>3</v>
      </c>
    </row>
    <row r="2176" spans="1:18" x14ac:dyDescent="0.35">
      <c r="A2176" s="3" t="str">
        <f>'B-Site_data'!A2177</f>
        <v>igWZHKxye4feAUhsFzwarjzHljuLn0</v>
      </c>
      <c r="B2176" s="3" t="str">
        <f>'B-Site_data'!B2177</f>
        <v>Banadir_IDP</v>
      </c>
      <c r="C2176" s="3" t="str">
        <f>'B-Site_data'!C2177</f>
        <v>Banadir</v>
      </c>
      <c r="D2176" s="3" t="str">
        <f>'B-Site_data'!D2177</f>
        <v>IDP</v>
      </c>
      <c r="E2176" s="3">
        <f>'B-Site_data'!E2177</f>
        <v>1</v>
      </c>
      <c r="F2176" s="3">
        <f>'B-Site_data'!F2177</f>
        <v>3</v>
      </c>
      <c r="G2176" s="3">
        <f>'B-Site_data'!G2177</f>
        <v>3</v>
      </c>
      <c r="H2176" s="3">
        <f>'B-Site_data'!H2177</f>
        <v>3</v>
      </c>
      <c r="I2176" s="3">
        <f>'B-Site_data'!I2177</f>
        <v>3</v>
      </c>
      <c r="J2176" s="3">
        <f>'B-Site_data'!J2177</f>
        <v>1</v>
      </c>
      <c r="K2176" s="3">
        <f>'B-Site_data'!K2177</f>
        <v>3</v>
      </c>
      <c r="L2176" s="3">
        <f>'B-Site_data'!L2177</f>
        <v>2</v>
      </c>
      <c r="M2176" s="3">
        <f t="shared" si="198"/>
        <v>3</v>
      </c>
      <c r="N2176" s="3">
        <f t="shared" si="199"/>
        <v>3</v>
      </c>
      <c r="O2176" s="3">
        <f t="shared" si="200"/>
        <v>3</v>
      </c>
      <c r="P2176" s="3">
        <f t="shared" si="201"/>
        <v>3</v>
      </c>
      <c r="Q2176" s="295">
        <f t="shared" si="202"/>
        <v>3</v>
      </c>
      <c r="R2176" s="3">
        <f t="shared" si="203"/>
        <v>3</v>
      </c>
    </row>
    <row r="2177" spans="1:18" x14ac:dyDescent="0.35">
      <c r="A2177" s="3" t="str">
        <f>'B-Site_data'!A2178</f>
        <v>1nZiumVY0dFcTQTlb5bAqTewLlUsjN</v>
      </c>
      <c r="B2177" s="3" t="str">
        <f>'B-Site_data'!B2178</f>
        <v>Banadir_IDP</v>
      </c>
      <c r="C2177" s="3" t="str">
        <f>'B-Site_data'!C2178</f>
        <v>Banadir</v>
      </c>
      <c r="D2177" s="3" t="str">
        <f>'B-Site_data'!D2178</f>
        <v>IDP</v>
      </c>
      <c r="E2177" s="3">
        <f>'B-Site_data'!E2178</f>
        <v>1</v>
      </c>
      <c r="F2177" s="3">
        <f>'B-Site_data'!F2178</f>
        <v>3</v>
      </c>
      <c r="G2177" s="3">
        <f>'B-Site_data'!G2178</f>
        <v>3</v>
      </c>
      <c r="H2177" s="3">
        <f>'B-Site_data'!H2178</f>
        <v>3</v>
      </c>
      <c r="I2177" s="3">
        <f>'B-Site_data'!I2178</f>
        <v>3</v>
      </c>
      <c r="J2177" s="3">
        <f>'B-Site_data'!J2178</f>
        <v>1</v>
      </c>
      <c r="K2177" s="3">
        <f>'B-Site_data'!K2178</f>
        <v>3</v>
      </c>
      <c r="L2177" s="3">
        <f>'B-Site_data'!L2178</f>
        <v>2</v>
      </c>
      <c r="M2177" s="3">
        <f t="shared" si="198"/>
        <v>3</v>
      </c>
      <c r="N2177" s="3">
        <f t="shared" si="199"/>
        <v>3</v>
      </c>
      <c r="O2177" s="3">
        <f t="shared" si="200"/>
        <v>3</v>
      </c>
      <c r="P2177" s="3">
        <f t="shared" si="201"/>
        <v>3</v>
      </c>
      <c r="Q2177" s="295">
        <f t="shared" si="202"/>
        <v>3</v>
      </c>
      <c r="R2177" s="3">
        <f t="shared" si="203"/>
        <v>3</v>
      </c>
    </row>
    <row r="2178" spans="1:18" x14ac:dyDescent="0.35">
      <c r="A2178" s="3" t="str">
        <f>'B-Site_data'!A2179</f>
        <v>K6C8E3aivMcwonkvxzTS9UHi54QK27</v>
      </c>
      <c r="B2178" s="3" t="str">
        <f>'B-Site_data'!B2179</f>
        <v>Banadir_IDP</v>
      </c>
      <c r="C2178" s="3" t="str">
        <f>'B-Site_data'!C2179</f>
        <v>Banadir</v>
      </c>
      <c r="D2178" s="3" t="str">
        <f>'B-Site_data'!D2179</f>
        <v>IDP</v>
      </c>
      <c r="E2178" s="3">
        <f>'B-Site_data'!E2179</f>
        <v>1</v>
      </c>
      <c r="F2178" s="3">
        <f>'B-Site_data'!F2179</f>
        <v>3</v>
      </c>
      <c r="G2178" s="3">
        <f>'B-Site_data'!G2179</f>
        <v>3</v>
      </c>
      <c r="H2178" s="3">
        <f>'B-Site_data'!H2179</f>
        <v>1</v>
      </c>
      <c r="I2178" s="3">
        <f>'B-Site_data'!I2179</f>
        <v>1</v>
      </c>
      <c r="J2178" s="3">
        <f>'B-Site_data'!J2179</f>
        <v>1</v>
      </c>
      <c r="K2178" s="3">
        <f>'B-Site_data'!K2179</f>
        <v>3</v>
      </c>
      <c r="L2178" s="3">
        <f>'B-Site_data'!L2179</f>
        <v>3</v>
      </c>
      <c r="M2178" s="3">
        <f t="shared" si="198"/>
        <v>3</v>
      </c>
      <c r="N2178" s="3">
        <f t="shared" si="199"/>
        <v>3</v>
      </c>
      <c r="O2178" s="3">
        <f t="shared" si="200"/>
        <v>3</v>
      </c>
      <c r="P2178" s="3">
        <f t="shared" si="201"/>
        <v>3</v>
      </c>
      <c r="Q2178" s="295">
        <f t="shared" si="202"/>
        <v>3</v>
      </c>
      <c r="R2178" s="3">
        <f t="shared" si="203"/>
        <v>3</v>
      </c>
    </row>
    <row r="2179" spans="1:18" x14ac:dyDescent="0.35">
      <c r="A2179" s="3" t="str">
        <f>'B-Site_data'!A2180</f>
        <v>N5OLXeaT75vPW09UiOnxwTaBKgWC8L</v>
      </c>
      <c r="B2179" s="3" t="str">
        <f>'B-Site_data'!B2180</f>
        <v>Banadir_IDP</v>
      </c>
      <c r="C2179" s="3" t="str">
        <f>'B-Site_data'!C2180</f>
        <v>Banadir</v>
      </c>
      <c r="D2179" s="3" t="str">
        <f>'B-Site_data'!D2180</f>
        <v>IDP</v>
      </c>
      <c r="E2179" s="3">
        <f>'B-Site_data'!E2180</f>
        <v>1</v>
      </c>
      <c r="F2179" s="3">
        <f>'B-Site_data'!F2180</f>
        <v>3</v>
      </c>
      <c r="G2179" s="3">
        <f>'B-Site_data'!G2180</f>
        <v>1</v>
      </c>
      <c r="H2179" s="3">
        <f>'B-Site_data'!H2180</f>
        <v>2</v>
      </c>
      <c r="I2179" s="3">
        <f>'B-Site_data'!I2180</f>
        <v>3</v>
      </c>
      <c r="J2179" s="3">
        <f>'B-Site_data'!J2180</f>
        <v>1</v>
      </c>
      <c r="K2179" s="3">
        <f>'B-Site_data'!K2180</f>
        <v>3</v>
      </c>
      <c r="L2179" s="3">
        <f>'B-Site_data'!L2180</f>
        <v>2</v>
      </c>
      <c r="M2179" s="3">
        <f t="shared" ref="M2179:M2242" si="204">LARGE(F2179:L2179,1)</f>
        <v>3</v>
      </c>
      <c r="N2179" s="3">
        <f t="shared" ref="N2179:N2242" si="205">LARGE(F2179:L2179,2)</f>
        <v>3</v>
      </c>
      <c r="O2179" s="3">
        <f t="shared" ref="O2179:O2242" si="206">LARGE(F2179:L2179,3)</f>
        <v>3</v>
      </c>
      <c r="P2179" s="3">
        <f t="shared" ref="P2179:P2242" si="207">LARGE(F2179:L2179,4)</f>
        <v>2</v>
      </c>
      <c r="Q2179" s="295">
        <f t="shared" ref="Q2179:Q2242" si="208">ROUNDUP(AVERAGE(M2179:P2179),0)</f>
        <v>3</v>
      </c>
      <c r="R2179" s="3">
        <f t="shared" ref="R2179:R2242" si="209">Q2179</f>
        <v>3</v>
      </c>
    </row>
    <row r="2180" spans="1:18" x14ac:dyDescent="0.35">
      <c r="A2180" s="3" t="str">
        <f>'B-Site_data'!A2181</f>
        <v>6U5I938379KvyAyXrtJx6kt4oEcZZz</v>
      </c>
      <c r="B2180" s="3" t="str">
        <f>'B-Site_data'!B2181</f>
        <v>Banadir_IDP</v>
      </c>
      <c r="C2180" s="3" t="str">
        <f>'B-Site_data'!C2181</f>
        <v>Banadir</v>
      </c>
      <c r="D2180" s="3" t="str">
        <f>'B-Site_data'!D2181</f>
        <v>IDP</v>
      </c>
      <c r="E2180" s="3">
        <f>'B-Site_data'!E2181</f>
        <v>1</v>
      </c>
      <c r="F2180" s="3">
        <f>'B-Site_data'!F2181</f>
        <v>1</v>
      </c>
      <c r="G2180" s="3">
        <f>'B-Site_data'!G2181</f>
        <v>3</v>
      </c>
      <c r="H2180" s="3">
        <f>'B-Site_data'!H2181</f>
        <v>3</v>
      </c>
      <c r="I2180" s="3">
        <f>'B-Site_data'!I2181</f>
        <v>3</v>
      </c>
      <c r="J2180" s="3">
        <f>'B-Site_data'!J2181</f>
        <v>1</v>
      </c>
      <c r="K2180" s="3">
        <f>'B-Site_data'!K2181</f>
        <v>1</v>
      </c>
      <c r="L2180" s="3">
        <f>'B-Site_data'!L2181</f>
        <v>2</v>
      </c>
      <c r="M2180" s="3">
        <f t="shared" si="204"/>
        <v>3</v>
      </c>
      <c r="N2180" s="3">
        <f t="shared" si="205"/>
        <v>3</v>
      </c>
      <c r="O2180" s="3">
        <f t="shared" si="206"/>
        <v>3</v>
      </c>
      <c r="P2180" s="3">
        <f t="shared" si="207"/>
        <v>2</v>
      </c>
      <c r="Q2180" s="295">
        <f t="shared" si="208"/>
        <v>3</v>
      </c>
      <c r="R2180" s="3">
        <f t="shared" si="209"/>
        <v>3</v>
      </c>
    </row>
    <row r="2181" spans="1:18" x14ac:dyDescent="0.35">
      <c r="A2181" s="3" t="str">
        <f>'B-Site_data'!A2182</f>
        <v>Ss5ayf8n6lBYKqT5h5abY9If8tp1pm</v>
      </c>
      <c r="B2181" s="3" t="str">
        <f>'B-Site_data'!B2182</f>
        <v>Banadir_IDP</v>
      </c>
      <c r="C2181" s="3" t="str">
        <f>'B-Site_data'!C2182</f>
        <v>Banadir</v>
      </c>
      <c r="D2181" s="3" t="str">
        <f>'B-Site_data'!D2182</f>
        <v>IDP</v>
      </c>
      <c r="E2181" s="3">
        <f>'B-Site_data'!E2182</f>
        <v>1</v>
      </c>
      <c r="F2181" s="3">
        <f>'B-Site_data'!F2182</f>
        <v>3</v>
      </c>
      <c r="G2181" s="3">
        <f>'B-Site_data'!G2182</f>
        <v>3</v>
      </c>
      <c r="H2181" s="3">
        <f>'B-Site_data'!H2182</f>
        <v>1</v>
      </c>
      <c r="I2181" s="3">
        <f>'B-Site_data'!I2182</f>
        <v>1</v>
      </c>
      <c r="J2181" s="3">
        <f>'B-Site_data'!J2182</f>
        <v>3</v>
      </c>
      <c r="K2181" s="3">
        <f>'B-Site_data'!K2182</f>
        <v>3</v>
      </c>
      <c r="L2181" s="3">
        <f>'B-Site_data'!L2182</f>
        <v>2</v>
      </c>
      <c r="M2181" s="3">
        <f t="shared" si="204"/>
        <v>3</v>
      </c>
      <c r="N2181" s="3">
        <f t="shared" si="205"/>
        <v>3</v>
      </c>
      <c r="O2181" s="3">
        <f t="shared" si="206"/>
        <v>3</v>
      </c>
      <c r="P2181" s="3">
        <f t="shared" si="207"/>
        <v>3</v>
      </c>
      <c r="Q2181" s="295">
        <f t="shared" si="208"/>
        <v>3</v>
      </c>
      <c r="R2181" s="3">
        <f t="shared" si="209"/>
        <v>3</v>
      </c>
    </row>
    <row r="2182" spans="1:18" x14ac:dyDescent="0.35">
      <c r="A2182" s="3" t="str">
        <f>'B-Site_data'!A2183</f>
        <v>1wJQUEWTtoxzRyv9vdNMlCacn0VDiy</v>
      </c>
      <c r="B2182" s="3" t="str">
        <f>'B-Site_data'!B2183</f>
        <v>Banadir_IDP</v>
      </c>
      <c r="C2182" s="3" t="str">
        <f>'B-Site_data'!C2183</f>
        <v>Banadir</v>
      </c>
      <c r="D2182" s="3" t="str">
        <f>'B-Site_data'!D2183</f>
        <v>IDP</v>
      </c>
      <c r="E2182" s="3">
        <f>'B-Site_data'!E2183</f>
        <v>1</v>
      </c>
      <c r="F2182" s="3">
        <f>'B-Site_data'!F2183</f>
        <v>1</v>
      </c>
      <c r="G2182" s="3">
        <f>'B-Site_data'!G2183</f>
        <v>3</v>
      </c>
      <c r="H2182" s="3">
        <f>'B-Site_data'!H2183</f>
        <v>1</v>
      </c>
      <c r="I2182" s="3">
        <f>'B-Site_data'!I2183</f>
        <v>3</v>
      </c>
      <c r="J2182" s="3">
        <f>'B-Site_data'!J2183</f>
        <v>1</v>
      </c>
      <c r="K2182" s="3">
        <f>'B-Site_data'!K2183</f>
        <v>1</v>
      </c>
      <c r="L2182" s="3">
        <f>'B-Site_data'!L2183</f>
        <v>5</v>
      </c>
      <c r="M2182" s="3">
        <f t="shared" si="204"/>
        <v>5</v>
      </c>
      <c r="N2182" s="3">
        <f t="shared" si="205"/>
        <v>3</v>
      </c>
      <c r="O2182" s="3">
        <f t="shared" si="206"/>
        <v>3</v>
      </c>
      <c r="P2182" s="3">
        <f t="shared" si="207"/>
        <v>1</v>
      </c>
      <c r="Q2182" s="295">
        <f t="shared" si="208"/>
        <v>3</v>
      </c>
      <c r="R2182" s="3">
        <f t="shared" si="209"/>
        <v>3</v>
      </c>
    </row>
    <row r="2183" spans="1:18" x14ac:dyDescent="0.35">
      <c r="A2183" s="3" t="str">
        <f>'B-Site_data'!A2184</f>
        <v>zV10ayqwfkhMv8FSuPJxUpeoWSpQlz</v>
      </c>
      <c r="B2183" s="3" t="str">
        <f>'B-Site_data'!B2184</f>
        <v>Banadir_IDP</v>
      </c>
      <c r="C2183" s="3" t="str">
        <f>'B-Site_data'!C2184</f>
        <v>Banadir</v>
      </c>
      <c r="D2183" s="3" t="str">
        <f>'B-Site_data'!D2184</f>
        <v>IDP</v>
      </c>
      <c r="E2183" s="3">
        <f>'B-Site_data'!E2184</f>
        <v>3</v>
      </c>
      <c r="F2183" s="3">
        <f>'B-Site_data'!F2184</f>
        <v>1</v>
      </c>
      <c r="G2183" s="3">
        <f>'B-Site_data'!G2184</f>
        <v>3</v>
      </c>
      <c r="H2183" s="3">
        <f>'B-Site_data'!H2184</f>
        <v>1</v>
      </c>
      <c r="I2183" s="3">
        <f>'B-Site_data'!I2184</f>
        <v>3</v>
      </c>
      <c r="J2183" s="3">
        <f>'B-Site_data'!J2184</f>
        <v>1</v>
      </c>
      <c r="K2183" s="3">
        <f>'B-Site_data'!K2184</f>
        <v>3</v>
      </c>
      <c r="L2183" s="3">
        <f>'B-Site_data'!L2184</f>
        <v>2</v>
      </c>
      <c r="M2183" s="3">
        <f t="shared" si="204"/>
        <v>3</v>
      </c>
      <c r="N2183" s="3">
        <f t="shared" si="205"/>
        <v>3</v>
      </c>
      <c r="O2183" s="3">
        <f t="shared" si="206"/>
        <v>3</v>
      </c>
      <c r="P2183" s="3">
        <f t="shared" si="207"/>
        <v>2</v>
      </c>
      <c r="Q2183" s="295">
        <f t="shared" si="208"/>
        <v>3</v>
      </c>
      <c r="R2183" s="3">
        <f t="shared" si="209"/>
        <v>3</v>
      </c>
    </row>
    <row r="2184" spans="1:18" x14ac:dyDescent="0.35">
      <c r="A2184" s="3" t="str">
        <f>'B-Site_data'!A2185</f>
        <v>VuwElJnVPzo19iBmlEyLMRd7f2rtqg</v>
      </c>
      <c r="B2184" s="3" t="str">
        <f>'B-Site_data'!B2185</f>
        <v>Banadir_IDP</v>
      </c>
      <c r="C2184" s="3" t="str">
        <f>'B-Site_data'!C2185</f>
        <v>Banadir</v>
      </c>
      <c r="D2184" s="3" t="str">
        <f>'B-Site_data'!D2185</f>
        <v>IDP</v>
      </c>
      <c r="E2184" s="3">
        <f>'B-Site_data'!E2185</f>
        <v>1</v>
      </c>
      <c r="F2184" s="3">
        <f>'B-Site_data'!F2185</f>
        <v>1</v>
      </c>
      <c r="G2184" s="3">
        <f>'B-Site_data'!G2185</f>
        <v>1</v>
      </c>
      <c r="H2184" s="3">
        <f>'B-Site_data'!H2185</f>
        <v>1</v>
      </c>
      <c r="I2184" s="3">
        <f>'B-Site_data'!I2185</f>
        <v>1</v>
      </c>
      <c r="J2184" s="3">
        <f>'B-Site_data'!J2185</f>
        <v>1</v>
      </c>
      <c r="K2184" s="3">
        <f>'B-Site_data'!K2185</f>
        <v>3</v>
      </c>
      <c r="L2184" s="3">
        <f>'B-Site_data'!L2185</f>
        <v>2</v>
      </c>
      <c r="M2184" s="3">
        <f t="shared" si="204"/>
        <v>3</v>
      </c>
      <c r="N2184" s="3">
        <f t="shared" si="205"/>
        <v>2</v>
      </c>
      <c r="O2184" s="3">
        <f t="shared" si="206"/>
        <v>1</v>
      </c>
      <c r="P2184" s="3">
        <f t="shared" si="207"/>
        <v>1</v>
      </c>
      <c r="Q2184" s="295">
        <f t="shared" si="208"/>
        <v>2</v>
      </c>
      <c r="R2184" s="3">
        <f t="shared" si="209"/>
        <v>2</v>
      </c>
    </row>
    <row r="2185" spans="1:18" x14ac:dyDescent="0.35">
      <c r="A2185" s="3" t="str">
        <f>'B-Site_data'!A2186</f>
        <v>ldE8aJoQ2vMGdC03KuJIL4FxNjGbyn</v>
      </c>
      <c r="B2185" s="3" t="str">
        <f>'B-Site_data'!B2186</f>
        <v>Banadir_IDP</v>
      </c>
      <c r="C2185" s="3" t="str">
        <f>'B-Site_data'!C2186</f>
        <v>Banadir</v>
      </c>
      <c r="D2185" s="3" t="str">
        <f>'B-Site_data'!D2186</f>
        <v>IDP</v>
      </c>
      <c r="E2185" s="3">
        <f>'B-Site_data'!E2186</f>
        <v>3</v>
      </c>
      <c r="F2185" s="3">
        <f>'B-Site_data'!F2186</f>
        <v>1</v>
      </c>
      <c r="G2185" s="3">
        <f>'B-Site_data'!G2186</f>
        <v>3</v>
      </c>
      <c r="H2185" s="3">
        <f>'B-Site_data'!H2186</f>
        <v>1</v>
      </c>
      <c r="I2185" s="3">
        <f>'B-Site_data'!I2186</f>
        <v>3</v>
      </c>
      <c r="J2185" s="3">
        <f>'B-Site_data'!J2186</f>
        <v>1</v>
      </c>
      <c r="K2185" s="3">
        <f>'B-Site_data'!K2186</f>
        <v>3</v>
      </c>
      <c r="L2185" s="3">
        <f>'B-Site_data'!L2186</f>
        <v>1</v>
      </c>
      <c r="M2185" s="3">
        <f t="shared" si="204"/>
        <v>3</v>
      </c>
      <c r="N2185" s="3">
        <f t="shared" si="205"/>
        <v>3</v>
      </c>
      <c r="O2185" s="3">
        <f t="shared" si="206"/>
        <v>3</v>
      </c>
      <c r="P2185" s="3">
        <f t="shared" si="207"/>
        <v>1</v>
      </c>
      <c r="Q2185" s="295">
        <f t="shared" si="208"/>
        <v>3</v>
      </c>
      <c r="R2185" s="3">
        <f t="shared" si="209"/>
        <v>3</v>
      </c>
    </row>
    <row r="2186" spans="1:18" x14ac:dyDescent="0.35">
      <c r="A2186" s="3" t="str">
        <f>'B-Site_data'!A2187</f>
        <v>3g6fp59yT5FDvxFZj7BFYOgHqOp8ka</v>
      </c>
      <c r="B2186" s="3" t="str">
        <f>'B-Site_data'!B2187</f>
        <v>Banadir_IDP</v>
      </c>
      <c r="C2186" s="3" t="str">
        <f>'B-Site_data'!C2187</f>
        <v>Banadir</v>
      </c>
      <c r="D2186" s="3" t="str">
        <f>'B-Site_data'!D2187</f>
        <v>IDP</v>
      </c>
      <c r="E2186" s="3">
        <f>'B-Site_data'!E2187</f>
        <v>3</v>
      </c>
      <c r="F2186" s="3">
        <f>'B-Site_data'!F2187</f>
        <v>1</v>
      </c>
      <c r="G2186" s="3">
        <f>'B-Site_data'!G2187</f>
        <v>3</v>
      </c>
      <c r="H2186" s="3">
        <f>'B-Site_data'!H2187</f>
        <v>1</v>
      </c>
      <c r="I2186" s="3">
        <f>'B-Site_data'!I2187</f>
        <v>3</v>
      </c>
      <c r="J2186" s="3">
        <f>'B-Site_data'!J2187</f>
        <v>1</v>
      </c>
      <c r="K2186" s="3">
        <f>'B-Site_data'!K2187</f>
        <v>3</v>
      </c>
      <c r="L2186" s="3">
        <f>'B-Site_data'!L2187</f>
        <v>1</v>
      </c>
      <c r="M2186" s="3">
        <f t="shared" si="204"/>
        <v>3</v>
      </c>
      <c r="N2186" s="3">
        <f t="shared" si="205"/>
        <v>3</v>
      </c>
      <c r="O2186" s="3">
        <f t="shared" si="206"/>
        <v>3</v>
      </c>
      <c r="P2186" s="3">
        <f t="shared" si="207"/>
        <v>1</v>
      </c>
      <c r="Q2186" s="295">
        <f t="shared" si="208"/>
        <v>3</v>
      </c>
      <c r="R2186" s="3">
        <f t="shared" si="209"/>
        <v>3</v>
      </c>
    </row>
    <row r="2187" spans="1:18" x14ac:dyDescent="0.35">
      <c r="A2187" s="3" t="str">
        <f>'B-Site_data'!A2188</f>
        <v>jL7Tg4F0FfoSzZqoREgcb2ka55LMgi</v>
      </c>
      <c r="B2187" s="3" t="str">
        <f>'B-Site_data'!B2188</f>
        <v>Banadir_IDP</v>
      </c>
      <c r="C2187" s="3" t="str">
        <f>'B-Site_data'!C2188</f>
        <v>Banadir</v>
      </c>
      <c r="D2187" s="3" t="str">
        <f>'B-Site_data'!D2188</f>
        <v>IDP</v>
      </c>
      <c r="E2187" s="3">
        <f>'B-Site_data'!E2188</f>
        <v>1</v>
      </c>
      <c r="F2187" s="3">
        <f>'B-Site_data'!F2188</f>
        <v>1</v>
      </c>
      <c r="G2187" s="3">
        <f>'B-Site_data'!G2188</f>
        <v>3</v>
      </c>
      <c r="H2187" s="3">
        <f>'B-Site_data'!H2188</f>
        <v>1</v>
      </c>
      <c r="I2187" s="3">
        <f>'B-Site_data'!I2188</f>
        <v>1</v>
      </c>
      <c r="J2187" s="3">
        <f>'B-Site_data'!J2188</f>
        <v>1</v>
      </c>
      <c r="K2187" s="3">
        <f>'B-Site_data'!K2188</f>
        <v>1</v>
      </c>
      <c r="L2187" s="3">
        <f>'B-Site_data'!L2188</f>
        <v>1</v>
      </c>
      <c r="M2187" s="3">
        <f t="shared" si="204"/>
        <v>3</v>
      </c>
      <c r="N2187" s="3">
        <f t="shared" si="205"/>
        <v>1</v>
      </c>
      <c r="O2187" s="3">
        <f t="shared" si="206"/>
        <v>1</v>
      </c>
      <c r="P2187" s="3">
        <f t="shared" si="207"/>
        <v>1</v>
      </c>
      <c r="Q2187" s="295">
        <f t="shared" si="208"/>
        <v>2</v>
      </c>
      <c r="R2187" s="3">
        <f t="shared" si="209"/>
        <v>2</v>
      </c>
    </row>
    <row r="2188" spans="1:18" x14ac:dyDescent="0.35">
      <c r="A2188" s="3" t="str">
        <f>'B-Site_data'!A2189</f>
        <v>w4BDb56pKlfZr4ybO07Uezuws50nQB</v>
      </c>
      <c r="B2188" s="3" t="str">
        <f>'B-Site_data'!B2189</f>
        <v>Banadir_IDP</v>
      </c>
      <c r="C2188" s="3" t="str">
        <f>'B-Site_data'!C2189</f>
        <v>Banadir</v>
      </c>
      <c r="D2188" s="3" t="str">
        <f>'B-Site_data'!D2189</f>
        <v>IDP</v>
      </c>
      <c r="E2188" s="3">
        <f>'B-Site_data'!E2189</f>
        <v>3</v>
      </c>
      <c r="F2188" s="3">
        <f>'B-Site_data'!F2189</f>
        <v>1</v>
      </c>
      <c r="G2188" s="3">
        <f>'B-Site_data'!G2189</f>
        <v>3</v>
      </c>
      <c r="H2188" s="3">
        <f>'B-Site_data'!H2189</f>
        <v>1</v>
      </c>
      <c r="I2188" s="3">
        <f>'B-Site_data'!I2189</f>
        <v>3</v>
      </c>
      <c r="J2188" s="3">
        <f>'B-Site_data'!J2189</f>
        <v>1</v>
      </c>
      <c r="K2188" s="3">
        <f>'B-Site_data'!K2189</f>
        <v>3</v>
      </c>
      <c r="L2188" s="3">
        <f>'B-Site_data'!L2189</f>
        <v>1</v>
      </c>
      <c r="M2188" s="3">
        <f t="shared" si="204"/>
        <v>3</v>
      </c>
      <c r="N2188" s="3">
        <f t="shared" si="205"/>
        <v>3</v>
      </c>
      <c r="O2188" s="3">
        <f t="shared" si="206"/>
        <v>3</v>
      </c>
      <c r="P2188" s="3">
        <f t="shared" si="207"/>
        <v>1</v>
      </c>
      <c r="Q2188" s="295">
        <f t="shared" si="208"/>
        <v>3</v>
      </c>
      <c r="R2188" s="3">
        <f t="shared" si="209"/>
        <v>3</v>
      </c>
    </row>
    <row r="2189" spans="1:18" x14ac:dyDescent="0.35">
      <c r="A2189" s="3" t="str">
        <f>'B-Site_data'!A2190</f>
        <v>xzf5FLaTcxPm2SmDOp6frDlj7FoOQF</v>
      </c>
      <c r="B2189" s="3" t="str">
        <f>'B-Site_data'!B2190</f>
        <v>Banadir_IDP</v>
      </c>
      <c r="C2189" s="3" t="str">
        <f>'B-Site_data'!C2190</f>
        <v>Banadir</v>
      </c>
      <c r="D2189" s="3" t="str">
        <f>'B-Site_data'!D2190</f>
        <v>IDP</v>
      </c>
      <c r="E2189" s="3">
        <f>'B-Site_data'!E2190</f>
        <v>1</v>
      </c>
      <c r="F2189" s="3">
        <f>'B-Site_data'!F2190</f>
        <v>1</v>
      </c>
      <c r="G2189" s="3">
        <f>'B-Site_data'!G2190</f>
        <v>3</v>
      </c>
      <c r="H2189" s="3">
        <f>'B-Site_data'!H2190</f>
        <v>1</v>
      </c>
      <c r="I2189" s="3">
        <f>'B-Site_data'!I2190</f>
        <v>3</v>
      </c>
      <c r="J2189" s="3">
        <f>'B-Site_data'!J2190</f>
        <v>1</v>
      </c>
      <c r="K2189" s="3">
        <f>'B-Site_data'!K2190</f>
        <v>1</v>
      </c>
      <c r="L2189" s="3">
        <f>'B-Site_data'!L2190</f>
        <v>2</v>
      </c>
      <c r="M2189" s="3">
        <f t="shared" si="204"/>
        <v>3</v>
      </c>
      <c r="N2189" s="3">
        <f t="shared" si="205"/>
        <v>3</v>
      </c>
      <c r="O2189" s="3">
        <f t="shared" si="206"/>
        <v>2</v>
      </c>
      <c r="P2189" s="3">
        <f t="shared" si="207"/>
        <v>1</v>
      </c>
      <c r="Q2189" s="295">
        <f t="shared" si="208"/>
        <v>3</v>
      </c>
      <c r="R2189" s="3">
        <f t="shared" si="209"/>
        <v>3</v>
      </c>
    </row>
    <row r="2190" spans="1:18" x14ac:dyDescent="0.35">
      <c r="A2190" s="3" t="str">
        <f>'B-Site_data'!A2191</f>
        <v>jSKaQE6THYu5rTCGphUzplOGSiRFMt</v>
      </c>
      <c r="B2190" s="3" t="str">
        <f>'B-Site_data'!B2191</f>
        <v>Banadir_IDP</v>
      </c>
      <c r="C2190" s="3" t="str">
        <f>'B-Site_data'!C2191</f>
        <v>Banadir</v>
      </c>
      <c r="D2190" s="3" t="str">
        <f>'B-Site_data'!D2191</f>
        <v>IDP</v>
      </c>
      <c r="E2190" s="3">
        <f>'B-Site_data'!E2191</f>
        <v>1</v>
      </c>
      <c r="F2190" s="3">
        <f>'B-Site_data'!F2191</f>
        <v>3</v>
      </c>
      <c r="G2190" s="3">
        <f>'B-Site_data'!G2191</f>
        <v>3</v>
      </c>
      <c r="H2190" s="3">
        <f>'B-Site_data'!H2191</f>
        <v>1</v>
      </c>
      <c r="I2190" s="3">
        <f>'B-Site_data'!I2191</f>
        <v>1</v>
      </c>
      <c r="J2190" s="3">
        <f>'B-Site_data'!J2191</f>
        <v>1</v>
      </c>
      <c r="K2190" s="3">
        <f>'B-Site_data'!K2191</f>
        <v>3</v>
      </c>
      <c r="L2190" s="3">
        <f>'B-Site_data'!L2191</f>
        <v>2</v>
      </c>
      <c r="M2190" s="3">
        <f t="shared" si="204"/>
        <v>3</v>
      </c>
      <c r="N2190" s="3">
        <f t="shared" si="205"/>
        <v>3</v>
      </c>
      <c r="O2190" s="3">
        <f t="shared" si="206"/>
        <v>3</v>
      </c>
      <c r="P2190" s="3">
        <f t="shared" si="207"/>
        <v>2</v>
      </c>
      <c r="Q2190" s="295">
        <f t="shared" si="208"/>
        <v>3</v>
      </c>
      <c r="R2190" s="3">
        <f t="shared" si="209"/>
        <v>3</v>
      </c>
    </row>
    <row r="2191" spans="1:18" x14ac:dyDescent="0.35">
      <c r="A2191" s="3" t="str">
        <f>'B-Site_data'!A2192</f>
        <v>fhs8y0Th0vlEdKvM3CxUMjlnvdbBs8</v>
      </c>
      <c r="B2191" s="3" t="str">
        <f>'B-Site_data'!B2192</f>
        <v>Banadir_IDP</v>
      </c>
      <c r="C2191" s="3" t="str">
        <f>'B-Site_data'!C2192</f>
        <v>Banadir</v>
      </c>
      <c r="D2191" s="3" t="str">
        <f>'B-Site_data'!D2192</f>
        <v>IDP</v>
      </c>
      <c r="E2191" s="3">
        <f>'B-Site_data'!E2192</f>
        <v>1</v>
      </c>
      <c r="F2191" s="3">
        <f>'B-Site_data'!F2192</f>
        <v>3</v>
      </c>
      <c r="G2191" s="3">
        <f>'B-Site_data'!G2192</f>
        <v>3</v>
      </c>
      <c r="H2191" s="3">
        <f>'B-Site_data'!H2192</f>
        <v>1</v>
      </c>
      <c r="I2191" s="3">
        <f>'B-Site_data'!I2192</f>
        <v>3</v>
      </c>
      <c r="J2191" s="3">
        <f>'B-Site_data'!J2192</f>
        <v>1</v>
      </c>
      <c r="K2191" s="3">
        <f>'B-Site_data'!K2192</f>
        <v>3</v>
      </c>
      <c r="L2191" s="3">
        <f>'B-Site_data'!L2192</f>
        <v>4</v>
      </c>
      <c r="M2191" s="3">
        <f t="shared" si="204"/>
        <v>4</v>
      </c>
      <c r="N2191" s="3">
        <f t="shared" si="205"/>
        <v>3</v>
      </c>
      <c r="O2191" s="3">
        <f t="shared" si="206"/>
        <v>3</v>
      </c>
      <c r="P2191" s="3">
        <f t="shared" si="207"/>
        <v>3</v>
      </c>
      <c r="Q2191" s="295">
        <f t="shared" si="208"/>
        <v>4</v>
      </c>
      <c r="R2191" s="3">
        <f t="shared" si="209"/>
        <v>4</v>
      </c>
    </row>
    <row r="2192" spans="1:18" x14ac:dyDescent="0.35">
      <c r="A2192" s="3" t="str">
        <f>'B-Site_data'!A2193</f>
        <v>mZjUIo8Od6MlRKhRcB1EHPxynXMDNK</v>
      </c>
      <c r="B2192" s="3" t="str">
        <f>'B-Site_data'!B2193</f>
        <v>Banadir_IDP</v>
      </c>
      <c r="C2192" s="3" t="str">
        <f>'B-Site_data'!C2193</f>
        <v>Banadir</v>
      </c>
      <c r="D2192" s="3" t="str">
        <f>'B-Site_data'!D2193</f>
        <v>IDP</v>
      </c>
      <c r="E2192" s="3">
        <f>'B-Site_data'!E2193</f>
        <v>1</v>
      </c>
      <c r="F2192" s="3">
        <f>'B-Site_data'!F2193</f>
        <v>3</v>
      </c>
      <c r="G2192" s="3">
        <f>'B-Site_data'!G2193</f>
        <v>3</v>
      </c>
      <c r="H2192" s="3">
        <f>'B-Site_data'!H2193</f>
        <v>1</v>
      </c>
      <c r="I2192" s="3">
        <f>'B-Site_data'!I2193</f>
        <v>1</v>
      </c>
      <c r="J2192" s="3">
        <f>'B-Site_data'!J2193</f>
        <v>1</v>
      </c>
      <c r="K2192" s="3">
        <f>'B-Site_data'!K2193</f>
        <v>3</v>
      </c>
      <c r="L2192" s="3">
        <f>'B-Site_data'!L2193</f>
        <v>1</v>
      </c>
      <c r="M2192" s="3">
        <f t="shared" si="204"/>
        <v>3</v>
      </c>
      <c r="N2192" s="3">
        <f t="shared" si="205"/>
        <v>3</v>
      </c>
      <c r="O2192" s="3">
        <f t="shared" si="206"/>
        <v>3</v>
      </c>
      <c r="P2192" s="3">
        <f t="shared" si="207"/>
        <v>1</v>
      </c>
      <c r="Q2192" s="295">
        <f t="shared" si="208"/>
        <v>3</v>
      </c>
      <c r="R2192" s="3">
        <f t="shared" si="209"/>
        <v>3</v>
      </c>
    </row>
    <row r="2193" spans="1:18" x14ac:dyDescent="0.35">
      <c r="A2193" s="3" t="str">
        <f>'B-Site_data'!A2194</f>
        <v>SwyZD7vt7IznwYIgwRtRNxqIZ4RJRa</v>
      </c>
      <c r="B2193" s="3" t="str">
        <f>'B-Site_data'!B2194</f>
        <v>Banadir_IDP</v>
      </c>
      <c r="C2193" s="3" t="str">
        <f>'B-Site_data'!C2194</f>
        <v>Banadir</v>
      </c>
      <c r="D2193" s="3" t="str">
        <f>'B-Site_data'!D2194</f>
        <v>IDP</v>
      </c>
      <c r="E2193" s="3">
        <f>'B-Site_data'!E2194</f>
        <v>1</v>
      </c>
      <c r="F2193" s="3">
        <f>'B-Site_data'!F2194</f>
        <v>3</v>
      </c>
      <c r="G2193" s="3">
        <f>'B-Site_data'!G2194</f>
        <v>3</v>
      </c>
      <c r="H2193" s="3">
        <f>'B-Site_data'!H2194</f>
        <v>2</v>
      </c>
      <c r="I2193" s="3">
        <f>'B-Site_data'!I2194</f>
        <v>3</v>
      </c>
      <c r="J2193" s="3">
        <f>'B-Site_data'!J2194</f>
        <v>1</v>
      </c>
      <c r="K2193" s="3">
        <f>'B-Site_data'!K2194</f>
        <v>1</v>
      </c>
      <c r="L2193" s="3">
        <f>'B-Site_data'!L2194</f>
        <v>3</v>
      </c>
      <c r="M2193" s="3">
        <f t="shared" si="204"/>
        <v>3</v>
      </c>
      <c r="N2193" s="3">
        <f t="shared" si="205"/>
        <v>3</v>
      </c>
      <c r="O2193" s="3">
        <f t="shared" si="206"/>
        <v>3</v>
      </c>
      <c r="P2193" s="3">
        <f t="shared" si="207"/>
        <v>3</v>
      </c>
      <c r="Q2193" s="295">
        <f t="shared" si="208"/>
        <v>3</v>
      </c>
      <c r="R2193" s="3">
        <f t="shared" si="209"/>
        <v>3</v>
      </c>
    </row>
    <row r="2194" spans="1:18" x14ac:dyDescent="0.35">
      <c r="A2194" s="3" t="str">
        <f>'B-Site_data'!A2195</f>
        <v>g3yigl4Xxg9CHcpQtcNlZfq1Mk0HZd</v>
      </c>
      <c r="B2194" s="3" t="str">
        <f>'B-Site_data'!B2195</f>
        <v>Banadir_IDP</v>
      </c>
      <c r="C2194" s="3" t="str">
        <f>'B-Site_data'!C2195</f>
        <v>Banadir</v>
      </c>
      <c r="D2194" s="3" t="str">
        <f>'B-Site_data'!D2195</f>
        <v>IDP</v>
      </c>
      <c r="E2194" s="3">
        <f>'B-Site_data'!E2195</f>
        <v>1</v>
      </c>
      <c r="F2194" s="3">
        <f>'B-Site_data'!F2195</f>
        <v>3</v>
      </c>
      <c r="G2194" s="3">
        <f>'B-Site_data'!G2195</f>
        <v>3</v>
      </c>
      <c r="H2194" s="3">
        <f>'B-Site_data'!H2195</f>
        <v>1</v>
      </c>
      <c r="I2194" s="3">
        <f>'B-Site_data'!I2195</f>
        <v>3</v>
      </c>
      <c r="J2194" s="3">
        <f>'B-Site_data'!J2195</f>
        <v>1</v>
      </c>
      <c r="K2194" s="3">
        <f>'B-Site_data'!K2195</f>
        <v>3</v>
      </c>
      <c r="L2194" s="3">
        <f>'B-Site_data'!L2195</f>
        <v>1</v>
      </c>
      <c r="M2194" s="3">
        <f t="shared" si="204"/>
        <v>3</v>
      </c>
      <c r="N2194" s="3">
        <f t="shared" si="205"/>
        <v>3</v>
      </c>
      <c r="O2194" s="3">
        <f t="shared" si="206"/>
        <v>3</v>
      </c>
      <c r="P2194" s="3">
        <f t="shared" si="207"/>
        <v>3</v>
      </c>
      <c r="Q2194" s="295">
        <f t="shared" si="208"/>
        <v>3</v>
      </c>
      <c r="R2194" s="3">
        <f t="shared" si="209"/>
        <v>3</v>
      </c>
    </row>
    <row r="2195" spans="1:18" x14ac:dyDescent="0.35">
      <c r="A2195" s="3" t="str">
        <f>'B-Site_data'!A2196</f>
        <v>XUlN5Z8LgWI24Y8cscN2ZB5bfvUFrZ</v>
      </c>
      <c r="B2195" s="3" t="str">
        <f>'B-Site_data'!B2196</f>
        <v>Banadir_IDP</v>
      </c>
      <c r="C2195" s="3" t="str">
        <f>'B-Site_data'!C2196</f>
        <v>Banadir</v>
      </c>
      <c r="D2195" s="3" t="str">
        <f>'B-Site_data'!D2196</f>
        <v>IDP</v>
      </c>
      <c r="E2195" s="3">
        <f>'B-Site_data'!E2196</f>
        <v>1</v>
      </c>
      <c r="F2195" s="3">
        <f>'B-Site_data'!F2196</f>
        <v>1</v>
      </c>
      <c r="G2195" s="3">
        <f>'B-Site_data'!G2196</f>
        <v>3</v>
      </c>
      <c r="H2195" s="3">
        <f>'B-Site_data'!H2196</f>
        <v>1</v>
      </c>
      <c r="I2195" s="3">
        <f>'B-Site_data'!I2196</f>
        <v>1</v>
      </c>
      <c r="J2195" s="3">
        <f>'B-Site_data'!J2196</f>
        <v>1</v>
      </c>
      <c r="K2195" s="3">
        <f>'B-Site_data'!K2196</f>
        <v>1</v>
      </c>
      <c r="L2195" s="3">
        <f>'B-Site_data'!L2196</f>
        <v>2</v>
      </c>
      <c r="M2195" s="3">
        <f t="shared" si="204"/>
        <v>3</v>
      </c>
      <c r="N2195" s="3">
        <f t="shared" si="205"/>
        <v>2</v>
      </c>
      <c r="O2195" s="3">
        <f t="shared" si="206"/>
        <v>1</v>
      </c>
      <c r="P2195" s="3">
        <f t="shared" si="207"/>
        <v>1</v>
      </c>
      <c r="Q2195" s="295">
        <f t="shared" si="208"/>
        <v>2</v>
      </c>
      <c r="R2195" s="3">
        <f t="shared" si="209"/>
        <v>2</v>
      </c>
    </row>
    <row r="2196" spans="1:18" x14ac:dyDescent="0.35">
      <c r="A2196" s="3" t="str">
        <f>'B-Site_data'!A2197</f>
        <v>lZZ5VotmHhEUiSguui8gqzLyCFKfU3</v>
      </c>
      <c r="B2196" s="3" t="str">
        <f>'B-Site_data'!B2197</f>
        <v>Banadir_IDP</v>
      </c>
      <c r="C2196" s="3" t="str">
        <f>'B-Site_data'!C2197</f>
        <v>Banadir</v>
      </c>
      <c r="D2196" s="3" t="str">
        <f>'B-Site_data'!D2197</f>
        <v>IDP</v>
      </c>
      <c r="E2196" s="3">
        <f>'B-Site_data'!E2197</f>
        <v>1</v>
      </c>
      <c r="F2196" s="3">
        <f>'B-Site_data'!F2197</f>
        <v>1</v>
      </c>
      <c r="G2196" s="3">
        <f>'B-Site_data'!G2197</f>
        <v>3</v>
      </c>
      <c r="H2196" s="3">
        <f>'B-Site_data'!H2197</f>
        <v>2</v>
      </c>
      <c r="I2196" s="3">
        <f>'B-Site_data'!I2197</f>
        <v>3</v>
      </c>
      <c r="J2196" s="3">
        <f>'B-Site_data'!J2197</f>
        <v>1</v>
      </c>
      <c r="K2196" s="3">
        <f>'B-Site_data'!K2197</f>
        <v>1</v>
      </c>
      <c r="L2196" s="3">
        <f>'B-Site_data'!L2197</f>
        <v>2</v>
      </c>
      <c r="M2196" s="3">
        <f t="shared" si="204"/>
        <v>3</v>
      </c>
      <c r="N2196" s="3">
        <f t="shared" si="205"/>
        <v>3</v>
      </c>
      <c r="O2196" s="3">
        <f t="shared" si="206"/>
        <v>2</v>
      </c>
      <c r="P2196" s="3">
        <f t="shared" si="207"/>
        <v>2</v>
      </c>
      <c r="Q2196" s="295">
        <f t="shared" si="208"/>
        <v>3</v>
      </c>
      <c r="R2196" s="3">
        <f t="shared" si="209"/>
        <v>3</v>
      </c>
    </row>
    <row r="2197" spans="1:18" x14ac:dyDescent="0.35">
      <c r="A2197" s="3" t="str">
        <f>'B-Site_data'!A2198</f>
        <v>KjLF3h1t47L1OlXmcYp97WWftlMbLe</v>
      </c>
      <c r="B2197" s="3" t="str">
        <f>'B-Site_data'!B2198</f>
        <v>Banadir_IDP</v>
      </c>
      <c r="C2197" s="3" t="str">
        <f>'B-Site_data'!C2198</f>
        <v>Banadir</v>
      </c>
      <c r="D2197" s="3" t="str">
        <f>'B-Site_data'!D2198</f>
        <v>IDP</v>
      </c>
      <c r="E2197" s="3">
        <f>'B-Site_data'!E2198</f>
        <v>1</v>
      </c>
      <c r="F2197" s="3">
        <f>'B-Site_data'!F2198</f>
        <v>1</v>
      </c>
      <c r="G2197" s="3">
        <f>'B-Site_data'!G2198</f>
        <v>3</v>
      </c>
      <c r="H2197" s="3">
        <f>'B-Site_data'!H2198</f>
        <v>1</v>
      </c>
      <c r="I2197" s="3">
        <f>'B-Site_data'!I2198</f>
        <v>1</v>
      </c>
      <c r="J2197" s="3">
        <f>'B-Site_data'!J2198</f>
        <v>3</v>
      </c>
      <c r="K2197" s="3">
        <f>'B-Site_data'!K2198</f>
        <v>3</v>
      </c>
      <c r="L2197" s="3">
        <f>'B-Site_data'!L2198</f>
        <v>2</v>
      </c>
      <c r="M2197" s="3">
        <f t="shared" si="204"/>
        <v>3</v>
      </c>
      <c r="N2197" s="3">
        <f t="shared" si="205"/>
        <v>3</v>
      </c>
      <c r="O2197" s="3">
        <f t="shared" si="206"/>
        <v>3</v>
      </c>
      <c r="P2197" s="3">
        <f t="shared" si="207"/>
        <v>2</v>
      </c>
      <c r="Q2197" s="295">
        <f t="shared" si="208"/>
        <v>3</v>
      </c>
      <c r="R2197" s="3">
        <f t="shared" si="209"/>
        <v>3</v>
      </c>
    </row>
    <row r="2198" spans="1:18" x14ac:dyDescent="0.35">
      <c r="A2198" s="3" t="str">
        <f>'B-Site_data'!A2199</f>
        <v>XXPyqhXn25NruVE5zxK05LVvVGTqhW</v>
      </c>
      <c r="B2198" s="3" t="str">
        <f>'B-Site_data'!B2199</f>
        <v>Banadir_IDP</v>
      </c>
      <c r="C2198" s="3" t="str">
        <f>'B-Site_data'!C2199</f>
        <v>Banadir</v>
      </c>
      <c r="D2198" s="3" t="str">
        <f>'B-Site_data'!D2199</f>
        <v>IDP</v>
      </c>
      <c r="E2198" s="3">
        <f>'B-Site_data'!E2199</f>
        <v>1</v>
      </c>
      <c r="F2198" s="3">
        <f>'B-Site_data'!F2199</f>
        <v>1</v>
      </c>
      <c r="G2198" s="3">
        <f>'B-Site_data'!G2199</f>
        <v>3</v>
      </c>
      <c r="H2198" s="3">
        <f>'B-Site_data'!H2199</f>
        <v>2</v>
      </c>
      <c r="I2198" s="3">
        <f>'B-Site_data'!I2199</f>
        <v>3</v>
      </c>
      <c r="J2198" s="3">
        <f>'B-Site_data'!J2199</f>
        <v>1</v>
      </c>
      <c r="K2198" s="3">
        <f>'B-Site_data'!K2199</f>
        <v>1</v>
      </c>
      <c r="L2198" s="3">
        <f>'B-Site_data'!L2199</f>
        <v>3</v>
      </c>
      <c r="M2198" s="3">
        <f t="shared" si="204"/>
        <v>3</v>
      </c>
      <c r="N2198" s="3">
        <f t="shared" si="205"/>
        <v>3</v>
      </c>
      <c r="O2198" s="3">
        <f t="shared" si="206"/>
        <v>3</v>
      </c>
      <c r="P2198" s="3">
        <f t="shared" si="207"/>
        <v>2</v>
      </c>
      <c r="Q2198" s="295">
        <f t="shared" si="208"/>
        <v>3</v>
      </c>
      <c r="R2198" s="3">
        <f t="shared" si="209"/>
        <v>3</v>
      </c>
    </row>
    <row r="2199" spans="1:18" x14ac:dyDescent="0.35">
      <c r="A2199" s="3" t="str">
        <f>'B-Site_data'!A2200</f>
        <v>K5BAODdMQzKZrDAGUe84C7ljPUiqug</v>
      </c>
      <c r="B2199" s="3" t="str">
        <f>'B-Site_data'!B2200</f>
        <v>Banadir_IDP</v>
      </c>
      <c r="C2199" s="3" t="str">
        <f>'B-Site_data'!C2200</f>
        <v>Banadir</v>
      </c>
      <c r="D2199" s="3" t="str">
        <f>'B-Site_data'!D2200</f>
        <v>IDP</v>
      </c>
      <c r="E2199" s="3">
        <f>'B-Site_data'!E2200</f>
        <v>1</v>
      </c>
      <c r="F2199" s="3">
        <f>'B-Site_data'!F2200</f>
        <v>1</v>
      </c>
      <c r="G2199" s="3">
        <f>'B-Site_data'!G2200</f>
        <v>3</v>
      </c>
      <c r="H2199" s="3">
        <f>'B-Site_data'!H2200</f>
        <v>1</v>
      </c>
      <c r="I2199" s="3">
        <f>'B-Site_data'!I2200</f>
        <v>3</v>
      </c>
      <c r="J2199" s="3">
        <f>'B-Site_data'!J2200</f>
        <v>1</v>
      </c>
      <c r="K2199" s="3">
        <f>'B-Site_data'!K2200</f>
        <v>3</v>
      </c>
      <c r="L2199" s="3">
        <f>'B-Site_data'!L2200</f>
        <v>2</v>
      </c>
      <c r="M2199" s="3">
        <f t="shared" si="204"/>
        <v>3</v>
      </c>
      <c r="N2199" s="3">
        <f t="shared" si="205"/>
        <v>3</v>
      </c>
      <c r="O2199" s="3">
        <f t="shared" si="206"/>
        <v>3</v>
      </c>
      <c r="P2199" s="3">
        <f t="shared" si="207"/>
        <v>2</v>
      </c>
      <c r="Q2199" s="295">
        <f t="shared" si="208"/>
        <v>3</v>
      </c>
      <c r="R2199" s="3">
        <f t="shared" si="209"/>
        <v>3</v>
      </c>
    </row>
    <row r="2200" spans="1:18" x14ac:dyDescent="0.35">
      <c r="A2200" s="3" t="str">
        <f>'B-Site_data'!A2201</f>
        <v>s2z4uAB6vQIkLoSbRTPY6rSJ67u9Eg</v>
      </c>
      <c r="B2200" s="3" t="str">
        <f>'B-Site_data'!B2201</f>
        <v>Banadir_IDP</v>
      </c>
      <c r="C2200" s="3" t="str">
        <f>'B-Site_data'!C2201</f>
        <v>Banadir</v>
      </c>
      <c r="D2200" s="3" t="str">
        <f>'B-Site_data'!D2201</f>
        <v>IDP</v>
      </c>
      <c r="E2200" s="3">
        <f>'B-Site_data'!E2201</f>
        <v>1</v>
      </c>
      <c r="F2200" s="3">
        <f>'B-Site_data'!F2201</f>
        <v>3</v>
      </c>
      <c r="G2200" s="3">
        <f>'B-Site_data'!G2201</f>
        <v>3</v>
      </c>
      <c r="H2200" s="3">
        <f>'B-Site_data'!H2201</f>
        <v>1</v>
      </c>
      <c r="I2200" s="3">
        <f>'B-Site_data'!I2201</f>
        <v>3</v>
      </c>
      <c r="J2200" s="3">
        <f>'B-Site_data'!J2201</f>
        <v>1</v>
      </c>
      <c r="K2200" s="3">
        <f>'B-Site_data'!K2201</f>
        <v>3</v>
      </c>
      <c r="L2200" s="3">
        <f>'B-Site_data'!L2201</f>
        <v>2</v>
      </c>
      <c r="M2200" s="3">
        <f t="shared" si="204"/>
        <v>3</v>
      </c>
      <c r="N2200" s="3">
        <f t="shared" si="205"/>
        <v>3</v>
      </c>
      <c r="O2200" s="3">
        <f t="shared" si="206"/>
        <v>3</v>
      </c>
      <c r="P2200" s="3">
        <f t="shared" si="207"/>
        <v>3</v>
      </c>
      <c r="Q2200" s="295">
        <f t="shared" si="208"/>
        <v>3</v>
      </c>
      <c r="R2200" s="3">
        <f t="shared" si="209"/>
        <v>3</v>
      </c>
    </row>
    <row r="2201" spans="1:18" x14ac:dyDescent="0.35">
      <c r="A2201" s="3" t="str">
        <f>'B-Site_data'!A2202</f>
        <v>W4kzJ2467zFg6OCW3bTJU95kncpy0u</v>
      </c>
      <c r="B2201" s="3" t="str">
        <f>'B-Site_data'!B2202</f>
        <v>Banadir_IDP</v>
      </c>
      <c r="C2201" s="3" t="str">
        <f>'B-Site_data'!C2202</f>
        <v>Banadir</v>
      </c>
      <c r="D2201" s="3" t="str">
        <f>'B-Site_data'!D2202</f>
        <v>IDP</v>
      </c>
      <c r="E2201" s="3">
        <f>'B-Site_data'!E2202</f>
        <v>3</v>
      </c>
      <c r="F2201" s="3">
        <f>'B-Site_data'!F2202</f>
        <v>1</v>
      </c>
      <c r="G2201" s="3">
        <f>'B-Site_data'!G2202</f>
        <v>3</v>
      </c>
      <c r="H2201" s="3">
        <f>'B-Site_data'!H2202</f>
        <v>1</v>
      </c>
      <c r="I2201" s="3">
        <f>'B-Site_data'!I2202</f>
        <v>1</v>
      </c>
      <c r="J2201" s="3">
        <f>'B-Site_data'!J2202</f>
        <v>1</v>
      </c>
      <c r="K2201" s="3">
        <f>'B-Site_data'!K2202</f>
        <v>3</v>
      </c>
      <c r="L2201" s="3">
        <f>'B-Site_data'!L2202</f>
        <v>2</v>
      </c>
      <c r="M2201" s="3">
        <f t="shared" si="204"/>
        <v>3</v>
      </c>
      <c r="N2201" s="3">
        <f t="shared" si="205"/>
        <v>3</v>
      </c>
      <c r="O2201" s="3">
        <f t="shared" si="206"/>
        <v>2</v>
      </c>
      <c r="P2201" s="3">
        <f t="shared" si="207"/>
        <v>1</v>
      </c>
      <c r="Q2201" s="295">
        <f t="shared" si="208"/>
        <v>3</v>
      </c>
      <c r="R2201" s="3">
        <f t="shared" si="209"/>
        <v>3</v>
      </c>
    </row>
    <row r="2202" spans="1:18" x14ac:dyDescent="0.35">
      <c r="A2202" s="3" t="str">
        <f>'B-Site_data'!A2203</f>
        <v>8IHuF7FSiPjBEU3WDK9t84l37QXAb0</v>
      </c>
      <c r="B2202" s="3" t="str">
        <f>'B-Site_data'!B2203</f>
        <v>Banadir_IDP</v>
      </c>
      <c r="C2202" s="3" t="str">
        <f>'B-Site_data'!C2203</f>
        <v>Banadir</v>
      </c>
      <c r="D2202" s="3" t="str">
        <f>'B-Site_data'!D2203</f>
        <v>IDP</v>
      </c>
      <c r="E2202" s="3">
        <f>'B-Site_data'!E2203</f>
        <v>1</v>
      </c>
      <c r="F2202" s="3">
        <f>'B-Site_data'!F2203</f>
        <v>3</v>
      </c>
      <c r="G2202" s="3">
        <f>'B-Site_data'!G2203</f>
        <v>3</v>
      </c>
      <c r="H2202" s="3">
        <f>'B-Site_data'!H2203</f>
        <v>1</v>
      </c>
      <c r="I2202" s="3">
        <f>'B-Site_data'!I2203</f>
        <v>3</v>
      </c>
      <c r="J2202" s="3">
        <f>'B-Site_data'!J2203</f>
        <v>1</v>
      </c>
      <c r="K2202" s="3">
        <f>'B-Site_data'!K2203</f>
        <v>3</v>
      </c>
      <c r="L2202" s="3">
        <f>'B-Site_data'!L2203</f>
        <v>2</v>
      </c>
      <c r="M2202" s="3">
        <f t="shared" si="204"/>
        <v>3</v>
      </c>
      <c r="N2202" s="3">
        <f t="shared" si="205"/>
        <v>3</v>
      </c>
      <c r="O2202" s="3">
        <f t="shared" si="206"/>
        <v>3</v>
      </c>
      <c r="P2202" s="3">
        <f t="shared" si="207"/>
        <v>3</v>
      </c>
      <c r="Q2202" s="295">
        <f t="shared" si="208"/>
        <v>3</v>
      </c>
      <c r="R2202" s="3">
        <f t="shared" si="209"/>
        <v>3</v>
      </c>
    </row>
    <row r="2203" spans="1:18" x14ac:dyDescent="0.35">
      <c r="A2203" s="3" t="str">
        <f>'B-Site_data'!A2204</f>
        <v>1LjZsvJNS3TsJQetEgif5UtZmhHUov</v>
      </c>
      <c r="B2203" s="3" t="str">
        <f>'B-Site_data'!B2204</f>
        <v>Banadir_IDP</v>
      </c>
      <c r="C2203" s="3" t="str">
        <f>'B-Site_data'!C2204</f>
        <v>Banadir</v>
      </c>
      <c r="D2203" s="3" t="str">
        <f>'B-Site_data'!D2204</f>
        <v>IDP</v>
      </c>
      <c r="E2203" s="3">
        <f>'B-Site_data'!E2204</f>
        <v>1</v>
      </c>
      <c r="F2203" s="3">
        <f>'B-Site_data'!F2204</f>
        <v>1</v>
      </c>
      <c r="G2203" s="3">
        <f>'B-Site_data'!G2204</f>
        <v>3</v>
      </c>
      <c r="H2203" s="3">
        <f>'B-Site_data'!H2204</f>
        <v>3</v>
      </c>
      <c r="I2203" s="3">
        <f>'B-Site_data'!I2204</f>
        <v>3</v>
      </c>
      <c r="J2203" s="3">
        <f>'B-Site_data'!J2204</f>
        <v>1</v>
      </c>
      <c r="K2203" s="3">
        <f>'B-Site_data'!K2204</f>
        <v>3</v>
      </c>
      <c r="L2203" s="3">
        <f>'B-Site_data'!L2204</f>
        <v>2</v>
      </c>
      <c r="M2203" s="3">
        <f t="shared" si="204"/>
        <v>3</v>
      </c>
      <c r="N2203" s="3">
        <f t="shared" si="205"/>
        <v>3</v>
      </c>
      <c r="O2203" s="3">
        <f t="shared" si="206"/>
        <v>3</v>
      </c>
      <c r="P2203" s="3">
        <f t="shared" si="207"/>
        <v>3</v>
      </c>
      <c r="Q2203" s="295">
        <f t="shared" si="208"/>
        <v>3</v>
      </c>
      <c r="R2203" s="3">
        <f t="shared" si="209"/>
        <v>3</v>
      </c>
    </row>
    <row r="2204" spans="1:18" x14ac:dyDescent="0.35">
      <c r="A2204" s="3" t="str">
        <f>'B-Site_data'!A2205</f>
        <v>tLtJVRl25ziIsLqXPdeDI2EslO5Uhx</v>
      </c>
      <c r="B2204" s="3" t="str">
        <f>'B-Site_data'!B2205</f>
        <v>Banadir_IDP</v>
      </c>
      <c r="C2204" s="3" t="str">
        <f>'B-Site_data'!C2205</f>
        <v>Banadir</v>
      </c>
      <c r="D2204" s="3" t="str">
        <f>'B-Site_data'!D2205</f>
        <v>IDP</v>
      </c>
      <c r="E2204" s="3">
        <f>'B-Site_data'!E2205</f>
        <v>1</v>
      </c>
      <c r="F2204" s="3">
        <f>'B-Site_data'!F2205</f>
        <v>1</v>
      </c>
      <c r="G2204" s="3">
        <f>'B-Site_data'!G2205</f>
        <v>3</v>
      </c>
      <c r="H2204" s="3">
        <f>'B-Site_data'!H2205</f>
        <v>3</v>
      </c>
      <c r="I2204" s="3">
        <f>'B-Site_data'!I2205</f>
        <v>3</v>
      </c>
      <c r="J2204" s="3">
        <f>'B-Site_data'!J2205</f>
        <v>1</v>
      </c>
      <c r="K2204" s="3">
        <f>'B-Site_data'!K2205</f>
        <v>3</v>
      </c>
      <c r="L2204" s="3">
        <f>'B-Site_data'!L2205</f>
        <v>2</v>
      </c>
      <c r="M2204" s="3">
        <f t="shared" si="204"/>
        <v>3</v>
      </c>
      <c r="N2204" s="3">
        <f t="shared" si="205"/>
        <v>3</v>
      </c>
      <c r="O2204" s="3">
        <f t="shared" si="206"/>
        <v>3</v>
      </c>
      <c r="P2204" s="3">
        <f t="shared" si="207"/>
        <v>3</v>
      </c>
      <c r="Q2204" s="295">
        <f t="shared" si="208"/>
        <v>3</v>
      </c>
      <c r="R2204" s="3">
        <f t="shared" si="209"/>
        <v>3</v>
      </c>
    </row>
    <row r="2205" spans="1:18" x14ac:dyDescent="0.35">
      <c r="A2205" s="3" t="str">
        <f>'B-Site_data'!A2206</f>
        <v>6xmUVqMMQYUzUFosfII7XsBlrVPa4w</v>
      </c>
      <c r="B2205" s="3" t="str">
        <f>'B-Site_data'!B2206</f>
        <v>Banadir_IDP</v>
      </c>
      <c r="C2205" s="3" t="str">
        <f>'B-Site_data'!C2206</f>
        <v>Banadir</v>
      </c>
      <c r="D2205" s="3" t="str">
        <f>'B-Site_data'!D2206</f>
        <v>IDP</v>
      </c>
      <c r="E2205" s="3">
        <f>'B-Site_data'!E2206</f>
        <v>1</v>
      </c>
      <c r="F2205" s="3">
        <f>'B-Site_data'!F2206</f>
        <v>3</v>
      </c>
      <c r="G2205" s="3">
        <f>'B-Site_data'!G2206</f>
        <v>1</v>
      </c>
      <c r="H2205" s="3">
        <f>'B-Site_data'!H2206</f>
        <v>3</v>
      </c>
      <c r="I2205" s="3">
        <f>'B-Site_data'!I2206</f>
        <v>3</v>
      </c>
      <c r="J2205" s="3">
        <f>'B-Site_data'!J2206</f>
        <v>1</v>
      </c>
      <c r="K2205" s="3">
        <f>'B-Site_data'!K2206</f>
        <v>1</v>
      </c>
      <c r="L2205" s="3">
        <f>'B-Site_data'!L2206</f>
        <v>3</v>
      </c>
      <c r="M2205" s="3">
        <f t="shared" si="204"/>
        <v>3</v>
      </c>
      <c r="N2205" s="3">
        <f t="shared" si="205"/>
        <v>3</v>
      </c>
      <c r="O2205" s="3">
        <f t="shared" si="206"/>
        <v>3</v>
      </c>
      <c r="P2205" s="3">
        <f t="shared" si="207"/>
        <v>3</v>
      </c>
      <c r="Q2205" s="295">
        <f t="shared" si="208"/>
        <v>3</v>
      </c>
      <c r="R2205" s="3">
        <f t="shared" si="209"/>
        <v>3</v>
      </c>
    </row>
    <row r="2206" spans="1:18" x14ac:dyDescent="0.35">
      <c r="A2206" s="3" t="str">
        <f>'B-Site_data'!A2207</f>
        <v>TWBU4c9fT1yUE5yqNAUtukBevF0hq5</v>
      </c>
      <c r="B2206" s="3" t="str">
        <f>'B-Site_data'!B2207</f>
        <v>Banadir_IDP</v>
      </c>
      <c r="C2206" s="3" t="str">
        <f>'B-Site_data'!C2207</f>
        <v>Banadir</v>
      </c>
      <c r="D2206" s="3" t="str">
        <f>'B-Site_data'!D2207</f>
        <v>IDP</v>
      </c>
      <c r="E2206" s="3">
        <f>'B-Site_data'!E2207</f>
        <v>1</v>
      </c>
      <c r="F2206" s="3">
        <f>'B-Site_data'!F2207</f>
        <v>1</v>
      </c>
      <c r="G2206" s="3">
        <f>'B-Site_data'!G2207</f>
        <v>3</v>
      </c>
      <c r="H2206" s="3">
        <f>'B-Site_data'!H2207</f>
        <v>1</v>
      </c>
      <c r="I2206" s="3">
        <f>'B-Site_data'!I2207</f>
        <v>1</v>
      </c>
      <c r="J2206" s="3">
        <f>'B-Site_data'!J2207</f>
        <v>1</v>
      </c>
      <c r="K2206" s="3">
        <f>'B-Site_data'!K2207</f>
        <v>3</v>
      </c>
      <c r="L2206" s="3">
        <f>'B-Site_data'!L2207</f>
        <v>2</v>
      </c>
      <c r="M2206" s="3">
        <f t="shared" si="204"/>
        <v>3</v>
      </c>
      <c r="N2206" s="3">
        <f t="shared" si="205"/>
        <v>3</v>
      </c>
      <c r="O2206" s="3">
        <f t="shared" si="206"/>
        <v>2</v>
      </c>
      <c r="P2206" s="3">
        <f t="shared" si="207"/>
        <v>1</v>
      </c>
      <c r="Q2206" s="295">
        <f t="shared" si="208"/>
        <v>3</v>
      </c>
      <c r="R2206" s="3">
        <f t="shared" si="209"/>
        <v>3</v>
      </c>
    </row>
    <row r="2207" spans="1:18" x14ac:dyDescent="0.35">
      <c r="A2207" s="3" t="str">
        <f>'B-Site_data'!A2208</f>
        <v>j2r7dzjp5TDvM3ygAWPrlGxOHFHOzo</v>
      </c>
      <c r="B2207" s="3" t="str">
        <f>'B-Site_data'!B2208</f>
        <v>Banadir_IDP</v>
      </c>
      <c r="C2207" s="3" t="str">
        <f>'B-Site_data'!C2208</f>
        <v>Banadir</v>
      </c>
      <c r="D2207" s="3" t="str">
        <f>'B-Site_data'!D2208</f>
        <v>IDP</v>
      </c>
      <c r="E2207" s="3">
        <f>'B-Site_data'!E2208</f>
        <v>1</v>
      </c>
      <c r="F2207" s="3">
        <f>'B-Site_data'!F2208</f>
        <v>1</v>
      </c>
      <c r="G2207" s="3">
        <f>'B-Site_data'!G2208</f>
        <v>3</v>
      </c>
      <c r="H2207" s="3">
        <f>'B-Site_data'!H2208</f>
        <v>2</v>
      </c>
      <c r="I2207" s="3">
        <f>'B-Site_data'!I2208</f>
        <v>3</v>
      </c>
      <c r="J2207" s="3">
        <f>'B-Site_data'!J2208</f>
        <v>1</v>
      </c>
      <c r="K2207" s="3">
        <f>'B-Site_data'!K2208</f>
        <v>3</v>
      </c>
      <c r="L2207" s="3">
        <f>'B-Site_data'!L2208</f>
        <v>3</v>
      </c>
      <c r="M2207" s="3">
        <f t="shared" si="204"/>
        <v>3</v>
      </c>
      <c r="N2207" s="3">
        <f t="shared" si="205"/>
        <v>3</v>
      </c>
      <c r="O2207" s="3">
        <f t="shared" si="206"/>
        <v>3</v>
      </c>
      <c r="P2207" s="3">
        <f t="shared" si="207"/>
        <v>3</v>
      </c>
      <c r="Q2207" s="295">
        <f t="shared" si="208"/>
        <v>3</v>
      </c>
      <c r="R2207" s="3">
        <f t="shared" si="209"/>
        <v>3</v>
      </c>
    </row>
    <row r="2208" spans="1:18" x14ac:dyDescent="0.35">
      <c r="A2208" s="3" t="str">
        <f>'B-Site_data'!A2209</f>
        <v>OUDCQBSXx5YLqqnSb6ljw6iIqrEM7F</v>
      </c>
      <c r="B2208" s="3" t="str">
        <f>'B-Site_data'!B2209</f>
        <v>Banadir_IDP</v>
      </c>
      <c r="C2208" s="3" t="str">
        <f>'B-Site_data'!C2209</f>
        <v>Banadir</v>
      </c>
      <c r="D2208" s="3" t="str">
        <f>'B-Site_data'!D2209</f>
        <v>IDP</v>
      </c>
      <c r="E2208" s="3">
        <f>'B-Site_data'!E2209</f>
        <v>1</v>
      </c>
      <c r="F2208" s="3">
        <f>'B-Site_data'!F2209</f>
        <v>3</v>
      </c>
      <c r="G2208" s="3">
        <f>'B-Site_data'!G2209</f>
        <v>3</v>
      </c>
      <c r="H2208" s="3">
        <f>'B-Site_data'!H2209</f>
        <v>1</v>
      </c>
      <c r="I2208" s="3">
        <f>'B-Site_data'!I2209</f>
        <v>3</v>
      </c>
      <c r="J2208" s="3">
        <f>'B-Site_data'!J2209</f>
        <v>1</v>
      </c>
      <c r="K2208" s="3">
        <f>'B-Site_data'!K2209</f>
        <v>3</v>
      </c>
      <c r="L2208" s="3">
        <f>'B-Site_data'!L2209</f>
        <v>2</v>
      </c>
      <c r="M2208" s="3">
        <f t="shared" si="204"/>
        <v>3</v>
      </c>
      <c r="N2208" s="3">
        <f t="shared" si="205"/>
        <v>3</v>
      </c>
      <c r="O2208" s="3">
        <f t="shared" si="206"/>
        <v>3</v>
      </c>
      <c r="P2208" s="3">
        <f t="shared" si="207"/>
        <v>3</v>
      </c>
      <c r="Q2208" s="295">
        <f t="shared" si="208"/>
        <v>3</v>
      </c>
      <c r="R2208" s="3">
        <f t="shared" si="209"/>
        <v>3</v>
      </c>
    </row>
    <row r="2209" spans="1:18" x14ac:dyDescent="0.35">
      <c r="A2209" s="3" t="str">
        <f>'B-Site_data'!A2210</f>
        <v>F9vTpSH8USUX3H7mzoqWZDJZy6A1ug</v>
      </c>
      <c r="B2209" s="3" t="str">
        <f>'B-Site_data'!B2210</f>
        <v>Banadir_IDP</v>
      </c>
      <c r="C2209" s="3" t="str">
        <f>'B-Site_data'!C2210</f>
        <v>Banadir</v>
      </c>
      <c r="D2209" s="3" t="str">
        <f>'B-Site_data'!D2210</f>
        <v>IDP</v>
      </c>
      <c r="E2209" s="3">
        <f>'B-Site_data'!E2210</f>
        <v>1</v>
      </c>
      <c r="F2209" s="3">
        <f>'B-Site_data'!F2210</f>
        <v>3</v>
      </c>
      <c r="G2209" s="3">
        <f>'B-Site_data'!G2210</f>
        <v>3</v>
      </c>
      <c r="H2209" s="3">
        <f>'B-Site_data'!H2210</f>
        <v>1</v>
      </c>
      <c r="I2209" s="3">
        <f>'B-Site_data'!I2210</f>
        <v>3</v>
      </c>
      <c r="J2209" s="3">
        <f>'B-Site_data'!J2210</f>
        <v>1</v>
      </c>
      <c r="K2209" s="3">
        <f>'B-Site_data'!K2210</f>
        <v>3</v>
      </c>
      <c r="L2209" s="3">
        <f>'B-Site_data'!L2210</f>
        <v>2</v>
      </c>
      <c r="M2209" s="3">
        <f t="shared" si="204"/>
        <v>3</v>
      </c>
      <c r="N2209" s="3">
        <f t="shared" si="205"/>
        <v>3</v>
      </c>
      <c r="O2209" s="3">
        <f t="shared" si="206"/>
        <v>3</v>
      </c>
      <c r="P2209" s="3">
        <f t="shared" si="207"/>
        <v>3</v>
      </c>
      <c r="Q2209" s="295">
        <f t="shared" si="208"/>
        <v>3</v>
      </c>
      <c r="R2209" s="3">
        <f t="shared" si="209"/>
        <v>3</v>
      </c>
    </row>
    <row r="2210" spans="1:18" x14ac:dyDescent="0.35">
      <c r="A2210" s="3" t="str">
        <f>'B-Site_data'!A2211</f>
        <v>7lfPU5mlHWutIPzxv7mSH8gDpBka9a</v>
      </c>
      <c r="B2210" s="3" t="str">
        <f>'B-Site_data'!B2211</f>
        <v>Banadir_IDP</v>
      </c>
      <c r="C2210" s="3" t="str">
        <f>'B-Site_data'!C2211</f>
        <v>Banadir</v>
      </c>
      <c r="D2210" s="3" t="str">
        <f>'B-Site_data'!D2211</f>
        <v>IDP</v>
      </c>
      <c r="E2210" s="3">
        <f>'B-Site_data'!E2211</f>
        <v>3</v>
      </c>
      <c r="F2210" s="3">
        <f>'B-Site_data'!F2211</f>
        <v>1</v>
      </c>
      <c r="G2210" s="3">
        <f>'B-Site_data'!G2211</f>
        <v>3</v>
      </c>
      <c r="H2210" s="3">
        <f>'B-Site_data'!H2211</f>
        <v>1</v>
      </c>
      <c r="I2210" s="3">
        <f>'B-Site_data'!I2211</f>
        <v>3</v>
      </c>
      <c r="J2210" s="3">
        <f>'B-Site_data'!J2211</f>
        <v>1</v>
      </c>
      <c r="K2210" s="3">
        <f>'B-Site_data'!K2211</f>
        <v>3</v>
      </c>
      <c r="L2210" s="3">
        <f>'B-Site_data'!L2211</f>
        <v>1</v>
      </c>
      <c r="M2210" s="3">
        <f t="shared" si="204"/>
        <v>3</v>
      </c>
      <c r="N2210" s="3">
        <f t="shared" si="205"/>
        <v>3</v>
      </c>
      <c r="O2210" s="3">
        <f t="shared" si="206"/>
        <v>3</v>
      </c>
      <c r="P2210" s="3">
        <f t="shared" si="207"/>
        <v>1</v>
      </c>
      <c r="Q2210" s="295">
        <f t="shared" si="208"/>
        <v>3</v>
      </c>
      <c r="R2210" s="3">
        <f t="shared" si="209"/>
        <v>3</v>
      </c>
    </row>
    <row r="2211" spans="1:18" x14ac:dyDescent="0.35">
      <c r="A2211" s="3" t="str">
        <f>'B-Site_data'!A2212</f>
        <v>2TMssRqLzbzMIjR3AhJZ5UiVqN6suJ</v>
      </c>
      <c r="B2211" s="3" t="str">
        <f>'B-Site_data'!B2212</f>
        <v>Banadir_IDP</v>
      </c>
      <c r="C2211" s="3" t="str">
        <f>'B-Site_data'!C2212</f>
        <v>Banadir</v>
      </c>
      <c r="D2211" s="3" t="str">
        <f>'B-Site_data'!D2212</f>
        <v>IDP</v>
      </c>
      <c r="E2211" s="3">
        <f>'B-Site_data'!E2212</f>
        <v>1</v>
      </c>
      <c r="F2211" s="3">
        <f>'B-Site_data'!F2212</f>
        <v>3</v>
      </c>
      <c r="G2211" s="3">
        <f>'B-Site_data'!G2212</f>
        <v>3</v>
      </c>
      <c r="H2211" s="3">
        <f>'B-Site_data'!H2212</f>
        <v>1</v>
      </c>
      <c r="I2211" s="3">
        <f>'B-Site_data'!I2212</f>
        <v>3</v>
      </c>
      <c r="J2211" s="3">
        <f>'B-Site_data'!J2212</f>
        <v>1</v>
      </c>
      <c r="K2211" s="3">
        <f>'B-Site_data'!K2212</f>
        <v>1</v>
      </c>
      <c r="L2211" s="3">
        <f>'B-Site_data'!L2212</f>
        <v>1</v>
      </c>
      <c r="M2211" s="3">
        <f t="shared" si="204"/>
        <v>3</v>
      </c>
      <c r="N2211" s="3">
        <f t="shared" si="205"/>
        <v>3</v>
      </c>
      <c r="O2211" s="3">
        <f t="shared" si="206"/>
        <v>3</v>
      </c>
      <c r="P2211" s="3">
        <f t="shared" si="207"/>
        <v>1</v>
      </c>
      <c r="Q2211" s="295">
        <f t="shared" si="208"/>
        <v>3</v>
      </c>
      <c r="R2211" s="3">
        <f t="shared" si="209"/>
        <v>3</v>
      </c>
    </row>
    <row r="2212" spans="1:18" x14ac:dyDescent="0.35">
      <c r="A2212" s="3" t="str">
        <f>'B-Site_data'!A2213</f>
        <v>SW5TYTXXMtTUVc985PJg7vlErFPx0W</v>
      </c>
      <c r="B2212" s="3" t="str">
        <f>'B-Site_data'!B2213</f>
        <v>Banadir_IDP</v>
      </c>
      <c r="C2212" s="3" t="str">
        <f>'B-Site_data'!C2213</f>
        <v>Banadir</v>
      </c>
      <c r="D2212" s="3" t="str">
        <f>'B-Site_data'!D2213</f>
        <v>IDP</v>
      </c>
      <c r="E2212" s="3">
        <f>'B-Site_data'!E2213</f>
        <v>1</v>
      </c>
      <c r="F2212" s="3">
        <f>'B-Site_data'!F2213</f>
        <v>1</v>
      </c>
      <c r="G2212" s="3">
        <f>'B-Site_data'!G2213</f>
        <v>3</v>
      </c>
      <c r="H2212" s="3">
        <f>'B-Site_data'!H2213</f>
        <v>3</v>
      </c>
      <c r="I2212" s="3">
        <f>'B-Site_data'!I2213</f>
        <v>1</v>
      </c>
      <c r="J2212" s="3">
        <f>'B-Site_data'!J2213</f>
        <v>1</v>
      </c>
      <c r="K2212" s="3">
        <f>'B-Site_data'!K2213</f>
        <v>1</v>
      </c>
      <c r="L2212" s="3">
        <f>'B-Site_data'!L2213</f>
        <v>2</v>
      </c>
      <c r="M2212" s="3">
        <f t="shared" si="204"/>
        <v>3</v>
      </c>
      <c r="N2212" s="3">
        <f t="shared" si="205"/>
        <v>3</v>
      </c>
      <c r="O2212" s="3">
        <f t="shared" si="206"/>
        <v>2</v>
      </c>
      <c r="P2212" s="3">
        <f t="shared" si="207"/>
        <v>1</v>
      </c>
      <c r="Q2212" s="295">
        <f t="shared" si="208"/>
        <v>3</v>
      </c>
      <c r="R2212" s="3">
        <f t="shared" si="209"/>
        <v>3</v>
      </c>
    </row>
    <row r="2213" spans="1:18" x14ac:dyDescent="0.35">
      <c r="A2213" s="3" t="str">
        <f>'B-Site_data'!A2214</f>
        <v>osEDyaYG32BV98pgwRagCHVb4Er6rw</v>
      </c>
      <c r="B2213" s="3" t="str">
        <f>'B-Site_data'!B2214</f>
        <v>Banadir_IDP</v>
      </c>
      <c r="C2213" s="3" t="str">
        <f>'B-Site_data'!C2214</f>
        <v>Banadir</v>
      </c>
      <c r="D2213" s="3" t="str">
        <f>'B-Site_data'!D2214</f>
        <v>IDP</v>
      </c>
      <c r="E2213" s="3">
        <f>'B-Site_data'!E2214</f>
        <v>1</v>
      </c>
      <c r="F2213" s="3">
        <f>'B-Site_data'!F2214</f>
        <v>1</v>
      </c>
      <c r="G2213" s="3">
        <f>'B-Site_data'!G2214</f>
        <v>3</v>
      </c>
      <c r="H2213" s="3">
        <f>'B-Site_data'!H2214</f>
        <v>2</v>
      </c>
      <c r="I2213" s="3">
        <f>'B-Site_data'!I2214</f>
        <v>1</v>
      </c>
      <c r="J2213" s="3">
        <f>'B-Site_data'!J2214</f>
        <v>1</v>
      </c>
      <c r="K2213" s="3">
        <f>'B-Site_data'!K2214</f>
        <v>1</v>
      </c>
      <c r="L2213" s="3">
        <f>'B-Site_data'!L2214</f>
        <v>2</v>
      </c>
      <c r="M2213" s="3">
        <f t="shared" si="204"/>
        <v>3</v>
      </c>
      <c r="N2213" s="3">
        <f t="shared" si="205"/>
        <v>2</v>
      </c>
      <c r="O2213" s="3">
        <f t="shared" si="206"/>
        <v>2</v>
      </c>
      <c r="P2213" s="3">
        <f t="shared" si="207"/>
        <v>1</v>
      </c>
      <c r="Q2213" s="295">
        <f t="shared" si="208"/>
        <v>2</v>
      </c>
      <c r="R2213" s="3">
        <f t="shared" si="209"/>
        <v>2</v>
      </c>
    </row>
    <row r="2214" spans="1:18" x14ac:dyDescent="0.35">
      <c r="A2214" s="3" t="str">
        <f>'B-Site_data'!A2215</f>
        <v>mcO1DIwr9Vne0b9X6nzoJPSBK08JgI</v>
      </c>
      <c r="B2214" s="3" t="str">
        <f>'B-Site_data'!B2215</f>
        <v>Banadir_IDP</v>
      </c>
      <c r="C2214" s="3" t="str">
        <f>'B-Site_data'!C2215</f>
        <v>Banadir</v>
      </c>
      <c r="D2214" s="3" t="str">
        <f>'B-Site_data'!D2215</f>
        <v>IDP</v>
      </c>
      <c r="E2214" s="3">
        <f>'B-Site_data'!E2215</f>
        <v>1</v>
      </c>
      <c r="F2214" s="3">
        <f>'B-Site_data'!F2215</f>
        <v>1</v>
      </c>
      <c r="G2214" s="3">
        <f>'B-Site_data'!G2215</f>
        <v>3</v>
      </c>
      <c r="H2214" s="3">
        <f>'B-Site_data'!H2215</f>
        <v>3</v>
      </c>
      <c r="I2214" s="3">
        <f>'B-Site_data'!I2215</f>
        <v>1</v>
      </c>
      <c r="J2214" s="3">
        <f>'B-Site_data'!J2215</f>
        <v>1</v>
      </c>
      <c r="K2214" s="3">
        <f>'B-Site_data'!K2215</f>
        <v>1</v>
      </c>
      <c r="L2214" s="3">
        <f>'B-Site_data'!L2215</f>
        <v>1</v>
      </c>
      <c r="M2214" s="3">
        <f t="shared" si="204"/>
        <v>3</v>
      </c>
      <c r="N2214" s="3">
        <f t="shared" si="205"/>
        <v>3</v>
      </c>
      <c r="O2214" s="3">
        <f t="shared" si="206"/>
        <v>1</v>
      </c>
      <c r="P2214" s="3">
        <f t="shared" si="207"/>
        <v>1</v>
      </c>
      <c r="Q2214" s="295">
        <f t="shared" si="208"/>
        <v>2</v>
      </c>
      <c r="R2214" s="3">
        <f t="shared" si="209"/>
        <v>2</v>
      </c>
    </row>
    <row r="2215" spans="1:18" x14ac:dyDescent="0.35">
      <c r="A2215" s="3" t="str">
        <f>'B-Site_data'!A2216</f>
        <v>NQyEnk6AwT7uJB3m2fw2S51d8rWFXD</v>
      </c>
      <c r="B2215" s="3" t="str">
        <f>'B-Site_data'!B2216</f>
        <v>Banadir_IDP</v>
      </c>
      <c r="C2215" s="3" t="str">
        <f>'B-Site_data'!C2216</f>
        <v>Banadir</v>
      </c>
      <c r="D2215" s="3" t="str">
        <f>'B-Site_data'!D2216</f>
        <v>IDP</v>
      </c>
      <c r="E2215" s="3">
        <f>'B-Site_data'!E2216</f>
        <v>1</v>
      </c>
      <c r="F2215" s="3">
        <f>'B-Site_data'!F2216</f>
        <v>1</v>
      </c>
      <c r="G2215" s="3">
        <f>'B-Site_data'!G2216</f>
        <v>3</v>
      </c>
      <c r="H2215" s="3">
        <f>'B-Site_data'!H2216</f>
        <v>3</v>
      </c>
      <c r="I2215" s="3">
        <f>'B-Site_data'!I2216</f>
        <v>1</v>
      </c>
      <c r="J2215" s="3">
        <f>'B-Site_data'!J2216</f>
        <v>1</v>
      </c>
      <c r="K2215" s="3">
        <f>'B-Site_data'!K2216</f>
        <v>3</v>
      </c>
      <c r="L2215" s="3">
        <f>'B-Site_data'!L2216</f>
        <v>2</v>
      </c>
      <c r="M2215" s="3">
        <f t="shared" si="204"/>
        <v>3</v>
      </c>
      <c r="N2215" s="3">
        <f t="shared" si="205"/>
        <v>3</v>
      </c>
      <c r="O2215" s="3">
        <f t="shared" si="206"/>
        <v>3</v>
      </c>
      <c r="P2215" s="3">
        <f t="shared" si="207"/>
        <v>2</v>
      </c>
      <c r="Q2215" s="295">
        <f t="shared" si="208"/>
        <v>3</v>
      </c>
      <c r="R2215" s="3">
        <f t="shared" si="209"/>
        <v>3</v>
      </c>
    </row>
    <row r="2216" spans="1:18" x14ac:dyDescent="0.35">
      <c r="A2216" s="3" t="str">
        <f>'B-Site_data'!A2217</f>
        <v>1B9ecj5mTwipB55s7BTwF5nup5MdJd</v>
      </c>
      <c r="B2216" s="3" t="str">
        <f>'B-Site_data'!B2217</f>
        <v>Banadir_IDP</v>
      </c>
      <c r="C2216" s="3" t="str">
        <f>'B-Site_data'!C2217</f>
        <v>Banadir</v>
      </c>
      <c r="D2216" s="3" t="str">
        <f>'B-Site_data'!D2217</f>
        <v>IDP</v>
      </c>
      <c r="E2216" s="3">
        <f>'B-Site_data'!E2217</f>
        <v>1</v>
      </c>
      <c r="F2216" s="3">
        <f>'B-Site_data'!F2217</f>
        <v>3</v>
      </c>
      <c r="G2216" s="3">
        <f>'B-Site_data'!G2217</f>
        <v>3</v>
      </c>
      <c r="H2216" s="3">
        <f>'B-Site_data'!H2217</f>
        <v>1</v>
      </c>
      <c r="I2216" s="3">
        <f>'B-Site_data'!I2217</f>
        <v>3</v>
      </c>
      <c r="J2216" s="3">
        <f>'B-Site_data'!J2217</f>
        <v>1</v>
      </c>
      <c r="K2216" s="3">
        <f>'B-Site_data'!K2217</f>
        <v>1</v>
      </c>
      <c r="L2216" s="3">
        <f>'B-Site_data'!L2217</f>
        <v>2</v>
      </c>
      <c r="M2216" s="3">
        <f t="shared" si="204"/>
        <v>3</v>
      </c>
      <c r="N2216" s="3">
        <f t="shared" si="205"/>
        <v>3</v>
      </c>
      <c r="O2216" s="3">
        <f t="shared" si="206"/>
        <v>3</v>
      </c>
      <c r="P2216" s="3">
        <f t="shared" si="207"/>
        <v>2</v>
      </c>
      <c r="Q2216" s="295">
        <f t="shared" si="208"/>
        <v>3</v>
      </c>
      <c r="R2216" s="3">
        <f t="shared" si="209"/>
        <v>3</v>
      </c>
    </row>
    <row r="2217" spans="1:18" x14ac:dyDescent="0.35">
      <c r="A2217" s="3" t="str">
        <f>'B-Site_data'!A2218</f>
        <v>6i0h4XeGP2G36o1lAdsyeAbIUjFYbZ</v>
      </c>
      <c r="B2217" s="3" t="str">
        <f>'B-Site_data'!B2218</f>
        <v>Banadir_IDP</v>
      </c>
      <c r="C2217" s="3" t="str">
        <f>'B-Site_data'!C2218</f>
        <v>Banadir</v>
      </c>
      <c r="D2217" s="3" t="str">
        <f>'B-Site_data'!D2218</f>
        <v>IDP</v>
      </c>
      <c r="E2217" s="3">
        <f>'B-Site_data'!E2218</f>
        <v>1</v>
      </c>
      <c r="F2217" s="3">
        <f>'B-Site_data'!F2218</f>
        <v>3</v>
      </c>
      <c r="G2217" s="3">
        <f>'B-Site_data'!G2218</f>
        <v>1</v>
      </c>
      <c r="H2217" s="3">
        <f>'B-Site_data'!H2218</f>
        <v>3</v>
      </c>
      <c r="I2217" s="3">
        <f>'B-Site_data'!I2218</f>
        <v>1</v>
      </c>
      <c r="J2217" s="3">
        <f>'B-Site_data'!J2218</f>
        <v>1</v>
      </c>
      <c r="K2217" s="3">
        <f>'B-Site_data'!K2218</f>
        <v>1</v>
      </c>
      <c r="L2217" s="3">
        <f>'B-Site_data'!L2218</f>
        <v>2</v>
      </c>
      <c r="M2217" s="3">
        <f t="shared" si="204"/>
        <v>3</v>
      </c>
      <c r="N2217" s="3">
        <f t="shared" si="205"/>
        <v>3</v>
      </c>
      <c r="O2217" s="3">
        <f t="shared" si="206"/>
        <v>2</v>
      </c>
      <c r="P2217" s="3">
        <f t="shared" si="207"/>
        <v>1</v>
      </c>
      <c r="Q2217" s="295">
        <f t="shared" si="208"/>
        <v>3</v>
      </c>
      <c r="R2217" s="3">
        <f t="shared" si="209"/>
        <v>3</v>
      </c>
    </row>
    <row r="2218" spans="1:18" x14ac:dyDescent="0.35">
      <c r="A2218" s="3" t="str">
        <f>'B-Site_data'!A2219</f>
        <v>WwJd2e89fU8OQInsKF2uD65CpMVPSl</v>
      </c>
      <c r="B2218" s="3" t="str">
        <f>'B-Site_data'!B2219</f>
        <v>Banadir_IDP</v>
      </c>
      <c r="C2218" s="3" t="str">
        <f>'B-Site_data'!C2219</f>
        <v>Banadir</v>
      </c>
      <c r="D2218" s="3" t="str">
        <f>'B-Site_data'!D2219</f>
        <v>IDP</v>
      </c>
      <c r="E2218" s="3">
        <f>'B-Site_data'!E2219</f>
        <v>3</v>
      </c>
      <c r="F2218" s="3">
        <f>'B-Site_data'!F2219</f>
        <v>1</v>
      </c>
      <c r="G2218" s="3">
        <f>'B-Site_data'!G2219</f>
        <v>3</v>
      </c>
      <c r="H2218" s="3">
        <f>'B-Site_data'!H2219</f>
        <v>1</v>
      </c>
      <c r="I2218" s="3">
        <f>'B-Site_data'!I2219</f>
        <v>3</v>
      </c>
      <c r="J2218" s="3">
        <f>'B-Site_data'!J2219</f>
        <v>1</v>
      </c>
      <c r="K2218" s="3">
        <f>'B-Site_data'!K2219</f>
        <v>3</v>
      </c>
      <c r="L2218" s="3">
        <f>'B-Site_data'!L2219</f>
        <v>1</v>
      </c>
      <c r="M2218" s="3">
        <f t="shared" si="204"/>
        <v>3</v>
      </c>
      <c r="N2218" s="3">
        <f t="shared" si="205"/>
        <v>3</v>
      </c>
      <c r="O2218" s="3">
        <f t="shared" si="206"/>
        <v>3</v>
      </c>
      <c r="P2218" s="3">
        <f t="shared" si="207"/>
        <v>1</v>
      </c>
      <c r="Q2218" s="295">
        <f t="shared" si="208"/>
        <v>3</v>
      </c>
      <c r="R2218" s="3">
        <f t="shared" si="209"/>
        <v>3</v>
      </c>
    </row>
    <row r="2219" spans="1:18" x14ac:dyDescent="0.35">
      <c r="A2219" s="3" t="str">
        <f>'B-Site_data'!A2220</f>
        <v>wyR3WbJrjZ1WTh36FLdMxIOOWvNPzT</v>
      </c>
      <c r="B2219" s="3" t="str">
        <f>'B-Site_data'!B2220</f>
        <v>Banadir_IDP</v>
      </c>
      <c r="C2219" s="3" t="str">
        <f>'B-Site_data'!C2220</f>
        <v>Banadir</v>
      </c>
      <c r="D2219" s="3" t="str">
        <f>'B-Site_data'!D2220</f>
        <v>IDP</v>
      </c>
      <c r="E2219" s="3">
        <f>'B-Site_data'!E2220</f>
        <v>1</v>
      </c>
      <c r="F2219" s="3">
        <f>'B-Site_data'!F2220</f>
        <v>1</v>
      </c>
      <c r="G2219" s="3">
        <f>'B-Site_data'!G2220</f>
        <v>3</v>
      </c>
      <c r="H2219" s="3">
        <f>'B-Site_data'!H2220</f>
        <v>2</v>
      </c>
      <c r="I2219" s="3">
        <f>'B-Site_data'!I2220</f>
        <v>3</v>
      </c>
      <c r="J2219" s="3">
        <f>'B-Site_data'!J2220</f>
        <v>1</v>
      </c>
      <c r="K2219" s="3">
        <f>'B-Site_data'!K2220</f>
        <v>1</v>
      </c>
      <c r="L2219" s="3">
        <f>'B-Site_data'!L2220</f>
        <v>3</v>
      </c>
      <c r="M2219" s="3">
        <f t="shared" si="204"/>
        <v>3</v>
      </c>
      <c r="N2219" s="3">
        <f t="shared" si="205"/>
        <v>3</v>
      </c>
      <c r="O2219" s="3">
        <f t="shared" si="206"/>
        <v>3</v>
      </c>
      <c r="P2219" s="3">
        <f t="shared" si="207"/>
        <v>2</v>
      </c>
      <c r="Q2219" s="295">
        <f t="shared" si="208"/>
        <v>3</v>
      </c>
      <c r="R2219" s="3">
        <f t="shared" si="209"/>
        <v>3</v>
      </c>
    </row>
    <row r="2220" spans="1:18" x14ac:dyDescent="0.35">
      <c r="A2220" s="3" t="str">
        <f>'B-Site_data'!A2221</f>
        <v>LYO9GlFkNyVX5RdHITbZi2WveczOtz</v>
      </c>
      <c r="B2220" s="3" t="str">
        <f>'B-Site_data'!B2221</f>
        <v>Banadir_IDP</v>
      </c>
      <c r="C2220" s="3" t="str">
        <f>'B-Site_data'!C2221</f>
        <v>Banadir</v>
      </c>
      <c r="D2220" s="3" t="str">
        <f>'B-Site_data'!D2221</f>
        <v>IDP</v>
      </c>
      <c r="E2220" s="3">
        <f>'B-Site_data'!E2221</f>
        <v>1</v>
      </c>
      <c r="F2220" s="3">
        <f>'B-Site_data'!F2221</f>
        <v>3</v>
      </c>
      <c r="G2220" s="3">
        <f>'B-Site_data'!G2221</f>
        <v>1</v>
      </c>
      <c r="H2220" s="3">
        <f>'B-Site_data'!H2221</f>
        <v>3</v>
      </c>
      <c r="I2220" s="3">
        <f>'B-Site_data'!I2221</f>
        <v>1</v>
      </c>
      <c r="J2220" s="3">
        <f>'B-Site_data'!J2221</f>
        <v>1</v>
      </c>
      <c r="K2220" s="3">
        <f>'B-Site_data'!K2221</f>
        <v>1</v>
      </c>
      <c r="L2220" s="3">
        <f>'B-Site_data'!L2221</f>
        <v>3</v>
      </c>
      <c r="M2220" s="3">
        <f t="shared" si="204"/>
        <v>3</v>
      </c>
      <c r="N2220" s="3">
        <f t="shared" si="205"/>
        <v>3</v>
      </c>
      <c r="O2220" s="3">
        <f t="shared" si="206"/>
        <v>3</v>
      </c>
      <c r="P2220" s="3">
        <f t="shared" si="207"/>
        <v>1</v>
      </c>
      <c r="Q2220" s="295">
        <f t="shared" si="208"/>
        <v>3</v>
      </c>
      <c r="R2220" s="3">
        <f t="shared" si="209"/>
        <v>3</v>
      </c>
    </row>
    <row r="2221" spans="1:18" x14ac:dyDescent="0.35">
      <c r="A2221" s="3" t="str">
        <f>'B-Site_data'!A2222</f>
        <v>WnaMUzNqGqf2RnUYnynm8Lyz6jSFUW</v>
      </c>
      <c r="B2221" s="3" t="str">
        <f>'B-Site_data'!B2222</f>
        <v>Banadir_IDP</v>
      </c>
      <c r="C2221" s="3" t="str">
        <f>'B-Site_data'!C2222</f>
        <v>Banadir</v>
      </c>
      <c r="D2221" s="3" t="str">
        <f>'B-Site_data'!D2222</f>
        <v>IDP</v>
      </c>
      <c r="E2221" s="3">
        <f>'B-Site_data'!E2222</f>
        <v>1</v>
      </c>
      <c r="F2221" s="3">
        <f>'B-Site_data'!F2222</f>
        <v>3</v>
      </c>
      <c r="G2221" s="3">
        <f>'B-Site_data'!G2222</f>
        <v>3</v>
      </c>
      <c r="H2221" s="3">
        <f>'B-Site_data'!H2222</f>
        <v>1</v>
      </c>
      <c r="I2221" s="3">
        <f>'B-Site_data'!I2222</f>
        <v>1</v>
      </c>
      <c r="J2221" s="3">
        <f>'B-Site_data'!J2222</f>
        <v>1</v>
      </c>
      <c r="K2221" s="3">
        <f>'B-Site_data'!K2222</f>
        <v>3</v>
      </c>
      <c r="L2221" s="3">
        <f>'B-Site_data'!L2222</f>
        <v>2</v>
      </c>
      <c r="M2221" s="3">
        <f t="shared" si="204"/>
        <v>3</v>
      </c>
      <c r="N2221" s="3">
        <f t="shared" si="205"/>
        <v>3</v>
      </c>
      <c r="O2221" s="3">
        <f t="shared" si="206"/>
        <v>3</v>
      </c>
      <c r="P2221" s="3">
        <f t="shared" si="207"/>
        <v>2</v>
      </c>
      <c r="Q2221" s="295">
        <f t="shared" si="208"/>
        <v>3</v>
      </c>
      <c r="R2221" s="3">
        <f t="shared" si="209"/>
        <v>3</v>
      </c>
    </row>
    <row r="2222" spans="1:18" x14ac:dyDescent="0.35">
      <c r="A2222" s="3" t="str">
        <f>'B-Site_data'!A2223</f>
        <v>7DmdSMF3M0taY4lQWLc8p4QFZk88NT</v>
      </c>
      <c r="B2222" s="3" t="str">
        <f>'B-Site_data'!B2223</f>
        <v>Banadir_IDP</v>
      </c>
      <c r="C2222" s="3" t="str">
        <f>'B-Site_data'!C2223</f>
        <v>Banadir</v>
      </c>
      <c r="D2222" s="3" t="str">
        <f>'B-Site_data'!D2223</f>
        <v>IDP</v>
      </c>
      <c r="E2222" s="3">
        <f>'B-Site_data'!E2223</f>
        <v>1</v>
      </c>
      <c r="F2222" s="3">
        <f>'B-Site_data'!F2223</f>
        <v>1</v>
      </c>
      <c r="G2222" s="3">
        <f>'B-Site_data'!G2223</f>
        <v>3</v>
      </c>
      <c r="H2222" s="3">
        <f>'B-Site_data'!H2223</f>
        <v>1</v>
      </c>
      <c r="I2222" s="3">
        <f>'B-Site_data'!I2223</f>
        <v>1</v>
      </c>
      <c r="J2222" s="3">
        <f>'B-Site_data'!J2223</f>
        <v>1</v>
      </c>
      <c r="K2222" s="3">
        <f>'B-Site_data'!K2223</f>
        <v>3</v>
      </c>
      <c r="L2222" s="3">
        <f>'B-Site_data'!L2223</f>
        <v>1</v>
      </c>
      <c r="M2222" s="3">
        <f t="shared" si="204"/>
        <v>3</v>
      </c>
      <c r="N2222" s="3">
        <f t="shared" si="205"/>
        <v>3</v>
      </c>
      <c r="O2222" s="3">
        <f t="shared" si="206"/>
        <v>1</v>
      </c>
      <c r="P2222" s="3">
        <f t="shared" si="207"/>
        <v>1</v>
      </c>
      <c r="Q2222" s="295">
        <f t="shared" si="208"/>
        <v>2</v>
      </c>
      <c r="R2222" s="3">
        <f t="shared" si="209"/>
        <v>2</v>
      </c>
    </row>
    <row r="2223" spans="1:18" x14ac:dyDescent="0.35">
      <c r="A2223" s="3" t="str">
        <f>'B-Site_data'!A2224</f>
        <v>ZPRnB4ERZ8rXA25dytyKqlEaaSc7Ea</v>
      </c>
      <c r="B2223" s="3" t="str">
        <f>'B-Site_data'!B2224</f>
        <v>Banadir_IDP</v>
      </c>
      <c r="C2223" s="3" t="str">
        <f>'B-Site_data'!C2224</f>
        <v>Banadir</v>
      </c>
      <c r="D2223" s="3" t="str">
        <f>'B-Site_data'!D2224</f>
        <v>IDP</v>
      </c>
      <c r="E2223" s="3">
        <f>'B-Site_data'!E2224</f>
        <v>1</v>
      </c>
      <c r="F2223" s="3">
        <f>'B-Site_data'!F2224</f>
        <v>1</v>
      </c>
      <c r="G2223" s="3">
        <f>'B-Site_data'!G2224</f>
        <v>3</v>
      </c>
      <c r="H2223" s="3">
        <f>'B-Site_data'!H2224</f>
        <v>1</v>
      </c>
      <c r="I2223" s="3">
        <f>'B-Site_data'!I2224</f>
        <v>1</v>
      </c>
      <c r="J2223" s="3">
        <f>'B-Site_data'!J2224</f>
        <v>1</v>
      </c>
      <c r="K2223" s="3">
        <f>'B-Site_data'!K2224</f>
        <v>3</v>
      </c>
      <c r="L2223" s="3">
        <f>'B-Site_data'!L2224</f>
        <v>1</v>
      </c>
      <c r="M2223" s="3">
        <f t="shared" si="204"/>
        <v>3</v>
      </c>
      <c r="N2223" s="3">
        <f t="shared" si="205"/>
        <v>3</v>
      </c>
      <c r="O2223" s="3">
        <f t="shared" si="206"/>
        <v>1</v>
      </c>
      <c r="P2223" s="3">
        <f t="shared" si="207"/>
        <v>1</v>
      </c>
      <c r="Q2223" s="295">
        <f t="shared" si="208"/>
        <v>2</v>
      </c>
      <c r="R2223" s="3">
        <f t="shared" si="209"/>
        <v>2</v>
      </c>
    </row>
    <row r="2224" spans="1:18" x14ac:dyDescent="0.35">
      <c r="A2224" s="3" t="str">
        <f>'B-Site_data'!A2225</f>
        <v>vcYNaklkKvfmN9wKiwA1QU68lKyZAV</v>
      </c>
      <c r="B2224" s="3" t="str">
        <f>'B-Site_data'!B2225</f>
        <v>Banadir_IDP</v>
      </c>
      <c r="C2224" s="3" t="str">
        <f>'B-Site_data'!C2225</f>
        <v>Banadir</v>
      </c>
      <c r="D2224" s="3" t="str">
        <f>'B-Site_data'!D2225</f>
        <v>IDP</v>
      </c>
      <c r="E2224" s="3">
        <f>'B-Site_data'!E2225</f>
        <v>1</v>
      </c>
      <c r="F2224" s="3">
        <f>'B-Site_data'!F2225</f>
        <v>1</v>
      </c>
      <c r="G2224" s="3">
        <f>'B-Site_data'!G2225</f>
        <v>3</v>
      </c>
      <c r="H2224" s="3">
        <f>'B-Site_data'!H2225</f>
        <v>2</v>
      </c>
      <c r="I2224" s="3">
        <f>'B-Site_data'!I2225</f>
        <v>3</v>
      </c>
      <c r="J2224" s="3">
        <f>'B-Site_data'!J2225</f>
        <v>1</v>
      </c>
      <c r="K2224" s="3">
        <f>'B-Site_data'!K2225</f>
        <v>1</v>
      </c>
      <c r="L2224" s="3">
        <f>'B-Site_data'!L2225</f>
        <v>4</v>
      </c>
      <c r="M2224" s="3">
        <f t="shared" si="204"/>
        <v>4</v>
      </c>
      <c r="N2224" s="3">
        <f t="shared" si="205"/>
        <v>3</v>
      </c>
      <c r="O2224" s="3">
        <f t="shared" si="206"/>
        <v>3</v>
      </c>
      <c r="P2224" s="3">
        <f t="shared" si="207"/>
        <v>2</v>
      </c>
      <c r="Q2224" s="295">
        <f t="shared" si="208"/>
        <v>3</v>
      </c>
      <c r="R2224" s="3">
        <f t="shared" si="209"/>
        <v>3</v>
      </c>
    </row>
    <row r="2225" spans="1:18" x14ac:dyDescent="0.35">
      <c r="A2225" s="3" t="str">
        <f>'B-Site_data'!A2226</f>
        <v>y9ykAMF9z1yQtzzuJqftSftnIUAj4s</v>
      </c>
      <c r="B2225" s="3" t="str">
        <f>'B-Site_data'!B2226</f>
        <v>Banadir_IDP</v>
      </c>
      <c r="C2225" s="3" t="str">
        <f>'B-Site_data'!C2226</f>
        <v>Banadir</v>
      </c>
      <c r="D2225" s="3" t="str">
        <f>'B-Site_data'!D2226</f>
        <v>IDP</v>
      </c>
      <c r="E2225" s="3">
        <f>'B-Site_data'!E2226</f>
        <v>1</v>
      </c>
      <c r="F2225" s="3">
        <f>'B-Site_data'!F2226</f>
        <v>1</v>
      </c>
      <c r="G2225" s="3">
        <f>'B-Site_data'!G2226</f>
        <v>3</v>
      </c>
      <c r="H2225" s="3">
        <f>'B-Site_data'!H2226</f>
        <v>3</v>
      </c>
      <c r="I2225" s="3">
        <f>'B-Site_data'!I2226</f>
        <v>1</v>
      </c>
      <c r="J2225" s="3">
        <f>'B-Site_data'!J2226</f>
        <v>1</v>
      </c>
      <c r="K2225" s="3">
        <f>'B-Site_data'!K2226</f>
        <v>3</v>
      </c>
      <c r="L2225" s="3">
        <f>'B-Site_data'!L2226</f>
        <v>3</v>
      </c>
      <c r="M2225" s="3">
        <f t="shared" si="204"/>
        <v>3</v>
      </c>
      <c r="N2225" s="3">
        <f t="shared" si="205"/>
        <v>3</v>
      </c>
      <c r="O2225" s="3">
        <f t="shared" si="206"/>
        <v>3</v>
      </c>
      <c r="P2225" s="3">
        <f t="shared" si="207"/>
        <v>3</v>
      </c>
      <c r="Q2225" s="295">
        <f t="shared" si="208"/>
        <v>3</v>
      </c>
      <c r="R2225" s="3">
        <f t="shared" si="209"/>
        <v>3</v>
      </c>
    </row>
    <row r="2226" spans="1:18" x14ac:dyDescent="0.35">
      <c r="A2226" s="3" t="str">
        <f>'B-Site_data'!A2227</f>
        <v>ThXavBtyEpjcDwK12FCgXI6iTMXtzH</v>
      </c>
      <c r="B2226" s="3" t="str">
        <f>'B-Site_data'!B2227</f>
        <v>Banadir_IDP</v>
      </c>
      <c r="C2226" s="3" t="str">
        <f>'B-Site_data'!C2227</f>
        <v>Banadir</v>
      </c>
      <c r="D2226" s="3" t="str">
        <f>'B-Site_data'!D2227</f>
        <v>IDP</v>
      </c>
      <c r="E2226" s="3">
        <f>'B-Site_data'!E2227</f>
        <v>1</v>
      </c>
      <c r="F2226" s="3">
        <f>'B-Site_data'!F2227</f>
        <v>1</v>
      </c>
      <c r="G2226" s="3">
        <f>'B-Site_data'!G2227</f>
        <v>1</v>
      </c>
      <c r="H2226" s="3">
        <f>'B-Site_data'!H2227</f>
        <v>3</v>
      </c>
      <c r="I2226" s="3">
        <f>'B-Site_data'!I2227</f>
        <v>3</v>
      </c>
      <c r="J2226" s="3">
        <f>'B-Site_data'!J2227</f>
        <v>1</v>
      </c>
      <c r="K2226" s="3">
        <f>'B-Site_data'!K2227</f>
        <v>1</v>
      </c>
      <c r="L2226" s="3">
        <f>'B-Site_data'!L2227</f>
        <v>2</v>
      </c>
      <c r="M2226" s="3">
        <f t="shared" si="204"/>
        <v>3</v>
      </c>
      <c r="N2226" s="3">
        <f t="shared" si="205"/>
        <v>3</v>
      </c>
      <c r="O2226" s="3">
        <f t="shared" si="206"/>
        <v>2</v>
      </c>
      <c r="P2226" s="3">
        <f t="shared" si="207"/>
        <v>1</v>
      </c>
      <c r="Q2226" s="295">
        <f t="shared" si="208"/>
        <v>3</v>
      </c>
      <c r="R2226" s="3">
        <f t="shared" si="209"/>
        <v>3</v>
      </c>
    </row>
    <row r="2227" spans="1:18" x14ac:dyDescent="0.35">
      <c r="A2227" s="3" t="str">
        <f>'B-Site_data'!A2228</f>
        <v>M6n1MqIx97gXT25CNC6H8jvDeVjQWb</v>
      </c>
      <c r="B2227" s="3" t="str">
        <f>'B-Site_data'!B2228</f>
        <v>Banadir_IDP</v>
      </c>
      <c r="C2227" s="3" t="str">
        <f>'B-Site_data'!C2228</f>
        <v>Banadir</v>
      </c>
      <c r="D2227" s="3" t="str">
        <f>'B-Site_data'!D2228</f>
        <v>IDP</v>
      </c>
      <c r="E2227" s="3">
        <f>'B-Site_data'!E2228</f>
        <v>1</v>
      </c>
      <c r="F2227" s="3">
        <f>'B-Site_data'!F2228</f>
        <v>3</v>
      </c>
      <c r="G2227" s="3">
        <f>'B-Site_data'!G2228</f>
        <v>3</v>
      </c>
      <c r="H2227" s="3">
        <f>'B-Site_data'!H2228</f>
        <v>1</v>
      </c>
      <c r="I2227" s="3">
        <f>'B-Site_data'!I2228</f>
        <v>3</v>
      </c>
      <c r="J2227" s="3">
        <f>'B-Site_data'!J2228</f>
        <v>1</v>
      </c>
      <c r="K2227" s="3">
        <f>'B-Site_data'!K2228</f>
        <v>3</v>
      </c>
      <c r="L2227" s="3">
        <f>'B-Site_data'!L2228</f>
        <v>2</v>
      </c>
      <c r="M2227" s="3">
        <f t="shared" si="204"/>
        <v>3</v>
      </c>
      <c r="N2227" s="3">
        <f t="shared" si="205"/>
        <v>3</v>
      </c>
      <c r="O2227" s="3">
        <f t="shared" si="206"/>
        <v>3</v>
      </c>
      <c r="P2227" s="3">
        <f t="shared" si="207"/>
        <v>3</v>
      </c>
      <c r="Q2227" s="295">
        <f t="shared" si="208"/>
        <v>3</v>
      </c>
      <c r="R2227" s="3">
        <f t="shared" si="209"/>
        <v>3</v>
      </c>
    </row>
    <row r="2228" spans="1:18" x14ac:dyDescent="0.35">
      <c r="A2228" s="3" t="str">
        <f>'B-Site_data'!A2229</f>
        <v>hW4EIJbP4n5VLzz8cYP04RbvO02DFn</v>
      </c>
      <c r="B2228" s="3" t="str">
        <f>'B-Site_data'!B2229</f>
        <v>Banadir_IDP</v>
      </c>
      <c r="C2228" s="3" t="str">
        <f>'B-Site_data'!C2229</f>
        <v>Banadir</v>
      </c>
      <c r="D2228" s="3" t="str">
        <f>'B-Site_data'!D2229</f>
        <v>IDP</v>
      </c>
      <c r="E2228" s="3">
        <f>'B-Site_data'!E2229</f>
        <v>3</v>
      </c>
      <c r="F2228" s="3">
        <f>'B-Site_data'!F2229</f>
        <v>1</v>
      </c>
      <c r="G2228" s="3">
        <f>'B-Site_data'!G2229</f>
        <v>3</v>
      </c>
      <c r="H2228" s="3">
        <f>'B-Site_data'!H2229</f>
        <v>1</v>
      </c>
      <c r="I2228" s="3">
        <f>'B-Site_data'!I2229</f>
        <v>3</v>
      </c>
      <c r="J2228" s="3">
        <f>'B-Site_data'!J2229</f>
        <v>1</v>
      </c>
      <c r="K2228" s="3">
        <f>'B-Site_data'!K2229</f>
        <v>3</v>
      </c>
      <c r="L2228" s="3">
        <f>'B-Site_data'!L2229</f>
        <v>3</v>
      </c>
      <c r="M2228" s="3">
        <f t="shared" si="204"/>
        <v>3</v>
      </c>
      <c r="N2228" s="3">
        <f t="shared" si="205"/>
        <v>3</v>
      </c>
      <c r="O2228" s="3">
        <f t="shared" si="206"/>
        <v>3</v>
      </c>
      <c r="P2228" s="3">
        <f t="shared" si="207"/>
        <v>3</v>
      </c>
      <c r="Q2228" s="295">
        <f t="shared" si="208"/>
        <v>3</v>
      </c>
      <c r="R2228" s="3">
        <f t="shared" si="209"/>
        <v>3</v>
      </c>
    </row>
    <row r="2229" spans="1:18" x14ac:dyDescent="0.35">
      <c r="A2229" s="3" t="str">
        <f>'B-Site_data'!A2230</f>
        <v>Ku53Ne59Q9M7nlmhat5ghj5J1AEwX2</v>
      </c>
      <c r="B2229" s="3" t="str">
        <f>'B-Site_data'!B2230</f>
        <v>Banadir_IDP</v>
      </c>
      <c r="C2229" s="3" t="str">
        <f>'B-Site_data'!C2230</f>
        <v>Banadir</v>
      </c>
      <c r="D2229" s="3" t="str">
        <f>'B-Site_data'!D2230</f>
        <v>IDP</v>
      </c>
      <c r="E2229" s="3">
        <f>'B-Site_data'!E2230</f>
        <v>1</v>
      </c>
      <c r="F2229" s="3">
        <f>'B-Site_data'!F2230</f>
        <v>1</v>
      </c>
      <c r="G2229" s="3">
        <f>'B-Site_data'!G2230</f>
        <v>3</v>
      </c>
      <c r="H2229" s="3">
        <f>'B-Site_data'!H2230</f>
        <v>3</v>
      </c>
      <c r="I2229" s="3">
        <f>'B-Site_data'!I2230</f>
        <v>3</v>
      </c>
      <c r="J2229" s="3">
        <f>'B-Site_data'!J2230</f>
        <v>1</v>
      </c>
      <c r="K2229" s="3">
        <f>'B-Site_data'!K2230</f>
        <v>3</v>
      </c>
      <c r="L2229" s="3">
        <f>'B-Site_data'!L2230</f>
        <v>4</v>
      </c>
      <c r="M2229" s="3">
        <f t="shared" si="204"/>
        <v>4</v>
      </c>
      <c r="N2229" s="3">
        <f t="shared" si="205"/>
        <v>3</v>
      </c>
      <c r="O2229" s="3">
        <f t="shared" si="206"/>
        <v>3</v>
      </c>
      <c r="P2229" s="3">
        <f t="shared" si="207"/>
        <v>3</v>
      </c>
      <c r="Q2229" s="295">
        <f t="shared" si="208"/>
        <v>4</v>
      </c>
      <c r="R2229" s="3">
        <f t="shared" si="209"/>
        <v>4</v>
      </c>
    </row>
    <row r="2230" spans="1:18" x14ac:dyDescent="0.35">
      <c r="A2230" s="3" t="str">
        <f>'B-Site_data'!A2231</f>
        <v>vzTWhsQVteWGJgFuCDtji0qxLfYoFN</v>
      </c>
      <c r="B2230" s="3" t="str">
        <f>'B-Site_data'!B2231</f>
        <v>Banadir_IDP</v>
      </c>
      <c r="C2230" s="3" t="str">
        <f>'B-Site_data'!C2231</f>
        <v>Banadir</v>
      </c>
      <c r="D2230" s="3" t="str">
        <f>'B-Site_data'!D2231</f>
        <v>IDP</v>
      </c>
      <c r="E2230" s="3">
        <f>'B-Site_data'!E2231</f>
        <v>1</v>
      </c>
      <c r="F2230" s="3">
        <f>'B-Site_data'!F2231</f>
        <v>3</v>
      </c>
      <c r="G2230" s="3">
        <f>'B-Site_data'!G2231</f>
        <v>3</v>
      </c>
      <c r="H2230" s="3">
        <f>'B-Site_data'!H2231</f>
        <v>1</v>
      </c>
      <c r="I2230" s="3">
        <f>'B-Site_data'!I2231</f>
        <v>1</v>
      </c>
      <c r="J2230" s="3">
        <f>'B-Site_data'!J2231</f>
        <v>1</v>
      </c>
      <c r="K2230" s="3">
        <f>'B-Site_data'!K2231</f>
        <v>3</v>
      </c>
      <c r="L2230" s="3">
        <f>'B-Site_data'!L2231</f>
        <v>2</v>
      </c>
      <c r="M2230" s="3">
        <f t="shared" si="204"/>
        <v>3</v>
      </c>
      <c r="N2230" s="3">
        <f t="shared" si="205"/>
        <v>3</v>
      </c>
      <c r="O2230" s="3">
        <f t="shared" si="206"/>
        <v>3</v>
      </c>
      <c r="P2230" s="3">
        <f t="shared" si="207"/>
        <v>2</v>
      </c>
      <c r="Q2230" s="295">
        <f t="shared" si="208"/>
        <v>3</v>
      </c>
      <c r="R2230" s="3">
        <f t="shared" si="209"/>
        <v>3</v>
      </c>
    </row>
    <row r="2231" spans="1:18" x14ac:dyDescent="0.35">
      <c r="A2231" s="3" t="str">
        <f>'B-Site_data'!A2232</f>
        <v>eHHZAUXLDPpiNSJXUxRwQM8EknnpXe</v>
      </c>
      <c r="B2231" s="3" t="str">
        <f>'B-Site_data'!B2232</f>
        <v>Banadir_IDP</v>
      </c>
      <c r="C2231" s="3" t="str">
        <f>'B-Site_data'!C2232</f>
        <v>Banadir</v>
      </c>
      <c r="D2231" s="3" t="str">
        <f>'B-Site_data'!D2232</f>
        <v>IDP</v>
      </c>
      <c r="E2231" s="3">
        <f>'B-Site_data'!E2232</f>
        <v>1</v>
      </c>
      <c r="F2231" s="3">
        <f>'B-Site_data'!F2232</f>
        <v>3</v>
      </c>
      <c r="G2231" s="3">
        <f>'B-Site_data'!G2232</f>
        <v>1</v>
      </c>
      <c r="H2231" s="3">
        <f>'B-Site_data'!H2232</f>
        <v>1</v>
      </c>
      <c r="I2231" s="3">
        <f>'B-Site_data'!I2232</f>
        <v>3</v>
      </c>
      <c r="J2231" s="3">
        <f>'B-Site_data'!J2232</f>
        <v>1</v>
      </c>
      <c r="K2231" s="3">
        <f>'B-Site_data'!K2232</f>
        <v>3</v>
      </c>
      <c r="L2231" s="3">
        <f>'B-Site_data'!L2232</f>
        <v>2</v>
      </c>
      <c r="M2231" s="3">
        <f t="shared" si="204"/>
        <v>3</v>
      </c>
      <c r="N2231" s="3">
        <f t="shared" si="205"/>
        <v>3</v>
      </c>
      <c r="O2231" s="3">
        <f t="shared" si="206"/>
        <v>3</v>
      </c>
      <c r="P2231" s="3">
        <f t="shared" si="207"/>
        <v>2</v>
      </c>
      <c r="Q2231" s="295">
        <f t="shared" si="208"/>
        <v>3</v>
      </c>
      <c r="R2231" s="3">
        <f t="shared" si="209"/>
        <v>3</v>
      </c>
    </row>
    <row r="2232" spans="1:18" x14ac:dyDescent="0.35">
      <c r="A2232" s="3" t="str">
        <f>'B-Site_data'!A2233</f>
        <v>ID0B3svPigCG61XOltRp0vue16jslO</v>
      </c>
      <c r="B2232" s="3" t="str">
        <f>'B-Site_data'!B2233</f>
        <v>Banadir_IDP</v>
      </c>
      <c r="C2232" s="3" t="str">
        <f>'B-Site_data'!C2233</f>
        <v>Banadir</v>
      </c>
      <c r="D2232" s="3" t="str">
        <f>'B-Site_data'!D2233</f>
        <v>IDP</v>
      </c>
      <c r="E2232" s="3">
        <f>'B-Site_data'!E2233</f>
        <v>1</v>
      </c>
      <c r="F2232" s="3">
        <f>'B-Site_data'!F2233</f>
        <v>1</v>
      </c>
      <c r="G2232" s="3">
        <f>'B-Site_data'!G2233</f>
        <v>3</v>
      </c>
      <c r="H2232" s="3">
        <f>'B-Site_data'!H2233</f>
        <v>3</v>
      </c>
      <c r="I2232" s="3">
        <f>'B-Site_data'!I2233</f>
        <v>1</v>
      </c>
      <c r="J2232" s="3">
        <f>'B-Site_data'!J2233</f>
        <v>1</v>
      </c>
      <c r="K2232" s="3">
        <f>'B-Site_data'!K2233</f>
        <v>1</v>
      </c>
      <c r="L2232" s="3">
        <f>'B-Site_data'!L2233</f>
        <v>2</v>
      </c>
      <c r="M2232" s="3">
        <f t="shared" si="204"/>
        <v>3</v>
      </c>
      <c r="N2232" s="3">
        <f t="shared" si="205"/>
        <v>3</v>
      </c>
      <c r="O2232" s="3">
        <f t="shared" si="206"/>
        <v>2</v>
      </c>
      <c r="P2232" s="3">
        <f t="shared" si="207"/>
        <v>1</v>
      </c>
      <c r="Q2232" s="295">
        <f t="shared" si="208"/>
        <v>3</v>
      </c>
      <c r="R2232" s="3">
        <f t="shared" si="209"/>
        <v>3</v>
      </c>
    </row>
    <row r="2233" spans="1:18" x14ac:dyDescent="0.35">
      <c r="A2233" s="3" t="str">
        <f>'B-Site_data'!A2234</f>
        <v>1b4VrOqQ9vOPiJNBSOGUO9T3aTLcLX</v>
      </c>
      <c r="B2233" s="3" t="str">
        <f>'B-Site_data'!B2234</f>
        <v>Banadir_IDP</v>
      </c>
      <c r="C2233" s="3" t="str">
        <f>'B-Site_data'!C2234</f>
        <v>Banadir</v>
      </c>
      <c r="D2233" s="3" t="str">
        <f>'B-Site_data'!D2234</f>
        <v>IDP</v>
      </c>
      <c r="E2233" s="3">
        <f>'B-Site_data'!E2234</f>
        <v>1</v>
      </c>
      <c r="F2233" s="3">
        <f>'B-Site_data'!F2234</f>
        <v>1</v>
      </c>
      <c r="G2233" s="3">
        <f>'B-Site_data'!G2234</f>
        <v>3</v>
      </c>
      <c r="H2233" s="3">
        <f>'B-Site_data'!H2234</f>
        <v>1</v>
      </c>
      <c r="I2233" s="3">
        <f>'B-Site_data'!I2234</f>
        <v>3</v>
      </c>
      <c r="J2233" s="3">
        <f>'B-Site_data'!J2234</f>
        <v>1</v>
      </c>
      <c r="K2233" s="3">
        <f>'B-Site_data'!K2234</f>
        <v>1</v>
      </c>
      <c r="L2233" s="3">
        <f>'B-Site_data'!L2234</f>
        <v>2</v>
      </c>
      <c r="M2233" s="3">
        <f t="shared" si="204"/>
        <v>3</v>
      </c>
      <c r="N2233" s="3">
        <f t="shared" si="205"/>
        <v>3</v>
      </c>
      <c r="O2233" s="3">
        <f t="shared" si="206"/>
        <v>2</v>
      </c>
      <c r="P2233" s="3">
        <f t="shared" si="207"/>
        <v>1</v>
      </c>
      <c r="Q2233" s="295">
        <f t="shared" si="208"/>
        <v>3</v>
      </c>
      <c r="R2233" s="3">
        <f t="shared" si="209"/>
        <v>3</v>
      </c>
    </row>
    <row r="2234" spans="1:18" x14ac:dyDescent="0.35">
      <c r="A2234" s="3" t="str">
        <f>'B-Site_data'!A2235</f>
        <v>SfWh1kItCW99IF0E27zwcrSdbA6dtV</v>
      </c>
      <c r="B2234" s="3" t="str">
        <f>'B-Site_data'!B2235</f>
        <v>Banadir_IDP</v>
      </c>
      <c r="C2234" s="3" t="str">
        <f>'B-Site_data'!C2235</f>
        <v>Banadir</v>
      </c>
      <c r="D2234" s="3" t="str">
        <f>'B-Site_data'!D2235</f>
        <v>IDP</v>
      </c>
      <c r="E2234" s="3">
        <f>'B-Site_data'!E2235</f>
        <v>1</v>
      </c>
      <c r="F2234" s="3">
        <f>'B-Site_data'!F2235</f>
        <v>3</v>
      </c>
      <c r="G2234" s="3">
        <f>'B-Site_data'!G2235</f>
        <v>3</v>
      </c>
      <c r="H2234" s="3">
        <f>'B-Site_data'!H2235</f>
        <v>1</v>
      </c>
      <c r="I2234" s="3">
        <f>'B-Site_data'!I2235</f>
        <v>1</v>
      </c>
      <c r="J2234" s="3">
        <f>'B-Site_data'!J2235</f>
        <v>1</v>
      </c>
      <c r="K2234" s="3">
        <f>'B-Site_data'!K2235</f>
        <v>3</v>
      </c>
      <c r="L2234" s="3">
        <f>'B-Site_data'!L2235</f>
        <v>2</v>
      </c>
      <c r="M2234" s="3">
        <f t="shared" si="204"/>
        <v>3</v>
      </c>
      <c r="N2234" s="3">
        <f t="shared" si="205"/>
        <v>3</v>
      </c>
      <c r="O2234" s="3">
        <f t="shared" si="206"/>
        <v>3</v>
      </c>
      <c r="P2234" s="3">
        <f t="shared" si="207"/>
        <v>2</v>
      </c>
      <c r="Q2234" s="295">
        <f t="shared" si="208"/>
        <v>3</v>
      </c>
      <c r="R2234" s="3">
        <f t="shared" si="209"/>
        <v>3</v>
      </c>
    </row>
    <row r="2235" spans="1:18" x14ac:dyDescent="0.35">
      <c r="A2235" s="3" t="str">
        <f>'B-Site_data'!A2236</f>
        <v>kxtGyepPQ4S8mRNtM9qbjb8nDFlxgn</v>
      </c>
      <c r="B2235" s="3" t="str">
        <f>'B-Site_data'!B2236</f>
        <v>Banadir_IDP</v>
      </c>
      <c r="C2235" s="3" t="str">
        <f>'B-Site_data'!C2236</f>
        <v>Banadir</v>
      </c>
      <c r="D2235" s="3" t="str">
        <f>'B-Site_data'!D2236</f>
        <v>IDP</v>
      </c>
      <c r="E2235" s="3">
        <f>'B-Site_data'!E2236</f>
        <v>1</v>
      </c>
      <c r="F2235" s="3">
        <f>'B-Site_data'!F2236</f>
        <v>1</v>
      </c>
      <c r="G2235" s="3">
        <f>'B-Site_data'!G2236</f>
        <v>3</v>
      </c>
      <c r="H2235" s="3">
        <f>'B-Site_data'!H2236</f>
        <v>1</v>
      </c>
      <c r="I2235" s="3">
        <f>'B-Site_data'!I2236</f>
        <v>1</v>
      </c>
      <c r="J2235" s="3">
        <f>'B-Site_data'!J2236</f>
        <v>1</v>
      </c>
      <c r="K2235" s="3">
        <f>'B-Site_data'!K2236</f>
        <v>3</v>
      </c>
      <c r="L2235" s="3">
        <f>'B-Site_data'!L2236</f>
        <v>1</v>
      </c>
      <c r="M2235" s="3">
        <f t="shared" si="204"/>
        <v>3</v>
      </c>
      <c r="N2235" s="3">
        <f t="shared" si="205"/>
        <v>3</v>
      </c>
      <c r="O2235" s="3">
        <f t="shared" si="206"/>
        <v>1</v>
      </c>
      <c r="P2235" s="3">
        <f t="shared" si="207"/>
        <v>1</v>
      </c>
      <c r="Q2235" s="295">
        <f t="shared" si="208"/>
        <v>2</v>
      </c>
      <c r="R2235" s="3">
        <f t="shared" si="209"/>
        <v>2</v>
      </c>
    </row>
    <row r="2236" spans="1:18" x14ac:dyDescent="0.35">
      <c r="A2236" s="3" t="str">
        <f>'B-Site_data'!A2237</f>
        <v>bCJmpcAxW8q3yowGMlQhtJh8lpNQmI</v>
      </c>
      <c r="B2236" s="3" t="str">
        <f>'B-Site_data'!B2237</f>
        <v>Banadir_IDP</v>
      </c>
      <c r="C2236" s="3" t="str">
        <f>'B-Site_data'!C2237</f>
        <v>Banadir</v>
      </c>
      <c r="D2236" s="3" t="str">
        <f>'B-Site_data'!D2237</f>
        <v>IDP</v>
      </c>
      <c r="E2236" s="3">
        <f>'B-Site_data'!E2237</f>
        <v>1</v>
      </c>
      <c r="F2236" s="3">
        <f>'B-Site_data'!F2237</f>
        <v>1</v>
      </c>
      <c r="G2236" s="3">
        <f>'B-Site_data'!G2237</f>
        <v>3</v>
      </c>
      <c r="H2236" s="3">
        <f>'B-Site_data'!H2237</f>
        <v>3</v>
      </c>
      <c r="I2236" s="3">
        <f>'B-Site_data'!I2237</f>
        <v>1</v>
      </c>
      <c r="J2236" s="3">
        <f>'B-Site_data'!J2237</f>
        <v>1</v>
      </c>
      <c r="K2236" s="3">
        <f>'B-Site_data'!K2237</f>
        <v>1</v>
      </c>
      <c r="L2236" s="3">
        <f>'B-Site_data'!L2237</f>
        <v>2</v>
      </c>
      <c r="M2236" s="3">
        <f t="shared" si="204"/>
        <v>3</v>
      </c>
      <c r="N2236" s="3">
        <f t="shared" si="205"/>
        <v>3</v>
      </c>
      <c r="O2236" s="3">
        <f t="shared" si="206"/>
        <v>2</v>
      </c>
      <c r="P2236" s="3">
        <f t="shared" si="207"/>
        <v>1</v>
      </c>
      <c r="Q2236" s="295">
        <f t="shared" si="208"/>
        <v>3</v>
      </c>
      <c r="R2236" s="3">
        <f t="shared" si="209"/>
        <v>3</v>
      </c>
    </row>
    <row r="2237" spans="1:18" x14ac:dyDescent="0.35">
      <c r="A2237" s="3" t="str">
        <f>'B-Site_data'!A2238</f>
        <v>VCLKincgUttT4Rwy1tlRKLyI05W5OK</v>
      </c>
      <c r="B2237" s="3" t="str">
        <f>'B-Site_data'!B2238</f>
        <v>Banadir_IDP</v>
      </c>
      <c r="C2237" s="3" t="str">
        <f>'B-Site_data'!C2238</f>
        <v>Banadir</v>
      </c>
      <c r="D2237" s="3" t="str">
        <f>'B-Site_data'!D2238</f>
        <v>IDP</v>
      </c>
      <c r="E2237" s="3">
        <f>'B-Site_data'!E2238</f>
        <v>1</v>
      </c>
      <c r="F2237" s="3">
        <f>'B-Site_data'!F2238</f>
        <v>1</v>
      </c>
      <c r="G2237" s="3">
        <f>'B-Site_data'!G2238</f>
        <v>3</v>
      </c>
      <c r="H2237" s="3">
        <f>'B-Site_data'!H2238</f>
        <v>3</v>
      </c>
      <c r="I2237" s="3">
        <f>'B-Site_data'!I2238</f>
        <v>3</v>
      </c>
      <c r="J2237" s="3">
        <f>'B-Site_data'!J2238</f>
        <v>1</v>
      </c>
      <c r="K2237" s="3">
        <f>'B-Site_data'!K2238</f>
        <v>3</v>
      </c>
      <c r="L2237" s="3">
        <f>'B-Site_data'!L2238</f>
        <v>2</v>
      </c>
      <c r="M2237" s="3">
        <f t="shared" si="204"/>
        <v>3</v>
      </c>
      <c r="N2237" s="3">
        <f t="shared" si="205"/>
        <v>3</v>
      </c>
      <c r="O2237" s="3">
        <f t="shared" si="206"/>
        <v>3</v>
      </c>
      <c r="P2237" s="3">
        <f t="shared" si="207"/>
        <v>3</v>
      </c>
      <c r="Q2237" s="295">
        <f t="shared" si="208"/>
        <v>3</v>
      </c>
      <c r="R2237" s="3">
        <f t="shared" si="209"/>
        <v>3</v>
      </c>
    </row>
    <row r="2238" spans="1:18" x14ac:dyDescent="0.35">
      <c r="A2238" s="3" t="str">
        <f>'B-Site_data'!A2239</f>
        <v>PTCkke2KKkkcQqHj5sTMf29yv0kQFV</v>
      </c>
      <c r="B2238" s="3" t="str">
        <f>'B-Site_data'!B2239</f>
        <v>Banadir_IDP</v>
      </c>
      <c r="C2238" s="3" t="str">
        <f>'B-Site_data'!C2239</f>
        <v>Banadir</v>
      </c>
      <c r="D2238" s="3" t="str">
        <f>'B-Site_data'!D2239</f>
        <v>IDP</v>
      </c>
      <c r="E2238" s="3">
        <f>'B-Site_data'!E2239</f>
        <v>1</v>
      </c>
      <c r="F2238" s="3">
        <f>'B-Site_data'!F2239</f>
        <v>1</v>
      </c>
      <c r="G2238" s="3">
        <f>'B-Site_data'!G2239</f>
        <v>3</v>
      </c>
      <c r="H2238" s="3">
        <f>'B-Site_data'!H2239</f>
        <v>1</v>
      </c>
      <c r="I2238" s="3">
        <f>'B-Site_data'!I2239</f>
        <v>1</v>
      </c>
      <c r="J2238" s="3">
        <f>'B-Site_data'!J2239</f>
        <v>1</v>
      </c>
      <c r="K2238" s="3">
        <f>'B-Site_data'!K2239</f>
        <v>3</v>
      </c>
      <c r="L2238" s="3">
        <f>'B-Site_data'!L2239</f>
        <v>2</v>
      </c>
      <c r="M2238" s="3">
        <f t="shared" si="204"/>
        <v>3</v>
      </c>
      <c r="N2238" s="3">
        <f t="shared" si="205"/>
        <v>3</v>
      </c>
      <c r="O2238" s="3">
        <f t="shared" si="206"/>
        <v>2</v>
      </c>
      <c r="P2238" s="3">
        <f t="shared" si="207"/>
        <v>1</v>
      </c>
      <c r="Q2238" s="295">
        <f t="shared" si="208"/>
        <v>3</v>
      </c>
      <c r="R2238" s="3">
        <f t="shared" si="209"/>
        <v>3</v>
      </c>
    </row>
    <row r="2239" spans="1:18" x14ac:dyDescent="0.35">
      <c r="A2239" s="3" t="str">
        <f>'B-Site_data'!A2240</f>
        <v>6ql5WPPEUwcbvvncEnOSaHXljc2feq</v>
      </c>
      <c r="B2239" s="3" t="str">
        <f>'B-Site_data'!B2240</f>
        <v>Banadir_IDP</v>
      </c>
      <c r="C2239" s="3" t="str">
        <f>'B-Site_data'!C2240</f>
        <v>Banadir</v>
      </c>
      <c r="D2239" s="3" t="str">
        <f>'B-Site_data'!D2240</f>
        <v>IDP</v>
      </c>
      <c r="E2239" s="3">
        <f>'B-Site_data'!E2240</f>
        <v>1</v>
      </c>
      <c r="F2239" s="3">
        <f>'B-Site_data'!F2240</f>
        <v>1</v>
      </c>
      <c r="G2239" s="3">
        <f>'B-Site_data'!G2240</f>
        <v>3</v>
      </c>
      <c r="H2239" s="3">
        <f>'B-Site_data'!H2240</f>
        <v>1</v>
      </c>
      <c r="I2239" s="3">
        <f>'B-Site_data'!I2240</f>
        <v>3</v>
      </c>
      <c r="J2239" s="3">
        <f>'B-Site_data'!J2240</f>
        <v>1</v>
      </c>
      <c r="K2239" s="3">
        <f>'B-Site_data'!K2240</f>
        <v>3</v>
      </c>
      <c r="L2239" s="3">
        <f>'B-Site_data'!L2240</f>
        <v>2</v>
      </c>
      <c r="M2239" s="3">
        <f t="shared" si="204"/>
        <v>3</v>
      </c>
      <c r="N2239" s="3">
        <f t="shared" si="205"/>
        <v>3</v>
      </c>
      <c r="O2239" s="3">
        <f t="shared" si="206"/>
        <v>3</v>
      </c>
      <c r="P2239" s="3">
        <f t="shared" si="207"/>
        <v>2</v>
      </c>
      <c r="Q2239" s="295">
        <f t="shared" si="208"/>
        <v>3</v>
      </c>
      <c r="R2239" s="3">
        <f t="shared" si="209"/>
        <v>3</v>
      </c>
    </row>
    <row r="2240" spans="1:18" x14ac:dyDescent="0.35">
      <c r="A2240" s="3" t="str">
        <f>'B-Site_data'!A2241</f>
        <v>YGgFiwsQXmX9Bzawxs9AKnECy78pbx</v>
      </c>
      <c r="B2240" s="3" t="str">
        <f>'B-Site_data'!B2241</f>
        <v>Banadir_IDP</v>
      </c>
      <c r="C2240" s="3" t="str">
        <f>'B-Site_data'!C2241</f>
        <v>Banadir</v>
      </c>
      <c r="D2240" s="3" t="str">
        <f>'B-Site_data'!D2241</f>
        <v>IDP</v>
      </c>
      <c r="E2240" s="3">
        <f>'B-Site_data'!E2241</f>
        <v>1</v>
      </c>
      <c r="F2240" s="3">
        <f>'B-Site_data'!F2241</f>
        <v>3</v>
      </c>
      <c r="G2240" s="3">
        <f>'B-Site_data'!G2241</f>
        <v>3</v>
      </c>
      <c r="H2240" s="3">
        <f>'B-Site_data'!H2241</f>
        <v>3</v>
      </c>
      <c r="I2240" s="3">
        <f>'B-Site_data'!I2241</f>
        <v>3</v>
      </c>
      <c r="J2240" s="3">
        <f>'B-Site_data'!J2241</f>
        <v>1</v>
      </c>
      <c r="K2240" s="3">
        <f>'B-Site_data'!K2241</f>
        <v>3</v>
      </c>
      <c r="L2240" s="3">
        <f>'B-Site_data'!L2241</f>
        <v>2</v>
      </c>
      <c r="M2240" s="3">
        <f t="shared" si="204"/>
        <v>3</v>
      </c>
      <c r="N2240" s="3">
        <f t="shared" si="205"/>
        <v>3</v>
      </c>
      <c r="O2240" s="3">
        <f t="shared" si="206"/>
        <v>3</v>
      </c>
      <c r="P2240" s="3">
        <f t="shared" si="207"/>
        <v>3</v>
      </c>
      <c r="Q2240" s="295">
        <f t="shared" si="208"/>
        <v>3</v>
      </c>
      <c r="R2240" s="3">
        <f t="shared" si="209"/>
        <v>3</v>
      </c>
    </row>
    <row r="2241" spans="1:18" x14ac:dyDescent="0.35">
      <c r="A2241" s="3" t="str">
        <f>'B-Site_data'!A2242</f>
        <v>iAZ9getrQjdqaPX9403vC6BdpyuP7K</v>
      </c>
      <c r="B2241" s="3" t="str">
        <f>'B-Site_data'!B2242</f>
        <v>Banadir_IDP</v>
      </c>
      <c r="C2241" s="3" t="str">
        <f>'B-Site_data'!C2242</f>
        <v>Banadir</v>
      </c>
      <c r="D2241" s="3" t="str">
        <f>'B-Site_data'!D2242</f>
        <v>IDP</v>
      </c>
      <c r="E2241" s="3">
        <f>'B-Site_data'!E2242</f>
        <v>1</v>
      </c>
      <c r="F2241" s="3">
        <f>'B-Site_data'!F2242</f>
        <v>1</v>
      </c>
      <c r="G2241" s="3">
        <f>'B-Site_data'!G2242</f>
        <v>3</v>
      </c>
      <c r="H2241" s="3">
        <f>'B-Site_data'!H2242</f>
        <v>1</v>
      </c>
      <c r="I2241" s="3">
        <f>'B-Site_data'!I2242</f>
        <v>3</v>
      </c>
      <c r="J2241" s="3">
        <f>'B-Site_data'!J2242</f>
        <v>1</v>
      </c>
      <c r="K2241" s="3">
        <f>'B-Site_data'!K2242</f>
        <v>1</v>
      </c>
      <c r="L2241" s="3">
        <f>'B-Site_data'!L2242</f>
        <v>2</v>
      </c>
      <c r="M2241" s="3">
        <f t="shared" si="204"/>
        <v>3</v>
      </c>
      <c r="N2241" s="3">
        <f t="shared" si="205"/>
        <v>3</v>
      </c>
      <c r="O2241" s="3">
        <f t="shared" si="206"/>
        <v>2</v>
      </c>
      <c r="P2241" s="3">
        <f t="shared" si="207"/>
        <v>1</v>
      </c>
      <c r="Q2241" s="295">
        <f t="shared" si="208"/>
        <v>3</v>
      </c>
      <c r="R2241" s="3">
        <f t="shared" si="209"/>
        <v>3</v>
      </c>
    </row>
    <row r="2242" spans="1:18" x14ac:dyDescent="0.35">
      <c r="A2242" s="3" t="str">
        <f>'B-Site_data'!A2243</f>
        <v>1zcW1u9sI49NRqtqJOxaGAqv3dPrWF</v>
      </c>
      <c r="B2242" s="3" t="str">
        <f>'B-Site_data'!B2243</f>
        <v>Banadir_IDP</v>
      </c>
      <c r="C2242" s="3" t="str">
        <f>'B-Site_data'!C2243</f>
        <v>Banadir</v>
      </c>
      <c r="D2242" s="3" t="str">
        <f>'B-Site_data'!D2243</f>
        <v>IDP</v>
      </c>
      <c r="E2242" s="3">
        <f>'B-Site_data'!E2243</f>
        <v>3</v>
      </c>
      <c r="F2242" s="3">
        <f>'B-Site_data'!F2243</f>
        <v>1</v>
      </c>
      <c r="G2242" s="3">
        <f>'B-Site_data'!G2243</f>
        <v>3</v>
      </c>
      <c r="H2242" s="3">
        <f>'B-Site_data'!H2243</f>
        <v>1</v>
      </c>
      <c r="I2242" s="3">
        <f>'B-Site_data'!I2243</f>
        <v>1</v>
      </c>
      <c r="J2242" s="3">
        <f>'B-Site_data'!J2243</f>
        <v>1</v>
      </c>
      <c r="K2242" s="3">
        <f>'B-Site_data'!K2243</f>
        <v>3</v>
      </c>
      <c r="L2242" s="3">
        <f>'B-Site_data'!L2243</f>
        <v>2</v>
      </c>
      <c r="M2242" s="3">
        <f t="shared" si="204"/>
        <v>3</v>
      </c>
      <c r="N2242" s="3">
        <f t="shared" si="205"/>
        <v>3</v>
      </c>
      <c r="O2242" s="3">
        <f t="shared" si="206"/>
        <v>2</v>
      </c>
      <c r="P2242" s="3">
        <f t="shared" si="207"/>
        <v>1</v>
      </c>
      <c r="Q2242" s="295">
        <f t="shared" si="208"/>
        <v>3</v>
      </c>
      <c r="R2242" s="3">
        <f t="shared" si="209"/>
        <v>3</v>
      </c>
    </row>
    <row r="2243" spans="1:18" x14ac:dyDescent="0.35">
      <c r="A2243" s="3" t="str">
        <f>'B-Site_data'!A2244</f>
        <v>ym4mGRtvU4yZ56CJAsvbjRIROPoSgT</v>
      </c>
      <c r="B2243" s="3" t="str">
        <f>'B-Site_data'!B2244</f>
        <v>Banadir_IDP</v>
      </c>
      <c r="C2243" s="3" t="str">
        <f>'B-Site_data'!C2244</f>
        <v>Banadir</v>
      </c>
      <c r="D2243" s="3" t="str">
        <f>'B-Site_data'!D2244</f>
        <v>IDP</v>
      </c>
      <c r="E2243" s="3">
        <f>'B-Site_data'!E2244</f>
        <v>1</v>
      </c>
      <c r="F2243" s="3">
        <f>'B-Site_data'!F2244</f>
        <v>1</v>
      </c>
      <c r="G2243" s="3">
        <f>'B-Site_data'!G2244</f>
        <v>3</v>
      </c>
      <c r="H2243" s="3">
        <f>'B-Site_data'!H2244</f>
        <v>1</v>
      </c>
      <c r="I2243" s="3">
        <f>'B-Site_data'!I2244</f>
        <v>3</v>
      </c>
      <c r="J2243" s="3">
        <f>'B-Site_data'!J2244</f>
        <v>1</v>
      </c>
      <c r="K2243" s="3">
        <f>'B-Site_data'!K2244</f>
        <v>1</v>
      </c>
      <c r="L2243" s="3">
        <f>'B-Site_data'!L2244</f>
        <v>2</v>
      </c>
      <c r="M2243" s="3">
        <f t="shared" ref="M2243:M2306" si="210">LARGE(F2243:L2243,1)</f>
        <v>3</v>
      </c>
      <c r="N2243" s="3">
        <f t="shared" ref="N2243:N2306" si="211">LARGE(F2243:L2243,2)</f>
        <v>3</v>
      </c>
      <c r="O2243" s="3">
        <f t="shared" ref="O2243:O2306" si="212">LARGE(F2243:L2243,3)</f>
        <v>2</v>
      </c>
      <c r="P2243" s="3">
        <f t="shared" ref="P2243:P2306" si="213">LARGE(F2243:L2243,4)</f>
        <v>1</v>
      </c>
      <c r="Q2243" s="295">
        <f t="shared" ref="Q2243:Q2306" si="214">ROUNDUP(AVERAGE(M2243:P2243),0)</f>
        <v>3</v>
      </c>
      <c r="R2243" s="3">
        <f t="shared" ref="R2243:R2306" si="215">Q2243</f>
        <v>3</v>
      </c>
    </row>
    <row r="2244" spans="1:18" x14ac:dyDescent="0.35">
      <c r="A2244" s="3" t="str">
        <f>'B-Site_data'!A2245</f>
        <v>Y0SArYQKNtDBR6Zth6IDzJxP6QeOFQ</v>
      </c>
      <c r="B2244" s="3" t="str">
        <f>'B-Site_data'!B2245</f>
        <v>Banadir_IDP</v>
      </c>
      <c r="C2244" s="3" t="str">
        <f>'B-Site_data'!C2245</f>
        <v>Banadir</v>
      </c>
      <c r="D2244" s="3" t="str">
        <f>'B-Site_data'!D2245</f>
        <v>IDP</v>
      </c>
      <c r="E2244" s="3">
        <f>'B-Site_data'!E2245</f>
        <v>1</v>
      </c>
      <c r="F2244" s="3">
        <f>'B-Site_data'!F2245</f>
        <v>1</v>
      </c>
      <c r="G2244" s="3">
        <f>'B-Site_data'!G2245</f>
        <v>3</v>
      </c>
      <c r="H2244" s="3">
        <f>'B-Site_data'!H2245</f>
        <v>3</v>
      </c>
      <c r="I2244" s="3">
        <f>'B-Site_data'!I2245</f>
        <v>3</v>
      </c>
      <c r="J2244" s="3">
        <f>'B-Site_data'!J2245</f>
        <v>1</v>
      </c>
      <c r="K2244" s="3">
        <f>'B-Site_data'!K2245</f>
        <v>3</v>
      </c>
      <c r="L2244" s="3">
        <f>'B-Site_data'!L2245</f>
        <v>2</v>
      </c>
      <c r="M2244" s="3">
        <f t="shared" si="210"/>
        <v>3</v>
      </c>
      <c r="N2244" s="3">
        <f t="shared" si="211"/>
        <v>3</v>
      </c>
      <c r="O2244" s="3">
        <f t="shared" si="212"/>
        <v>3</v>
      </c>
      <c r="P2244" s="3">
        <f t="shared" si="213"/>
        <v>3</v>
      </c>
      <c r="Q2244" s="295">
        <f t="shared" si="214"/>
        <v>3</v>
      </c>
      <c r="R2244" s="3">
        <f t="shared" si="215"/>
        <v>3</v>
      </c>
    </row>
    <row r="2245" spans="1:18" x14ac:dyDescent="0.35">
      <c r="A2245" s="3" t="str">
        <f>'B-Site_data'!A2246</f>
        <v>mBisZXat7fy5XUmCpanryuoZMOw5fG</v>
      </c>
      <c r="B2245" s="3" t="str">
        <f>'B-Site_data'!B2246</f>
        <v>Banadir_IDP</v>
      </c>
      <c r="C2245" s="3" t="str">
        <f>'B-Site_data'!C2246</f>
        <v>Banadir</v>
      </c>
      <c r="D2245" s="3" t="str">
        <f>'B-Site_data'!D2246</f>
        <v>IDP</v>
      </c>
      <c r="E2245" s="3">
        <f>'B-Site_data'!E2246</f>
        <v>1</v>
      </c>
      <c r="F2245" s="3">
        <f>'B-Site_data'!F2246</f>
        <v>1</v>
      </c>
      <c r="G2245" s="3">
        <f>'B-Site_data'!G2246</f>
        <v>3</v>
      </c>
      <c r="H2245" s="3">
        <f>'B-Site_data'!H2246</f>
        <v>3</v>
      </c>
      <c r="I2245" s="3">
        <f>'B-Site_data'!I2246</f>
        <v>1</v>
      </c>
      <c r="J2245" s="3">
        <f>'B-Site_data'!J2246</f>
        <v>1</v>
      </c>
      <c r="K2245" s="3">
        <f>'B-Site_data'!K2246</f>
        <v>1</v>
      </c>
      <c r="L2245" s="3">
        <f>'B-Site_data'!L2246</f>
        <v>2</v>
      </c>
      <c r="M2245" s="3">
        <f t="shared" si="210"/>
        <v>3</v>
      </c>
      <c r="N2245" s="3">
        <f t="shared" si="211"/>
        <v>3</v>
      </c>
      <c r="O2245" s="3">
        <f t="shared" si="212"/>
        <v>2</v>
      </c>
      <c r="P2245" s="3">
        <f t="shared" si="213"/>
        <v>1</v>
      </c>
      <c r="Q2245" s="295">
        <f t="shared" si="214"/>
        <v>3</v>
      </c>
      <c r="R2245" s="3">
        <f t="shared" si="215"/>
        <v>3</v>
      </c>
    </row>
    <row r="2246" spans="1:18" x14ac:dyDescent="0.35">
      <c r="A2246" s="3" t="str">
        <f>'B-Site_data'!A2247</f>
        <v>kKwCsPoVgMuch9HifWAFOU2wmFJn64</v>
      </c>
      <c r="B2246" s="3" t="str">
        <f>'B-Site_data'!B2247</f>
        <v>Banadir_IDP</v>
      </c>
      <c r="C2246" s="3" t="str">
        <f>'B-Site_data'!C2247</f>
        <v>Banadir</v>
      </c>
      <c r="D2246" s="3" t="str">
        <f>'B-Site_data'!D2247</f>
        <v>IDP</v>
      </c>
      <c r="E2246" s="3">
        <f>'B-Site_data'!E2247</f>
        <v>1</v>
      </c>
      <c r="F2246" s="3">
        <f>'B-Site_data'!F2247</f>
        <v>1</v>
      </c>
      <c r="G2246" s="3">
        <f>'B-Site_data'!G2247</f>
        <v>3</v>
      </c>
      <c r="H2246" s="3">
        <f>'B-Site_data'!H2247</f>
        <v>3</v>
      </c>
      <c r="I2246" s="3">
        <f>'B-Site_data'!I2247</f>
        <v>1</v>
      </c>
      <c r="J2246" s="3">
        <f>'B-Site_data'!J2247</f>
        <v>1</v>
      </c>
      <c r="K2246" s="3">
        <f>'B-Site_data'!K2247</f>
        <v>1</v>
      </c>
      <c r="L2246" s="3">
        <f>'B-Site_data'!L2247</f>
        <v>2</v>
      </c>
      <c r="M2246" s="3">
        <f t="shared" si="210"/>
        <v>3</v>
      </c>
      <c r="N2246" s="3">
        <f t="shared" si="211"/>
        <v>3</v>
      </c>
      <c r="O2246" s="3">
        <f t="shared" si="212"/>
        <v>2</v>
      </c>
      <c r="P2246" s="3">
        <f t="shared" si="213"/>
        <v>1</v>
      </c>
      <c r="Q2246" s="295">
        <f t="shared" si="214"/>
        <v>3</v>
      </c>
      <c r="R2246" s="3">
        <f t="shared" si="215"/>
        <v>3</v>
      </c>
    </row>
    <row r="2247" spans="1:18" x14ac:dyDescent="0.35">
      <c r="A2247" s="3" t="str">
        <f>'B-Site_data'!A2248</f>
        <v>VssV23YOe14w3J5LxCizc5wAqZLFYV</v>
      </c>
      <c r="B2247" s="3" t="str">
        <f>'B-Site_data'!B2248</f>
        <v>Banadir_IDP</v>
      </c>
      <c r="C2247" s="3" t="str">
        <f>'B-Site_data'!C2248</f>
        <v>Banadir</v>
      </c>
      <c r="D2247" s="3" t="str">
        <f>'B-Site_data'!D2248</f>
        <v>IDP</v>
      </c>
      <c r="E2247" s="3">
        <f>'B-Site_data'!E2248</f>
        <v>1</v>
      </c>
      <c r="F2247" s="3">
        <f>'B-Site_data'!F2248</f>
        <v>1</v>
      </c>
      <c r="G2247" s="3">
        <f>'B-Site_data'!G2248</f>
        <v>3</v>
      </c>
      <c r="H2247" s="3">
        <f>'B-Site_data'!H2248</f>
        <v>3</v>
      </c>
      <c r="I2247" s="3">
        <f>'B-Site_data'!I2248</f>
        <v>3</v>
      </c>
      <c r="J2247" s="3">
        <f>'B-Site_data'!J2248</f>
        <v>1</v>
      </c>
      <c r="K2247" s="3">
        <f>'B-Site_data'!K2248</f>
        <v>1</v>
      </c>
      <c r="L2247" s="3">
        <f>'B-Site_data'!L2248</f>
        <v>3</v>
      </c>
      <c r="M2247" s="3">
        <f t="shared" si="210"/>
        <v>3</v>
      </c>
      <c r="N2247" s="3">
        <f t="shared" si="211"/>
        <v>3</v>
      </c>
      <c r="O2247" s="3">
        <f t="shared" si="212"/>
        <v>3</v>
      </c>
      <c r="P2247" s="3">
        <f t="shared" si="213"/>
        <v>3</v>
      </c>
      <c r="Q2247" s="295">
        <f t="shared" si="214"/>
        <v>3</v>
      </c>
      <c r="R2247" s="3">
        <f t="shared" si="215"/>
        <v>3</v>
      </c>
    </row>
    <row r="2248" spans="1:18" x14ac:dyDescent="0.35">
      <c r="A2248" s="3" t="str">
        <f>'B-Site_data'!A2249</f>
        <v>ofEA0I9urqPJyKiJorRwDZXnesAw3U</v>
      </c>
      <c r="B2248" s="3" t="str">
        <f>'B-Site_data'!B2249</f>
        <v>Banadir_IDP</v>
      </c>
      <c r="C2248" s="3" t="str">
        <f>'B-Site_data'!C2249</f>
        <v>Banadir</v>
      </c>
      <c r="D2248" s="3" t="str">
        <f>'B-Site_data'!D2249</f>
        <v>IDP</v>
      </c>
      <c r="E2248" s="3">
        <f>'B-Site_data'!E2249</f>
        <v>1</v>
      </c>
      <c r="F2248" s="3">
        <f>'B-Site_data'!F2249</f>
        <v>1</v>
      </c>
      <c r="G2248" s="3">
        <f>'B-Site_data'!G2249</f>
        <v>3</v>
      </c>
      <c r="H2248" s="3">
        <f>'B-Site_data'!H2249</f>
        <v>1</v>
      </c>
      <c r="I2248" s="3">
        <f>'B-Site_data'!I2249</f>
        <v>3</v>
      </c>
      <c r="J2248" s="3">
        <f>'B-Site_data'!J2249</f>
        <v>1</v>
      </c>
      <c r="K2248" s="3">
        <f>'B-Site_data'!K2249</f>
        <v>1</v>
      </c>
      <c r="L2248" s="3">
        <f>'B-Site_data'!L2249</f>
        <v>2</v>
      </c>
      <c r="M2248" s="3">
        <f t="shared" si="210"/>
        <v>3</v>
      </c>
      <c r="N2248" s="3">
        <f t="shared" si="211"/>
        <v>3</v>
      </c>
      <c r="O2248" s="3">
        <f t="shared" si="212"/>
        <v>2</v>
      </c>
      <c r="P2248" s="3">
        <f t="shared" si="213"/>
        <v>1</v>
      </c>
      <c r="Q2248" s="295">
        <f t="shared" si="214"/>
        <v>3</v>
      </c>
      <c r="R2248" s="3">
        <f t="shared" si="215"/>
        <v>3</v>
      </c>
    </row>
    <row r="2249" spans="1:18" x14ac:dyDescent="0.35">
      <c r="A2249" s="3" t="str">
        <f>'B-Site_data'!A2250</f>
        <v>kryEBoWxlVOyM2zIjDoNpvMK8SufJS</v>
      </c>
      <c r="B2249" s="3" t="str">
        <f>'B-Site_data'!B2250</f>
        <v>Banadir_IDP</v>
      </c>
      <c r="C2249" s="3" t="str">
        <f>'B-Site_data'!C2250</f>
        <v>Banadir</v>
      </c>
      <c r="D2249" s="3" t="str">
        <f>'B-Site_data'!D2250</f>
        <v>IDP</v>
      </c>
      <c r="E2249" s="3">
        <f>'B-Site_data'!E2250</f>
        <v>1</v>
      </c>
      <c r="F2249" s="3">
        <f>'B-Site_data'!F2250</f>
        <v>3</v>
      </c>
      <c r="G2249" s="3">
        <f>'B-Site_data'!G2250</f>
        <v>3</v>
      </c>
      <c r="H2249" s="3">
        <f>'B-Site_data'!H2250</f>
        <v>3</v>
      </c>
      <c r="I2249" s="3">
        <f>'B-Site_data'!I2250</f>
        <v>1</v>
      </c>
      <c r="J2249" s="3">
        <f>'B-Site_data'!J2250</f>
        <v>1</v>
      </c>
      <c r="K2249" s="3">
        <f>'B-Site_data'!K2250</f>
        <v>3</v>
      </c>
      <c r="L2249" s="3">
        <f>'B-Site_data'!L2250</f>
        <v>1</v>
      </c>
      <c r="M2249" s="3">
        <f t="shared" si="210"/>
        <v>3</v>
      </c>
      <c r="N2249" s="3">
        <f t="shared" si="211"/>
        <v>3</v>
      </c>
      <c r="O2249" s="3">
        <f t="shared" si="212"/>
        <v>3</v>
      </c>
      <c r="P2249" s="3">
        <f t="shared" si="213"/>
        <v>3</v>
      </c>
      <c r="Q2249" s="295">
        <f t="shared" si="214"/>
        <v>3</v>
      </c>
      <c r="R2249" s="3">
        <f t="shared" si="215"/>
        <v>3</v>
      </c>
    </row>
    <row r="2250" spans="1:18" x14ac:dyDescent="0.35">
      <c r="A2250" s="3" t="str">
        <f>'B-Site_data'!A2251</f>
        <v>nT3JyuQzXqG51tlN8aQfntZe4BYuBN</v>
      </c>
      <c r="B2250" s="3" t="str">
        <f>'B-Site_data'!B2251</f>
        <v>Banadir_IDP</v>
      </c>
      <c r="C2250" s="3" t="str">
        <f>'B-Site_data'!C2251</f>
        <v>Banadir</v>
      </c>
      <c r="D2250" s="3" t="str">
        <f>'B-Site_data'!D2251</f>
        <v>IDP</v>
      </c>
      <c r="E2250" s="3">
        <f>'B-Site_data'!E2251</f>
        <v>1</v>
      </c>
      <c r="F2250" s="3">
        <f>'B-Site_data'!F2251</f>
        <v>1</v>
      </c>
      <c r="G2250" s="3">
        <f>'B-Site_data'!G2251</f>
        <v>3</v>
      </c>
      <c r="H2250" s="3">
        <f>'B-Site_data'!H2251</f>
        <v>2</v>
      </c>
      <c r="I2250" s="3">
        <f>'B-Site_data'!I2251</f>
        <v>3</v>
      </c>
      <c r="J2250" s="3">
        <f>'B-Site_data'!J2251</f>
        <v>1</v>
      </c>
      <c r="K2250" s="3">
        <f>'B-Site_data'!K2251</f>
        <v>1</v>
      </c>
      <c r="L2250" s="3">
        <f>'B-Site_data'!L2251</f>
        <v>3</v>
      </c>
      <c r="M2250" s="3">
        <f t="shared" si="210"/>
        <v>3</v>
      </c>
      <c r="N2250" s="3">
        <f t="shared" si="211"/>
        <v>3</v>
      </c>
      <c r="O2250" s="3">
        <f t="shared" si="212"/>
        <v>3</v>
      </c>
      <c r="P2250" s="3">
        <f t="shared" si="213"/>
        <v>2</v>
      </c>
      <c r="Q2250" s="295">
        <f t="shared" si="214"/>
        <v>3</v>
      </c>
      <c r="R2250" s="3">
        <f t="shared" si="215"/>
        <v>3</v>
      </c>
    </row>
    <row r="2251" spans="1:18" x14ac:dyDescent="0.35">
      <c r="A2251" s="3" t="str">
        <f>'B-Site_data'!A2252</f>
        <v>2SBZfD0VhfFrahQTJYVdVPTE46kVbA</v>
      </c>
      <c r="B2251" s="3" t="str">
        <f>'B-Site_data'!B2252</f>
        <v>Banadir_IDP</v>
      </c>
      <c r="C2251" s="3" t="str">
        <f>'B-Site_data'!C2252</f>
        <v>Banadir</v>
      </c>
      <c r="D2251" s="3" t="str">
        <f>'B-Site_data'!D2252</f>
        <v>IDP</v>
      </c>
      <c r="E2251" s="3">
        <f>'B-Site_data'!E2252</f>
        <v>3</v>
      </c>
      <c r="F2251" s="3">
        <f>'B-Site_data'!F2252</f>
        <v>1</v>
      </c>
      <c r="G2251" s="3">
        <f>'B-Site_data'!G2252</f>
        <v>3</v>
      </c>
      <c r="H2251" s="3">
        <f>'B-Site_data'!H2252</f>
        <v>1</v>
      </c>
      <c r="I2251" s="3">
        <f>'B-Site_data'!I2252</f>
        <v>1</v>
      </c>
      <c r="J2251" s="3">
        <f>'B-Site_data'!J2252</f>
        <v>1</v>
      </c>
      <c r="K2251" s="3">
        <f>'B-Site_data'!K2252</f>
        <v>3</v>
      </c>
      <c r="L2251" s="3">
        <f>'B-Site_data'!L2252</f>
        <v>1</v>
      </c>
      <c r="M2251" s="3">
        <f t="shared" si="210"/>
        <v>3</v>
      </c>
      <c r="N2251" s="3">
        <f t="shared" si="211"/>
        <v>3</v>
      </c>
      <c r="O2251" s="3">
        <f t="shared" si="212"/>
        <v>1</v>
      </c>
      <c r="P2251" s="3">
        <f t="shared" si="213"/>
        <v>1</v>
      </c>
      <c r="Q2251" s="295">
        <f t="shared" si="214"/>
        <v>2</v>
      </c>
      <c r="R2251" s="3">
        <f t="shared" si="215"/>
        <v>2</v>
      </c>
    </row>
    <row r="2252" spans="1:18" x14ac:dyDescent="0.35">
      <c r="A2252" s="3" t="str">
        <f>'B-Site_data'!A2253</f>
        <v>FWBAfsIbeV5NKcNiQ78hL4ek7eOmkO</v>
      </c>
      <c r="B2252" s="3" t="str">
        <f>'B-Site_data'!B2253</f>
        <v>Banadir_IDP</v>
      </c>
      <c r="C2252" s="3" t="str">
        <f>'B-Site_data'!C2253</f>
        <v>Banadir</v>
      </c>
      <c r="D2252" s="3" t="str">
        <f>'B-Site_data'!D2253</f>
        <v>IDP</v>
      </c>
      <c r="E2252" s="3">
        <f>'B-Site_data'!E2253</f>
        <v>1</v>
      </c>
      <c r="F2252" s="3">
        <f>'B-Site_data'!F2253</f>
        <v>3</v>
      </c>
      <c r="G2252" s="3">
        <f>'B-Site_data'!G2253</f>
        <v>3</v>
      </c>
      <c r="H2252" s="3">
        <f>'B-Site_data'!H2253</f>
        <v>3</v>
      </c>
      <c r="I2252" s="3">
        <f>'B-Site_data'!I2253</f>
        <v>3</v>
      </c>
      <c r="J2252" s="3">
        <f>'B-Site_data'!J2253</f>
        <v>1</v>
      </c>
      <c r="K2252" s="3">
        <f>'B-Site_data'!K2253</f>
        <v>3</v>
      </c>
      <c r="L2252" s="3">
        <f>'B-Site_data'!L2253</f>
        <v>2</v>
      </c>
      <c r="M2252" s="3">
        <f t="shared" si="210"/>
        <v>3</v>
      </c>
      <c r="N2252" s="3">
        <f t="shared" si="211"/>
        <v>3</v>
      </c>
      <c r="O2252" s="3">
        <f t="shared" si="212"/>
        <v>3</v>
      </c>
      <c r="P2252" s="3">
        <f t="shared" si="213"/>
        <v>3</v>
      </c>
      <c r="Q2252" s="295">
        <f t="shared" si="214"/>
        <v>3</v>
      </c>
      <c r="R2252" s="3">
        <f t="shared" si="215"/>
        <v>3</v>
      </c>
    </row>
    <row r="2253" spans="1:18" x14ac:dyDescent="0.35">
      <c r="A2253" s="3" t="str">
        <f>'B-Site_data'!A2254</f>
        <v>IUjinh3TncO8QrlwMUUOHrAm8hR2kO</v>
      </c>
      <c r="B2253" s="3" t="str">
        <f>'B-Site_data'!B2254</f>
        <v>Banadir_IDP</v>
      </c>
      <c r="C2253" s="3" t="str">
        <f>'B-Site_data'!C2254</f>
        <v>Banadir</v>
      </c>
      <c r="D2253" s="3" t="str">
        <f>'B-Site_data'!D2254</f>
        <v>IDP</v>
      </c>
      <c r="E2253" s="3">
        <f>'B-Site_data'!E2254</f>
        <v>1</v>
      </c>
      <c r="F2253" s="3">
        <f>'B-Site_data'!F2254</f>
        <v>3</v>
      </c>
      <c r="G2253" s="3">
        <f>'B-Site_data'!G2254</f>
        <v>3</v>
      </c>
      <c r="H2253" s="3">
        <f>'B-Site_data'!H2254</f>
        <v>3</v>
      </c>
      <c r="I2253" s="3">
        <f>'B-Site_data'!I2254</f>
        <v>1</v>
      </c>
      <c r="J2253" s="3">
        <f>'B-Site_data'!J2254</f>
        <v>1</v>
      </c>
      <c r="K2253" s="3">
        <f>'B-Site_data'!K2254</f>
        <v>3</v>
      </c>
      <c r="L2253" s="3">
        <f>'B-Site_data'!L2254</f>
        <v>1</v>
      </c>
      <c r="M2253" s="3">
        <f t="shared" si="210"/>
        <v>3</v>
      </c>
      <c r="N2253" s="3">
        <f t="shared" si="211"/>
        <v>3</v>
      </c>
      <c r="O2253" s="3">
        <f t="shared" si="212"/>
        <v>3</v>
      </c>
      <c r="P2253" s="3">
        <f t="shared" si="213"/>
        <v>3</v>
      </c>
      <c r="Q2253" s="295">
        <f t="shared" si="214"/>
        <v>3</v>
      </c>
      <c r="R2253" s="3">
        <f t="shared" si="215"/>
        <v>3</v>
      </c>
    </row>
    <row r="2254" spans="1:18" x14ac:dyDescent="0.35">
      <c r="A2254" s="3" t="str">
        <f>'B-Site_data'!A2255</f>
        <v>IfxWtVmcehWhoh4GNAe8uUvISg0oeD</v>
      </c>
      <c r="B2254" s="3" t="str">
        <f>'B-Site_data'!B2255</f>
        <v>Banadir_IDP</v>
      </c>
      <c r="C2254" s="3" t="str">
        <f>'B-Site_data'!C2255</f>
        <v>Banadir</v>
      </c>
      <c r="D2254" s="3" t="str">
        <f>'B-Site_data'!D2255</f>
        <v>IDP</v>
      </c>
      <c r="E2254" s="3">
        <f>'B-Site_data'!E2255</f>
        <v>1</v>
      </c>
      <c r="F2254" s="3">
        <f>'B-Site_data'!F2255</f>
        <v>1</v>
      </c>
      <c r="G2254" s="3">
        <f>'B-Site_data'!G2255</f>
        <v>3</v>
      </c>
      <c r="H2254" s="3">
        <f>'B-Site_data'!H2255</f>
        <v>1</v>
      </c>
      <c r="I2254" s="3">
        <f>'B-Site_data'!I2255</f>
        <v>1</v>
      </c>
      <c r="J2254" s="3">
        <f>'B-Site_data'!J2255</f>
        <v>1</v>
      </c>
      <c r="K2254" s="3">
        <f>'B-Site_data'!K2255</f>
        <v>1</v>
      </c>
      <c r="L2254" s="3">
        <f>'B-Site_data'!L2255</f>
        <v>1</v>
      </c>
      <c r="M2254" s="3">
        <f t="shared" si="210"/>
        <v>3</v>
      </c>
      <c r="N2254" s="3">
        <f t="shared" si="211"/>
        <v>1</v>
      </c>
      <c r="O2254" s="3">
        <f t="shared" si="212"/>
        <v>1</v>
      </c>
      <c r="P2254" s="3">
        <f t="shared" si="213"/>
        <v>1</v>
      </c>
      <c r="Q2254" s="295">
        <f t="shared" si="214"/>
        <v>2</v>
      </c>
      <c r="R2254" s="3">
        <f t="shared" si="215"/>
        <v>2</v>
      </c>
    </row>
    <row r="2255" spans="1:18" x14ac:dyDescent="0.35">
      <c r="A2255" s="3" t="str">
        <f>'B-Site_data'!A2256</f>
        <v>pTYMF18sUqCrVl79YptglnMSObCMwY</v>
      </c>
      <c r="B2255" s="3" t="str">
        <f>'B-Site_data'!B2256</f>
        <v>Banadir_IDP</v>
      </c>
      <c r="C2255" s="3" t="str">
        <f>'B-Site_data'!C2256</f>
        <v>Banadir</v>
      </c>
      <c r="D2255" s="3" t="str">
        <f>'B-Site_data'!D2256</f>
        <v>IDP</v>
      </c>
      <c r="E2255" s="3">
        <f>'B-Site_data'!E2256</f>
        <v>1</v>
      </c>
      <c r="F2255" s="3">
        <f>'B-Site_data'!F2256</f>
        <v>1</v>
      </c>
      <c r="G2255" s="3">
        <f>'B-Site_data'!G2256</f>
        <v>3</v>
      </c>
      <c r="H2255" s="3">
        <f>'B-Site_data'!H2256</f>
        <v>1</v>
      </c>
      <c r="I2255" s="3">
        <f>'B-Site_data'!I2256</f>
        <v>3</v>
      </c>
      <c r="J2255" s="3">
        <f>'B-Site_data'!J2256</f>
        <v>1</v>
      </c>
      <c r="K2255" s="3">
        <f>'B-Site_data'!K2256</f>
        <v>1</v>
      </c>
      <c r="L2255" s="3">
        <f>'B-Site_data'!L2256</f>
        <v>3</v>
      </c>
      <c r="M2255" s="3">
        <f t="shared" si="210"/>
        <v>3</v>
      </c>
      <c r="N2255" s="3">
        <f t="shared" si="211"/>
        <v>3</v>
      </c>
      <c r="O2255" s="3">
        <f t="shared" si="212"/>
        <v>3</v>
      </c>
      <c r="P2255" s="3">
        <f t="shared" si="213"/>
        <v>1</v>
      </c>
      <c r="Q2255" s="295">
        <f t="shared" si="214"/>
        <v>3</v>
      </c>
      <c r="R2255" s="3">
        <f t="shared" si="215"/>
        <v>3</v>
      </c>
    </row>
    <row r="2256" spans="1:18" x14ac:dyDescent="0.35">
      <c r="A2256" s="3" t="str">
        <f>'B-Site_data'!A2257</f>
        <v>UNXTCIrUcphr9F3swvnba9bYkKmB4q</v>
      </c>
      <c r="B2256" s="3" t="str">
        <f>'B-Site_data'!B2257</f>
        <v>Banadir_IDP</v>
      </c>
      <c r="C2256" s="3" t="str">
        <f>'B-Site_data'!C2257</f>
        <v>Banadir</v>
      </c>
      <c r="D2256" s="3" t="str">
        <f>'B-Site_data'!D2257</f>
        <v>IDP</v>
      </c>
      <c r="E2256" s="3">
        <f>'B-Site_data'!E2257</f>
        <v>1</v>
      </c>
      <c r="F2256" s="3">
        <f>'B-Site_data'!F2257</f>
        <v>1</v>
      </c>
      <c r="G2256" s="3">
        <f>'B-Site_data'!G2257</f>
        <v>3</v>
      </c>
      <c r="H2256" s="3">
        <f>'B-Site_data'!H2257</f>
        <v>3</v>
      </c>
      <c r="I2256" s="3">
        <f>'B-Site_data'!I2257</f>
        <v>3</v>
      </c>
      <c r="J2256" s="3">
        <f>'B-Site_data'!J2257</f>
        <v>3</v>
      </c>
      <c r="K2256" s="3">
        <f>'B-Site_data'!K2257</f>
        <v>3</v>
      </c>
      <c r="L2256" s="3">
        <f>'B-Site_data'!L2257</f>
        <v>2</v>
      </c>
      <c r="M2256" s="3">
        <f t="shared" si="210"/>
        <v>3</v>
      </c>
      <c r="N2256" s="3">
        <f t="shared" si="211"/>
        <v>3</v>
      </c>
      <c r="O2256" s="3">
        <f t="shared" si="212"/>
        <v>3</v>
      </c>
      <c r="P2256" s="3">
        <f t="shared" si="213"/>
        <v>3</v>
      </c>
      <c r="Q2256" s="295">
        <f t="shared" si="214"/>
        <v>3</v>
      </c>
      <c r="R2256" s="3">
        <f t="shared" si="215"/>
        <v>3</v>
      </c>
    </row>
    <row r="2257" spans="1:18" x14ac:dyDescent="0.35">
      <c r="A2257" s="3" t="str">
        <f>'B-Site_data'!A2258</f>
        <v>Yog2N5D4IEgseAp0VK8OM32P2Tsrfp</v>
      </c>
      <c r="B2257" s="3" t="str">
        <f>'B-Site_data'!B2258</f>
        <v>Banadir_IDP</v>
      </c>
      <c r="C2257" s="3" t="str">
        <f>'B-Site_data'!C2258</f>
        <v>Banadir</v>
      </c>
      <c r="D2257" s="3" t="str">
        <f>'B-Site_data'!D2258</f>
        <v>IDP</v>
      </c>
      <c r="E2257" s="3">
        <f>'B-Site_data'!E2258</f>
        <v>1</v>
      </c>
      <c r="F2257" s="3">
        <f>'B-Site_data'!F2258</f>
        <v>1</v>
      </c>
      <c r="G2257" s="3">
        <f>'B-Site_data'!G2258</f>
        <v>3</v>
      </c>
      <c r="H2257" s="3">
        <f>'B-Site_data'!H2258</f>
        <v>1</v>
      </c>
      <c r="I2257" s="3">
        <f>'B-Site_data'!I2258</f>
        <v>1</v>
      </c>
      <c r="J2257" s="3">
        <f>'B-Site_data'!J2258</f>
        <v>1</v>
      </c>
      <c r="K2257" s="3">
        <f>'B-Site_data'!K2258</f>
        <v>3</v>
      </c>
      <c r="L2257" s="3">
        <f>'B-Site_data'!L2258</f>
        <v>2</v>
      </c>
      <c r="M2257" s="3">
        <f t="shared" si="210"/>
        <v>3</v>
      </c>
      <c r="N2257" s="3">
        <f t="shared" si="211"/>
        <v>3</v>
      </c>
      <c r="O2257" s="3">
        <f t="shared" si="212"/>
        <v>2</v>
      </c>
      <c r="P2257" s="3">
        <f t="shared" si="213"/>
        <v>1</v>
      </c>
      <c r="Q2257" s="295">
        <f t="shared" si="214"/>
        <v>3</v>
      </c>
      <c r="R2257" s="3">
        <f t="shared" si="215"/>
        <v>3</v>
      </c>
    </row>
    <row r="2258" spans="1:18" x14ac:dyDescent="0.35">
      <c r="A2258" s="3" t="str">
        <f>'B-Site_data'!A2259</f>
        <v>NbarEYnaBCM02KeqIT8WmOzTXRtWdt</v>
      </c>
      <c r="B2258" s="3" t="str">
        <f>'B-Site_data'!B2259</f>
        <v>Banadir_IDP</v>
      </c>
      <c r="C2258" s="3" t="str">
        <f>'B-Site_data'!C2259</f>
        <v>Banadir</v>
      </c>
      <c r="D2258" s="3" t="str">
        <f>'B-Site_data'!D2259</f>
        <v>IDP</v>
      </c>
      <c r="E2258" s="3">
        <f>'B-Site_data'!E2259</f>
        <v>1</v>
      </c>
      <c r="F2258" s="3">
        <f>'B-Site_data'!F2259</f>
        <v>3</v>
      </c>
      <c r="G2258" s="3">
        <f>'B-Site_data'!G2259</f>
        <v>3</v>
      </c>
      <c r="H2258" s="3">
        <f>'B-Site_data'!H2259</f>
        <v>3</v>
      </c>
      <c r="I2258" s="3">
        <f>'B-Site_data'!I2259</f>
        <v>3</v>
      </c>
      <c r="J2258" s="3">
        <f>'B-Site_data'!J2259</f>
        <v>1</v>
      </c>
      <c r="K2258" s="3">
        <f>'B-Site_data'!K2259</f>
        <v>3</v>
      </c>
      <c r="L2258" s="3">
        <f>'B-Site_data'!L2259</f>
        <v>4</v>
      </c>
      <c r="M2258" s="3">
        <f t="shared" si="210"/>
        <v>4</v>
      </c>
      <c r="N2258" s="3">
        <f t="shared" si="211"/>
        <v>3</v>
      </c>
      <c r="O2258" s="3">
        <f t="shared" si="212"/>
        <v>3</v>
      </c>
      <c r="P2258" s="3">
        <f t="shared" si="213"/>
        <v>3</v>
      </c>
      <c r="Q2258" s="295">
        <f t="shared" si="214"/>
        <v>4</v>
      </c>
      <c r="R2258" s="3">
        <f t="shared" si="215"/>
        <v>4</v>
      </c>
    </row>
    <row r="2259" spans="1:18" x14ac:dyDescent="0.35">
      <c r="A2259" s="3" t="str">
        <f>'B-Site_data'!A2260</f>
        <v>mr8zulIPUNZ0U0FUWtH1dQLzTaQk42</v>
      </c>
      <c r="B2259" s="3" t="str">
        <f>'B-Site_data'!B2260</f>
        <v>Banadir_IDP</v>
      </c>
      <c r="C2259" s="3" t="str">
        <f>'B-Site_data'!C2260</f>
        <v>Banadir</v>
      </c>
      <c r="D2259" s="3" t="str">
        <f>'B-Site_data'!D2260</f>
        <v>IDP</v>
      </c>
      <c r="E2259" s="3">
        <f>'B-Site_data'!E2260</f>
        <v>1</v>
      </c>
      <c r="F2259" s="3">
        <f>'B-Site_data'!F2260</f>
        <v>3</v>
      </c>
      <c r="G2259" s="3">
        <f>'B-Site_data'!G2260</f>
        <v>3</v>
      </c>
      <c r="H2259" s="3">
        <f>'B-Site_data'!H2260</f>
        <v>3</v>
      </c>
      <c r="I2259" s="3">
        <f>'B-Site_data'!I2260</f>
        <v>3</v>
      </c>
      <c r="J2259" s="3">
        <f>'B-Site_data'!J2260</f>
        <v>1</v>
      </c>
      <c r="K2259" s="3">
        <f>'B-Site_data'!K2260</f>
        <v>1</v>
      </c>
      <c r="L2259" s="3">
        <f>'B-Site_data'!L2260</f>
        <v>2</v>
      </c>
      <c r="M2259" s="3">
        <f t="shared" si="210"/>
        <v>3</v>
      </c>
      <c r="N2259" s="3">
        <f t="shared" si="211"/>
        <v>3</v>
      </c>
      <c r="O2259" s="3">
        <f t="shared" si="212"/>
        <v>3</v>
      </c>
      <c r="P2259" s="3">
        <f t="shared" si="213"/>
        <v>3</v>
      </c>
      <c r="Q2259" s="295">
        <f t="shared" si="214"/>
        <v>3</v>
      </c>
      <c r="R2259" s="3">
        <f t="shared" si="215"/>
        <v>3</v>
      </c>
    </row>
    <row r="2260" spans="1:18" x14ac:dyDescent="0.35">
      <c r="A2260" s="3" t="str">
        <f>'B-Site_data'!A2261</f>
        <v>5hCY9mqmW5ACqPpf0oSHImiXMNhXWw</v>
      </c>
      <c r="B2260" s="3" t="str">
        <f>'B-Site_data'!B2261</f>
        <v>Banadir_IDP</v>
      </c>
      <c r="C2260" s="3" t="str">
        <f>'B-Site_data'!C2261</f>
        <v>Banadir</v>
      </c>
      <c r="D2260" s="3" t="str">
        <f>'B-Site_data'!D2261</f>
        <v>IDP</v>
      </c>
      <c r="E2260" s="3">
        <f>'B-Site_data'!E2261</f>
        <v>1</v>
      </c>
      <c r="F2260" s="3">
        <f>'B-Site_data'!F2261</f>
        <v>1</v>
      </c>
      <c r="G2260" s="3">
        <f>'B-Site_data'!G2261</f>
        <v>3</v>
      </c>
      <c r="H2260" s="3">
        <f>'B-Site_data'!H2261</f>
        <v>3</v>
      </c>
      <c r="I2260" s="3">
        <f>'B-Site_data'!I2261</f>
        <v>3</v>
      </c>
      <c r="J2260" s="3">
        <f>'B-Site_data'!J2261</f>
        <v>1</v>
      </c>
      <c r="K2260" s="3">
        <f>'B-Site_data'!K2261</f>
        <v>3</v>
      </c>
      <c r="L2260" s="3">
        <f>'B-Site_data'!L2261</f>
        <v>2</v>
      </c>
      <c r="M2260" s="3">
        <f t="shared" si="210"/>
        <v>3</v>
      </c>
      <c r="N2260" s="3">
        <f t="shared" si="211"/>
        <v>3</v>
      </c>
      <c r="O2260" s="3">
        <f t="shared" si="212"/>
        <v>3</v>
      </c>
      <c r="P2260" s="3">
        <f t="shared" si="213"/>
        <v>3</v>
      </c>
      <c r="Q2260" s="295">
        <f t="shared" si="214"/>
        <v>3</v>
      </c>
      <c r="R2260" s="3">
        <f t="shared" si="215"/>
        <v>3</v>
      </c>
    </row>
    <row r="2261" spans="1:18" x14ac:dyDescent="0.35">
      <c r="A2261" s="3" t="str">
        <f>'B-Site_data'!A2262</f>
        <v>7yEWPvYCTq22imD1nuxrbFXvzEQgxZ</v>
      </c>
      <c r="B2261" s="3" t="str">
        <f>'B-Site_data'!B2262</f>
        <v>Banadir_IDP</v>
      </c>
      <c r="C2261" s="3" t="str">
        <f>'B-Site_data'!C2262</f>
        <v>Banadir</v>
      </c>
      <c r="D2261" s="3" t="str">
        <f>'B-Site_data'!D2262</f>
        <v>IDP</v>
      </c>
      <c r="E2261" s="3">
        <f>'B-Site_data'!E2262</f>
        <v>1</v>
      </c>
      <c r="F2261" s="3">
        <f>'B-Site_data'!F2262</f>
        <v>1</v>
      </c>
      <c r="G2261" s="3">
        <f>'B-Site_data'!G2262</f>
        <v>3</v>
      </c>
      <c r="H2261" s="3">
        <f>'B-Site_data'!H2262</f>
        <v>1</v>
      </c>
      <c r="I2261" s="3">
        <f>'B-Site_data'!I2262</f>
        <v>1</v>
      </c>
      <c r="J2261" s="3">
        <f>'B-Site_data'!J2262</f>
        <v>1</v>
      </c>
      <c r="K2261" s="3">
        <f>'B-Site_data'!K2262</f>
        <v>1</v>
      </c>
      <c r="L2261" s="3">
        <f>'B-Site_data'!L2262</f>
        <v>2</v>
      </c>
      <c r="M2261" s="3">
        <f t="shared" si="210"/>
        <v>3</v>
      </c>
      <c r="N2261" s="3">
        <f t="shared" si="211"/>
        <v>2</v>
      </c>
      <c r="O2261" s="3">
        <f t="shared" si="212"/>
        <v>1</v>
      </c>
      <c r="P2261" s="3">
        <f t="shared" si="213"/>
        <v>1</v>
      </c>
      <c r="Q2261" s="295">
        <f t="shared" si="214"/>
        <v>2</v>
      </c>
      <c r="R2261" s="3">
        <f t="shared" si="215"/>
        <v>2</v>
      </c>
    </row>
    <row r="2262" spans="1:18" x14ac:dyDescent="0.35">
      <c r="A2262" s="3" t="str">
        <f>'B-Site_data'!A2263</f>
        <v>dJsy6osYxPAEvSEwDCogZ4eraAgAuA</v>
      </c>
      <c r="B2262" s="3" t="str">
        <f>'B-Site_data'!B2263</f>
        <v>Banadir_IDP</v>
      </c>
      <c r="C2262" s="3" t="str">
        <f>'B-Site_data'!C2263</f>
        <v>Banadir</v>
      </c>
      <c r="D2262" s="3" t="str">
        <f>'B-Site_data'!D2263</f>
        <v>IDP</v>
      </c>
      <c r="E2262" s="3">
        <f>'B-Site_data'!E2263</f>
        <v>1</v>
      </c>
      <c r="F2262" s="3">
        <f>'B-Site_data'!F2263</f>
        <v>1</v>
      </c>
      <c r="G2262" s="3">
        <f>'B-Site_data'!G2263</f>
        <v>3</v>
      </c>
      <c r="H2262" s="3">
        <f>'B-Site_data'!H2263</f>
        <v>1</v>
      </c>
      <c r="I2262" s="3">
        <f>'B-Site_data'!I2263</f>
        <v>1</v>
      </c>
      <c r="J2262" s="3">
        <f>'B-Site_data'!J2263</f>
        <v>1</v>
      </c>
      <c r="K2262" s="3">
        <f>'B-Site_data'!K2263</f>
        <v>1</v>
      </c>
      <c r="L2262" s="3">
        <f>'B-Site_data'!L2263</f>
        <v>1</v>
      </c>
      <c r="M2262" s="3">
        <f t="shared" si="210"/>
        <v>3</v>
      </c>
      <c r="N2262" s="3">
        <f t="shared" si="211"/>
        <v>1</v>
      </c>
      <c r="O2262" s="3">
        <f t="shared" si="212"/>
        <v>1</v>
      </c>
      <c r="P2262" s="3">
        <f t="shared" si="213"/>
        <v>1</v>
      </c>
      <c r="Q2262" s="295">
        <f t="shared" si="214"/>
        <v>2</v>
      </c>
      <c r="R2262" s="3">
        <f t="shared" si="215"/>
        <v>2</v>
      </c>
    </row>
    <row r="2263" spans="1:18" x14ac:dyDescent="0.35">
      <c r="A2263" s="3" t="str">
        <f>'B-Site_data'!A2264</f>
        <v>B4p7lL9GqfCXdOeL0V5dgvOUx9lk3c</v>
      </c>
      <c r="B2263" s="3" t="str">
        <f>'B-Site_data'!B2264</f>
        <v>Banadir_IDP</v>
      </c>
      <c r="C2263" s="3" t="str">
        <f>'B-Site_data'!C2264</f>
        <v>Banadir</v>
      </c>
      <c r="D2263" s="3" t="str">
        <f>'B-Site_data'!D2264</f>
        <v>IDP</v>
      </c>
      <c r="E2263" s="3">
        <f>'B-Site_data'!E2264</f>
        <v>1</v>
      </c>
      <c r="F2263" s="3">
        <f>'B-Site_data'!F2264</f>
        <v>3</v>
      </c>
      <c r="G2263" s="3">
        <f>'B-Site_data'!G2264</f>
        <v>1</v>
      </c>
      <c r="H2263" s="3">
        <f>'B-Site_data'!H2264</f>
        <v>1</v>
      </c>
      <c r="I2263" s="3">
        <f>'B-Site_data'!I2264</f>
        <v>1</v>
      </c>
      <c r="J2263" s="3">
        <f>'B-Site_data'!J2264</f>
        <v>1</v>
      </c>
      <c r="K2263" s="3">
        <f>'B-Site_data'!K2264</f>
        <v>3</v>
      </c>
      <c r="L2263" s="3">
        <f>'B-Site_data'!L2264</f>
        <v>3</v>
      </c>
      <c r="M2263" s="3">
        <f t="shared" si="210"/>
        <v>3</v>
      </c>
      <c r="N2263" s="3">
        <f t="shared" si="211"/>
        <v>3</v>
      </c>
      <c r="O2263" s="3">
        <f t="shared" si="212"/>
        <v>3</v>
      </c>
      <c r="P2263" s="3">
        <f t="shared" si="213"/>
        <v>1</v>
      </c>
      <c r="Q2263" s="295">
        <f t="shared" si="214"/>
        <v>3</v>
      </c>
      <c r="R2263" s="3">
        <f t="shared" si="215"/>
        <v>3</v>
      </c>
    </row>
    <row r="2264" spans="1:18" x14ac:dyDescent="0.35">
      <c r="A2264" s="3" t="str">
        <f>'B-Site_data'!A2265</f>
        <v>5HX3nS3du4t2aKIpOw4IK8KYntopnk</v>
      </c>
      <c r="B2264" s="3" t="str">
        <f>'B-Site_data'!B2265</f>
        <v>Banadir_IDP</v>
      </c>
      <c r="C2264" s="3" t="str">
        <f>'B-Site_data'!C2265</f>
        <v>Banadir</v>
      </c>
      <c r="D2264" s="3" t="str">
        <f>'B-Site_data'!D2265</f>
        <v>IDP</v>
      </c>
      <c r="E2264" s="3">
        <f>'B-Site_data'!E2265</f>
        <v>1</v>
      </c>
      <c r="F2264" s="3">
        <f>'B-Site_data'!F2265</f>
        <v>3</v>
      </c>
      <c r="G2264" s="3">
        <f>'B-Site_data'!G2265</f>
        <v>3</v>
      </c>
      <c r="H2264" s="3">
        <f>'B-Site_data'!H2265</f>
        <v>3</v>
      </c>
      <c r="I2264" s="3">
        <f>'B-Site_data'!I2265</f>
        <v>3</v>
      </c>
      <c r="J2264" s="3">
        <f>'B-Site_data'!J2265</f>
        <v>1</v>
      </c>
      <c r="K2264" s="3">
        <f>'B-Site_data'!K2265</f>
        <v>3</v>
      </c>
      <c r="L2264" s="3">
        <f>'B-Site_data'!L2265</f>
        <v>2</v>
      </c>
      <c r="M2264" s="3">
        <f t="shared" si="210"/>
        <v>3</v>
      </c>
      <c r="N2264" s="3">
        <f t="shared" si="211"/>
        <v>3</v>
      </c>
      <c r="O2264" s="3">
        <f t="shared" si="212"/>
        <v>3</v>
      </c>
      <c r="P2264" s="3">
        <f t="shared" si="213"/>
        <v>3</v>
      </c>
      <c r="Q2264" s="295">
        <f t="shared" si="214"/>
        <v>3</v>
      </c>
      <c r="R2264" s="3">
        <f t="shared" si="215"/>
        <v>3</v>
      </c>
    </row>
    <row r="2265" spans="1:18" x14ac:dyDescent="0.35">
      <c r="A2265" s="3" t="str">
        <f>'B-Site_data'!A2266</f>
        <v>b1rGYlnbEdjzwilOz1f2KNm372O0K7</v>
      </c>
      <c r="B2265" s="3" t="str">
        <f>'B-Site_data'!B2266</f>
        <v>Banadir_IDP</v>
      </c>
      <c r="C2265" s="3" t="str">
        <f>'B-Site_data'!C2266</f>
        <v>Banadir</v>
      </c>
      <c r="D2265" s="3" t="str">
        <f>'B-Site_data'!D2266</f>
        <v>IDP</v>
      </c>
      <c r="E2265" s="3">
        <f>'B-Site_data'!E2266</f>
        <v>1</v>
      </c>
      <c r="F2265" s="3">
        <f>'B-Site_data'!F2266</f>
        <v>1</v>
      </c>
      <c r="G2265" s="3">
        <f>'B-Site_data'!G2266</f>
        <v>3</v>
      </c>
      <c r="H2265" s="3">
        <f>'B-Site_data'!H2266</f>
        <v>3</v>
      </c>
      <c r="I2265" s="3">
        <f>'B-Site_data'!I2266</f>
        <v>3</v>
      </c>
      <c r="J2265" s="3">
        <f>'B-Site_data'!J2266</f>
        <v>1</v>
      </c>
      <c r="K2265" s="3">
        <f>'B-Site_data'!K2266</f>
        <v>1</v>
      </c>
      <c r="L2265" s="3">
        <f>'B-Site_data'!L2266</f>
        <v>2</v>
      </c>
      <c r="M2265" s="3">
        <f t="shared" si="210"/>
        <v>3</v>
      </c>
      <c r="N2265" s="3">
        <f t="shared" si="211"/>
        <v>3</v>
      </c>
      <c r="O2265" s="3">
        <f t="shared" si="212"/>
        <v>3</v>
      </c>
      <c r="P2265" s="3">
        <f t="shared" si="213"/>
        <v>2</v>
      </c>
      <c r="Q2265" s="295">
        <f t="shared" si="214"/>
        <v>3</v>
      </c>
      <c r="R2265" s="3">
        <f t="shared" si="215"/>
        <v>3</v>
      </c>
    </row>
    <row r="2266" spans="1:18" x14ac:dyDescent="0.35">
      <c r="A2266" s="3" t="str">
        <f>'B-Site_data'!A2267</f>
        <v>kFkrW7WTaRhP4Lo4a1LgLImAHKHNlW</v>
      </c>
      <c r="B2266" s="3" t="str">
        <f>'B-Site_data'!B2267</f>
        <v>Banadir_IDP</v>
      </c>
      <c r="C2266" s="3" t="str">
        <f>'B-Site_data'!C2267</f>
        <v>Banadir</v>
      </c>
      <c r="D2266" s="3" t="str">
        <f>'B-Site_data'!D2267</f>
        <v>IDP</v>
      </c>
      <c r="E2266" s="3">
        <f>'B-Site_data'!E2267</f>
        <v>1</v>
      </c>
      <c r="F2266" s="3">
        <f>'B-Site_data'!F2267</f>
        <v>1</v>
      </c>
      <c r="G2266" s="3">
        <f>'B-Site_data'!G2267</f>
        <v>3</v>
      </c>
      <c r="H2266" s="3">
        <f>'B-Site_data'!H2267</f>
        <v>1</v>
      </c>
      <c r="I2266" s="3">
        <f>'B-Site_data'!I2267</f>
        <v>1</v>
      </c>
      <c r="J2266" s="3">
        <f>'B-Site_data'!J2267</f>
        <v>1</v>
      </c>
      <c r="K2266" s="3">
        <f>'B-Site_data'!K2267</f>
        <v>3</v>
      </c>
      <c r="L2266" s="3">
        <f>'B-Site_data'!L2267</f>
        <v>1</v>
      </c>
      <c r="M2266" s="3">
        <f t="shared" si="210"/>
        <v>3</v>
      </c>
      <c r="N2266" s="3">
        <f t="shared" si="211"/>
        <v>3</v>
      </c>
      <c r="O2266" s="3">
        <f t="shared" si="212"/>
        <v>1</v>
      </c>
      <c r="P2266" s="3">
        <f t="shared" si="213"/>
        <v>1</v>
      </c>
      <c r="Q2266" s="295">
        <f t="shared" si="214"/>
        <v>2</v>
      </c>
      <c r="R2266" s="3">
        <f t="shared" si="215"/>
        <v>2</v>
      </c>
    </row>
    <row r="2267" spans="1:18" x14ac:dyDescent="0.35">
      <c r="A2267" s="3" t="str">
        <f>'B-Site_data'!A2268</f>
        <v>kb1Au07vmXp7MkCf4aVCYkeccXh5l3</v>
      </c>
      <c r="B2267" s="3" t="str">
        <f>'B-Site_data'!B2268</f>
        <v>Banadir_IDP</v>
      </c>
      <c r="C2267" s="3" t="str">
        <f>'B-Site_data'!C2268</f>
        <v>Banadir</v>
      </c>
      <c r="D2267" s="3" t="str">
        <f>'B-Site_data'!D2268</f>
        <v>IDP</v>
      </c>
      <c r="E2267" s="3">
        <f>'B-Site_data'!E2268</f>
        <v>1</v>
      </c>
      <c r="F2267" s="3">
        <f>'B-Site_data'!F2268</f>
        <v>3</v>
      </c>
      <c r="G2267" s="3">
        <f>'B-Site_data'!G2268</f>
        <v>3</v>
      </c>
      <c r="H2267" s="3">
        <f>'B-Site_data'!H2268</f>
        <v>2</v>
      </c>
      <c r="I2267" s="3">
        <f>'B-Site_data'!I2268</f>
        <v>1</v>
      </c>
      <c r="J2267" s="3">
        <f>'B-Site_data'!J2268</f>
        <v>1</v>
      </c>
      <c r="K2267" s="3">
        <f>'B-Site_data'!K2268</f>
        <v>3</v>
      </c>
      <c r="L2267" s="3">
        <f>'B-Site_data'!L2268</f>
        <v>3</v>
      </c>
      <c r="M2267" s="3">
        <f t="shared" si="210"/>
        <v>3</v>
      </c>
      <c r="N2267" s="3">
        <f t="shared" si="211"/>
        <v>3</v>
      </c>
      <c r="O2267" s="3">
        <f t="shared" si="212"/>
        <v>3</v>
      </c>
      <c r="P2267" s="3">
        <f t="shared" si="213"/>
        <v>3</v>
      </c>
      <c r="Q2267" s="295">
        <f t="shared" si="214"/>
        <v>3</v>
      </c>
      <c r="R2267" s="3">
        <f t="shared" si="215"/>
        <v>3</v>
      </c>
    </row>
    <row r="2268" spans="1:18" x14ac:dyDescent="0.35">
      <c r="A2268" s="3" t="str">
        <f>'B-Site_data'!A2269</f>
        <v>S5vKwvt48RG3bJVU17WnxN7ucXTWfB</v>
      </c>
      <c r="B2268" s="3" t="str">
        <f>'B-Site_data'!B2269</f>
        <v>Banadir_IDP</v>
      </c>
      <c r="C2268" s="3" t="str">
        <f>'B-Site_data'!C2269</f>
        <v>Banadir</v>
      </c>
      <c r="D2268" s="3" t="str">
        <f>'B-Site_data'!D2269</f>
        <v>IDP</v>
      </c>
      <c r="E2268" s="3">
        <f>'B-Site_data'!E2269</f>
        <v>1</v>
      </c>
      <c r="F2268" s="3">
        <f>'B-Site_data'!F2269</f>
        <v>1</v>
      </c>
      <c r="G2268" s="3">
        <f>'B-Site_data'!G2269</f>
        <v>1</v>
      </c>
      <c r="H2268" s="3">
        <f>'B-Site_data'!H2269</f>
        <v>2</v>
      </c>
      <c r="I2268" s="3">
        <f>'B-Site_data'!I2269</f>
        <v>1</v>
      </c>
      <c r="J2268" s="3">
        <f>'B-Site_data'!J2269</f>
        <v>1</v>
      </c>
      <c r="K2268" s="3">
        <f>'B-Site_data'!K2269</f>
        <v>1</v>
      </c>
      <c r="L2268" s="3">
        <f>'B-Site_data'!L2269</f>
        <v>2</v>
      </c>
      <c r="M2268" s="3">
        <f t="shared" si="210"/>
        <v>2</v>
      </c>
      <c r="N2268" s="3">
        <f t="shared" si="211"/>
        <v>2</v>
      </c>
      <c r="O2268" s="3">
        <f t="shared" si="212"/>
        <v>1</v>
      </c>
      <c r="P2268" s="3">
        <f t="shared" si="213"/>
        <v>1</v>
      </c>
      <c r="Q2268" s="295">
        <f t="shared" si="214"/>
        <v>2</v>
      </c>
      <c r="R2268" s="3">
        <f t="shared" si="215"/>
        <v>2</v>
      </c>
    </row>
    <row r="2269" spans="1:18" x14ac:dyDescent="0.35">
      <c r="A2269" s="3" t="str">
        <f>'B-Site_data'!A2270</f>
        <v>k18Xoh2pNYv7jB7YC7iYDNlNDbugvE</v>
      </c>
      <c r="B2269" s="3" t="str">
        <f>'B-Site_data'!B2270</f>
        <v>Banadir_IDP</v>
      </c>
      <c r="C2269" s="3" t="str">
        <f>'B-Site_data'!C2270</f>
        <v>Banadir</v>
      </c>
      <c r="D2269" s="3" t="str">
        <f>'B-Site_data'!D2270</f>
        <v>IDP</v>
      </c>
      <c r="E2269" s="3">
        <f>'B-Site_data'!E2270</f>
        <v>1</v>
      </c>
      <c r="F2269" s="3">
        <f>'B-Site_data'!F2270</f>
        <v>3</v>
      </c>
      <c r="G2269" s="3">
        <f>'B-Site_data'!G2270</f>
        <v>1</v>
      </c>
      <c r="H2269" s="3">
        <f>'B-Site_data'!H2270</f>
        <v>1</v>
      </c>
      <c r="I2269" s="3">
        <f>'B-Site_data'!I2270</f>
        <v>1</v>
      </c>
      <c r="J2269" s="3">
        <f>'B-Site_data'!J2270</f>
        <v>1</v>
      </c>
      <c r="K2269" s="3">
        <f>'B-Site_data'!K2270</f>
        <v>3</v>
      </c>
      <c r="L2269" s="3">
        <f>'B-Site_data'!L2270</f>
        <v>2</v>
      </c>
      <c r="M2269" s="3">
        <f t="shared" si="210"/>
        <v>3</v>
      </c>
      <c r="N2269" s="3">
        <f t="shared" si="211"/>
        <v>3</v>
      </c>
      <c r="O2269" s="3">
        <f t="shared" si="212"/>
        <v>2</v>
      </c>
      <c r="P2269" s="3">
        <f t="shared" si="213"/>
        <v>1</v>
      </c>
      <c r="Q2269" s="295">
        <f t="shared" si="214"/>
        <v>3</v>
      </c>
      <c r="R2269" s="3">
        <f t="shared" si="215"/>
        <v>3</v>
      </c>
    </row>
    <row r="2270" spans="1:18" x14ac:dyDescent="0.35">
      <c r="A2270" s="3" t="str">
        <f>'B-Site_data'!A2271</f>
        <v>Y54znJvIZ2meDfsGv2Qm5LH7cNq29y</v>
      </c>
      <c r="B2270" s="3" t="str">
        <f>'B-Site_data'!B2271</f>
        <v>Banadir_IDP</v>
      </c>
      <c r="C2270" s="3" t="str">
        <f>'B-Site_data'!C2271</f>
        <v>Banadir</v>
      </c>
      <c r="D2270" s="3" t="str">
        <f>'B-Site_data'!D2271</f>
        <v>IDP</v>
      </c>
      <c r="E2270" s="3">
        <f>'B-Site_data'!E2271</f>
        <v>1</v>
      </c>
      <c r="F2270" s="3">
        <f>'B-Site_data'!F2271</f>
        <v>1</v>
      </c>
      <c r="G2270" s="3">
        <f>'B-Site_data'!G2271</f>
        <v>3</v>
      </c>
      <c r="H2270" s="3">
        <f>'B-Site_data'!H2271</f>
        <v>1</v>
      </c>
      <c r="I2270" s="3">
        <f>'B-Site_data'!I2271</f>
        <v>3</v>
      </c>
      <c r="J2270" s="3">
        <f>'B-Site_data'!J2271</f>
        <v>1</v>
      </c>
      <c r="K2270" s="3">
        <f>'B-Site_data'!K2271</f>
        <v>1</v>
      </c>
      <c r="L2270" s="3">
        <f>'B-Site_data'!L2271</f>
        <v>3</v>
      </c>
      <c r="M2270" s="3">
        <f t="shared" si="210"/>
        <v>3</v>
      </c>
      <c r="N2270" s="3">
        <f t="shared" si="211"/>
        <v>3</v>
      </c>
      <c r="O2270" s="3">
        <f t="shared" si="212"/>
        <v>3</v>
      </c>
      <c r="P2270" s="3">
        <f t="shared" si="213"/>
        <v>1</v>
      </c>
      <c r="Q2270" s="295">
        <f t="shared" si="214"/>
        <v>3</v>
      </c>
      <c r="R2270" s="3">
        <f t="shared" si="215"/>
        <v>3</v>
      </c>
    </row>
    <row r="2271" spans="1:18" x14ac:dyDescent="0.35">
      <c r="A2271" s="3" t="str">
        <f>'B-Site_data'!A2272</f>
        <v>j8HPsNDOsS69ikZUVhP4WDRHmlvAOP</v>
      </c>
      <c r="B2271" s="3" t="str">
        <f>'B-Site_data'!B2272</f>
        <v>Banadir_IDP</v>
      </c>
      <c r="C2271" s="3" t="str">
        <f>'B-Site_data'!C2272</f>
        <v>Banadir</v>
      </c>
      <c r="D2271" s="3" t="str">
        <f>'B-Site_data'!D2272</f>
        <v>IDP</v>
      </c>
      <c r="E2271" s="3">
        <f>'B-Site_data'!E2272</f>
        <v>3</v>
      </c>
      <c r="F2271" s="3">
        <f>'B-Site_data'!F2272</f>
        <v>1</v>
      </c>
      <c r="G2271" s="3">
        <f>'B-Site_data'!G2272</f>
        <v>3</v>
      </c>
      <c r="H2271" s="3">
        <f>'B-Site_data'!H2272</f>
        <v>3</v>
      </c>
      <c r="I2271" s="3">
        <f>'B-Site_data'!I2272</f>
        <v>1</v>
      </c>
      <c r="J2271" s="3">
        <f>'B-Site_data'!J2272</f>
        <v>1</v>
      </c>
      <c r="K2271" s="3">
        <f>'B-Site_data'!K2272</f>
        <v>3</v>
      </c>
      <c r="L2271" s="3">
        <f>'B-Site_data'!L2272</f>
        <v>1</v>
      </c>
      <c r="M2271" s="3">
        <f t="shared" si="210"/>
        <v>3</v>
      </c>
      <c r="N2271" s="3">
        <f t="shared" si="211"/>
        <v>3</v>
      </c>
      <c r="O2271" s="3">
        <f t="shared" si="212"/>
        <v>3</v>
      </c>
      <c r="P2271" s="3">
        <f t="shared" si="213"/>
        <v>1</v>
      </c>
      <c r="Q2271" s="295">
        <f t="shared" si="214"/>
        <v>3</v>
      </c>
      <c r="R2271" s="3">
        <f t="shared" si="215"/>
        <v>3</v>
      </c>
    </row>
    <row r="2272" spans="1:18" x14ac:dyDescent="0.35">
      <c r="A2272" s="3" t="str">
        <f>'B-Site_data'!A2273</f>
        <v>n8fUKTJnXXydg7hjyrHbWiaTnoDUwV</v>
      </c>
      <c r="B2272" s="3" t="str">
        <f>'B-Site_data'!B2273</f>
        <v>Banadir_IDP</v>
      </c>
      <c r="C2272" s="3" t="str">
        <f>'B-Site_data'!C2273</f>
        <v>Banadir</v>
      </c>
      <c r="D2272" s="3" t="str">
        <f>'B-Site_data'!D2273</f>
        <v>IDP</v>
      </c>
      <c r="E2272" s="3">
        <f>'B-Site_data'!E2273</f>
        <v>1</v>
      </c>
      <c r="F2272" s="3">
        <f>'B-Site_data'!F2273</f>
        <v>1</v>
      </c>
      <c r="G2272" s="3">
        <f>'B-Site_data'!G2273</f>
        <v>1</v>
      </c>
      <c r="H2272" s="3">
        <f>'B-Site_data'!H2273</f>
        <v>2</v>
      </c>
      <c r="I2272" s="3">
        <f>'B-Site_data'!I2273</f>
        <v>3</v>
      </c>
      <c r="J2272" s="3">
        <f>'B-Site_data'!J2273</f>
        <v>1</v>
      </c>
      <c r="K2272" s="3">
        <f>'B-Site_data'!K2273</f>
        <v>3</v>
      </c>
      <c r="L2272" s="3">
        <f>'B-Site_data'!L2273</f>
        <v>4</v>
      </c>
      <c r="M2272" s="3">
        <f t="shared" si="210"/>
        <v>4</v>
      </c>
      <c r="N2272" s="3">
        <f t="shared" si="211"/>
        <v>3</v>
      </c>
      <c r="O2272" s="3">
        <f t="shared" si="212"/>
        <v>3</v>
      </c>
      <c r="P2272" s="3">
        <f t="shared" si="213"/>
        <v>2</v>
      </c>
      <c r="Q2272" s="295">
        <f t="shared" si="214"/>
        <v>3</v>
      </c>
      <c r="R2272" s="3">
        <f t="shared" si="215"/>
        <v>3</v>
      </c>
    </row>
    <row r="2273" spans="1:18" x14ac:dyDescent="0.35">
      <c r="A2273" s="3" t="str">
        <f>'B-Site_data'!A2274</f>
        <v>5eABhDzyNZckSdKUoJ58bNzp8plWFy</v>
      </c>
      <c r="B2273" s="3" t="str">
        <f>'B-Site_data'!B2274</f>
        <v>Banadir_IDP</v>
      </c>
      <c r="C2273" s="3" t="str">
        <f>'B-Site_data'!C2274</f>
        <v>Banadir</v>
      </c>
      <c r="D2273" s="3" t="str">
        <f>'B-Site_data'!D2274</f>
        <v>IDP</v>
      </c>
      <c r="E2273" s="3">
        <f>'B-Site_data'!E2274</f>
        <v>1</v>
      </c>
      <c r="F2273" s="3">
        <f>'B-Site_data'!F2274</f>
        <v>3</v>
      </c>
      <c r="G2273" s="3">
        <f>'B-Site_data'!G2274</f>
        <v>3</v>
      </c>
      <c r="H2273" s="3">
        <f>'B-Site_data'!H2274</f>
        <v>1</v>
      </c>
      <c r="I2273" s="3">
        <f>'B-Site_data'!I2274</f>
        <v>1</v>
      </c>
      <c r="J2273" s="3">
        <f>'B-Site_data'!J2274</f>
        <v>1</v>
      </c>
      <c r="K2273" s="3">
        <f>'B-Site_data'!K2274</f>
        <v>3</v>
      </c>
      <c r="L2273" s="3">
        <f>'B-Site_data'!L2274</f>
        <v>1</v>
      </c>
      <c r="M2273" s="3">
        <f t="shared" si="210"/>
        <v>3</v>
      </c>
      <c r="N2273" s="3">
        <f t="shared" si="211"/>
        <v>3</v>
      </c>
      <c r="O2273" s="3">
        <f t="shared" si="212"/>
        <v>3</v>
      </c>
      <c r="P2273" s="3">
        <f t="shared" si="213"/>
        <v>1</v>
      </c>
      <c r="Q2273" s="295">
        <f t="shared" si="214"/>
        <v>3</v>
      </c>
      <c r="R2273" s="3">
        <f t="shared" si="215"/>
        <v>3</v>
      </c>
    </row>
    <row r="2274" spans="1:18" x14ac:dyDescent="0.35">
      <c r="A2274" s="3" t="str">
        <f>'B-Site_data'!A2275</f>
        <v>MugjCOJq8HFDLWJA2FNPs9cQdAMfRb</v>
      </c>
      <c r="B2274" s="3" t="str">
        <f>'B-Site_data'!B2275</f>
        <v>Banadir_IDP</v>
      </c>
      <c r="C2274" s="3" t="str">
        <f>'B-Site_data'!C2275</f>
        <v>Banadir</v>
      </c>
      <c r="D2274" s="3" t="str">
        <f>'B-Site_data'!D2275</f>
        <v>IDP</v>
      </c>
      <c r="E2274" s="3">
        <f>'B-Site_data'!E2275</f>
        <v>1</v>
      </c>
      <c r="F2274" s="3">
        <f>'B-Site_data'!F2275</f>
        <v>3</v>
      </c>
      <c r="G2274" s="3">
        <f>'B-Site_data'!G2275</f>
        <v>3</v>
      </c>
      <c r="H2274" s="3">
        <f>'B-Site_data'!H2275</f>
        <v>1</v>
      </c>
      <c r="I2274" s="3">
        <f>'B-Site_data'!I2275</f>
        <v>1</v>
      </c>
      <c r="J2274" s="3">
        <f>'B-Site_data'!J2275</f>
        <v>1</v>
      </c>
      <c r="K2274" s="3">
        <f>'B-Site_data'!K2275</f>
        <v>3</v>
      </c>
      <c r="L2274" s="3">
        <f>'B-Site_data'!L2275</f>
        <v>2</v>
      </c>
      <c r="M2274" s="3">
        <f t="shared" si="210"/>
        <v>3</v>
      </c>
      <c r="N2274" s="3">
        <f t="shared" si="211"/>
        <v>3</v>
      </c>
      <c r="O2274" s="3">
        <f t="shared" si="212"/>
        <v>3</v>
      </c>
      <c r="P2274" s="3">
        <f t="shared" si="213"/>
        <v>2</v>
      </c>
      <c r="Q2274" s="295">
        <f t="shared" si="214"/>
        <v>3</v>
      </c>
      <c r="R2274" s="3">
        <f t="shared" si="215"/>
        <v>3</v>
      </c>
    </row>
    <row r="2275" spans="1:18" x14ac:dyDescent="0.35">
      <c r="A2275" s="3" t="str">
        <f>'B-Site_data'!A2276</f>
        <v>lmnvcHZAFCC9Jcx2ko0qCWi9vjSodw</v>
      </c>
      <c r="B2275" s="3" t="str">
        <f>'B-Site_data'!B2276</f>
        <v>Banadir_IDP</v>
      </c>
      <c r="C2275" s="3" t="str">
        <f>'B-Site_data'!C2276</f>
        <v>Banadir</v>
      </c>
      <c r="D2275" s="3" t="str">
        <f>'B-Site_data'!D2276</f>
        <v>IDP</v>
      </c>
      <c r="E2275" s="3">
        <f>'B-Site_data'!E2276</f>
        <v>1</v>
      </c>
      <c r="F2275" s="3">
        <f>'B-Site_data'!F2276</f>
        <v>1</v>
      </c>
      <c r="G2275" s="3">
        <f>'B-Site_data'!G2276</f>
        <v>3</v>
      </c>
      <c r="H2275" s="3">
        <f>'B-Site_data'!H2276</f>
        <v>3</v>
      </c>
      <c r="I2275" s="3">
        <f>'B-Site_data'!I2276</f>
        <v>3</v>
      </c>
      <c r="J2275" s="3">
        <f>'B-Site_data'!J2276</f>
        <v>1</v>
      </c>
      <c r="K2275" s="3">
        <f>'B-Site_data'!K2276</f>
        <v>1</v>
      </c>
      <c r="L2275" s="3">
        <f>'B-Site_data'!L2276</f>
        <v>2</v>
      </c>
      <c r="M2275" s="3">
        <f t="shared" si="210"/>
        <v>3</v>
      </c>
      <c r="N2275" s="3">
        <f t="shared" si="211"/>
        <v>3</v>
      </c>
      <c r="O2275" s="3">
        <f t="shared" si="212"/>
        <v>3</v>
      </c>
      <c r="P2275" s="3">
        <f t="shared" si="213"/>
        <v>2</v>
      </c>
      <c r="Q2275" s="295">
        <f t="shared" si="214"/>
        <v>3</v>
      </c>
      <c r="R2275" s="3">
        <f t="shared" si="215"/>
        <v>3</v>
      </c>
    </row>
    <row r="2276" spans="1:18" x14ac:dyDescent="0.35">
      <c r="A2276" s="3" t="str">
        <f>'B-Site_data'!A2277</f>
        <v>l2FGy2QZ4iUXYcDRz5VWD7QbrdYRpX</v>
      </c>
      <c r="B2276" s="3" t="str">
        <f>'B-Site_data'!B2277</f>
        <v>Banadir_IDP</v>
      </c>
      <c r="C2276" s="3" t="str">
        <f>'B-Site_data'!C2277</f>
        <v>Banadir</v>
      </c>
      <c r="D2276" s="3" t="str">
        <f>'B-Site_data'!D2277</f>
        <v>IDP</v>
      </c>
      <c r="E2276" s="3">
        <f>'B-Site_data'!E2277</f>
        <v>1</v>
      </c>
      <c r="F2276" s="3">
        <f>'B-Site_data'!F2277</f>
        <v>1</v>
      </c>
      <c r="G2276" s="3">
        <f>'B-Site_data'!G2277</f>
        <v>3</v>
      </c>
      <c r="H2276" s="3">
        <f>'B-Site_data'!H2277</f>
        <v>1</v>
      </c>
      <c r="I2276" s="3">
        <f>'B-Site_data'!I2277</f>
        <v>1</v>
      </c>
      <c r="J2276" s="3">
        <f>'B-Site_data'!J2277</f>
        <v>1</v>
      </c>
      <c r="K2276" s="3">
        <f>'B-Site_data'!K2277</f>
        <v>3</v>
      </c>
      <c r="L2276" s="3">
        <f>'B-Site_data'!L2277</f>
        <v>2</v>
      </c>
      <c r="M2276" s="3">
        <f t="shared" si="210"/>
        <v>3</v>
      </c>
      <c r="N2276" s="3">
        <f t="shared" si="211"/>
        <v>3</v>
      </c>
      <c r="O2276" s="3">
        <f t="shared" si="212"/>
        <v>2</v>
      </c>
      <c r="P2276" s="3">
        <f t="shared" si="213"/>
        <v>1</v>
      </c>
      <c r="Q2276" s="295">
        <f t="shared" si="214"/>
        <v>3</v>
      </c>
      <c r="R2276" s="3">
        <f t="shared" si="215"/>
        <v>3</v>
      </c>
    </row>
    <row r="2277" spans="1:18" x14ac:dyDescent="0.35">
      <c r="A2277" s="3" t="str">
        <f>'B-Site_data'!A2278</f>
        <v>TNpq82hUPU6jZDx7AzInGKylZzxT8Q</v>
      </c>
      <c r="B2277" s="3" t="str">
        <f>'B-Site_data'!B2278</f>
        <v>Banadir_IDP</v>
      </c>
      <c r="C2277" s="3" t="str">
        <f>'B-Site_data'!C2278</f>
        <v>Banadir</v>
      </c>
      <c r="D2277" s="3" t="str">
        <f>'B-Site_data'!D2278</f>
        <v>IDP</v>
      </c>
      <c r="E2277" s="3">
        <f>'B-Site_data'!E2278</f>
        <v>1</v>
      </c>
      <c r="F2277" s="3">
        <f>'B-Site_data'!F2278</f>
        <v>3</v>
      </c>
      <c r="G2277" s="3">
        <f>'B-Site_data'!G2278</f>
        <v>3</v>
      </c>
      <c r="H2277" s="3">
        <f>'B-Site_data'!H2278</f>
        <v>1</v>
      </c>
      <c r="I2277" s="3">
        <f>'B-Site_data'!I2278</f>
        <v>1</v>
      </c>
      <c r="J2277" s="3">
        <f>'B-Site_data'!J2278</f>
        <v>1</v>
      </c>
      <c r="K2277" s="3">
        <f>'B-Site_data'!K2278</f>
        <v>1</v>
      </c>
      <c r="L2277" s="3">
        <f>'B-Site_data'!L2278</f>
        <v>2</v>
      </c>
      <c r="M2277" s="3">
        <f t="shared" si="210"/>
        <v>3</v>
      </c>
      <c r="N2277" s="3">
        <f t="shared" si="211"/>
        <v>3</v>
      </c>
      <c r="O2277" s="3">
        <f t="shared" si="212"/>
        <v>2</v>
      </c>
      <c r="P2277" s="3">
        <f t="shared" si="213"/>
        <v>1</v>
      </c>
      <c r="Q2277" s="295">
        <f t="shared" si="214"/>
        <v>3</v>
      </c>
      <c r="R2277" s="3">
        <f t="shared" si="215"/>
        <v>3</v>
      </c>
    </row>
    <row r="2278" spans="1:18" x14ac:dyDescent="0.35">
      <c r="A2278" s="3" t="str">
        <f>'B-Site_data'!A2279</f>
        <v>Zi9f1GDQoe3gxu7rYs12V22LF2fAan</v>
      </c>
      <c r="B2278" s="3" t="str">
        <f>'B-Site_data'!B2279</f>
        <v>Banadir_IDP</v>
      </c>
      <c r="C2278" s="3" t="str">
        <f>'B-Site_data'!C2279</f>
        <v>Banadir</v>
      </c>
      <c r="D2278" s="3" t="str">
        <f>'B-Site_data'!D2279</f>
        <v>IDP</v>
      </c>
      <c r="E2278" s="3">
        <f>'B-Site_data'!E2279</f>
        <v>1</v>
      </c>
      <c r="F2278" s="3">
        <f>'B-Site_data'!F2279</f>
        <v>1</v>
      </c>
      <c r="G2278" s="3">
        <f>'B-Site_data'!G2279</f>
        <v>3</v>
      </c>
      <c r="H2278" s="3">
        <f>'B-Site_data'!H2279</f>
        <v>1</v>
      </c>
      <c r="I2278" s="3">
        <f>'B-Site_data'!I2279</f>
        <v>1</v>
      </c>
      <c r="J2278" s="3">
        <f>'B-Site_data'!J2279</f>
        <v>1</v>
      </c>
      <c r="K2278" s="3">
        <f>'B-Site_data'!K2279</f>
        <v>3</v>
      </c>
      <c r="L2278" s="3">
        <f>'B-Site_data'!L2279</f>
        <v>2</v>
      </c>
      <c r="M2278" s="3">
        <f t="shared" si="210"/>
        <v>3</v>
      </c>
      <c r="N2278" s="3">
        <f t="shared" si="211"/>
        <v>3</v>
      </c>
      <c r="O2278" s="3">
        <f t="shared" si="212"/>
        <v>2</v>
      </c>
      <c r="P2278" s="3">
        <f t="shared" si="213"/>
        <v>1</v>
      </c>
      <c r="Q2278" s="295">
        <f t="shared" si="214"/>
        <v>3</v>
      </c>
      <c r="R2278" s="3">
        <f t="shared" si="215"/>
        <v>3</v>
      </c>
    </row>
    <row r="2279" spans="1:18" x14ac:dyDescent="0.35">
      <c r="A2279" s="3" t="str">
        <f>'B-Site_data'!A2280</f>
        <v>ri28Jlt2UycpGjzUj3M98ta13qOm99</v>
      </c>
      <c r="B2279" s="3" t="str">
        <f>'B-Site_data'!B2280</f>
        <v>Banadir_IDP</v>
      </c>
      <c r="C2279" s="3" t="str">
        <f>'B-Site_data'!C2280</f>
        <v>Banadir</v>
      </c>
      <c r="D2279" s="3" t="str">
        <f>'B-Site_data'!D2280</f>
        <v>IDP</v>
      </c>
      <c r="E2279" s="3">
        <f>'B-Site_data'!E2280</f>
        <v>1</v>
      </c>
      <c r="F2279" s="3">
        <f>'B-Site_data'!F2280</f>
        <v>1</v>
      </c>
      <c r="G2279" s="3">
        <f>'B-Site_data'!G2280</f>
        <v>3</v>
      </c>
      <c r="H2279" s="3">
        <f>'B-Site_data'!H2280</f>
        <v>3</v>
      </c>
      <c r="I2279" s="3">
        <f>'B-Site_data'!I2280</f>
        <v>1</v>
      </c>
      <c r="J2279" s="3">
        <f>'B-Site_data'!J2280</f>
        <v>1</v>
      </c>
      <c r="K2279" s="3">
        <f>'B-Site_data'!K2280</f>
        <v>1</v>
      </c>
      <c r="L2279" s="3">
        <f>'B-Site_data'!L2280</f>
        <v>1</v>
      </c>
      <c r="M2279" s="3">
        <f t="shared" si="210"/>
        <v>3</v>
      </c>
      <c r="N2279" s="3">
        <f t="shared" si="211"/>
        <v>3</v>
      </c>
      <c r="O2279" s="3">
        <f t="shared" si="212"/>
        <v>1</v>
      </c>
      <c r="P2279" s="3">
        <f t="shared" si="213"/>
        <v>1</v>
      </c>
      <c r="Q2279" s="295">
        <f t="shared" si="214"/>
        <v>2</v>
      </c>
      <c r="R2279" s="3">
        <f t="shared" si="215"/>
        <v>2</v>
      </c>
    </row>
    <row r="2280" spans="1:18" x14ac:dyDescent="0.35">
      <c r="A2280" s="3" t="str">
        <f>'B-Site_data'!A2281</f>
        <v>uiwvKTK44VtHDid1Gz0CWH34irF3en</v>
      </c>
      <c r="B2280" s="3" t="str">
        <f>'B-Site_data'!B2281</f>
        <v>Banadir_IDP</v>
      </c>
      <c r="C2280" s="3" t="str">
        <f>'B-Site_data'!C2281</f>
        <v>Banadir</v>
      </c>
      <c r="D2280" s="3" t="str">
        <f>'B-Site_data'!D2281</f>
        <v>IDP</v>
      </c>
      <c r="E2280" s="3">
        <f>'B-Site_data'!E2281</f>
        <v>1</v>
      </c>
      <c r="F2280" s="3">
        <f>'B-Site_data'!F2281</f>
        <v>1</v>
      </c>
      <c r="G2280" s="3">
        <f>'B-Site_data'!G2281</f>
        <v>3</v>
      </c>
      <c r="H2280" s="3">
        <f>'B-Site_data'!H2281</f>
        <v>1</v>
      </c>
      <c r="I2280" s="3">
        <f>'B-Site_data'!I2281</f>
        <v>1</v>
      </c>
      <c r="J2280" s="3">
        <f>'B-Site_data'!J2281</f>
        <v>3</v>
      </c>
      <c r="K2280" s="3">
        <f>'B-Site_data'!K2281</f>
        <v>3</v>
      </c>
      <c r="L2280" s="3">
        <f>'B-Site_data'!L2281</f>
        <v>1</v>
      </c>
      <c r="M2280" s="3">
        <f t="shared" si="210"/>
        <v>3</v>
      </c>
      <c r="N2280" s="3">
        <f t="shared" si="211"/>
        <v>3</v>
      </c>
      <c r="O2280" s="3">
        <f t="shared" si="212"/>
        <v>3</v>
      </c>
      <c r="P2280" s="3">
        <f t="shared" si="213"/>
        <v>1</v>
      </c>
      <c r="Q2280" s="295">
        <f t="shared" si="214"/>
        <v>3</v>
      </c>
      <c r="R2280" s="3">
        <f t="shared" si="215"/>
        <v>3</v>
      </c>
    </row>
    <row r="2281" spans="1:18" x14ac:dyDescent="0.35">
      <c r="A2281" s="3" t="str">
        <f>'B-Site_data'!A2282</f>
        <v>822X0V6LveWdwpXWAobcalNavIYg2n</v>
      </c>
      <c r="B2281" s="3" t="str">
        <f>'B-Site_data'!B2282</f>
        <v>Banadir_IDP</v>
      </c>
      <c r="C2281" s="3" t="str">
        <f>'B-Site_data'!C2282</f>
        <v>Banadir</v>
      </c>
      <c r="D2281" s="3" t="str">
        <f>'B-Site_data'!D2282</f>
        <v>IDP</v>
      </c>
      <c r="E2281" s="3">
        <f>'B-Site_data'!E2282</f>
        <v>1</v>
      </c>
      <c r="F2281" s="3">
        <f>'B-Site_data'!F2282</f>
        <v>3</v>
      </c>
      <c r="G2281" s="3">
        <f>'B-Site_data'!G2282</f>
        <v>3</v>
      </c>
      <c r="H2281" s="3">
        <f>'B-Site_data'!H2282</f>
        <v>3</v>
      </c>
      <c r="I2281" s="3">
        <f>'B-Site_data'!I2282</f>
        <v>1</v>
      </c>
      <c r="J2281" s="3">
        <f>'B-Site_data'!J2282</f>
        <v>1</v>
      </c>
      <c r="K2281" s="3">
        <f>'B-Site_data'!K2282</f>
        <v>3</v>
      </c>
      <c r="L2281" s="3">
        <f>'B-Site_data'!L2282</f>
        <v>2</v>
      </c>
      <c r="M2281" s="3">
        <f t="shared" si="210"/>
        <v>3</v>
      </c>
      <c r="N2281" s="3">
        <f t="shared" si="211"/>
        <v>3</v>
      </c>
      <c r="O2281" s="3">
        <f t="shared" si="212"/>
        <v>3</v>
      </c>
      <c r="P2281" s="3">
        <f t="shared" si="213"/>
        <v>3</v>
      </c>
      <c r="Q2281" s="295">
        <f t="shared" si="214"/>
        <v>3</v>
      </c>
      <c r="R2281" s="3">
        <f t="shared" si="215"/>
        <v>3</v>
      </c>
    </row>
    <row r="2282" spans="1:18" x14ac:dyDescent="0.35">
      <c r="A2282" s="3" t="str">
        <f>'B-Site_data'!A2283</f>
        <v>NdehogqSJ4rFdBh4NUvln9q7XCr5Kn</v>
      </c>
      <c r="B2282" s="3" t="str">
        <f>'B-Site_data'!B2283</f>
        <v>Banadir_IDP</v>
      </c>
      <c r="C2282" s="3" t="str">
        <f>'B-Site_data'!C2283</f>
        <v>Banadir</v>
      </c>
      <c r="D2282" s="3" t="str">
        <f>'B-Site_data'!D2283</f>
        <v>IDP</v>
      </c>
      <c r="E2282" s="3">
        <f>'B-Site_data'!E2283</f>
        <v>1</v>
      </c>
      <c r="F2282" s="3">
        <f>'B-Site_data'!F2283</f>
        <v>1</v>
      </c>
      <c r="G2282" s="3">
        <f>'B-Site_data'!G2283</f>
        <v>1</v>
      </c>
      <c r="H2282" s="3">
        <f>'B-Site_data'!H2283</f>
        <v>1</v>
      </c>
      <c r="I2282" s="3">
        <f>'B-Site_data'!I2283</f>
        <v>3</v>
      </c>
      <c r="J2282" s="3">
        <f>'B-Site_data'!J2283</f>
        <v>1</v>
      </c>
      <c r="K2282" s="3">
        <f>'B-Site_data'!K2283</f>
        <v>3</v>
      </c>
      <c r="L2282" s="3">
        <f>'B-Site_data'!L2283</f>
        <v>1</v>
      </c>
      <c r="M2282" s="3">
        <f t="shared" si="210"/>
        <v>3</v>
      </c>
      <c r="N2282" s="3">
        <f t="shared" si="211"/>
        <v>3</v>
      </c>
      <c r="O2282" s="3">
        <f t="shared" si="212"/>
        <v>1</v>
      </c>
      <c r="P2282" s="3">
        <f t="shared" si="213"/>
        <v>1</v>
      </c>
      <c r="Q2282" s="295">
        <f t="shared" si="214"/>
        <v>2</v>
      </c>
      <c r="R2282" s="3">
        <f t="shared" si="215"/>
        <v>2</v>
      </c>
    </row>
    <row r="2283" spans="1:18" x14ac:dyDescent="0.35">
      <c r="A2283" s="3" t="str">
        <f>'B-Site_data'!A2284</f>
        <v>8ckytRQYzK8t2LNHq5ALt1TkGmQtqu</v>
      </c>
      <c r="B2283" s="3" t="str">
        <f>'B-Site_data'!B2284</f>
        <v>Banadir_IDP</v>
      </c>
      <c r="C2283" s="3" t="str">
        <f>'B-Site_data'!C2284</f>
        <v>Banadir</v>
      </c>
      <c r="D2283" s="3" t="str">
        <f>'B-Site_data'!D2284</f>
        <v>IDP</v>
      </c>
      <c r="E2283" s="3">
        <f>'B-Site_data'!E2284</f>
        <v>1</v>
      </c>
      <c r="F2283" s="3">
        <f>'B-Site_data'!F2284</f>
        <v>1</v>
      </c>
      <c r="G2283" s="3">
        <f>'B-Site_data'!G2284</f>
        <v>3</v>
      </c>
      <c r="H2283" s="3">
        <f>'B-Site_data'!H2284</f>
        <v>1</v>
      </c>
      <c r="I2283" s="3">
        <f>'B-Site_data'!I2284</f>
        <v>1</v>
      </c>
      <c r="J2283" s="3">
        <f>'B-Site_data'!J2284</f>
        <v>1</v>
      </c>
      <c r="K2283" s="3">
        <f>'B-Site_data'!K2284</f>
        <v>1</v>
      </c>
      <c r="L2283" s="3">
        <f>'B-Site_data'!L2284</f>
        <v>3</v>
      </c>
      <c r="M2283" s="3">
        <f t="shared" si="210"/>
        <v>3</v>
      </c>
      <c r="N2283" s="3">
        <f t="shared" si="211"/>
        <v>3</v>
      </c>
      <c r="O2283" s="3">
        <f t="shared" si="212"/>
        <v>1</v>
      </c>
      <c r="P2283" s="3">
        <f t="shared" si="213"/>
        <v>1</v>
      </c>
      <c r="Q2283" s="295">
        <f t="shared" si="214"/>
        <v>2</v>
      </c>
      <c r="R2283" s="3">
        <f t="shared" si="215"/>
        <v>2</v>
      </c>
    </row>
    <row r="2284" spans="1:18" x14ac:dyDescent="0.35">
      <c r="A2284" s="3" t="str">
        <f>'B-Site_data'!A2285</f>
        <v>kJ9Cpoc4dezDDxYeElyXGG7Y66EWwH</v>
      </c>
      <c r="B2284" s="3" t="str">
        <f>'B-Site_data'!B2285</f>
        <v>Banadir_IDP</v>
      </c>
      <c r="C2284" s="3" t="str">
        <f>'B-Site_data'!C2285</f>
        <v>Banadir</v>
      </c>
      <c r="D2284" s="3" t="str">
        <f>'B-Site_data'!D2285</f>
        <v>IDP</v>
      </c>
      <c r="E2284" s="3">
        <f>'B-Site_data'!E2285</f>
        <v>1</v>
      </c>
      <c r="F2284" s="3">
        <f>'B-Site_data'!F2285</f>
        <v>3</v>
      </c>
      <c r="G2284" s="3">
        <f>'B-Site_data'!G2285</f>
        <v>3</v>
      </c>
      <c r="H2284" s="3">
        <f>'B-Site_data'!H2285</f>
        <v>1</v>
      </c>
      <c r="I2284" s="3">
        <f>'B-Site_data'!I2285</f>
        <v>1</v>
      </c>
      <c r="J2284" s="3">
        <f>'B-Site_data'!J2285</f>
        <v>1</v>
      </c>
      <c r="K2284" s="3">
        <f>'B-Site_data'!K2285</f>
        <v>3</v>
      </c>
      <c r="L2284" s="3">
        <f>'B-Site_data'!L2285</f>
        <v>2</v>
      </c>
      <c r="M2284" s="3">
        <f t="shared" si="210"/>
        <v>3</v>
      </c>
      <c r="N2284" s="3">
        <f t="shared" si="211"/>
        <v>3</v>
      </c>
      <c r="O2284" s="3">
        <f t="shared" si="212"/>
        <v>3</v>
      </c>
      <c r="P2284" s="3">
        <f t="shared" si="213"/>
        <v>2</v>
      </c>
      <c r="Q2284" s="295">
        <f t="shared" si="214"/>
        <v>3</v>
      </c>
      <c r="R2284" s="3">
        <f t="shared" si="215"/>
        <v>3</v>
      </c>
    </row>
    <row r="2285" spans="1:18" x14ac:dyDescent="0.35">
      <c r="A2285" s="3" t="str">
        <f>'B-Site_data'!A2286</f>
        <v>NgU1UjWftBKEtbtwwnvnwEUhMqsuU3</v>
      </c>
      <c r="B2285" s="3" t="str">
        <f>'B-Site_data'!B2286</f>
        <v>Banadir_IDP</v>
      </c>
      <c r="C2285" s="3" t="str">
        <f>'B-Site_data'!C2286</f>
        <v>Banadir</v>
      </c>
      <c r="D2285" s="3" t="str">
        <f>'B-Site_data'!D2286</f>
        <v>IDP</v>
      </c>
      <c r="E2285" s="3">
        <f>'B-Site_data'!E2286</f>
        <v>1</v>
      </c>
      <c r="F2285" s="3">
        <f>'B-Site_data'!F2286</f>
        <v>1</v>
      </c>
      <c r="G2285" s="3">
        <f>'B-Site_data'!G2286</f>
        <v>1</v>
      </c>
      <c r="H2285" s="3">
        <f>'B-Site_data'!H2286</f>
        <v>3</v>
      </c>
      <c r="I2285" s="3">
        <f>'B-Site_data'!I2286</f>
        <v>3</v>
      </c>
      <c r="J2285" s="3">
        <f>'B-Site_data'!J2286</f>
        <v>1</v>
      </c>
      <c r="K2285" s="3">
        <f>'B-Site_data'!K2286</f>
        <v>1</v>
      </c>
      <c r="L2285" s="3">
        <f>'B-Site_data'!L2286</f>
        <v>2</v>
      </c>
      <c r="M2285" s="3">
        <f t="shared" si="210"/>
        <v>3</v>
      </c>
      <c r="N2285" s="3">
        <f t="shared" si="211"/>
        <v>3</v>
      </c>
      <c r="O2285" s="3">
        <f t="shared" si="212"/>
        <v>2</v>
      </c>
      <c r="P2285" s="3">
        <f t="shared" si="213"/>
        <v>1</v>
      </c>
      <c r="Q2285" s="295">
        <f t="shared" si="214"/>
        <v>3</v>
      </c>
      <c r="R2285" s="3">
        <f t="shared" si="215"/>
        <v>3</v>
      </c>
    </row>
    <row r="2286" spans="1:18" x14ac:dyDescent="0.35">
      <c r="A2286" s="3" t="str">
        <f>'B-Site_data'!A2287</f>
        <v>S55vOcjTzrJFG5M6ovxkznhgSTfdyr</v>
      </c>
      <c r="B2286" s="3" t="str">
        <f>'B-Site_data'!B2287</f>
        <v>Banadir_IDP</v>
      </c>
      <c r="C2286" s="3" t="str">
        <f>'B-Site_data'!C2287</f>
        <v>Banadir</v>
      </c>
      <c r="D2286" s="3" t="str">
        <f>'B-Site_data'!D2287</f>
        <v>IDP</v>
      </c>
      <c r="E2286" s="3">
        <f>'B-Site_data'!E2287</f>
        <v>1</v>
      </c>
      <c r="F2286" s="3">
        <f>'B-Site_data'!F2287</f>
        <v>3</v>
      </c>
      <c r="G2286" s="3">
        <f>'B-Site_data'!G2287</f>
        <v>3</v>
      </c>
      <c r="H2286" s="3">
        <f>'B-Site_data'!H2287</f>
        <v>3</v>
      </c>
      <c r="I2286" s="3">
        <f>'B-Site_data'!I2287</f>
        <v>3</v>
      </c>
      <c r="J2286" s="3">
        <f>'B-Site_data'!J2287</f>
        <v>1</v>
      </c>
      <c r="K2286" s="3">
        <f>'B-Site_data'!K2287</f>
        <v>3</v>
      </c>
      <c r="L2286" s="3">
        <f>'B-Site_data'!L2287</f>
        <v>2</v>
      </c>
      <c r="M2286" s="3">
        <f t="shared" si="210"/>
        <v>3</v>
      </c>
      <c r="N2286" s="3">
        <f t="shared" si="211"/>
        <v>3</v>
      </c>
      <c r="O2286" s="3">
        <f t="shared" si="212"/>
        <v>3</v>
      </c>
      <c r="P2286" s="3">
        <f t="shared" si="213"/>
        <v>3</v>
      </c>
      <c r="Q2286" s="295">
        <f t="shared" si="214"/>
        <v>3</v>
      </c>
      <c r="R2286" s="3">
        <f t="shared" si="215"/>
        <v>3</v>
      </c>
    </row>
    <row r="2287" spans="1:18" x14ac:dyDescent="0.35">
      <c r="A2287" s="3" t="str">
        <f>'B-Site_data'!A2288</f>
        <v>AqZcv65FGHlJfVKxrSjpfkKNzvDnaA</v>
      </c>
      <c r="B2287" s="3" t="str">
        <f>'B-Site_data'!B2288</f>
        <v>Banadir_IDP</v>
      </c>
      <c r="C2287" s="3" t="str">
        <f>'B-Site_data'!C2288</f>
        <v>Banadir</v>
      </c>
      <c r="D2287" s="3" t="str">
        <f>'B-Site_data'!D2288</f>
        <v>IDP</v>
      </c>
      <c r="E2287" s="3">
        <f>'B-Site_data'!E2288</f>
        <v>1</v>
      </c>
      <c r="F2287" s="3">
        <f>'B-Site_data'!F2288</f>
        <v>1</v>
      </c>
      <c r="G2287" s="3">
        <f>'B-Site_data'!G2288</f>
        <v>3</v>
      </c>
      <c r="H2287" s="3">
        <f>'B-Site_data'!H2288</f>
        <v>1</v>
      </c>
      <c r="I2287" s="3">
        <f>'B-Site_data'!I2288</f>
        <v>3</v>
      </c>
      <c r="J2287" s="3">
        <f>'B-Site_data'!J2288</f>
        <v>1</v>
      </c>
      <c r="K2287" s="3">
        <f>'B-Site_data'!K2288</f>
        <v>1</v>
      </c>
      <c r="L2287" s="3">
        <f>'B-Site_data'!L2288</f>
        <v>1</v>
      </c>
      <c r="M2287" s="3">
        <f t="shared" si="210"/>
        <v>3</v>
      </c>
      <c r="N2287" s="3">
        <f t="shared" si="211"/>
        <v>3</v>
      </c>
      <c r="O2287" s="3">
        <f t="shared" si="212"/>
        <v>1</v>
      </c>
      <c r="P2287" s="3">
        <f t="shared" si="213"/>
        <v>1</v>
      </c>
      <c r="Q2287" s="295">
        <f t="shared" si="214"/>
        <v>2</v>
      </c>
      <c r="R2287" s="3">
        <f t="shared" si="215"/>
        <v>2</v>
      </c>
    </row>
    <row r="2288" spans="1:18" x14ac:dyDescent="0.35">
      <c r="A2288" s="3" t="str">
        <f>'B-Site_data'!A2289</f>
        <v>pJ8VDeqdqhHSkbCVf9GfA2qlRbC200</v>
      </c>
      <c r="B2288" s="3" t="str">
        <f>'B-Site_data'!B2289</f>
        <v>Banadir_IDP</v>
      </c>
      <c r="C2288" s="3" t="str">
        <f>'B-Site_data'!C2289</f>
        <v>Banadir</v>
      </c>
      <c r="D2288" s="3" t="str">
        <f>'B-Site_data'!D2289</f>
        <v>IDP</v>
      </c>
      <c r="E2288" s="3">
        <f>'B-Site_data'!E2289</f>
        <v>1</v>
      </c>
      <c r="F2288" s="3">
        <f>'B-Site_data'!F2289</f>
        <v>3</v>
      </c>
      <c r="G2288" s="3">
        <f>'B-Site_data'!G2289</f>
        <v>3</v>
      </c>
      <c r="H2288" s="3">
        <f>'B-Site_data'!H2289</f>
        <v>3</v>
      </c>
      <c r="I2288" s="3">
        <f>'B-Site_data'!I2289</f>
        <v>1</v>
      </c>
      <c r="J2288" s="3">
        <f>'B-Site_data'!J2289</f>
        <v>1</v>
      </c>
      <c r="K2288" s="3">
        <f>'B-Site_data'!K2289</f>
        <v>3</v>
      </c>
      <c r="L2288" s="3">
        <f>'B-Site_data'!L2289</f>
        <v>2</v>
      </c>
      <c r="M2288" s="3">
        <f t="shared" si="210"/>
        <v>3</v>
      </c>
      <c r="N2288" s="3">
        <f t="shared" si="211"/>
        <v>3</v>
      </c>
      <c r="O2288" s="3">
        <f t="shared" si="212"/>
        <v>3</v>
      </c>
      <c r="P2288" s="3">
        <f t="shared" si="213"/>
        <v>3</v>
      </c>
      <c r="Q2288" s="295">
        <f t="shared" si="214"/>
        <v>3</v>
      </c>
      <c r="R2288" s="3">
        <f t="shared" si="215"/>
        <v>3</v>
      </c>
    </row>
    <row r="2289" spans="1:18" x14ac:dyDescent="0.35">
      <c r="A2289" s="3" t="str">
        <f>'B-Site_data'!A2290</f>
        <v>8OweXo6KmuAZ142nacLftzouLAB1M3</v>
      </c>
      <c r="B2289" s="3" t="str">
        <f>'B-Site_data'!B2290</f>
        <v>Banadir_IDP</v>
      </c>
      <c r="C2289" s="3" t="str">
        <f>'B-Site_data'!C2290</f>
        <v>Banadir</v>
      </c>
      <c r="D2289" s="3" t="str">
        <f>'B-Site_data'!D2290</f>
        <v>IDP</v>
      </c>
      <c r="E2289" s="3">
        <f>'B-Site_data'!E2290</f>
        <v>1</v>
      </c>
      <c r="F2289" s="3">
        <f>'B-Site_data'!F2290</f>
        <v>3</v>
      </c>
      <c r="G2289" s="3">
        <f>'B-Site_data'!G2290</f>
        <v>3</v>
      </c>
      <c r="H2289" s="3">
        <f>'B-Site_data'!H2290</f>
        <v>3</v>
      </c>
      <c r="I2289" s="3">
        <f>'B-Site_data'!I2290</f>
        <v>3</v>
      </c>
      <c r="J2289" s="3">
        <f>'B-Site_data'!J2290</f>
        <v>1</v>
      </c>
      <c r="K2289" s="3">
        <f>'B-Site_data'!K2290</f>
        <v>3</v>
      </c>
      <c r="L2289" s="3">
        <f>'B-Site_data'!L2290</f>
        <v>2</v>
      </c>
      <c r="M2289" s="3">
        <f t="shared" si="210"/>
        <v>3</v>
      </c>
      <c r="N2289" s="3">
        <f t="shared" si="211"/>
        <v>3</v>
      </c>
      <c r="O2289" s="3">
        <f t="shared" si="212"/>
        <v>3</v>
      </c>
      <c r="P2289" s="3">
        <f t="shared" si="213"/>
        <v>3</v>
      </c>
      <c r="Q2289" s="295">
        <f t="shared" si="214"/>
        <v>3</v>
      </c>
      <c r="R2289" s="3">
        <f t="shared" si="215"/>
        <v>3</v>
      </c>
    </row>
    <row r="2290" spans="1:18" x14ac:dyDescent="0.35">
      <c r="A2290" s="3" t="str">
        <f>'B-Site_data'!A2291</f>
        <v>FB5FulQ9XwzZ6kv0kWB5RJSmmEoSjW</v>
      </c>
      <c r="B2290" s="3" t="str">
        <f>'B-Site_data'!B2291</f>
        <v>Banadir_IDP</v>
      </c>
      <c r="C2290" s="3" t="str">
        <f>'B-Site_data'!C2291</f>
        <v>Banadir</v>
      </c>
      <c r="D2290" s="3" t="str">
        <f>'B-Site_data'!D2291</f>
        <v>IDP</v>
      </c>
      <c r="E2290" s="3">
        <f>'B-Site_data'!E2291</f>
        <v>1</v>
      </c>
      <c r="F2290" s="3">
        <f>'B-Site_data'!F2291</f>
        <v>3</v>
      </c>
      <c r="G2290" s="3">
        <f>'B-Site_data'!G2291</f>
        <v>1</v>
      </c>
      <c r="H2290" s="3">
        <f>'B-Site_data'!H2291</f>
        <v>1</v>
      </c>
      <c r="I2290" s="3">
        <f>'B-Site_data'!I2291</f>
        <v>1</v>
      </c>
      <c r="J2290" s="3">
        <f>'B-Site_data'!J2291</f>
        <v>1</v>
      </c>
      <c r="K2290" s="3">
        <f>'B-Site_data'!K2291</f>
        <v>3</v>
      </c>
      <c r="L2290" s="3">
        <f>'B-Site_data'!L2291</f>
        <v>3</v>
      </c>
      <c r="M2290" s="3">
        <f t="shared" si="210"/>
        <v>3</v>
      </c>
      <c r="N2290" s="3">
        <f t="shared" si="211"/>
        <v>3</v>
      </c>
      <c r="O2290" s="3">
        <f t="shared" si="212"/>
        <v>3</v>
      </c>
      <c r="P2290" s="3">
        <f t="shared" si="213"/>
        <v>1</v>
      </c>
      <c r="Q2290" s="295">
        <f t="shared" si="214"/>
        <v>3</v>
      </c>
      <c r="R2290" s="3">
        <f t="shared" si="215"/>
        <v>3</v>
      </c>
    </row>
    <row r="2291" spans="1:18" x14ac:dyDescent="0.35">
      <c r="A2291" s="3" t="str">
        <f>'B-Site_data'!A2292</f>
        <v>O2jgI9THuhlYIZftE7FdHdY8BlMITq</v>
      </c>
      <c r="B2291" s="3" t="str">
        <f>'B-Site_data'!B2292</f>
        <v>Banadir_IDP</v>
      </c>
      <c r="C2291" s="3" t="str">
        <f>'B-Site_data'!C2292</f>
        <v>Banadir</v>
      </c>
      <c r="D2291" s="3" t="str">
        <f>'B-Site_data'!D2292</f>
        <v>IDP</v>
      </c>
      <c r="E2291" s="3">
        <f>'B-Site_data'!E2292</f>
        <v>1</v>
      </c>
      <c r="F2291" s="3">
        <f>'B-Site_data'!F2292</f>
        <v>1</v>
      </c>
      <c r="G2291" s="3">
        <f>'B-Site_data'!G2292</f>
        <v>3</v>
      </c>
      <c r="H2291" s="3">
        <f>'B-Site_data'!H2292</f>
        <v>1</v>
      </c>
      <c r="I2291" s="3">
        <f>'B-Site_data'!I2292</f>
        <v>1</v>
      </c>
      <c r="J2291" s="3">
        <f>'B-Site_data'!J2292</f>
        <v>1</v>
      </c>
      <c r="K2291" s="3">
        <f>'B-Site_data'!K2292</f>
        <v>3</v>
      </c>
      <c r="L2291" s="3">
        <f>'B-Site_data'!L2292</f>
        <v>2</v>
      </c>
      <c r="M2291" s="3">
        <f t="shared" si="210"/>
        <v>3</v>
      </c>
      <c r="N2291" s="3">
        <f t="shared" si="211"/>
        <v>3</v>
      </c>
      <c r="O2291" s="3">
        <f t="shared" si="212"/>
        <v>2</v>
      </c>
      <c r="P2291" s="3">
        <f t="shared" si="213"/>
        <v>1</v>
      </c>
      <c r="Q2291" s="295">
        <f t="shared" si="214"/>
        <v>3</v>
      </c>
      <c r="R2291" s="3">
        <f t="shared" si="215"/>
        <v>3</v>
      </c>
    </row>
    <row r="2292" spans="1:18" x14ac:dyDescent="0.35">
      <c r="A2292" s="3" t="str">
        <f>'B-Site_data'!A2293</f>
        <v>YSdWkCkjXwwdO2Ojx5EXThg3YddGrh</v>
      </c>
      <c r="B2292" s="3" t="str">
        <f>'B-Site_data'!B2293</f>
        <v>Banadir_IDP</v>
      </c>
      <c r="C2292" s="3" t="str">
        <f>'B-Site_data'!C2293</f>
        <v>Banadir</v>
      </c>
      <c r="D2292" s="3" t="str">
        <f>'B-Site_data'!D2293</f>
        <v>IDP</v>
      </c>
      <c r="E2292" s="3">
        <f>'B-Site_data'!E2293</f>
        <v>1</v>
      </c>
      <c r="F2292" s="3">
        <f>'B-Site_data'!F2293</f>
        <v>3</v>
      </c>
      <c r="G2292" s="3">
        <f>'B-Site_data'!G2293</f>
        <v>1</v>
      </c>
      <c r="H2292" s="3">
        <f>'B-Site_data'!H2293</f>
        <v>1</v>
      </c>
      <c r="I2292" s="3">
        <f>'B-Site_data'!I2293</f>
        <v>1</v>
      </c>
      <c r="J2292" s="3">
        <f>'B-Site_data'!J2293</f>
        <v>1</v>
      </c>
      <c r="K2292" s="3">
        <f>'B-Site_data'!K2293</f>
        <v>3</v>
      </c>
      <c r="L2292" s="3">
        <f>'B-Site_data'!L2293</f>
        <v>2</v>
      </c>
      <c r="M2292" s="3">
        <f t="shared" si="210"/>
        <v>3</v>
      </c>
      <c r="N2292" s="3">
        <f t="shared" si="211"/>
        <v>3</v>
      </c>
      <c r="O2292" s="3">
        <f t="shared" si="212"/>
        <v>2</v>
      </c>
      <c r="P2292" s="3">
        <f t="shared" si="213"/>
        <v>1</v>
      </c>
      <c r="Q2292" s="295">
        <f t="shared" si="214"/>
        <v>3</v>
      </c>
      <c r="R2292" s="3">
        <f t="shared" si="215"/>
        <v>3</v>
      </c>
    </row>
    <row r="2293" spans="1:18" x14ac:dyDescent="0.35">
      <c r="A2293" s="3" t="str">
        <f>'B-Site_data'!A2294</f>
        <v>g9YxWteipUIeNmHjYTAQCDmhyNO9BV</v>
      </c>
      <c r="B2293" s="3" t="str">
        <f>'B-Site_data'!B2294</f>
        <v>Banadir_IDP</v>
      </c>
      <c r="C2293" s="3" t="str">
        <f>'B-Site_data'!C2294</f>
        <v>Banadir</v>
      </c>
      <c r="D2293" s="3" t="str">
        <f>'B-Site_data'!D2294</f>
        <v>IDP</v>
      </c>
      <c r="E2293" s="3">
        <f>'B-Site_data'!E2294</f>
        <v>1</v>
      </c>
      <c r="F2293" s="3">
        <f>'B-Site_data'!F2294</f>
        <v>1</v>
      </c>
      <c r="G2293" s="3">
        <f>'B-Site_data'!G2294</f>
        <v>3</v>
      </c>
      <c r="H2293" s="3">
        <f>'B-Site_data'!H2294</f>
        <v>1</v>
      </c>
      <c r="I2293" s="3">
        <f>'B-Site_data'!I2294</f>
        <v>1</v>
      </c>
      <c r="J2293" s="3">
        <f>'B-Site_data'!J2294</f>
        <v>1</v>
      </c>
      <c r="K2293" s="3">
        <f>'B-Site_data'!K2294</f>
        <v>1</v>
      </c>
      <c r="L2293" s="3">
        <f>'B-Site_data'!L2294</f>
        <v>2</v>
      </c>
      <c r="M2293" s="3">
        <f t="shared" si="210"/>
        <v>3</v>
      </c>
      <c r="N2293" s="3">
        <f t="shared" si="211"/>
        <v>2</v>
      </c>
      <c r="O2293" s="3">
        <f t="shared" si="212"/>
        <v>1</v>
      </c>
      <c r="P2293" s="3">
        <f t="shared" si="213"/>
        <v>1</v>
      </c>
      <c r="Q2293" s="295">
        <f t="shared" si="214"/>
        <v>2</v>
      </c>
      <c r="R2293" s="3">
        <f t="shared" si="215"/>
        <v>2</v>
      </c>
    </row>
    <row r="2294" spans="1:18" x14ac:dyDescent="0.35">
      <c r="A2294" s="3" t="str">
        <f>'B-Site_data'!A2295</f>
        <v>xsuumisDa6xTicPQeZJzcwWwJkwWQn</v>
      </c>
      <c r="B2294" s="3" t="str">
        <f>'B-Site_data'!B2295</f>
        <v>Banadir_IDP</v>
      </c>
      <c r="C2294" s="3" t="str">
        <f>'B-Site_data'!C2295</f>
        <v>Banadir</v>
      </c>
      <c r="D2294" s="3" t="str">
        <f>'B-Site_data'!D2295</f>
        <v>IDP</v>
      </c>
      <c r="E2294" s="3">
        <f>'B-Site_data'!E2295</f>
        <v>1</v>
      </c>
      <c r="F2294" s="3">
        <f>'B-Site_data'!F2295</f>
        <v>1</v>
      </c>
      <c r="G2294" s="3">
        <f>'B-Site_data'!G2295</f>
        <v>3</v>
      </c>
      <c r="H2294" s="3">
        <f>'B-Site_data'!H2295</f>
        <v>1</v>
      </c>
      <c r="I2294" s="3">
        <f>'B-Site_data'!I2295</f>
        <v>1</v>
      </c>
      <c r="J2294" s="3">
        <f>'B-Site_data'!J2295</f>
        <v>3</v>
      </c>
      <c r="K2294" s="3">
        <f>'B-Site_data'!K2295</f>
        <v>3</v>
      </c>
      <c r="L2294" s="3">
        <f>'B-Site_data'!L2295</f>
        <v>2</v>
      </c>
      <c r="M2294" s="3">
        <f t="shared" si="210"/>
        <v>3</v>
      </c>
      <c r="N2294" s="3">
        <f t="shared" si="211"/>
        <v>3</v>
      </c>
      <c r="O2294" s="3">
        <f t="shared" si="212"/>
        <v>3</v>
      </c>
      <c r="P2294" s="3">
        <f t="shared" si="213"/>
        <v>2</v>
      </c>
      <c r="Q2294" s="295">
        <f t="shared" si="214"/>
        <v>3</v>
      </c>
      <c r="R2294" s="3">
        <f t="shared" si="215"/>
        <v>3</v>
      </c>
    </row>
    <row r="2295" spans="1:18" x14ac:dyDescent="0.35">
      <c r="A2295" s="3" t="str">
        <f>'B-Site_data'!A2296</f>
        <v>AIjaIXobYimHaI2zEKHXeylRUPOkdT</v>
      </c>
      <c r="B2295" s="3" t="str">
        <f>'B-Site_data'!B2296</f>
        <v>Banadir_IDP</v>
      </c>
      <c r="C2295" s="3" t="str">
        <f>'B-Site_data'!C2296</f>
        <v>Banadir</v>
      </c>
      <c r="D2295" s="3" t="str">
        <f>'B-Site_data'!D2296</f>
        <v>IDP</v>
      </c>
      <c r="E2295" s="3">
        <f>'B-Site_data'!E2296</f>
        <v>1</v>
      </c>
      <c r="F2295" s="3">
        <f>'B-Site_data'!F2296</f>
        <v>1</v>
      </c>
      <c r="G2295" s="3">
        <f>'B-Site_data'!G2296</f>
        <v>3</v>
      </c>
      <c r="H2295" s="3">
        <f>'B-Site_data'!H2296</f>
        <v>3</v>
      </c>
      <c r="I2295" s="3">
        <f>'B-Site_data'!I2296</f>
        <v>3</v>
      </c>
      <c r="J2295" s="3">
        <f>'B-Site_data'!J2296</f>
        <v>1</v>
      </c>
      <c r="K2295" s="3">
        <f>'B-Site_data'!K2296</f>
        <v>1</v>
      </c>
      <c r="L2295" s="3">
        <f>'B-Site_data'!L2296</f>
        <v>3</v>
      </c>
      <c r="M2295" s="3">
        <f t="shared" si="210"/>
        <v>3</v>
      </c>
      <c r="N2295" s="3">
        <f t="shared" si="211"/>
        <v>3</v>
      </c>
      <c r="O2295" s="3">
        <f t="shared" si="212"/>
        <v>3</v>
      </c>
      <c r="P2295" s="3">
        <f t="shared" si="213"/>
        <v>3</v>
      </c>
      <c r="Q2295" s="295">
        <f t="shared" si="214"/>
        <v>3</v>
      </c>
      <c r="R2295" s="3">
        <f t="shared" si="215"/>
        <v>3</v>
      </c>
    </row>
    <row r="2296" spans="1:18" x14ac:dyDescent="0.35">
      <c r="A2296" s="3" t="str">
        <f>'B-Site_data'!A2297</f>
        <v>UYnJqdlZcG7JKlq4TKQfgcAp50YCQH</v>
      </c>
      <c r="B2296" s="3" t="str">
        <f>'B-Site_data'!B2297</f>
        <v>Banadir_IDP</v>
      </c>
      <c r="C2296" s="3" t="str">
        <f>'B-Site_data'!C2297</f>
        <v>Banadir</v>
      </c>
      <c r="D2296" s="3" t="str">
        <f>'B-Site_data'!D2297</f>
        <v>IDP</v>
      </c>
      <c r="E2296" s="3">
        <f>'B-Site_data'!E2297</f>
        <v>1</v>
      </c>
      <c r="F2296" s="3">
        <f>'B-Site_data'!F2297</f>
        <v>1</v>
      </c>
      <c r="G2296" s="3">
        <f>'B-Site_data'!G2297</f>
        <v>3</v>
      </c>
      <c r="H2296" s="3">
        <f>'B-Site_data'!H2297</f>
        <v>2</v>
      </c>
      <c r="I2296" s="3">
        <f>'B-Site_data'!I2297</f>
        <v>3</v>
      </c>
      <c r="J2296" s="3">
        <f>'B-Site_data'!J2297</f>
        <v>1</v>
      </c>
      <c r="K2296" s="3">
        <f>'B-Site_data'!K2297</f>
        <v>1</v>
      </c>
      <c r="L2296" s="3">
        <f>'B-Site_data'!L2297</f>
        <v>3</v>
      </c>
      <c r="M2296" s="3">
        <f t="shared" si="210"/>
        <v>3</v>
      </c>
      <c r="N2296" s="3">
        <f t="shared" si="211"/>
        <v>3</v>
      </c>
      <c r="O2296" s="3">
        <f t="shared" si="212"/>
        <v>3</v>
      </c>
      <c r="P2296" s="3">
        <f t="shared" si="213"/>
        <v>2</v>
      </c>
      <c r="Q2296" s="295">
        <f t="shared" si="214"/>
        <v>3</v>
      </c>
      <c r="R2296" s="3">
        <f t="shared" si="215"/>
        <v>3</v>
      </c>
    </row>
    <row r="2297" spans="1:18" x14ac:dyDescent="0.35">
      <c r="A2297" s="3" t="str">
        <f>'B-Site_data'!A2298</f>
        <v>3YyQT9xOzRQ3QRfA3cPr3RZgsT311B</v>
      </c>
      <c r="B2297" s="3" t="str">
        <f>'B-Site_data'!B2298</f>
        <v>Banadir_IDP</v>
      </c>
      <c r="C2297" s="3" t="str">
        <f>'B-Site_data'!C2298</f>
        <v>Banadir</v>
      </c>
      <c r="D2297" s="3" t="str">
        <f>'B-Site_data'!D2298</f>
        <v>IDP</v>
      </c>
      <c r="E2297" s="3">
        <f>'B-Site_data'!E2298</f>
        <v>1</v>
      </c>
      <c r="F2297" s="3">
        <f>'B-Site_data'!F2298</f>
        <v>1</v>
      </c>
      <c r="G2297" s="3">
        <f>'B-Site_data'!G2298</f>
        <v>3</v>
      </c>
      <c r="H2297" s="3">
        <f>'B-Site_data'!H2298</f>
        <v>3</v>
      </c>
      <c r="I2297" s="3">
        <f>'B-Site_data'!I2298</f>
        <v>3</v>
      </c>
      <c r="J2297" s="3">
        <f>'B-Site_data'!J2298</f>
        <v>1</v>
      </c>
      <c r="K2297" s="3">
        <f>'B-Site_data'!K2298</f>
        <v>1</v>
      </c>
      <c r="L2297" s="3">
        <f>'B-Site_data'!L2298</f>
        <v>2</v>
      </c>
      <c r="M2297" s="3">
        <f t="shared" si="210"/>
        <v>3</v>
      </c>
      <c r="N2297" s="3">
        <f t="shared" si="211"/>
        <v>3</v>
      </c>
      <c r="O2297" s="3">
        <f t="shared" si="212"/>
        <v>3</v>
      </c>
      <c r="P2297" s="3">
        <f t="shared" si="213"/>
        <v>2</v>
      </c>
      <c r="Q2297" s="295">
        <f t="shared" si="214"/>
        <v>3</v>
      </c>
      <c r="R2297" s="3">
        <f t="shared" si="215"/>
        <v>3</v>
      </c>
    </row>
    <row r="2298" spans="1:18" x14ac:dyDescent="0.35">
      <c r="A2298" s="3" t="str">
        <f>'B-Site_data'!A2299</f>
        <v>hTvGH3thwyUYLrJe6FdsIHEdgJFzw6</v>
      </c>
      <c r="B2298" s="3" t="str">
        <f>'B-Site_data'!B2299</f>
        <v>Banadir_IDP</v>
      </c>
      <c r="C2298" s="3" t="str">
        <f>'B-Site_data'!C2299</f>
        <v>Banadir</v>
      </c>
      <c r="D2298" s="3" t="str">
        <f>'B-Site_data'!D2299</f>
        <v>IDP</v>
      </c>
      <c r="E2298" s="3">
        <f>'B-Site_data'!E2299</f>
        <v>1</v>
      </c>
      <c r="F2298" s="3">
        <f>'B-Site_data'!F2299</f>
        <v>1</v>
      </c>
      <c r="G2298" s="3">
        <f>'B-Site_data'!G2299</f>
        <v>3</v>
      </c>
      <c r="H2298" s="3">
        <f>'B-Site_data'!H2299</f>
        <v>1</v>
      </c>
      <c r="I2298" s="3">
        <f>'B-Site_data'!I2299</f>
        <v>1</v>
      </c>
      <c r="J2298" s="3">
        <f>'B-Site_data'!J2299</f>
        <v>1</v>
      </c>
      <c r="K2298" s="3">
        <f>'B-Site_data'!K2299</f>
        <v>3</v>
      </c>
      <c r="L2298" s="3">
        <f>'B-Site_data'!L2299</f>
        <v>1</v>
      </c>
      <c r="M2298" s="3">
        <f t="shared" si="210"/>
        <v>3</v>
      </c>
      <c r="N2298" s="3">
        <f t="shared" si="211"/>
        <v>3</v>
      </c>
      <c r="O2298" s="3">
        <f t="shared" si="212"/>
        <v>1</v>
      </c>
      <c r="P2298" s="3">
        <f t="shared" si="213"/>
        <v>1</v>
      </c>
      <c r="Q2298" s="295">
        <f t="shared" si="214"/>
        <v>2</v>
      </c>
      <c r="R2298" s="3">
        <f t="shared" si="215"/>
        <v>2</v>
      </c>
    </row>
    <row r="2299" spans="1:18" x14ac:dyDescent="0.35">
      <c r="A2299" s="3" t="str">
        <f>'B-Site_data'!A2300</f>
        <v>CIFtzx68BZRY3KhHvQYisdq2LOB1fd</v>
      </c>
      <c r="B2299" s="3" t="str">
        <f>'B-Site_data'!B2300</f>
        <v>Banadir_IDP</v>
      </c>
      <c r="C2299" s="3" t="str">
        <f>'B-Site_data'!C2300</f>
        <v>Banadir</v>
      </c>
      <c r="D2299" s="3" t="str">
        <f>'B-Site_data'!D2300</f>
        <v>IDP</v>
      </c>
      <c r="E2299" s="3">
        <f>'B-Site_data'!E2300</f>
        <v>1</v>
      </c>
      <c r="F2299" s="3">
        <f>'B-Site_data'!F2300</f>
        <v>1</v>
      </c>
      <c r="G2299" s="3">
        <f>'B-Site_data'!G2300</f>
        <v>3</v>
      </c>
      <c r="H2299" s="3">
        <f>'B-Site_data'!H2300</f>
        <v>3</v>
      </c>
      <c r="I2299" s="3">
        <f>'B-Site_data'!I2300</f>
        <v>1</v>
      </c>
      <c r="J2299" s="3">
        <f>'B-Site_data'!J2300</f>
        <v>1</v>
      </c>
      <c r="K2299" s="3">
        <f>'B-Site_data'!K2300</f>
        <v>3</v>
      </c>
      <c r="L2299" s="3">
        <f>'B-Site_data'!L2300</f>
        <v>1</v>
      </c>
      <c r="M2299" s="3">
        <f t="shared" si="210"/>
        <v>3</v>
      </c>
      <c r="N2299" s="3">
        <f t="shared" si="211"/>
        <v>3</v>
      </c>
      <c r="O2299" s="3">
        <f t="shared" si="212"/>
        <v>3</v>
      </c>
      <c r="P2299" s="3">
        <f t="shared" si="213"/>
        <v>1</v>
      </c>
      <c r="Q2299" s="295">
        <f t="shared" si="214"/>
        <v>3</v>
      </c>
      <c r="R2299" s="3">
        <f t="shared" si="215"/>
        <v>3</v>
      </c>
    </row>
    <row r="2300" spans="1:18" x14ac:dyDescent="0.35">
      <c r="A2300" s="3" t="str">
        <f>'B-Site_data'!A2301</f>
        <v>uH75QwADOgO232HwzLyXS4fEAhE9bj</v>
      </c>
      <c r="B2300" s="3" t="str">
        <f>'B-Site_data'!B2301</f>
        <v>Banadir_IDP</v>
      </c>
      <c r="C2300" s="3" t="str">
        <f>'B-Site_data'!C2301</f>
        <v>Banadir</v>
      </c>
      <c r="D2300" s="3" t="str">
        <f>'B-Site_data'!D2301</f>
        <v>IDP</v>
      </c>
      <c r="E2300" s="3">
        <f>'B-Site_data'!E2301</f>
        <v>1</v>
      </c>
      <c r="F2300" s="3">
        <f>'B-Site_data'!F2301</f>
        <v>1</v>
      </c>
      <c r="G2300" s="3">
        <f>'B-Site_data'!G2301</f>
        <v>3</v>
      </c>
      <c r="H2300" s="3">
        <f>'B-Site_data'!H2301</f>
        <v>3</v>
      </c>
      <c r="I2300" s="3">
        <f>'B-Site_data'!I2301</f>
        <v>1</v>
      </c>
      <c r="J2300" s="3">
        <f>'B-Site_data'!J2301</f>
        <v>1</v>
      </c>
      <c r="K2300" s="3">
        <f>'B-Site_data'!K2301</f>
        <v>3</v>
      </c>
      <c r="L2300" s="3">
        <f>'B-Site_data'!L2301</f>
        <v>1</v>
      </c>
      <c r="M2300" s="3">
        <f t="shared" si="210"/>
        <v>3</v>
      </c>
      <c r="N2300" s="3">
        <f t="shared" si="211"/>
        <v>3</v>
      </c>
      <c r="O2300" s="3">
        <f t="shared" si="212"/>
        <v>3</v>
      </c>
      <c r="P2300" s="3">
        <f t="shared" si="213"/>
        <v>1</v>
      </c>
      <c r="Q2300" s="295">
        <f t="shared" si="214"/>
        <v>3</v>
      </c>
      <c r="R2300" s="3">
        <f t="shared" si="215"/>
        <v>3</v>
      </c>
    </row>
    <row r="2301" spans="1:18" x14ac:dyDescent="0.35">
      <c r="A2301" s="3" t="str">
        <f>'B-Site_data'!A2302</f>
        <v>9VbcWCW0KPYKT1NFuazOk9i2tnXcN7</v>
      </c>
      <c r="B2301" s="3" t="str">
        <f>'B-Site_data'!B2302</f>
        <v>Banadir_IDP</v>
      </c>
      <c r="C2301" s="3" t="str">
        <f>'B-Site_data'!C2302</f>
        <v>Banadir</v>
      </c>
      <c r="D2301" s="3" t="str">
        <f>'B-Site_data'!D2302</f>
        <v>IDP</v>
      </c>
      <c r="E2301" s="3">
        <f>'B-Site_data'!E2302</f>
        <v>1</v>
      </c>
      <c r="F2301" s="3">
        <f>'B-Site_data'!F2302</f>
        <v>1</v>
      </c>
      <c r="G2301" s="3">
        <f>'B-Site_data'!G2302</f>
        <v>3</v>
      </c>
      <c r="H2301" s="3">
        <f>'B-Site_data'!H2302</f>
        <v>1</v>
      </c>
      <c r="I2301" s="3">
        <f>'B-Site_data'!I2302</f>
        <v>1</v>
      </c>
      <c r="J2301" s="3">
        <f>'B-Site_data'!J2302</f>
        <v>1</v>
      </c>
      <c r="K2301" s="3">
        <f>'B-Site_data'!K2302</f>
        <v>1</v>
      </c>
      <c r="L2301" s="3">
        <f>'B-Site_data'!L2302</f>
        <v>1</v>
      </c>
      <c r="M2301" s="3">
        <f t="shared" si="210"/>
        <v>3</v>
      </c>
      <c r="N2301" s="3">
        <f t="shared" si="211"/>
        <v>1</v>
      </c>
      <c r="O2301" s="3">
        <f t="shared" si="212"/>
        <v>1</v>
      </c>
      <c r="P2301" s="3">
        <f t="shared" si="213"/>
        <v>1</v>
      </c>
      <c r="Q2301" s="295">
        <f t="shared" si="214"/>
        <v>2</v>
      </c>
      <c r="R2301" s="3">
        <f t="shared" si="215"/>
        <v>2</v>
      </c>
    </row>
    <row r="2302" spans="1:18" x14ac:dyDescent="0.35">
      <c r="A2302" s="3" t="str">
        <f>'B-Site_data'!A2303</f>
        <v>zcoTyvHnkaxmfOOUUFrGmcnpNjrkw5</v>
      </c>
      <c r="B2302" s="3" t="str">
        <f>'B-Site_data'!B2303</f>
        <v>Banadir_IDP</v>
      </c>
      <c r="C2302" s="3" t="str">
        <f>'B-Site_data'!C2303</f>
        <v>Banadir</v>
      </c>
      <c r="D2302" s="3" t="str">
        <f>'B-Site_data'!D2303</f>
        <v>IDP</v>
      </c>
      <c r="E2302" s="3">
        <f>'B-Site_data'!E2303</f>
        <v>1</v>
      </c>
      <c r="F2302" s="3">
        <f>'B-Site_data'!F2303</f>
        <v>1</v>
      </c>
      <c r="G2302" s="3">
        <f>'B-Site_data'!G2303</f>
        <v>3</v>
      </c>
      <c r="H2302" s="3">
        <f>'B-Site_data'!H2303</f>
        <v>1</v>
      </c>
      <c r="I2302" s="3">
        <f>'B-Site_data'!I2303</f>
        <v>1</v>
      </c>
      <c r="J2302" s="3">
        <f>'B-Site_data'!J2303</f>
        <v>1</v>
      </c>
      <c r="K2302" s="3">
        <f>'B-Site_data'!K2303</f>
        <v>3</v>
      </c>
      <c r="L2302" s="3">
        <f>'B-Site_data'!L2303</f>
        <v>1</v>
      </c>
      <c r="M2302" s="3">
        <f t="shared" si="210"/>
        <v>3</v>
      </c>
      <c r="N2302" s="3">
        <f t="shared" si="211"/>
        <v>3</v>
      </c>
      <c r="O2302" s="3">
        <f t="shared" si="212"/>
        <v>1</v>
      </c>
      <c r="P2302" s="3">
        <f t="shared" si="213"/>
        <v>1</v>
      </c>
      <c r="Q2302" s="295">
        <f t="shared" si="214"/>
        <v>2</v>
      </c>
      <c r="R2302" s="3">
        <f t="shared" si="215"/>
        <v>2</v>
      </c>
    </row>
    <row r="2303" spans="1:18" x14ac:dyDescent="0.35">
      <c r="A2303" s="3" t="str">
        <f>'B-Site_data'!A2304</f>
        <v>yhIa2SoDWfJNjd76MxoNv3I9B716gj</v>
      </c>
      <c r="B2303" s="3" t="str">
        <f>'B-Site_data'!B2304</f>
        <v>Banadir_IDP</v>
      </c>
      <c r="C2303" s="3" t="str">
        <f>'B-Site_data'!C2304</f>
        <v>Banadir</v>
      </c>
      <c r="D2303" s="3" t="str">
        <f>'B-Site_data'!D2304</f>
        <v>IDP</v>
      </c>
      <c r="E2303" s="3">
        <f>'B-Site_data'!E2304</f>
        <v>1</v>
      </c>
      <c r="F2303" s="3">
        <f>'B-Site_data'!F2304</f>
        <v>1</v>
      </c>
      <c r="G2303" s="3">
        <f>'B-Site_data'!G2304</f>
        <v>3</v>
      </c>
      <c r="H2303" s="3">
        <f>'B-Site_data'!H2304</f>
        <v>1</v>
      </c>
      <c r="I2303" s="3">
        <f>'B-Site_data'!I2304</f>
        <v>1</v>
      </c>
      <c r="J2303" s="3">
        <f>'B-Site_data'!J2304</f>
        <v>1</v>
      </c>
      <c r="K2303" s="3">
        <f>'B-Site_data'!K2304</f>
        <v>3</v>
      </c>
      <c r="L2303" s="3">
        <f>'B-Site_data'!L2304</f>
        <v>1</v>
      </c>
      <c r="M2303" s="3">
        <f t="shared" si="210"/>
        <v>3</v>
      </c>
      <c r="N2303" s="3">
        <f t="shared" si="211"/>
        <v>3</v>
      </c>
      <c r="O2303" s="3">
        <f t="shared" si="212"/>
        <v>1</v>
      </c>
      <c r="P2303" s="3">
        <f t="shared" si="213"/>
        <v>1</v>
      </c>
      <c r="Q2303" s="295">
        <f t="shared" si="214"/>
        <v>2</v>
      </c>
      <c r="R2303" s="3">
        <f t="shared" si="215"/>
        <v>2</v>
      </c>
    </row>
    <row r="2304" spans="1:18" x14ac:dyDescent="0.35">
      <c r="A2304" s="3" t="str">
        <f>'B-Site_data'!A2305</f>
        <v>rLiycLrC5zwHavnumXomaghyD6JZ0e</v>
      </c>
      <c r="B2304" s="3" t="str">
        <f>'B-Site_data'!B2305</f>
        <v>Banadir_IDP</v>
      </c>
      <c r="C2304" s="3" t="str">
        <f>'B-Site_data'!C2305</f>
        <v>Banadir</v>
      </c>
      <c r="D2304" s="3" t="str">
        <f>'B-Site_data'!D2305</f>
        <v>IDP</v>
      </c>
      <c r="E2304" s="3">
        <f>'B-Site_data'!E2305</f>
        <v>1</v>
      </c>
      <c r="F2304" s="3">
        <f>'B-Site_data'!F2305</f>
        <v>1</v>
      </c>
      <c r="G2304" s="3">
        <f>'B-Site_data'!G2305</f>
        <v>1</v>
      </c>
      <c r="H2304" s="3">
        <f>'B-Site_data'!H2305</f>
        <v>1</v>
      </c>
      <c r="I2304" s="3">
        <f>'B-Site_data'!I2305</f>
        <v>3</v>
      </c>
      <c r="J2304" s="3">
        <f>'B-Site_data'!J2305</f>
        <v>1</v>
      </c>
      <c r="K2304" s="3">
        <f>'B-Site_data'!K2305</f>
        <v>3</v>
      </c>
      <c r="L2304" s="3">
        <f>'B-Site_data'!L2305</f>
        <v>2</v>
      </c>
      <c r="M2304" s="3">
        <f t="shared" si="210"/>
        <v>3</v>
      </c>
      <c r="N2304" s="3">
        <f t="shared" si="211"/>
        <v>3</v>
      </c>
      <c r="O2304" s="3">
        <f t="shared" si="212"/>
        <v>2</v>
      </c>
      <c r="P2304" s="3">
        <f t="shared" si="213"/>
        <v>1</v>
      </c>
      <c r="Q2304" s="295">
        <f t="shared" si="214"/>
        <v>3</v>
      </c>
      <c r="R2304" s="3">
        <f t="shared" si="215"/>
        <v>3</v>
      </c>
    </row>
    <row r="2305" spans="1:18" x14ac:dyDescent="0.35">
      <c r="A2305" s="3" t="str">
        <f>'B-Site_data'!A2306</f>
        <v>okjBGSGtEu9Rhd5n5KkmrGfemCs9zW</v>
      </c>
      <c r="B2305" s="3" t="str">
        <f>'B-Site_data'!B2306</f>
        <v>Banadir_IDP</v>
      </c>
      <c r="C2305" s="3" t="str">
        <f>'B-Site_data'!C2306</f>
        <v>Banadir</v>
      </c>
      <c r="D2305" s="3" t="str">
        <f>'B-Site_data'!D2306</f>
        <v>IDP</v>
      </c>
      <c r="E2305" s="3">
        <f>'B-Site_data'!E2306</f>
        <v>1</v>
      </c>
      <c r="F2305" s="3">
        <f>'B-Site_data'!F2306</f>
        <v>1</v>
      </c>
      <c r="G2305" s="3">
        <f>'B-Site_data'!G2306</f>
        <v>1</v>
      </c>
      <c r="H2305" s="3">
        <f>'B-Site_data'!H2306</f>
        <v>3</v>
      </c>
      <c r="I2305" s="3">
        <f>'B-Site_data'!I2306</f>
        <v>3</v>
      </c>
      <c r="J2305" s="3">
        <f>'B-Site_data'!J2306</f>
        <v>1</v>
      </c>
      <c r="K2305" s="3">
        <f>'B-Site_data'!K2306</f>
        <v>3</v>
      </c>
      <c r="L2305" s="3">
        <f>'B-Site_data'!L2306</f>
        <v>2</v>
      </c>
      <c r="M2305" s="3">
        <f t="shared" si="210"/>
        <v>3</v>
      </c>
      <c r="N2305" s="3">
        <f t="shared" si="211"/>
        <v>3</v>
      </c>
      <c r="O2305" s="3">
        <f t="shared" si="212"/>
        <v>3</v>
      </c>
      <c r="P2305" s="3">
        <f t="shared" si="213"/>
        <v>2</v>
      </c>
      <c r="Q2305" s="295">
        <f t="shared" si="214"/>
        <v>3</v>
      </c>
      <c r="R2305" s="3">
        <f t="shared" si="215"/>
        <v>3</v>
      </c>
    </row>
    <row r="2306" spans="1:18" x14ac:dyDescent="0.35">
      <c r="A2306" s="3" t="str">
        <f>'B-Site_data'!A2307</f>
        <v>HDP7St1XI77ogRyHQVbh0IEFaepESA</v>
      </c>
      <c r="B2306" s="3" t="str">
        <f>'B-Site_data'!B2307</f>
        <v>Banadir_IDP</v>
      </c>
      <c r="C2306" s="3" t="str">
        <f>'B-Site_data'!C2307</f>
        <v>Banadir</v>
      </c>
      <c r="D2306" s="3" t="str">
        <f>'B-Site_data'!D2307</f>
        <v>IDP</v>
      </c>
      <c r="E2306" s="3">
        <f>'B-Site_data'!E2307</f>
        <v>1</v>
      </c>
      <c r="F2306" s="3">
        <f>'B-Site_data'!F2307</f>
        <v>1</v>
      </c>
      <c r="G2306" s="3">
        <f>'B-Site_data'!G2307</f>
        <v>3</v>
      </c>
      <c r="H2306" s="3">
        <f>'B-Site_data'!H2307</f>
        <v>2</v>
      </c>
      <c r="I2306" s="3">
        <f>'B-Site_data'!I2307</f>
        <v>1</v>
      </c>
      <c r="J2306" s="3">
        <f>'B-Site_data'!J2307</f>
        <v>1</v>
      </c>
      <c r="K2306" s="3">
        <f>'B-Site_data'!K2307</f>
        <v>3</v>
      </c>
      <c r="L2306" s="3">
        <f>'B-Site_data'!L2307</f>
        <v>1</v>
      </c>
      <c r="M2306" s="3">
        <f t="shared" si="210"/>
        <v>3</v>
      </c>
      <c r="N2306" s="3">
        <f t="shared" si="211"/>
        <v>3</v>
      </c>
      <c r="O2306" s="3">
        <f t="shared" si="212"/>
        <v>2</v>
      </c>
      <c r="P2306" s="3">
        <f t="shared" si="213"/>
        <v>1</v>
      </c>
      <c r="Q2306" s="295">
        <f t="shared" si="214"/>
        <v>3</v>
      </c>
      <c r="R2306" s="3">
        <f t="shared" si="215"/>
        <v>3</v>
      </c>
    </row>
    <row r="2307" spans="1:18" x14ac:dyDescent="0.35">
      <c r="A2307" s="3" t="str">
        <f>'B-Site_data'!A2308</f>
        <v>ULCgybjc0HaxdUrhNI5ntOKnrP5fgt</v>
      </c>
      <c r="B2307" s="3" t="str">
        <f>'B-Site_data'!B2308</f>
        <v>Banadir_IDP</v>
      </c>
      <c r="C2307" s="3" t="str">
        <f>'B-Site_data'!C2308</f>
        <v>Banadir</v>
      </c>
      <c r="D2307" s="3" t="str">
        <f>'B-Site_data'!D2308</f>
        <v>IDP</v>
      </c>
      <c r="E2307" s="3">
        <f>'B-Site_data'!E2308</f>
        <v>1</v>
      </c>
      <c r="F2307" s="3">
        <f>'B-Site_data'!F2308</f>
        <v>1</v>
      </c>
      <c r="G2307" s="3">
        <f>'B-Site_data'!G2308</f>
        <v>3</v>
      </c>
      <c r="H2307" s="3">
        <f>'B-Site_data'!H2308</f>
        <v>3</v>
      </c>
      <c r="I2307" s="3">
        <f>'B-Site_data'!I2308</f>
        <v>1</v>
      </c>
      <c r="J2307" s="3">
        <f>'B-Site_data'!J2308</f>
        <v>1</v>
      </c>
      <c r="K2307" s="3">
        <f>'B-Site_data'!K2308</f>
        <v>3</v>
      </c>
      <c r="L2307" s="3">
        <f>'B-Site_data'!L2308</f>
        <v>2</v>
      </c>
      <c r="M2307" s="3">
        <f t="shared" ref="M2307:M2370" si="216">LARGE(F2307:L2307,1)</f>
        <v>3</v>
      </c>
      <c r="N2307" s="3">
        <f t="shared" ref="N2307:N2370" si="217">LARGE(F2307:L2307,2)</f>
        <v>3</v>
      </c>
      <c r="O2307" s="3">
        <f t="shared" ref="O2307:O2370" si="218">LARGE(F2307:L2307,3)</f>
        <v>3</v>
      </c>
      <c r="P2307" s="3">
        <f t="shared" ref="P2307:P2370" si="219">LARGE(F2307:L2307,4)</f>
        <v>2</v>
      </c>
      <c r="Q2307" s="295">
        <f t="shared" ref="Q2307:Q2370" si="220">ROUNDUP(AVERAGE(M2307:P2307),0)</f>
        <v>3</v>
      </c>
      <c r="R2307" s="3">
        <f t="shared" ref="R2307:R2370" si="221">Q2307</f>
        <v>3</v>
      </c>
    </row>
    <row r="2308" spans="1:18" x14ac:dyDescent="0.35">
      <c r="A2308" s="3" t="str">
        <f>'B-Site_data'!A2309</f>
        <v>51HrTgBmMliyIKFJcrO41J2UAKAThJ</v>
      </c>
      <c r="B2308" s="3" t="str">
        <f>'B-Site_data'!B2309</f>
        <v>Banadir_IDP</v>
      </c>
      <c r="C2308" s="3" t="str">
        <f>'B-Site_data'!C2309</f>
        <v>Banadir</v>
      </c>
      <c r="D2308" s="3" t="str">
        <f>'B-Site_data'!D2309</f>
        <v>IDP</v>
      </c>
      <c r="E2308" s="3">
        <f>'B-Site_data'!E2309</f>
        <v>1</v>
      </c>
      <c r="F2308" s="3">
        <f>'B-Site_data'!F2309</f>
        <v>1</v>
      </c>
      <c r="G2308" s="3">
        <f>'B-Site_data'!G2309</f>
        <v>1</v>
      </c>
      <c r="H2308" s="3">
        <f>'B-Site_data'!H2309</f>
        <v>3</v>
      </c>
      <c r="I2308" s="3">
        <f>'B-Site_data'!I2309</f>
        <v>3</v>
      </c>
      <c r="J2308" s="3">
        <f>'B-Site_data'!J2309</f>
        <v>1</v>
      </c>
      <c r="K2308" s="3">
        <f>'B-Site_data'!K2309</f>
        <v>3</v>
      </c>
      <c r="L2308" s="3">
        <f>'B-Site_data'!L2309</f>
        <v>2</v>
      </c>
      <c r="M2308" s="3">
        <f t="shared" si="216"/>
        <v>3</v>
      </c>
      <c r="N2308" s="3">
        <f t="shared" si="217"/>
        <v>3</v>
      </c>
      <c r="O2308" s="3">
        <f t="shared" si="218"/>
        <v>3</v>
      </c>
      <c r="P2308" s="3">
        <f t="shared" si="219"/>
        <v>2</v>
      </c>
      <c r="Q2308" s="295">
        <f t="shared" si="220"/>
        <v>3</v>
      </c>
      <c r="R2308" s="3">
        <f t="shared" si="221"/>
        <v>3</v>
      </c>
    </row>
    <row r="2309" spans="1:18" x14ac:dyDescent="0.35">
      <c r="A2309" s="3" t="str">
        <f>'B-Site_data'!A2310</f>
        <v>0lI6gzWxIxX1bIXEBuVcZ3YwrhxY4H</v>
      </c>
      <c r="B2309" s="3" t="str">
        <f>'B-Site_data'!B2310</f>
        <v>Banadir_IDP</v>
      </c>
      <c r="C2309" s="3" t="str">
        <f>'B-Site_data'!C2310</f>
        <v>Banadir</v>
      </c>
      <c r="D2309" s="3" t="str">
        <f>'B-Site_data'!D2310</f>
        <v>IDP</v>
      </c>
      <c r="E2309" s="3">
        <f>'B-Site_data'!E2310</f>
        <v>1</v>
      </c>
      <c r="F2309" s="3">
        <f>'B-Site_data'!F2310</f>
        <v>1</v>
      </c>
      <c r="G2309" s="3">
        <f>'B-Site_data'!G2310</f>
        <v>1</v>
      </c>
      <c r="H2309" s="3">
        <f>'B-Site_data'!H2310</f>
        <v>3</v>
      </c>
      <c r="I2309" s="3">
        <f>'B-Site_data'!I2310</f>
        <v>3</v>
      </c>
      <c r="J2309" s="3">
        <f>'B-Site_data'!J2310</f>
        <v>1</v>
      </c>
      <c r="K2309" s="3">
        <f>'B-Site_data'!K2310</f>
        <v>3</v>
      </c>
      <c r="L2309" s="3">
        <f>'B-Site_data'!L2310</f>
        <v>2</v>
      </c>
      <c r="M2309" s="3">
        <f t="shared" si="216"/>
        <v>3</v>
      </c>
      <c r="N2309" s="3">
        <f t="shared" si="217"/>
        <v>3</v>
      </c>
      <c r="O2309" s="3">
        <f t="shared" si="218"/>
        <v>3</v>
      </c>
      <c r="P2309" s="3">
        <f t="shared" si="219"/>
        <v>2</v>
      </c>
      <c r="Q2309" s="295">
        <f t="shared" si="220"/>
        <v>3</v>
      </c>
      <c r="R2309" s="3">
        <f t="shared" si="221"/>
        <v>3</v>
      </c>
    </row>
    <row r="2310" spans="1:18" x14ac:dyDescent="0.35">
      <c r="A2310" s="3" t="str">
        <f>'B-Site_data'!A2311</f>
        <v>VJRDFKeNjxOCWtLXvok1LrMZ4uYXyE</v>
      </c>
      <c r="B2310" s="3" t="str">
        <f>'B-Site_data'!B2311</f>
        <v>Banadir_IDP</v>
      </c>
      <c r="C2310" s="3" t="str">
        <f>'B-Site_data'!C2311</f>
        <v>Banadir</v>
      </c>
      <c r="D2310" s="3" t="str">
        <f>'B-Site_data'!D2311</f>
        <v>IDP</v>
      </c>
      <c r="E2310" s="3">
        <f>'B-Site_data'!E2311</f>
        <v>1</v>
      </c>
      <c r="F2310" s="3">
        <f>'B-Site_data'!F2311</f>
        <v>1</v>
      </c>
      <c r="G2310" s="3">
        <f>'B-Site_data'!G2311</f>
        <v>1</v>
      </c>
      <c r="H2310" s="3">
        <f>'B-Site_data'!H2311</f>
        <v>3</v>
      </c>
      <c r="I2310" s="3">
        <f>'B-Site_data'!I2311</f>
        <v>3</v>
      </c>
      <c r="J2310" s="3">
        <f>'B-Site_data'!J2311</f>
        <v>1</v>
      </c>
      <c r="K2310" s="3">
        <f>'B-Site_data'!K2311</f>
        <v>3</v>
      </c>
      <c r="L2310" s="3">
        <f>'B-Site_data'!L2311</f>
        <v>1</v>
      </c>
      <c r="M2310" s="3">
        <f t="shared" si="216"/>
        <v>3</v>
      </c>
      <c r="N2310" s="3">
        <f t="shared" si="217"/>
        <v>3</v>
      </c>
      <c r="O2310" s="3">
        <f t="shared" si="218"/>
        <v>3</v>
      </c>
      <c r="P2310" s="3">
        <f t="shared" si="219"/>
        <v>1</v>
      </c>
      <c r="Q2310" s="295">
        <f t="shared" si="220"/>
        <v>3</v>
      </c>
      <c r="R2310" s="3">
        <f t="shared" si="221"/>
        <v>3</v>
      </c>
    </row>
    <row r="2311" spans="1:18" x14ac:dyDescent="0.35">
      <c r="A2311" s="3" t="str">
        <f>'B-Site_data'!A2312</f>
        <v>3nW6ZdJDTubdtaaPewXHtvBDRKCZQM</v>
      </c>
      <c r="B2311" s="3" t="str">
        <f>'B-Site_data'!B2312</f>
        <v>Banadir_IDP</v>
      </c>
      <c r="C2311" s="3" t="str">
        <f>'B-Site_data'!C2312</f>
        <v>Banadir</v>
      </c>
      <c r="D2311" s="3" t="str">
        <f>'B-Site_data'!D2312</f>
        <v>IDP</v>
      </c>
      <c r="E2311" s="3">
        <f>'B-Site_data'!E2312</f>
        <v>1</v>
      </c>
      <c r="F2311" s="3">
        <f>'B-Site_data'!F2312</f>
        <v>3</v>
      </c>
      <c r="G2311" s="3">
        <f>'B-Site_data'!G2312</f>
        <v>1</v>
      </c>
      <c r="H2311" s="3">
        <f>'B-Site_data'!H2312</f>
        <v>3</v>
      </c>
      <c r="I2311" s="3">
        <f>'B-Site_data'!I2312</f>
        <v>3</v>
      </c>
      <c r="J2311" s="3">
        <f>'B-Site_data'!J2312</f>
        <v>1</v>
      </c>
      <c r="K2311" s="3">
        <f>'B-Site_data'!K2312</f>
        <v>3</v>
      </c>
      <c r="L2311" s="3">
        <f>'B-Site_data'!L2312</f>
        <v>4</v>
      </c>
      <c r="M2311" s="3">
        <f t="shared" si="216"/>
        <v>4</v>
      </c>
      <c r="N2311" s="3">
        <f t="shared" si="217"/>
        <v>3</v>
      </c>
      <c r="O2311" s="3">
        <f t="shared" si="218"/>
        <v>3</v>
      </c>
      <c r="P2311" s="3">
        <f t="shared" si="219"/>
        <v>3</v>
      </c>
      <c r="Q2311" s="295">
        <f t="shared" si="220"/>
        <v>4</v>
      </c>
      <c r="R2311" s="3">
        <f t="shared" si="221"/>
        <v>4</v>
      </c>
    </row>
    <row r="2312" spans="1:18" x14ac:dyDescent="0.35">
      <c r="A2312" s="3" t="str">
        <f>'B-Site_data'!A2313</f>
        <v>h8C9ExTNLm6OoDs6BYzEVYK282JLoc</v>
      </c>
      <c r="B2312" s="3" t="str">
        <f>'B-Site_data'!B2313</f>
        <v>Banadir_IDP</v>
      </c>
      <c r="C2312" s="3" t="str">
        <f>'B-Site_data'!C2313</f>
        <v>Banadir</v>
      </c>
      <c r="D2312" s="3" t="str">
        <f>'B-Site_data'!D2313</f>
        <v>IDP</v>
      </c>
      <c r="E2312" s="3">
        <f>'B-Site_data'!E2313</f>
        <v>1</v>
      </c>
      <c r="F2312" s="3">
        <f>'B-Site_data'!F2313</f>
        <v>3</v>
      </c>
      <c r="G2312" s="3">
        <f>'B-Site_data'!G2313</f>
        <v>1</v>
      </c>
      <c r="H2312" s="3">
        <f>'B-Site_data'!H2313</f>
        <v>2</v>
      </c>
      <c r="I2312" s="3">
        <f>'B-Site_data'!I2313</f>
        <v>1</v>
      </c>
      <c r="J2312" s="3">
        <f>'B-Site_data'!J2313</f>
        <v>1</v>
      </c>
      <c r="K2312" s="3">
        <f>'B-Site_data'!K2313</f>
        <v>3</v>
      </c>
      <c r="L2312" s="3">
        <f>'B-Site_data'!L2313</f>
        <v>2</v>
      </c>
      <c r="M2312" s="3">
        <f t="shared" si="216"/>
        <v>3</v>
      </c>
      <c r="N2312" s="3">
        <f t="shared" si="217"/>
        <v>3</v>
      </c>
      <c r="O2312" s="3">
        <f t="shared" si="218"/>
        <v>2</v>
      </c>
      <c r="P2312" s="3">
        <f t="shared" si="219"/>
        <v>2</v>
      </c>
      <c r="Q2312" s="295">
        <f t="shared" si="220"/>
        <v>3</v>
      </c>
      <c r="R2312" s="3">
        <f t="shared" si="221"/>
        <v>3</v>
      </c>
    </row>
    <row r="2313" spans="1:18" x14ac:dyDescent="0.35">
      <c r="A2313" s="3" t="str">
        <f>'B-Site_data'!A2314</f>
        <v>ncmcnVPTtilSAyYAFvP1HKMKYZVRhQ</v>
      </c>
      <c r="B2313" s="3" t="str">
        <f>'B-Site_data'!B2314</f>
        <v>Banadir_IDP</v>
      </c>
      <c r="C2313" s="3" t="str">
        <f>'B-Site_data'!C2314</f>
        <v>Banadir</v>
      </c>
      <c r="D2313" s="3" t="str">
        <f>'B-Site_data'!D2314</f>
        <v>IDP</v>
      </c>
      <c r="E2313" s="3">
        <f>'B-Site_data'!E2314</f>
        <v>1</v>
      </c>
      <c r="F2313" s="3">
        <f>'B-Site_data'!F2314</f>
        <v>1</v>
      </c>
      <c r="G2313" s="3">
        <f>'B-Site_data'!G2314</f>
        <v>3</v>
      </c>
      <c r="H2313" s="3">
        <f>'B-Site_data'!H2314</f>
        <v>1</v>
      </c>
      <c r="I2313" s="3">
        <f>'B-Site_data'!I2314</f>
        <v>1</v>
      </c>
      <c r="J2313" s="3">
        <f>'B-Site_data'!J2314</f>
        <v>1</v>
      </c>
      <c r="K2313" s="3">
        <f>'B-Site_data'!K2314</f>
        <v>3</v>
      </c>
      <c r="L2313" s="3">
        <f>'B-Site_data'!L2314</f>
        <v>1</v>
      </c>
      <c r="M2313" s="3">
        <f t="shared" si="216"/>
        <v>3</v>
      </c>
      <c r="N2313" s="3">
        <f t="shared" si="217"/>
        <v>3</v>
      </c>
      <c r="O2313" s="3">
        <f t="shared" si="218"/>
        <v>1</v>
      </c>
      <c r="P2313" s="3">
        <f t="shared" si="219"/>
        <v>1</v>
      </c>
      <c r="Q2313" s="295">
        <f t="shared" si="220"/>
        <v>2</v>
      </c>
      <c r="R2313" s="3">
        <f t="shared" si="221"/>
        <v>2</v>
      </c>
    </row>
    <row r="2314" spans="1:18" x14ac:dyDescent="0.35">
      <c r="A2314" s="3" t="str">
        <f>'B-Site_data'!A2315</f>
        <v>xvhWzfH2hXiMJ7MNvwcLG4pgaQf1K8</v>
      </c>
      <c r="B2314" s="3" t="str">
        <f>'B-Site_data'!B2315</f>
        <v>Banadir_IDP</v>
      </c>
      <c r="C2314" s="3" t="str">
        <f>'B-Site_data'!C2315</f>
        <v>Banadir</v>
      </c>
      <c r="D2314" s="3" t="str">
        <f>'B-Site_data'!D2315</f>
        <v>IDP</v>
      </c>
      <c r="E2314" s="3">
        <f>'B-Site_data'!E2315</f>
        <v>1</v>
      </c>
      <c r="F2314" s="3">
        <f>'B-Site_data'!F2315</f>
        <v>1</v>
      </c>
      <c r="G2314" s="3">
        <f>'B-Site_data'!G2315</f>
        <v>3</v>
      </c>
      <c r="H2314" s="3">
        <f>'B-Site_data'!H2315</f>
        <v>1</v>
      </c>
      <c r="I2314" s="3">
        <f>'B-Site_data'!I2315</f>
        <v>3</v>
      </c>
      <c r="J2314" s="3">
        <f>'B-Site_data'!J2315</f>
        <v>1</v>
      </c>
      <c r="K2314" s="3">
        <f>'B-Site_data'!K2315</f>
        <v>3</v>
      </c>
      <c r="L2314" s="3">
        <f>'B-Site_data'!L2315</f>
        <v>1</v>
      </c>
      <c r="M2314" s="3">
        <f t="shared" si="216"/>
        <v>3</v>
      </c>
      <c r="N2314" s="3">
        <f t="shared" si="217"/>
        <v>3</v>
      </c>
      <c r="O2314" s="3">
        <f t="shared" si="218"/>
        <v>3</v>
      </c>
      <c r="P2314" s="3">
        <f t="shared" si="219"/>
        <v>1</v>
      </c>
      <c r="Q2314" s="295">
        <f t="shared" si="220"/>
        <v>3</v>
      </c>
      <c r="R2314" s="3">
        <f t="shared" si="221"/>
        <v>3</v>
      </c>
    </row>
    <row r="2315" spans="1:18" x14ac:dyDescent="0.35">
      <c r="A2315" s="3" t="str">
        <f>'B-Site_data'!A2316</f>
        <v>AMBnqBVIl9w0awLlDD8FiSOMHTPPeG</v>
      </c>
      <c r="B2315" s="3" t="str">
        <f>'B-Site_data'!B2316</f>
        <v>Banadir_IDP</v>
      </c>
      <c r="C2315" s="3" t="str">
        <f>'B-Site_data'!C2316</f>
        <v>Banadir</v>
      </c>
      <c r="D2315" s="3" t="str">
        <f>'B-Site_data'!D2316</f>
        <v>IDP</v>
      </c>
      <c r="E2315" s="3">
        <f>'B-Site_data'!E2316</f>
        <v>1</v>
      </c>
      <c r="F2315" s="3">
        <f>'B-Site_data'!F2316</f>
        <v>1</v>
      </c>
      <c r="G2315" s="3">
        <f>'B-Site_data'!G2316</f>
        <v>3</v>
      </c>
      <c r="H2315" s="3">
        <f>'B-Site_data'!H2316</f>
        <v>1</v>
      </c>
      <c r="I2315" s="3">
        <f>'B-Site_data'!I2316</f>
        <v>1</v>
      </c>
      <c r="J2315" s="3">
        <f>'B-Site_data'!J2316</f>
        <v>1</v>
      </c>
      <c r="K2315" s="3">
        <f>'B-Site_data'!K2316</f>
        <v>3</v>
      </c>
      <c r="L2315" s="3">
        <f>'B-Site_data'!L2316</f>
        <v>1</v>
      </c>
      <c r="M2315" s="3">
        <f t="shared" si="216"/>
        <v>3</v>
      </c>
      <c r="N2315" s="3">
        <f t="shared" si="217"/>
        <v>3</v>
      </c>
      <c r="O2315" s="3">
        <f t="shared" si="218"/>
        <v>1</v>
      </c>
      <c r="P2315" s="3">
        <f t="shared" si="219"/>
        <v>1</v>
      </c>
      <c r="Q2315" s="295">
        <f t="shared" si="220"/>
        <v>2</v>
      </c>
      <c r="R2315" s="3">
        <f t="shared" si="221"/>
        <v>2</v>
      </c>
    </row>
    <row r="2316" spans="1:18" x14ac:dyDescent="0.35">
      <c r="A2316" s="3" t="str">
        <f>'B-Site_data'!A2317</f>
        <v>vsl4JMHuBPbKGpxQ8Iv20gK6c8nGf5</v>
      </c>
      <c r="B2316" s="3" t="str">
        <f>'B-Site_data'!B2317</f>
        <v>Banadir_IDP</v>
      </c>
      <c r="C2316" s="3" t="str">
        <f>'B-Site_data'!C2317</f>
        <v>Banadir</v>
      </c>
      <c r="D2316" s="3" t="str">
        <f>'B-Site_data'!D2317</f>
        <v>IDP</v>
      </c>
      <c r="E2316" s="3">
        <f>'B-Site_data'!E2317</f>
        <v>3</v>
      </c>
      <c r="F2316" s="3">
        <f>'B-Site_data'!F2317</f>
        <v>1</v>
      </c>
      <c r="G2316" s="3">
        <f>'B-Site_data'!G2317</f>
        <v>3</v>
      </c>
      <c r="H2316" s="3">
        <f>'B-Site_data'!H2317</f>
        <v>1</v>
      </c>
      <c r="I2316" s="3">
        <f>'B-Site_data'!I2317</f>
        <v>1</v>
      </c>
      <c r="J2316" s="3">
        <f>'B-Site_data'!J2317</f>
        <v>1</v>
      </c>
      <c r="K2316" s="3">
        <f>'B-Site_data'!K2317</f>
        <v>3</v>
      </c>
      <c r="L2316" s="3">
        <f>'B-Site_data'!L2317</f>
        <v>1</v>
      </c>
      <c r="M2316" s="3">
        <f t="shared" si="216"/>
        <v>3</v>
      </c>
      <c r="N2316" s="3">
        <f t="shared" si="217"/>
        <v>3</v>
      </c>
      <c r="O2316" s="3">
        <f t="shared" si="218"/>
        <v>1</v>
      </c>
      <c r="P2316" s="3">
        <f t="shared" si="219"/>
        <v>1</v>
      </c>
      <c r="Q2316" s="295">
        <f t="shared" si="220"/>
        <v>2</v>
      </c>
      <c r="R2316" s="3">
        <f t="shared" si="221"/>
        <v>2</v>
      </c>
    </row>
    <row r="2317" spans="1:18" x14ac:dyDescent="0.35">
      <c r="A2317" s="3" t="str">
        <f>'B-Site_data'!A2318</f>
        <v>cBnfKq8Z2BmJm04GNMRdXGGGZUJkW5</v>
      </c>
      <c r="B2317" s="3" t="str">
        <f>'B-Site_data'!B2318</f>
        <v>Banadir_IDP</v>
      </c>
      <c r="C2317" s="3" t="str">
        <f>'B-Site_data'!C2318</f>
        <v>Banadir</v>
      </c>
      <c r="D2317" s="3" t="str">
        <f>'B-Site_data'!D2318</f>
        <v>IDP</v>
      </c>
      <c r="E2317" s="3">
        <f>'B-Site_data'!E2318</f>
        <v>1</v>
      </c>
      <c r="F2317" s="3">
        <f>'B-Site_data'!F2318</f>
        <v>3</v>
      </c>
      <c r="G2317" s="3">
        <f>'B-Site_data'!G2318</f>
        <v>3</v>
      </c>
      <c r="H2317" s="3">
        <f>'B-Site_data'!H2318</f>
        <v>1</v>
      </c>
      <c r="I2317" s="3">
        <f>'B-Site_data'!I2318</f>
        <v>1</v>
      </c>
      <c r="J2317" s="3">
        <f>'B-Site_data'!J2318</f>
        <v>1</v>
      </c>
      <c r="K2317" s="3">
        <f>'B-Site_data'!K2318</f>
        <v>3</v>
      </c>
      <c r="L2317" s="3">
        <f>'B-Site_data'!L2318</f>
        <v>2</v>
      </c>
      <c r="M2317" s="3">
        <f t="shared" si="216"/>
        <v>3</v>
      </c>
      <c r="N2317" s="3">
        <f t="shared" si="217"/>
        <v>3</v>
      </c>
      <c r="O2317" s="3">
        <f t="shared" si="218"/>
        <v>3</v>
      </c>
      <c r="P2317" s="3">
        <f t="shared" si="219"/>
        <v>2</v>
      </c>
      <c r="Q2317" s="295">
        <f t="shared" si="220"/>
        <v>3</v>
      </c>
      <c r="R2317" s="3">
        <f t="shared" si="221"/>
        <v>3</v>
      </c>
    </row>
    <row r="2318" spans="1:18" x14ac:dyDescent="0.35">
      <c r="A2318" s="3" t="str">
        <f>'B-Site_data'!A2319</f>
        <v>eQdgVu27pKLElI7mg6vx4OZV7q7EAa</v>
      </c>
      <c r="B2318" s="3" t="str">
        <f>'B-Site_data'!B2319</f>
        <v>Banadir_IDP</v>
      </c>
      <c r="C2318" s="3" t="str">
        <f>'B-Site_data'!C2319</f>
        <v>Banadir</v>
      </c>
      <c r="D2318" s="3" t="str">
        <f>'B-Site_data'!D2319</f>
        <v>IDP</v>
      </c>
      <c r="E2318" s="3">
        <f>'B-Site_data'!E2319</f>
        <v>1</v>
      </c>
      <c r="F2318" s="3">
        <f>'B-Site_data'!F2319</f>
        <v>3</v>
      </c>
      <c r="G2318" s="3">
        <f>'B-Site_data'!G2319</f>
        <v>3</v>
      </c>
      <c r="H2318" s="3">
        <f>'B-Site_data'!H2319</f>
        <v>1</v>
      </c>
      <c r="I2318" s="3">
        <f>'B-Site_data'!I2319</f>
        <v>1</v>
      </c>
      <c r="J2318" s="3">
        <f>'B-Site_data'!J2319</f>
        <v>1</v>
      </c>
      <c r="K2318" s="3">
        <f>'B-Site_data'!K2319</f>
        <v>3</v>
      </c>
      <c r="L2318" s="3">
        <f>'B-Site_data'!L2319</f>
        <v>3</v>
      </c>
      <c r="M2318" s="3">
        <f t="shared" si="216"/>
        <v>3</v>
      </c>
      <c r="N2318" s="3">
        <f t="shared" si="217"/>
        <v>3</v>
      </c>
      <c r="O2318" s="3">
        <f t="shared" si="218"/>
        <v>3</v>
      </c>
      <c r="P2318" s="3">
        <f t="shared" si="219"/>
        <v>3</v>
      </c>
      <c r="Q2318" s="295">
        <f t="shared" si="220"/>
        <v>3</v>
      </c>
      <c r="R2318" s="3">
        <f t="shared" si="221"/>
        <v>3</v>
      </c>
    </row>
    <row r="2319" spans="1:18" x14ac:dyDescent="0.35">
      <c r="A2319" s="3" t="str">
        <f>'B-Site_data'!A2320</f>
        <v>pb5Lcyz65kStIeBAanAcQ202tfosDD</v>
      </c>
      <c r="B2319" s="3" t="str">
        <f>'B-Site_data'!B2320</f>
        <v>Banadir_IDP</v>
      </c>
      <c r="C2319" s="3" t="str">
        <f>'B-Site_data'!C2320</f>
        <v>Banadir</v>
      </c>
      <c r="D2319" s="3" t="str">
        <f>'B-Site_data'!D2320</f>
        <v>IDP</v>
      </c>
      <c r="E2319" s="3">
        <f>'B-Site_data'!E2320</f>
        <v>1</v>
      </c>
      <c r="F2319" s="3">
        <f>'B-Site_data'!F2320</f>
        <v>3</v>
      </c>
      <c r="G2319" s="3">
        <f>'B-Site_data'!G2320</f>
        <v>1</v>
      </c>
      <c r="H2319" s="3">
        <f>'B-Site_data'!H2320</f>
        <v>3</v>
      </c>
      <c r="I2319" s="3">
        <f>'B-Site_data'!I2320</f>
        <v>1</v>
      </c>
      <c r="J2319" s="3">
        <f>'B-Site_data'!J2320</f>
        <v>1</v>
      </c>
      <c r="K2319" s="3">
        <f>'B-Site_data'!K2320</f>
        <v>3</v>
      </c>
      <c r="L2319" s="3">
        <f>'B-Site_data'!L2320</f>
        <v>1</v>
      </c>
      <c r="M2319" s="3">
        <f t="shared" si="216"/>
        <v>3</v>
      </c>
      <c r="N2319" s="3">
        <f t="shared" si="217"/>
        <v>3</v>
      </c>
      <c r="O2319" s="3">
        <f t="shared" si="218"/>
        <v>3</v>
      </c>
      <c r="P2319" s="3">
        <f t="shared" si="219"/>
        <v>1</v>
      </c>
      <c r="Q2319" s="295">
        <f t="shared" si="220"/>
        <v>3</v>
      </c>
      <c r="R2319" s="3">
        <f t="shared" si="221"/>
        <v>3</v>
      </c>
    </row>
    <row r="2320" spans="1:18" x14ac:dyDescent="0.35">
      <c r="A2320" s="3" t="str">
        <f>'B-Site_data'!A2321</f>
        <v>1zEjHmVKNMi4rbTqn7moe038WKFac2</v>
      </c>
      <c r="B2320" s="3" t="str">
        <f>'B-Site_data'!B2321</f>
        <v>Banadir_IDP</v>
      </c>
      <c r="C2320" s="3" t="str">
        <f>'B-Site_data'!C2321</f>
        <v>Banadir</v>
      </c>
      <c r="D2320" s="3" t="str">
        <f>'B-Site_data'!D2321</f>
        <v>IDP</v>
      </c>
      <c r="E2320" s="3">
        <f>'B-Site_data'!E2321</f>
        <v>1</v>
      </c>
      <c r="F2320" s="3">
        <f>'B-Site_data'!F2321</f>
        <v>3</v>
      </c>
      <c r="G2320" s="3">
        <f>'B-Site_data'!G2321</f>
        <v>1</v>
      </c>
      <c r="H2320" s="3">
        <f>'B-Site_data'!H2321</f>
        <v>3</v>
      </c>
      <c r="I2320" s="3">
        <f>'B-Site_data'!I2321</f>
        <v>3</v>
      </c>
      <c r="J2320" s="3">
        <f>'B-Site_data'!J2321</f>
        <v>1</v>
      </c>
      <c r="K2320" s="3">
        <f>'B-Site_data'!K2321</f>
        <v>3</v>
      </c>
      <c r="L2320" s="3">
        <f>'B-Site_data'!L2321</f>
        <v>2</v>
      </c>
      <c r="M2320" s="3">
        <f t="shared" si="216"/>
        <v>3</v>
      </c>
      <c r="N2320" s="3">
        <f t="shared" si="217"/>
        <v>3</v>
      </c>
      <c r="O2320" s="3">
        <f t="shared" si="218"/>
        <v>3</v>
      </c>
      <c r="P2320" s="3">
        <f t="shared" si="219"/>
        <v>3</v>
      </c>
      <c r="Q2320" s="295">
        <f t="shared" si="220"/>
        <v>3</v>
      </c>
      <c r="R2320" s="3">
        <f t="shared" si="221"/>
        <v>3</v>
      </c>
    </row>
    <row r="2321" spans="1:18" x14ac:dyDescent="0.35">
      <c r="A2321" s="3" t="str">
        <f>'B-Site_data'!A2322</f>
        <v>V3oQXOct0hK6qcLYj8wD4qO5sKiHRe</v>
      </c>
      <c r="B2321" s="3" t="str">
        <f>'B-Site_data'!B2322</f>
        <v>Banadir_IDP</v>
      </c>
      <c r="C2321" s="3" t="str">
        <f>'B-Site_data'!C2322</f>
        <v>Banadir</v>
      </c>
      <c r="D2321" s="3" t="str">
        <f>'B-Site_data'!D2322</f>
        <v>IDP</v>
      </c>
      <c r="E2321" s="3">
        <f>'B-Site_data'!E2322</f>
        <v>1</v>
      </c>
      <c r="F2321" s="3">
        <f>'B-Site_data'!F2322</f>
        <v>1</v>
      </c>
      <c r="G2321" s="3">
        <f>'B-Site_data'!G2322</f>
        <v>3</v>
      </c>
      <c r="H2321" s="3">
        <f>'B-Site_data'!H2322</f>
        <v>1</v>
      </c>
      <c r="I2321" s="3">
        <f>'B-Site_data'!I2322</f>
        <v>1</v>
      </c>
      <c r="J2321" s="3">
        <f>'B-Site_data'!J2322</f>
        <v>1</v>
      </c>
      <c r="K2321" s="3">
        <f>'B-Site_data'!K2322</f>
        <v>3</v>
      </c>
      <c r="L2321" s="3">
        <f>'B-Site_data'!L2322</f>
        <v>2</v>
      </c>
      <c r="M2321" s="3">
        <f t="shared" si="216"/>
        <v>3</v>
      </c>
      <c r="N2321" s="3">
        <f t="shared" si="217"/>
        <v>3</v>
      </c>
      <c r="O2321" s="3">
        <f t="shared" si="218"/>
        <v>2</v>
      </c>
      <c r="P2321" s="3">
        <f t="shared" si="219"/>
        <v>1</v>
      </c>
      <c r="Q2321" s="295">
        <f t="shared" si="220"/>
        <v>3</v>
      </c>
      <c r="R2321" s="3">
        <f t="shared" si="221"/>
        <v>3</v>
      </c>
    </row>
    <row r="2322" spans="1:18" x14ac:dyDescent="0.35">
      <c r="A2322" s="3" t="str">
        <f>'B-Site_data'!A2323</f>
        <v>OhIPYiiToewRnnlziqTFO84D82H3Fz</v>
      </c>
      <c r="B2322" s="3" t="str">
        <f>'B-Site_data'!B2323</f>
        <v>Banadir_IDP</v>
      </c>
      <c r="C2322" s="3" t="str">
        <f>'B-Site_data'!C2323</f>
        <v>Banadir</v>
      </c>
      <c r="D2322" s="3" t="str">
        <f>'B-Site_data'!D2323</f>
        <v>IDP</v>
      </c>
      <c r="E2322" s="3">
        <f>'B-Site_data'!E2323</f>
        <v>1</v>
      </c>
      <c r="F2322" s="3">
        <f>'B-Site_data'!F2323</f>
        <v>1</v>
      </c>
      <c r="G2322" s="3">
        <f>'B-Site_data'!G2323</f>
        <v>1</v>
      </c>
      <c r="H2322" s="3">
        <f>'B-Site_data'!H2323</f>
        <v>1</v>
      </c>
      <c r="I2322" s="3">
        <f>'B-Site_data'!I2323</f>
        <v>1</v>
      </c>
      <c r="J2322" s="3">
        <f>'B-Site_data'!J2323</f>
        <v>1</v>
      </c>
      <c r="K2322" s="3">
        <f>'B-Site_data'!K2323</f>
        <v>3</v>
      </c>
      <c r="L2322" s="3">
        <f>'B-Site_data'!L2323</f>
        <v>1</v>
      </c>
      <c r="M2322" s="3">
        <f t="shared" si="216"/>
        <v>3</v>
      </c>
      <c r="N2322" s="3">
        <f t="shared" si="217"/>
        <v>1</v>
      </c>
      <c r="O2322" s="3">
        <f t="shared" si="218"/>
        <v>1</v>
      </c>
      <c r="P2322" s="3">
        <f t="shared" si="219"/>
        <v>1</v>
      </c>
      <c r="Q2322" s="295">
        <f t="shared" si="220"/>
        <v>2</v>
      </c>
      <c r="R2322" s="3">
        <f t="shared" si="221"/>
        <v>2</v>
      </c>
    </row>
    <row r="2323" spans="1:18" x14ac:dyDescent="0.35">
      <c r="A2323" s="3" t="str">
        <f>'B-Site_data'!A2324</f>
        <v>vp6IthV6oR7dKFUQ2ZOY685azxLYlm</v>
      </c>
      <c r="B2323" s="3" t="str">
        <f>'B-Site_data'!B2324</f>
        <v>Banadir_IDP</v>
      </c>
      <c r="C2323" s="3" t="str">
        <f>'B-Site_data'!C2324</f>
        <v>Banadir</v>
      </c>
      <c r="D2323" s="3" t="str">
        <f>'B-Site_data'!D2324</f>
        <v>IDP</v>
      </c>
      <c r="E2323" s="3">
        <f>'B-Site_data'!E2324</f>
        <v>1</v>
      </c>
      <c r="F2323" s="3">
        <f>'B-Site_data'!F2324</f>
        <v>1</v>
      </c>
      <c r="G2323" s="3">
        <f>'B-Site_data'!G2324</f>
        <v>3</v>
      </c>
      <c r="H2323" s="3">
        <f>'B-Site_data'!H2324</f>
        <v>1</v>
      </c>
      <c r="I2323" s="3">
        <f>'B-Site_data'!I2324</f>
        <v>1</v>
      </c>
      <c r="J2323" s="3">
        <f>'B-Site_data'!J2324</f>
        <v>1</v>
      </c>
      <c r="K2323" s="3">
        <f>'B-Site_data'!K2324</f>
        <v>1</v>
      </c>
      <c r="L2323" s="3">
        <f>'B-Site_data'!L2324</f>
        <v>5</v>
      </c>
      <c r="M2323" s="3">
        <f t="shared" si="216"/>
        <v>5</v>
      </c>
      <c r="N2323" s="3">
        <f t="shared" si="217"/>
        <v>3</v>
      </c>
      <c r="O2323" s="3">
        <f t="shared" si="218"/>
        <v>1</v>
      </c>
      <c r="P2323" s="3">
        <f t="shared" si="219"/>
        <v>1</v>
      </c>
      <c r="Q2323" s="295">
        <f t="shared" si="220"/>
        <v>3</v>
      </c>
      <c r="R2323" s="3">
        <f t="shared" si="221"/>
        <v>3</v>
      </c>
    </row>
    <row r="2324" spans="1:18" x14ac:dyDescent="0.35">
      <c r="A2324" s="3" t="str">
        <f>'B-Site_data'!A2325</f>
        <v>OY8svJEWFtkoiA2pHEQdDzIflNyPuq</v>
      </c>
      <c r="B2324" s="3" t="str">
        <f>'B-Site_data'!B2325</f>
        <v>Banadir_IDP</v>
      </c>
      <c r="C2324" s="3" t="str">
        <f>'B-Site_data'!C2325</f>
        <v>Banadir</v>
      </c>
      <c r="D2324" s="3" t="str">
        <f>'B-Site_data'!D2325</f>
        <v>IDP</v>
      </c>
      <c r="E2324" s="3">
        <f>'B-Site_data'!E2325</f>
        <v>1</v>
      </c>
      <c r="F2324" s="3">
        <f>'B-Site_data'!F2325</f>
        <v>3</v>
      </c>
      <c r="G2324" s="3">
        <f>'B-Site_data'!G2325</f>
        <v>1</v>
      </c>
      <c r="H2324" s="3">
        <f>'B-Site_data'!H2325</f>
        <v>1</v>
      </c>
      <c r="I2324" s="3">
        <f>'B-Site_data'!I2325</f>
        <v>3</v>
      </c>
      <c r="J2324" s="3">
        <f>'B-Site_data'!J2325</f>
        <v>1</v>
      </c>
      <c r="K2324" s="3">
        <f>'B-Site_data'!K2325</f>
        <v>3</v>
      </c>
      <c r="L2324" s="3">
        <f>'B-Site_data'!L2325</f>
        <v>2</v>
      </c>
      <c r="M2324" s="3">
        <f t="shared" si="216"/>
        <v>3</v>
      </c>
      <c r="N2324" s="3">
        <f t="shared" si="217"/>
        <v>3</v>
      </c>
      <c r="O2324" s="3">
        <f t="shared" si="218"/>
        <v>3</v>
      </c>
      <c r="P2324" s="3">
        <f t="shared" si="219"/>
        <v>2</v>
      </c>
      <c r="Q2324" s="295">
        <f t="shared" si="220"/>
        <v>3</v>
      </c>
      <c r="R2324" s="3">
        <f t="shared" si="221"/>
        <v>3</v>
      </c>
    </row>
    <row r="2325" spans="1:18" x14ac:dyDescent="0.35">
      <c r="A2325" s="3" t="str">
        <f>'B-Site_data'!A2326</f>
        <v>ADPNGsLkYeYGRzRwoEM6HnnZBeKFQ7</v>
      </c>
      <c r="B2325" s="3" t="str">
        <f>'B-Site_data'!B2326</f>
        <v>Banadir_IDP</v>
      </c>
      <c r="C2325" s="3" t="str">
        <f>'B-Site_data'!C2326</f>
        <v>Banadir</v>
      </c>
      <c r="D2325" s="3" t="str">
        <f>'B-Site_data'!D2326</f>
        <v>IDP</v>
      </c>
      <c r="E2325" s="3">
        <f>'B-Site_data'!E2326</f>
        <v>3</v>
      </c>
      <c r="F2325" s="3">
        <f>'B-Site_data'!F2326</f>
        <v>3</v>
      </c>
      <c r="G2325" s="3">
        <f>'B-Site_data'!G2326</f>
        <v>3</v>
      </c>
      <c r="H2325" s="3">
        <f>'B-Site_data'!H2326</f>
        <v>2</v>
      </c>
      <c r="I2325" s="3">
        <f>'B-Site_data'!I2326</f>
        <v>1</v>
      </c>
      <c r="J2325" s="3">
        <f>'B-Site_data'!J2326</f>
        <v>1</v>
      </c>
      <c r="K2325" s="3">
        <f>'B-Site_data'!K2326</f>
        <v>3</v>
      </c>
      <c r="L2325" s="3">
        <f>'B-Site_data'!L2326</f>
        <v>1</v>
      </c>
      <c r="M2325" s="3">
        <f t="shared" si="216"/>
        <v>3</v>
      </c>
      <c r="N2325" s="3">
        <f t="shared" si="217"/>
        <v>3</v>
      </c>
      <c r="O2325" s="3">
        <f t="shared" si="218"/>
        <v>3</v>
      </c>
      <c r="P2325" s="3">
        <f t="shared" si="219"/>
        <v>2</v>
      </c>
      <c r="Q2325" s="295">
        <f t="shared" si="220"/>
        <v>3</v>
      </c>
      <c r="R2325" s="3">
        <f t="shared" si="221"/>
        <v>3</v>
      </c>
    </row>
    <row r="2326" spans="1:18" x14ac:dyDescent="0.35">
      <c r="A2326" s="3" t="str">
        <f>'B-Site_data'!A2327</f>
        <v>BBX5c3EhBusEyhpBsGHCGvro1fM71y</v>
      </c>
      <c r="B2326" s="3" t="str">
        <f>'B-Site_data'!B2327</f>
        <v>Banadir_IDP</v>
      </c>
      <c r="C2326" s="3" t="str">
        <f>'B-Site_data'!C2327</f>
        <v>Banadir</v>
      </c>
      <c r="D2326" s="3" t="str">
        <f>'B-Site_data'!D2327</f>
        <v>IDP</v>
      </c>
      <c r="E2326" s="3">
        <f>'B-Site_data'!E2327</f>
        <v>1</v>
      </c>
      <c r="F2326" s="3">
        <f>'B-Site_data'!F2327</f>
        <v>1</v>
      </c>
      <c r="G2326" s="3">
        <f>'B-Site_data'!G2327</f>
        <v>3</v>
      </c>
      <c r="H2326" s="3">
        <f>'B-Site_data'!H2327</f>
        <v>1</v>
      </c>
      <c r="I2326" s="3">
        <f>'B-Site_data'!I2327</f>
        <v>1</v>
      </c>
      <c r="J2326" s="3">
        <f>'B-Site_data'!J2327</f>
        <v>1</v>
      </c>
      <c r="K2326" s="3">
        <f>'B-Site_data'!K2327</f>
        <v>1</v>
      </c>
      <c r="L2326" s="3">
        <f>'B-Site_data'!L2327</f>
        <v>1</v>
      </c>
      <c r="M2326" s="3">
        <f t="shared" si="216"/>
        <v>3</v>
      </c>
      <c r="N2326" s="3">
        <f t="shared" si="217"/>
        <v>1</v>
      </c>
      <c r="O2326" s="3">
        <f t="shared" si="218"/>
        <v>1</v>
      </c>
      <c r="P2326" s="3">
        <f t="shared" si="219"/>
        <v>1</v>
      </c>
      <c r="Q2326" s="295">
        <f t="shared" si="220"/>
        <v>2</v>
      </c>
      <c r="R2326" s="3">
        <f t="shared" si="221"/>
        <v>2</v>
      </c>
    </row>
    <row r="2327" spans="1:18" x14ac:dyDescent="0.35">
      <c r="A2327" s="3" t="str">
        <f>'B-Site_data'!A2328</f>
        <v>fBdQsCncqwMKVvc7ugVbZPyCEOTTJI</v>
      </c>
      <c r="B2327" s="3" t="str">
        <f>'B-Site_data'!B2328</f>
        <v>Banadir_IDP</v>
      </c>
      <c r="C2327" s="3" t="str">
        <f>'B-Site_data'!C2328</f>
        <v>Banadir</v>
      </c>
      <c r="D2327" s="3" t="str">
        <f>'B-Site_data'!D2328</f>
        <v>IDP</v>
      </c>
      <c r="E2327" s="3">
        <f>'B-Site_data'!E2328</f>
        <v>1</v>
      </c>
      <c r="F2327" s="3">
        <f>'B-Site_data'!F2328</f>
        <v>3</v>
      </c>
      <c r="G2327" s="3">
        <f>'B-Site_data'!G2328</f>
        <v>1</v>
      </c>
      <c r="H2327" s="3">
        <f>'B-Site_data'!H2328</f>
        <v>3</v>
      </c>
      <c r="I2327" s="3">
        <f>'B-Site_data'!I2328</f>
        <v>3</v>
      </c>
      <c r="J2327" s="3">
        <f>'B-Site_data'!J2328</f>
        <v>1</v>
      </c>
      <c r="K2327" s="3">
        <f>'B-Site_data'!K2328</f>
        <v>3</v>
      </c>
      <c r="L2327" s="3">
        <f>'B-Site_data'!L2328</f>
        <v>2</v>
      </c>
      <c r="M2327" s="3">
        <f t="shared" si="216"/>
        <v>3</v>
      </c>
      <c r="N2327" s="3">
        <f t="shared" si="217"/>
        <v>3</v>
      </c>
      <c r="O2327" s="3">
        <f t="shared" si="218"/>
        <v>3</v>
      </c>
      <c r="P2327" s="3">
        <f t="shared" si="219"/>
        <v>3</v>
      </c>
      <c r="Q2327" s="295">
        <f t="shared" si="220"/>
        <v>3</v>
      </c>
      <c r="R2327" s="3">
        <f t="shared" si="221"/>
        <v>3</v>
      </c>
    </row>
    <row r="2328" spans="1:18" x14ac:dyDescent="0.35">
      <c r="A2328" s="3" t="str">
        <f>'B-Site_data'!A2329</f>
        <v>OXynwFyegrOhYL5GfMAHtJzOPIY2bO</v>
      </c>
      <c r="B2328" s="3" t="str">
        <f>'B-Site_data'!B2329</f>
        <v>Banadir_IDP</v>
      </c>
      <c r="C2328" s="3" t="str">
        <f>'B-Site_data'!C2329</f>
        <v>Banadir</v>
      </c>
      <c r="D2328" s="3" t="str">
        <f>'B-Site_data'!D2329</f>
        <v>IDP</v>
      </c>
      <c r="E2328" s="3">
        <f>'B-Site_data'!E2329</f>
        <v>3</v>
      </c>
      <c r="F2328" s="3">
        <f>'B-Site_data'!F2329</f>
        <v>1</v>
      </c>
      <c r="G2328" s="3">
        <f>'B-Site_data'!G2329</f>
        <v>3</v>
      </c>
      <c r="H2328" s="3">
        <f>'B-Site_data'!H2329</f>
        <v>1</v>
      </c>
      <c r="I2328" s="3">
        <f>'B-Site_data'!I2329</f>
        <v>1</v>
      </c>
      <c r="J2328" s="3">
        <f>'B-Site_data'!J2329</f>
        <v>1</v>
      </c>
      <c r="K2328" s="3">
        <f>'B-Site_data'!K2329</f>
        <v>3</v>
      </c>
      <c r="L2328" s="3">
        <f>'B-Site_data'!L2329</f>
        <v>1</v>
      </c>
      <c r="M2328" s="3">
        <f t="shared" si="216"/>
        <v>3</v>
      </c>
      <c r="N2328" s="3">
        <f t="shared" si="217"/>
        <v>3</v>
      </c>
      <c r="O2328" s="3">
        <f t="shared" si="218"/>
        <v>1</v>
      </c>
      <c r="P2328" s="3">
        <f t="shared" si="219"/>
        <v>1</v>
      </c>
      <c r="Q2328" s="295">
        <f t="shared" si="220"/>
        <v>2</v>
      </c>
      <c r="R2328" s="3">
        <f t="shared" si="221"/>
        <v>2</v>
      </c>
    </row>
    <row r="2329" spans="1:18" x14ac:dyDescent="0.35">
      <c r="A2329" s="3" t="str">
        <f>'B-Site_data'!A2330</f>
        <v>0HKKPMid2XUxddkf2HHoKCglDEIyxB</v>
      </c>
      <c r="B2329" s="3" t="str">
        <f>'B-Site_data'!B2330</f>
        <v>Banadir_IDP</v>
      </c>
      <c r="C2329" s="3" t="str">
        <f>'B-Site_data'!C2330</f>
        <v>Banadir</v>
      </c>
      <c r="D2329" s="3" t="str">
        <f>'B-Site_data'!D2330</f>
        <v>IDP</v>
      </c>
      <c r="E2329" s="3">
        <f>'B-Site_data'!E2330</f>
        <v>1</v>
      </c>
      <c r="F2329" s="3">
        <f>'B-Site_data'!F2330</f>
        <v>1</v>
      </c>
      <c r="G2329" s="3">
        <f>'B-Site_data'!G2330</f>
        <v>1</v>
      </c>
      <c r="H2329" s="3">
        <f>'B-Site_data'!H2330</f>
        <v>1</v>
      </c>
      <c r="I2329" s="3">
        <f>'B-Site_data'!I2330</f>
        <v>1</v>
      </c>
      <c r="J2329" s="3">
        <f>'B-Site_data'!J2330</f>
        <v>1</v>
      </c>
      <c r="K2329" s="3">
        <f>'B-Site_data'!K2330</f>
        <v>3</v>
      </c>
      <c r="L2329" s="3">
        <f>'B-Site_data'!L2330</f>
        <v>1</v>
      </c>
      <c r="M2329" s="3">
        <f t="shared" si="216"/>
        <v>3</v>
      </c>
      <c r="N2329" s="3">
        <f t="shared" si="217"/>
        <v>1</v>
      </c>
      <c r="O2329" s="3">
        <f t="shared" si="218"/>
        <v>1</v>
      </c>
      <c r="P2329" s="3">
        <f t="shared" si="219"/>
        <v>1</v>
      </c>
      <c r="Q2329" s="295">
        <f t="shared" si="220"/>
        <v>2</v>
      </c>
      <c r="R2329" s="3">
        <f t="shared" si="221"/>
        <v>2</v>
      </c>
    </row>
    <row r="2330" spans="1:18" x14ac:dyDescent="0.35">
      <c r="A2330" s="3" t="str">
        <f>'B-Site_data'!A2331</f>
        <v>WfAAUOdqn2lMMPfN0Qsq8BI7lf2IcM</v>
      </c>
      <c r="B2330" s="3" t="str">
        <f>'B-Site_data'!B2331</f>
        <v>Banadir_IDP</v>
      </c>
      <c r="C2330" s="3" t="str">
        <f>'B-Site_data'!C2331</f>
        <v>Banadir</v>
      </c>
      <c r="D2330" s="3" t="str">
        <f>'B-Site_data'!D2331</f>
        <v>IDP</v>
      </c>
      <c r="E2330" s="3">
        <f>'B-Site_data'!E2331</f>
        <v>1</v>
      </c>
      <c r="F2330" s="3">
        <f>'B-Site_data'!F2331</f>
        <v>3</v>
      </c>
      <c r="G2330" s="3">
        <f>'B-Site_data'!G2331</f>
        <v>1</v>
      </c>
      <c r="H2330" s="3">
        <f>'B-Site_data'!H2331</f>
        <v>1</v>
      </c>
      <c r="I2330" s="3">
        <f>'B-Site_data'!I2331</f>
        <v>1</v>
      </c>
      <c r="J2330" s="3">
        <f>'B-Site_data'!J2331</f>
        <v>1</v>
      </c>
      <c r="K2330" s="3">
        <f>'B-Site_data'!K2331</f>
        <v>3</v>
      </c>
      <c r="L2330" s="3">
        <f>'B-Site_data'!L2331</f>
        <v>3</v>
      </c>
      <c r="M2330" s="3">
        <f t="shared" si="216"/>
        <v>3</v>
      </c>
      <c r="N2330" s="3">
        <f t="shared" si="217"/>
        <v>3</v>
      </c>
      <c r="O2330" s="3">
        <f t="shared" si="218"/>
        <v>3</v>
      </c>
      <c r="P2330" s="3">
        <f t="shared" si="219"/>
        <v>1</v>
      </c>
      <c r="Q2330" s="295">
        <f t="shared" si="220"/>
        <v>3</v>
      </c>
      <c r="R2330" s="3">
        <f t="shared" si="221"/>
        <v>3</v>
      </c>
    </row>
    <row r="2331" spans="1:18" x14ac:dyDescent="0.35">
      <c r="A2331" s="3" t="str">
        <f>'B-Site_data'!A2332</f>
        <v>0r0OkEh0iSGv15dxCw1szk94dBt3et</v>
      </c>
      <c r="B2331" s="3" t="str">
        <f>'B-Site_data'!B2332</f>
        <v>Banadir_IDP</v>
      </c>
      <c r="C2331" s="3" t="str">
        <f>'B-Site_data'!C2332</f>
        <v>Banadir</v>
      </c>
      <c r="D2331" s="3" t="str">
        <f>'B-Site_data'!D2332</f>
        <v>IDP</v>
      </c>
      <c r="E2331" s="3">
        <f>'B-Site_data'!E2332</f>
        <v>1</v>
      </c>
      <c r="F2331" s="3">
        <f>'B-Site_data'!F2332</f>
        <v>1</v>
      </c>
      <c r="G2331" s="3">
        <f>'B-Site_data'!G2332</f>
        <v>1</v>
      </c>
      <c r="H2331" s="3">
        <f>'B-Site_data'!H2332</f>
        <v>1</v>
      </c>
      <c r="I2331" s="3">
        <f>'B-Site_data'!I2332</f>
        <v>1</v>
      </c>
      <c r="J2331" s="3">
        <f>'B-Site_data'!J2332</f>
        <v>1</v>
      </c>
      <c r="K2331" s="3">
        <f>'B-Site_data'!K2332</f>
        <v>1</v>
      </c>
      <c r="L2331" s="3">
        <f>'B-Site_data'!L2332</f>
        <v>1</v>
      </c>
      <c r="M2331" s="3">
        <f t="shared" si="216"/>
        <v>1</v>
      </c>
      <c r="N2331" s="3">
        <f t="shared" si="217"/>
        <v>1</v>
      </c>
      <c r="O2331" s="3">
        <f t="shared" si="218"/>
        <v>1</v>
      </c>
      <c r="P2331" s="3">
        <f t="shared" si="219"/>
        <v>1</v>
      </c>
      <c r="Q2331" s="295">
        <f t="shared" si="220"/>
        <v>1</v>
      </c>
      <c r="R2331" s="3">
        <f t="shared" si="221"/>
        <v>1</v>
      </c>
    </row>
    <row r="2332" spans="1:18" x14ac:dyDescent="0.35">
      <c r="A2332" s="3" t="str">
        <f>'B-Site_data'!A2333</f>
        <v>8NK1k04mrAbdKi62fy025OJctEmsng</v>
      </c>
      <c r="B2332" s="3" t="str">
        <f>'B-Site_data'!B2333</f>
        <v>Banadir_IDP</v>
      </c>
      <c r="C2332" s="3" t="str">
        <f>'B-Site_data'!C2333</f>
        <v>Banadir</v>
      </c>
      <c r="D2332" s="3" t="str">
        <f>'B-Site_data'!D2333</f>
        <v>IDP</v>
      </c>
      <c r="E2332" s="3">
        <f>'B-Site_data'!E2333</f>
        <v>1</v>
      </c>
      <c r="F2332" s="3">
        <f>'B-Site_data'!F2333</f>
        <v>3</v>
      </c>
      <c r="G2332" s="3">
        <f>'B-Site_data'!G2333</f>
        <v>3</v>
      </c>
      <c r="H2332" s="3">
        <f>'B-Site_data'!H2333</f>
        <v>3</v>
      </c>
      <c r="I2332" s="3">
        <f>'B-Site_data'!I2333</f>
        <v>3</v>
      </c>
      <c r="J2332" s="3">
        <f>'B-Site_data'!J2333</f>
        <v>1</v>
      </c>
      <c r="K2332" s="3">
        <f>'B-Site_data'!K2333</f>
        <v>3</v>
      </c>
      <c r="L2332" s="3">
        <f>'B-Site_data'!L2333</f>
        <v>2</v>
      </c>
      <c r="M2332" s="3">
        <f t="shared" si="216"/>
        <v>3</v>
      </c>
      <c r="N2332" s="3">
        <f t="shared" si="217"/>
        <v>3</v>
      </c>
      <c r="O2332" s="3">
        <f t="shared" si="218"/>
        <v>3</v>
      </c>
      <c r="P2332" s="3">
        <f t="shared" si="219"/>
        <v>3</v>
      </c>
      <c r="Q2332" s="295">
        <f t="shared" si="220"/>
        <v>3</v>
      </c>
      <c r="R2332" s="3">
        <f t="shared" si="221"/>
        <v>3</v>
      </c>
    </row>
    <row r="2333" spans="1:18" x14ac:dyDescent="0.35">
      <c r="A2333" s="3" t="str">
        <f>'B-Site_data'!A2334</f>
        <v>jZXIFrNAaIG5vkGHOlOFMwsNja15d1</v>
      </c>
      <c r="B2333" s="3" t="str">
        <f>'B-Site_data'!B2334</f>
        <v>Banadir_IDP</v>
      </c>
      <c r="C2333" s="3" t="str">
        <f>'B-Site_data'!C2334</f>
        <v>Banadir</v>
      </c>
      <c r="D2333" s="3" t="str">
        <f>'B-Site_data'!D2334</f>
        <v>IDP</v>
      </c>
      <c r="E2333" s="3">
        <f>'B-Site_data'!E2334</f>
        <v>1</v>
      </c>
      <c r="F2333" s="3">
        <f>'B-Site_data'!F2334</f>
        <v>1</v>
      </c>
      <c r="G2333" s="3">
        <f>'B-Site_data'!G2334</f>
        <v>3</v>
      </c>
      <c r="H2333" s="3">
        <f>'B-Site_data'!H2334</f>
        <v>1</v>
      </c>
      <c r="I2333" s="3">
        <f>'B-Site_data'!I2334</f>
        <v>3</v>
      </c>
      <c r="J2333" s="3">
        <f>'B-Site_data'!J2334</f>
        <v>1</v>
      </c>
      <c r="K2333" s="3">
        <f>'B-Site_data'!K2334</f>
        <v>1</v>
      </c>
      <c r="L2333" s="3">
        <f>'B-Site_data'!L2334</f>
        <v>1</v>
      </c>
      <c r="M2333" s="3">
        <f t="shared" si="216"/>
        <v>3</v>
      </c>
      <c r="N2333" s="3">
        <f t="shared" si="217"/>
        <v>3</v>
      </c>
      <c r="O2333" s="3">
        <f t="shared" si="218"/>
        <v>1</v>
      </c>
      <c r="P2333" s="3">
        <f t="shared" si="219"/>
        <v>1</v>
      </c>
      <c r="Q2333" s="295">
        <f t="shared" si="220"/>
        <v>2</v>
      </c>
      <c r="R2333" s="3">
        <f t="shared" si="221"/>
        <v>2</v>
      </c>
    </row>
    <row r="2334" spans="1:18" x14ac:dyDescent="0.35">
      <c r="A2334" s="3" t="str">
        <f>'B-Site_data'!A2335</f>
        <v>xnL5MKzo218T1JxMe7KPDl9PZKmHzU</v>
      </c>
      <c r="B2334" s="3" t="str">
        <f>'B-Site_data'!B2335</f>
        <v>Banadir_IDP</v>
      </c>
      <c r="C2334" s="3" t="str">
        <f>'B-Site_data'!C2335</f>
        <v>Banadir</v>
      </c>
      <c r="D2334" s="3" t="str">
        <f>'B-Site_data'!D2335</f>
        <v>IDP</v>
      </c>
      <c r="E2334" s="3">
        <f>'B-Site_data'!E2335</f>
        <v>1</v>
      </c>
      <c r="F2334" s="3">
        <f>'B-Site_data'!F2335</f>
        <v>1</v>
      </c>
      <c r="G2334" s="3">
        <f>'B-Site_data'!G2335</f>
        <v>3</v>
      </c>
      <c r="H2334" s="3">
        <f>'B-Site_data'!H2335</f>
        <v>1</v>
      </c>
      <c r="I2334" s="3">
        <f>'B-Site_data'!I2335</f>
        <v>1</v>
      </c>
      <c r="J2334" s="3">
        <f>'B-Site_data'!J2335</f>
        <v>1</v>
      </c>
      <c r="K2334" s="3">
        <f>'B-Site_data'!K2335</f>
        <v>3</v>
      </c>
      <c r="L2334" s="3">
        <f>'B-Site_data'!L2335</f>
        <v>1</v>
      </c>
      <c r="M2334" s="3">
        <f t="shared" si="216"/>
        <v>3</v>
      </c>
      <c r="N2334" s="3">
        <f t="shared" si="217"/>
        <v>3</v>
      </c>
      <c r="O2334" s="3">
        <f t="shared" si="218"/>
        <v>1</v>
      </c>
      <c r="P2334" s="3">
        <f t="shared" si="219"/>
        <v>1</v>
      </c>
      <c r="Q2334" s="295">
        <f t="shared" si="220"/>
        <v>2</v>
      </c>
      <c r="R2334" s="3">
        <f t="shared" si="221"/>
        <v>2</v>
      </c>
    </row>
    <row r="2335" spans="1:18" x14ac:dyDescent="0.35">
      <c r="A2335" s="3" t="str">
        <f>'B-Site_data'!A2336</f>
        <v>SL8nUKWoFaAZnXgJI0ksNNinN8aLmc</v>
      </c>
      <c r="B2335" s="3" t="str">
        <f>'B-Site_data'!B2336</f>
        <v>Banadir_IDP</v>
      </c>
      <c r="C2335" s="3" t="str">
        <f>'B-Site_data'!C2336</f>
        <v>Banadir</v>
      </c>
      <c r="D2335" s="3" t="str">
        <f>'B-Site_data'!D2336</f>
        <v>IDP</v>
      </c>
      <c r="E2335" s="3">
        <f>'B-Site_data'!E2336</f>
        <v>1</v>
      </c>
      <c r="F2335" s="3">
        <f>'B-Site_data'!F2336</f>
        <v>3</v>
      </c>
      <c r="G2335" s="3">
        <f>'B-Site_data'!G2336</f>
        <v>3</v>
      </c>
      <c r="H2335" s="3">
        <f>'B-Site_data'!H2336</f>
        <v>1</v>
      </c>
      <c r="I2335" s="3">
        <f>'B-Site_data'!I2336</f>
        <v>1</v>
      </c>
      <c r="J2335" s="3">
        <f>'B-Site_data'!J2336</f>
        <v>1</v>
      </c>
      <c r="K2335" s="3">
        <f>'B-Site_data'!K2336</f>
        <v>3</v>
      </c>
      <c r="L2335" s="3">
        <f>'B-Site_data'!L2336</f>
        <v>3</v>
      </c>
      <c r="M2335" s="3">
        <f t="shared" si="216"/>
        <v>3</v>
      </c>
      <c r="N2335" s="3">
        <f t="shared" si="217"/>
        <v>3</v>
      </c>
      <c r="O2335" s="3">
        <f t="shared" si="218"/>
        <v>3</v>
      </c>
      <c r="P2335" s="3">
        <f t="shared" si="219"/>
        <v>3</v>
      </c>
      <c r="Q2335" s="295">
        <f t="shared" si="220"/>
        <v>3</v>
      </c>
      <c r="R2335" s="3">
        <f t="shared" si="221"/>
        <v>3</v>
      </c>
    </row>
    <row r="2336" spans="1:18" x14ac:dyDescent="0.35">
      <c r="A2336" s="3" t="str">
        <f>'B-Site_data'!A2337</f>
        <v>DbbEOex89EOJ02ik7UrmEidTVyESlM</v>
      </c>
      <c r="B2336" s="3" t="str">
        <f>'B-Site_data'!B2337</f>
        <v>Banadir_IDP</v>
      </c>
      <c r="C2336" s="3" t="str">
        <f>'B-Site_data'!C2337</f>
        <v>Banadir</v>
      </c>
      <c r="D2336" s="3" t="str">
        <f>'B-Site_data'!D2337</f>
        <v>IDP</v>
      </c>
      <c r="E2336" s="3">
        <f>'B-Site_data'!E2337</f>
        <v>1</v>
      </c>
      <c r="F2336" s="3">
        <f>'B-Site_data'!F2337</f>
        <v>1</v>
      </c>
      <c r="G2336" s="3">
        <f>'B-Site_data'!G2337</f>
        <v>1</v>
      </c>
      <c r="H2336" s="3">
        <f>'B-Site_data'!H2337</f>
        <v>1</v>
      </c>
      <c r="I2336" s="3">
        <f>'B-Site_data'!I2337</f>
        <v>1</v>
      </c>
      <c r="J2336" s="3">
        <f>'B-Site_data'!J2337</f>
        <v>1</v>
      </c>
      <c r="K2336" s="3">
        <f>'B-Site_data'!K2337</f>
        <v>1</v>
      </c>
      <c r="L2336" s="3">
        <f>'B-Site_data'!L2337</f>
        <v>1</v>
      </c>
      <c r="M2336" s="3">
        <f t="shared" si="216"/>
        <v>1</v>
      </c>
      <c r="N2336" s="3">
        <f t="shared" si="217"/>
        <v>1</v>
      </c>
      <c r="O2336" s="3">
        <f t="shared" si="218"/>
        <v>1</v>
      </c>
      <c r="P2336" s="3">
        <f t="shared" si="219"/>
        <v>1</v>
      </c>
      <c r="Q2336" s="295">
        <f t="shared" si="220"/>
        <v>1</v>
      </c>
      <c r="R2336" s="3">
        <f t="shared" si="221"/>
        <v>1</v>
      </c>
    </row>
    <row r="2337" spans="1:18" x14ac:dyDescent="0.35">
      <c r="A2337" s="3" t="str">
        <f>'B-Site_data'!A2338</f>
        <v>kNnNN7dwEMpwBaa5vFnoVDL3Nqy3GW</v>
      </c>
      <c r="B2337" s="3" t="str">
        <f>'B-Site_data'!B2338</f>
        <v>Banadir_IDP</v>
      </c>
      <c r="C2337" s="3" t="str">
        <f>'B-Site_data'!C2338</f>
        <v>Banadir</v>
      </c>
      <c r="D2337" s="3" t="str">
        <f>'B-Site_data'!D2338</f>
        <v>IDP</v>
      </c>
      <c r="E2337" s="3">
        <f>'B-Site_data'!E2338</f>
        <v>1</v>
      </c>
      <c r="F2337" s="3">
        <f>'B-Site_data'!F2338</f>
        <v>1</v>
      </c>
      <c r="G2337" s="3">
        <f>'B-Site_data'!G2338</f>
        <v>3</v>
      </c>
      <c r="H2337" s="3">
        <f>'B-Site_data'!H2338</f>
        <v>2</v>
      </c>
      <c r="I2337" s="3">
        <f>'B-Site_data'!I2338</f>
        <v>3</v>
      </c>
      <c r="J2337" s="3">
        <f>'B-Site_data'!J2338</f>
        <v>1</v>
      </c>
      <c r="K2337" s="3">
        <f>'B-Site_data'!K2338</f>
        <v>3</v>
      </c>
      <c r="L2337" s="3">
        <f>'B-Site_data'!L2338</f>
        <v>1</v>
      </c>
      <c r="M2337" s="3">
        <f t="shared" si="216"/>
        <v>3</v>
      </c>
      <c r="N2337" s="3">
        <f t="shared" si="217"/>
        <v>3</v>
      </c>
      <c r="O2337" s="3">
        <f t="shared" si="218"/>
        <v>3</v>
      </c>
      <c r="P2337" s="3">
        <f t="shared" si="219"/>
        <v>2</v>
      </c>
      <c r="Q2337" s="295">
        <f t="shared" si="220"/>
        <v>3</v>
      </c>
      <c r="R2337" s="3">
        <f t="shared" si="221"/>
        <v>3</v>
      </c>
    </row>
    <row r="2338" spans="1:18" x14ac:dyDescent="0.35">
      <c r="A2338" s="3" t="str">
        <f>'B-Site_data'!A2339</f>
        <v>Q3YksTZyvzE7TlKjWPMq199BR2xQnB</v>
      </c>
      <c r="B2338" s="3" t="str">
        <f>'B-Site_data'!B2339</f>
        <v>Banadir_IDP</v>
      </c>
      <c r="C2338" s="3" t="str">
        <f>'B-Site_data'!C2339</f>
        <v>Banadir</v>
      </c>
      <c r="D2338" s="3" t="str">
        <f>'B-Site_data'!D2339</f>
        <v>IDP</v>
      </c>
      <c r="E2338" s="3">
        <f>'B-Site_data'!E2339</f>
        <v>1</v>
      </c>
      <c r="F2338" s="3">
        <f>'B-Site_data'!F2339</f>
        <v>1</v>
      </c>
      <c r="G2338" s="3">
        <f>'B-Site_data'!G2339</f>
        <v>3</v>
      </c>
      <c r="H2338" s="3">
        <f>'B-Site_data'!H2339</f>
        <v>3</v>
      </c>
      <c r="I2338" s="3">
        <f>'B-Site_data'!I2339</f>
        <v>3</v>
      </c>
      <c r="J2338" s="3">
        <f>'B-Site_data'!J2339</f>
        <v>1</v>
      </c>
      <c r="K2338" s="3">
        <f>'B-Site_data'!K2339</f>
        <v>3</v>
      </c>
      <c r="L2338" s="3">
        <f>'B-Site_data'!L2339</f>
        <v>1</v>
      </c>
      <c r="M2338" s="3">
        <f t="shared" si="216"/>
        <v>3</v>
      </c>
      <c r="N2338" s="3">
        <f t="shared" si="217"/>
        <v>3</v>
      </c>
      <c r="O2338" s="3">
        <f t="shared" si="218"/>
        <v>3</v>
      </c>
      <c r="P2338" s="3">
        <f t="shared" si="219"/>
        <v>3</v>
      </c>
      <c r="Q2338" s="295">
        <f t="shared" si="220"/>
        <v>3</v>
      </c>
      <c r="R2338" s="3">
        <f t="shared" si="221"/>
        <v>3</v>
      </c>
    </row>
    <row r="2339" spans="1:18" x14ac:dyDescent="0.35">
      <c r="A2339" s="3" t="str">
        <f>'B-Site_data'!A2340</f>
        <v>SXT5GIwH9IsnTVHOR0qWJLl9E9Rf6w</v>
      </c>
      <c r="B2339" s="3" t="str">
        <f>'B-Site_data'!B2340</f>
        <v>Banadir_IDP</v>
      </c>
      <c r="C2339" s="3" t="str">
        <f>'B-Site_data'!C2340</f>
        <v>Banadir</v>
      </c>
      <c r="D2339" s="3" t="str">
        <f>'B-Site_data'!D2340</f>
        <v>IDP</v>
      </c>
      <c r="E2339" s="3">
        <f>'B-Site_data'!E2340</f>
        <v>1</v>
      </c>
      <c r="F2339" s="3">
        <f>'B-Site_data'!F2340</f>
        <v>3</v>
      </c>
      <c r="G2339" s="3">
        <f>'B-Site_data'!G2340</f>
        <v>3</v>
      </c>
      <c r="H2339" s="3">
        <f>'B-Site_data'!H2340</f>
        <v>1</v>
      </c>
      <c r="I2339" s="3">
        <f>'B-Site_data'!I2340</f>
        <v>1</v>
      </c>
      <c r="J2339" s="3">
        <f>'B-Site_data'!J2340</f>
        <v>1</v>
      </c>
      <c r="K2339" s="3">
        <f>'B-Site_data'!K2340</f>
        <v>3</v>
      </c>
      <c r="L2339" s="3">
        <f>'B-Site_data'!L2340</f>
        <v>1</v>
      </c>
      <c r="M2339" s="3">
        <f t="shared" si="216"/>
        <v>3</v>
      </c>
      <c r="N2339" s="3">
        <f t="shared" si="217"/>
        <v>3</v>
      </c>
      <c r="O2339" s="3">
        <f t="shared" si="218"/>
        <v>3</v>
      </c>
      <c r="P2339" s="3">
        <f t="shared" si="219"/>
        <v>1</v>
      </c>
      <c r="Q2339" s="295">
        <f t="shared" si="220"/>
        <v>3</v>
      </c>
      <c r="R2339" s="3">
        <f t="shared" si="221"/>
        <v>3</v>
      </c>
    </row>
    <row r="2340" spans="1:18" x14ac:dyDescent="0.35">
      <c r="A2340" s="3" t="str">
        <f>'B-Site_data'!A2341</f>
        <v>o0Mdl1thEH2ZBfzVZfVvfp06wsaAzc</v>
      </c>
      <c r="B2340" s="3" t="str">
        <f>'B-Site_data'!B2341</f>
        <v>Banadir_IDP</v>
      </c>
      <c r="C2340" s="3" t="str">
        <f>'B-Site_data'!C2341</f>
        <v>Banadir</v>
      </c>
      <c r="D2340" s="3" t="str">
        <f>'B-Site_data'!D2341</f>
        <v>IDP</v>
      </c>
      <c r="E2340" s="3">
        <f>'B-Site_data'!E2341</f>
        <v>1</v>
      </c>
      <c r="F2340" s="3">
        <f>'B-Site_data'!F2341</f>
        <v>1</v>
      </c>
      <c r="G2340" s="3">
        <f>'B-Site_data'!G2341</f>
        <v>1</v>
      </c>
      <c r="H2340" s="3">
        <f>'B-Site_data'!H2341</f>
        <v>1</v>
      </c>
      <c r="I2340" s="3">
        <f>'B-Site_data'!I2341</f>
        <v>1</v>
      </c>
      <c r="J2340" s="3">
        <f>'B-Site_data'!J2341</f>
        <v>1</v>
      </c>
      <c r="K2340" s="3">
        <f>'B-Site_data'!K2341</f>
        <v>1</v>
      </c>
      <c r="L2340" s="3">
        <f>'B-Site_data'!L2341</f>
        <v>2</v>
      </c>
      <c r="M2340" s="3">
        <f t="shared" si="216"/>
        <v>2</v>
      </c>
      <c r="N2340" s="3">
        <f t="shared" si="217"/>
        <v>1</v>
      </c>
      <c r="O2340" s="3">
        <f t="shared" si="218"/>
        <v>1</v>
      </c>
      <c r="P2340" s="3">
        <f t="shared" si="219"/>
        <v>1</v>
      </c>
      <c r="Q2340" s="295">
        <f t="shared" si="220"/>
        <v>2</v>
      </c>
      <c r="R2340" s="3">
        <f t="shared" si="221"/>
        <v>2</v>
      </c>
    </row>
    <row r="2341" spans="1:18" x14ac:dyDescent="0.35">
      <c r="A2341" s="3" t="str">
        <f>'B-Site_data'!A2342</f>
        <v>XttkAtlrMrBAm2rMFF4adKeBafZ3Gs</v>
      </c>
      <c r="B2341" s="3" t="str">
        <f>'B-Site_data'!B2342</f>
        <v>Banadir_IDP</v>
      </c>
      <c r="C2341" s="3" t="str">
        <f>'B-Site_data'!C2342</f>
        <v>Banadir</v>
      </c>
      <c r="D2341" s="3" t="str">
        <f>'B-Site_data'!D2342</f>
        <v>IDP</v>
      </c>
      <c r="E2341" s="3">
        <f>'B-Site_data'!E2342</f>
        <v>1</v>
      </c>
      <c r="F2341" s="3">
        <f>'B-Site_data'!F2342</f>
        <v>1</v>
      </c>
      <c r="G2341" s="3">
        <f>'B-Site_data'!G2342</f>
        <v>3</v>
      </c>
      <c r="H2341" s="3">
        <f>'B-Site_data'!H2342</f>
        <v>3</v>
      </c>
      <c r="I2341" s="3">
        <f>'B-Site_data'!I2342</f>
        <v>3</v>
      </c>
      <c r="J2341" s="3">
        <f>'B-Site_data'!J2342</f>
        <v>1</v>
      </c>
      <c r="K2341" s="3">
        <f>'B-Site_data'!K2342</f>
        <v>1</v>
      </c>
      <c r="L2341" s="3">
        <f>'B-Site_data'!L2342</f>
        <v>1</v>
      </c>
      <c r="M2341" s="3">
        <f t="shared" si="216"/>
        <v>3</v>
      </c>
      <c r="N2341" s="3">
        <f t="shared" si="217"/>
        <v>3</v>
      </c>
      <c r="O2341" s="3">
        <f t="shared" si="218"/>
        <v>3</v>
      </c>
      <c r="P2341" s="3">
        <f t="shared" si="219"/>
        <v>1</v>
      </c>
      <c r="Q2341" s="295">
        <f t="shared" si="220"/>
        <v>3</v>
      </c>
      <c r="R2341" s="3">
        <f t="shared" si="221"/>
        <v>3</v>
      </c>
    </row>
    <row r="2342" spans="1:18" x14ac:dyDescent="0.35">
      <c r="A2342" s="3" t="str">
        <f>'B-Site_data'!A2343</f>
        <v>fNMYfusSNEO3p3oznRqI4QzYs99DYG</v>
      </c>
      <c r="B2342" s="3" t="str">
        <f>'B-Site_data'!B2343</f>
        <v>Banadir_IDP</v>
      </c>
      <c r="C2342" s="3" t="str">
        <f>'B-Site_data'!C2343</f>
        <v>Banadir</v>
      </c>
      <c r="D2342" s="3" t="str">
        <f>'B-Site_data'!D2343</f>
        <v>IDP</v>
      </c>
      <c r="E2342" s="3">
        <f>'B-Site_data'!E2343</f>
        <v>1</v>
      </c>
      <c r="F2342" s="3">
        <f>'B-Site_data'!F2343</f>
        <v>3</v>
      </c>
      <c r="G2342" s="3">
        <f>'B-Site_data'!G2343</f>
        <v>3</v>
      </c>
      <c r="H2342" s="3">
        <f>'B-Site_data'!H2343</f>
        <v>3</v>
      </c>
      <c r="I2342" s="3">
        <f>'B-Site_data'!I2343</f>
        <v>1</v>
      </c>
      <c r="J2342" s="3">
        <f>'B-Site_data'!J2343</f>
        <v>1</v>
      </c>
      <c r="K2342" s="3">
        <f>'B-Site_data'!K2343</f>
        <v>3</v>
      </c>
      <c r="L2342" s="3">
        <f>'B-Site_data'!L2343</f>
        <v>2</v>
      </c>
      <c r="M2342" s="3">
        <f t="shared" si="216"/>
        <v>3</v>
      </c>
      <c r="N2342" s="3">
        <f t="shared" si="217"/>
        <v>3</v>
      </c>
      <c r="O2342" s="3">
        <f t="shared" si="218"/>
        <v>3</v>
      </c>
      <c r="P2342" s="3">
        <f t="shared" si="219"/>
        <v>3</v>
      </c>
      <c r="Q2342" s="295">
        <f t="shared" si="220"/>
        <v>3</v>
      </c>
      <c r="R2342" s="3">
        <f t="shared" si="221"/>
        <v>3</v>
      </c>
    </row>
    <row r="2343" spans="1:18" x14ac:dyDescent="0.35">
      <c r="A2343" s="3" t="str">
        <f>'B-Site_data'!A2344</f>
        <v>q0vBFkok40muzuFfEvmN3FSkbCcoq9</v>
      </c>
      <c r="B2343" s="3" t="str">
        <f>'B-Site_data'!B2344</f>
        <v>Banadir_IDP</v>
      </c>
      <c r="C2343" s="3" t="str">
        <f>'B-Site_data'!C2344</f>
        <v>Banadir</v>
      </c>
      <c r="D2343" s="3" t="str">
        <f>'B-Site_data'!D2344</f>
        <v>IDP</v>
      </c>
      <c r="E2343" s="3">
        <f>'B-Site_data'!E2344</f>
        <v>1</v>
      </c>
      <c r="F2343" s="3">
        <f>'B-Site_data'!F2344</f>
        <v>1</v>
      </c>
      <c r="G2343" s="3">
        <f>'B-Site_data'!G2344</f>
        <v>1</v>
      </c>
      <c r="H2343" s="3">
        <f>'B-Site_data'!H2344</f>
        <v>3</v>
      </c>
      <c r="I2343" s="3">
        <f>'B-Site_data'!I2344</f>
        <v>3</v>
      </c>
      <c r="J2343" s="3">
        <f>'B-Site_data'!J2344</f>
        <v>1</v>
      </c>
      <c r="K2343" s="3">
        <f>'B-Site_data'!K2344</f>
        <v>1</v>
      </c>
      <c r="L2343" s="3">
        <f>'B-Site_data'!L2344</f>
        <v>3</v>
      </c>
      <c r="M2343" s="3">
        <f t="shared" si="216"/>
        <v>3</v>
      </c>
      <c r="N2343" s="3">
        <f t="shared" si="217"/>
        <v>3</v>
      </c>
      <c r="O2343" s="3">
        <f t="shared" si="218"/>
        <v>3</v>
      </c>
      <c r="P2343" s="3">
        <f t="shared" si="219"/>
        <v>1</v>
      </c>
      <c r="Q2343" s="295">
        <f t="shared" si="220"/>
        <v>3</v>
      </c>
      <c r="R2343" s="3">
        <f t="shared" si="221"/>
        <v>3</v>
      </c>
    </row>
    <row r="2344" spans="1:18" x14ac:dyDescent="0.35">
      <c r="A2344" s="3" t="str">
        <f>'B-Site_data'!A2345</f>
        <v>PjStJRrpZ5BgGMOSgpZqbsnkoaL6B9</v>
      </c>
      <c r="B2344" s="3" t="str">
        <f>'B-Site_data'!B2345</f>
        <v>Banadir_IDP</v>
      </c>
      <c r="C2344" s="3" t="str">
        <f>'B-Site_data'!C2345</f>
        <v>Banadir</v>
      </c>
      <c r="D2344" s="3" t="str">
        <f>'B-Site_data'!D2345</f>
        <v>IDP</v>
      </c>
      <c r="E2344" s="3">
        <f>'B-Site_data'!E2345</f>
        <v>1</v>
      </c>
      <c r="F2344" s="3">
        <f>'B-Site_data'!F2345</f>
        <v>1</v>
      </c>
      <c r="G2344" s="3">
        <f>'B-Site_data'!G2345</f>
        <v>3</v>
      </c>
      <c r="H2344" s="3">
        <f>'B-Site_data'!H2345</f>
        <v>1</v>
      </c>
      <c r="I2344" s="3">
        <f>'B-Site_data'!I2345</f>
        <v>3</v>
      </c>
      <c r="J2344" s="3">
        <f>'B-Site_data'!J2345</f>
        <v>1</v>
      </c>
      <c r="K2344" s="3">
        <f>'B-Site_data'!K2345</f>
        <v>1</v>
      </c>
      <c r="L2344" s="3">
        <f>'B-Site_data'!L2345</f>
        <v>1</v>
      </c>
      <c r="M2344" s="3">
        <f t="shared" si="216"/>
        <v>3</v>
      </c>
      <c r="N2344" s="3">
        <f t="shared" si="217"/>
        <v>3</v>
      </c>
      <c r="O2344" s="3">
        <f t="shared" si="218"/>
        <v>1</v>
      </c>
      <c r="P2344" s="3">
        <f t="shared" si="219"/>
        <v>1</v>
      </c>
      <c r="Q2344" s="295">
        <f t="shared" si="220"/>
        <v>2</v>
      </c>
      <c r="R2344" s="3">
        <f t="shared" si="221"/>
        <v>2</v>
      </c>
    </row>
    <row r="2345" spans="1:18" x14ac:dyDescent="0.35">
      <c r="A2345" s="3" t="str">
        <f>'B-Site_data'!A2346</f>
        <v>UdREPVRp7sZH0lIfUjApcxNlw9s4Os</v>
      </c>
      <c r="B2345" s="3" t="str">
        <f>'B-Site_data'!B2346</f>
        <v>Banadir_IDP</v>
      </c>
      <c r="C2345" s="3" t="str">
        <f>'B-Site_data'!C2346</f>
        <v>Banadir</v>
      </c>
      <c r="D2345" s="3" t="str">
        <f>'B-Site_data'!D2346</f>
        <v>IDP</v>
      </c>
      <c r="E2345" s="3">
        <f>'B-Site_data'!E2346</f>
        <v>1</v>
      </c>
      <c r="F2345" s="3">
        <f>'B-Site_data'!F2346</f>
        <v>1</v>
      </c>
      <c r="G2345" s="3">
        <f>'B-Site_data'!G2346</f>
        <v>3</v>
      </c>
      <c r="H2345" s="3">
        <f>'B-Site_data'!H2346</f>
        <v>2</v>
      </c>
      <c r="I2345" s="3">
        <f>'B-Site_data'!I2346</f>
        <v>3</v>
      </c>
      <c r="J2345" s="3">
        <f>'B-Site_data'!J2346</f>
        <v>1</v>
      </c>
      <c r="K2345" s="3">
        <f>'B-Site_data'!K2346</f>
        <v>3</v>
      </c>
      <c r="L2345" s="3">
        <f>'B-Site_data'!L2346</f>
        <v>1</v>
      </c>
      <c r="M2345" s="3">
        <f t="shared" si="216"/>
        <v>3</v>
      </c>
      <c r="N2345" s="3">
        <f t="shared" si="217"/>
        <v>3</v>
      </c>
      <c r="O2345" s="3">
        <f t="shared" si="218"/>
        <v>3</v>
      </c>
      <c r="P2345" s="3">
        <f t="shared" si="219"/>
        <v>2</v>
      </c>
      <c r="Q2345" s="295">
        <f t="shared" si="220"/>
        <v>3</v>
      </c>
      <c r="R2345" s="3">
        <f t="shared" si="221"/>
        <v>3</v>
      </c>
    </row>
    <row r="2346" spans="1:18" x14ac:dyDescent="0.35">
      <c r="A2346" s="3" t="str">
        <f>'B-Site_data'!A2347</f>
        <v>A2xcMsh46cFH1D0TV58qYqNn7KQK89</v>
      </c>
      <c r="B2346" s="3" t="str">
        <f>'B-Site_data'!B2347</f>
        <v>Banadir_IDP</v>
      </c>
      <c r="C2346" s="3" t="str">
        <f>'B-Site_data'!C2347</f>
        <v>Banadir</v>
      </c>
      <c r="D2346" s="3" t="str">
        <f>'B-Site_data'!D2347</f>
        <v>IDP</v>
      </c>
      <c r="E2346" s="3">
        <f>'B-Site_data'!E2347</f>
        <v>1</v>
      </c>
      <c r="F2346" s="3">
        <f>'B-Site_data'!F2347</f>
        <v>1</v>
      </c>
      <c r="G2346" s="3">
        <f>'B-Site_data'!G2347</f>
        <v>3</v>
      </c>
      <c r="H2346" s="3">
        <f>'B-Site_data'!H2347</f>
        <v>1</v>
      </c>
      <c r="I2346" s="3">
        <f>'B-Site_data'!I2347</f>
        <v>1</v>
      </c>
      <c r="J2346" s="3">
        <f>'B-Site_data'!J2347</f>
        <v>1</v>
      </c>
      <c r="K2346" s="3">
        <f>'B-Site_data'!K2347</f>
        <v>3</v>
      </c>
      <c r="L2346" s="3">
        <f>'B-Site_data'!L2347</f>
        <v>1</v>
      </c>
      <c r="M2346" s="3">
        <f t="shared" si="216"/>
        <v>3</v>
      </c>
      <c r="N2346" s="3">
        <f t="shared" si="217"/>
        <v>3</v>
      </c>
      <c r="O2346" s="3">
        <f t="shared" si="218"/>
        <v>1</v>
      </c>
      <c r="P2346" s="3">
        <f t="shared" si="219"/>
        <v>1</v>
      </c>
      <c r="Q2346" s="295">
        <f t="shared" si="220"/>
        <v>2</v>
      </c>
      <c r="R2346" s="3">
        <f t="shared" si="221"/>
        <v>2</v>
      </c>
    </row>
    <row r="2347" spans="1:18" x14ac:dyDescent="0.35">
      <c r="A2347" s="3" t="str">
        <f>'B-Site_data'!A2348</f>
        <v>cRoDh0jbXT4piipYw4rSKhgHMOc7lU</v>
      </c>
      <c r="B2347" s="3" t="str">
        <f>'B-Site_data'!B2348</f>
        <v>Banadir_IDP</v>
      </c>
      <c r="C2347" s="3" t="str">
        <f>'B-Site_data'!C2348</f>
        <v>Banadir</v>
      </c>
      <c r="D2347" s="3" t="str">
        <f>'B-Site_data'!D2348</f>
        <v>IDP</v>
      </c>
      <c r="E2347" s="3">
        <f>'B-Site_data'!E2348</f>
        <v>1</v>
      </c>
      <c r="F2347" s="3">
        <f>'B-Site_data'!F2348</f>
        <v>1</v>
      </c>
      <c r="G2347" s="3">
        <f>'B-Site_data'!G2348</f>
        <v>3</v>
      </c>
      <c r="H2347" s="3">
        <f>'B-Site_data'!H2348</f>
        <v>2</v>
      </c>
      <c r="I2347" s="3">
        <f>'B-Site_data'!I2348</f>
        <v>3</v>
      </c>
      <c r="J2347" s="3">
        <f>'B-Site_data'!J2348</f>
        <v>1</v>
      </c>
      <c r="K2347" s="3">
        <f>'B-Site_data'!K2348</f>
        <v>1</v>
      </c>
      <c r="L2347" s="3">
        <f>'B-Site_data'!L2348</f>
        <v>1</v>
      </c>
      <c r="M2347" s="3">
        <f t="shared" si="216"/>
        <v>3</v>
      </c>
      <c r="N2347" s="3">
        <f t="shared" si="217"/>
        <v>3</v>
      </c>
      <c r="O2347" s="3">
        <f t="shared" si="218"/>
        <v>2</v>
      </c>
      <c r="P2347" s="3">
        <f t="shared" si="219"/>
        <v>1</v>
      </c>
      <c r="Q2347" s="295">
        <f t="shared" si="220"/>
        <v>3</v>
      </c>
      <c r="R2347" s="3">
        <f t="shared" si="221"/>
        <v>3</v>
      </c>
    </row>
    <row r="2348" spans="1:18" x14ac:dyDescent="0.35">
      <c r="A2348" s="3" t="str">
        <f>'B-Site_data'!A2349</f>
        <v>Lzj8zmnDDY2c4vBH4hTFjKUZaOpmAE</v>
      </c>
      <c r="B2348" s="3" t="str">
        <f>'B-Site_data'!B2349</f>
        <v>Banadir_IDP</v>
      </c>
      <c r="C2348" s="3" t="str">
        <f>'B-Site_data'!C2349</f>
        <v>Banadir</v>
      </c>
      <c r="D2348" s="3" t="str">
        <f>'B-Site_data'!D2349</f>
        <v>IDP</v>
      </c>
      <c r="E2348" s="3">
        <f>'B-Site_data'!E2349</f>
        <v>1</v>
      </c>
      <c r="F2348" s="3">
        <f>'B-Site_data'!F2349</f>
        <v>1</v>
      </c>
      <c r="G2348" s="3">
        <f>'B-Site_data'!G2349</f>
        <v>1</v>
      </c>
      <c r="H2348" s="3">
        <f>'B-Site_data'!H2349</f>
        <v>3</v>
      </c>
      <c r="I2348" s="3">
        <f>'B-Site_data'!I2349</f>
        <v>3</v>
      </c>
      <c r="J2348" s="3">
        <f>'B-Site_data'!J2349</f>
        <v>1</v>
      </c>
      <c r="K2348" s="3">
        <f>'B-Site_data'!K2349</f>
        <v>3</v>
      </c>
      <c r="L2348" s="3">
        <f>'B-Site_data'!L2349</f>
        <v>3</v>
      </c>
      <c r="M2348" s="3">
        <f t="shared" si="216"/>
        <v>3</v>
      </c>
      <c r="N2348" s="3">
        <f t="shared" si="217"/>
        <v>3</v>
      </c>
      <c r="O2348" s="3">
        <f t="shared" si="218"/>
        <v>3</v>
      </c>
      <c r="P2348" s="3">
        <f t="shared" si="219"/>
        <v>3</v>
      </c>
      <c r="Q2348" s="295">
        <f t="shared" si="220"/>
        <v>3</v>
      </c>
      <c r="R2348" s="3">
        <f t="shared" si="221"/>
        <v>3</v>
      </c>
    </row>
    <row r="2349" spans="1:18" x14ac:dyDescent="0.35">
      <c r="A2349" s="3" t="str">
        <f>'B-Site_data'!A2350</f>
        <v>wdbsxE6vEz3JWvEE3sZImercP6LlWe</v>
      </c>
      <c r="B2349" s="3" t="str">
        <f>'B-Site_data'!B2350</f>
        <v>Banadir_IDP</v>
      </c>
      <c r="C2349" s="3" t="str">
        <f>'B-Site_data'!C2350</f>
        <v>Banadir</v>
      </c>
      <c r="D2349" s="3" t="str">
        <f>'B-Site_data'!D2350</f>
        <v>IDP</v>
      </c>
      <c r="E2349" s="3">
        <f>'B-Site_data'!E2350</f>
        <v>1</v>
      </c>
      <c r="F2349" s="3">
        <f>'B-Site_data'!F2350</f>
        <v>1</v>
      </c>
      <c r="G2349" s="3">
        <f>'B-Site_data'!G2350</f>
        <v>3</v>
      </c>
      <c r="H2349" s="3">
        <f>'B-Site_data'!H2350</f>
        <v>3</v>
      </c>
      <c r="I2349" s="3">
        <f>'B-Site_data'!I2350</f>
        <v>1</v>
      </c>
      <c r="J2349" s="3">
        <f>'B-Site_data'!J2350</f>
        <v>1</v>
      </c>
      <c r="K2349" s="3">
        <f>'B-Site_data'!K2350</f>
        <v>1</v>
      </c>
      <c r="L2349" s="3">
        <f>'B-Site_data'!L2350</f>
        <v>1</v>
      </c>
      <c r="M2349" s="3">
        <f t="shared" si="216"/>
        <v>3</v>
      </c>
      <c r="N2349" s="3">
        <f t="shared" si="217"/>
        <v>3</v>
      </c>
      <c r="O2349" s="3">
        <f t="shared" si="218"/>
        <v>1</v>
      </c>
      <c r="P2349" s="3">
        <f t="shared" si="219"/>
        <v>1</v>
      </c>
      <c r="Q2349" s="295">
        <f t="shared" si="220"/>
        <v>2</v>
      </c>
      <c r="R2349" s="3">
        <f t="shared" si="221"/>
        <v>2</v>
      </c>
    </row>
    <row r="2350" spans="1:18" x14ac:dyDescent="0.35">
      <c r="A2350" s="3" t="str">
        <f>'B-Site_data'!A2351</f>
        <v>vXZH7qdLVs4tMoVdS01HGguSS3s8hb</v>
      </c>
      <c r="B2350" s="3" t="str">
        <f>'B-Site_data'!B2351</f>
        <v>Banadir_IDP</v>
      </c>
      <c r="C2350" s="3" t="str">
        <f>'B-Site_data'!C2351</f>
        <v>Banadir</v>
      </c>
      <c r="D2350" s="3" t="str">
        <f>'B-Site_data'!D2351</f>
        <v>IDP</v>
      </c>
      <c r="E2350" s="3">
        <f>'B-Site_data'!E2351</f>
        <v>1</v>
      </c>
      <c r="F2350" s="3">
        <f>'B-Site_data'!F2351</f>
        <v>1</v>
      </c>
      <c r="G2350" s="3">
        <f>'B-Site_data'!G2351</f>
        <v>3</v>
      </c>
      <c r="H2350" s="3">
        <f>'B-Site_data'!H2351</f>
        <v>3</v>
      </c>
      <c r="I2350" s="3">
        <f>'B-Site_data'!I2351</f>
        <v>1</v>
      </c>
      <c r="J2350" s="3">
        <f>'B-Site_data'!J2351</f>
        <v>1</v>
      </c>
      <c r="K2350" s="3">
        <f>'B-Site_data'!K2351</f>
        <v>3</v>
      </c>
      <c r="L2350" s="3">
        <f>'B-Site_data'!L2351</f>
        <v>1</v>
      </c>
      <c r="M2350" s="3">
        <f t="shared" si="216"/>
        <v>3</v>
      </c>
      <c r="N2350" s="3">
        <f t="shared" si="217"/>
        <v>3</v>
      </c>
      <c r="O2350" s="3">
        <f t="shared" si="218"/>
        <v>3</v>
      </c>
      <c r="P2350" s="3">
        <f t="shared" si="219"/>
        <v>1</v>
      </c>
      <c r="Q2350" s="295">
        <f t="shared" si="220"/>
        <v>3</v>
      </c>
      <c r="R2350" s="3">
        <f t="shared" si="221"/>
        <v>3</v>
      </c>
    </row>
    <row r="2351" spans="1:18" x14ac:dyDescent="0.35">
      <c r="A2351" s="3" t="str">
        <f>'B-Site_data'!A2352</f>
        <v>SrNEQQKA4mQsEZq7EfnpFhaQ6RVQfC</v>
      </c>
      <c r="B2351" s="3" t="str">
        <f>'B-Site_data'!B2352</f>
        <v>Banadir_IDP</v>
      </c>
      <c r="C2351" s="3" t="str">
        <f>'B-Site_data'!C2352</f>
        <v>Banadir</v>
      </c>
      <c r="D2351" s="3" t="str">
        <f>'B-Site_data'!D2352</f>
        <v>IDP</v>
      </c>
      <c r="E2351" s="3">
        <f>'B-Site_data'!E2352</f>
        <v>1</v>
      </c>
      <c r="F2351" s="3">
        <f>'B-Site_data'!F2352</f>
        <v>3</v>
      </c>
      <c r="G2351" s="3">
        <f>'B-Site_data'!G2352</f>
        <v>1</v>
      </c>
      <c r="H2351" s="3">
        <f>'B-Site_data'!H2352</f>
        <v>3</v>
      </c>
      <c r="I2351" s="3">
        <f>'B-Site_data'!I2352</f>
        <v>1</v>
      </c>
      <c r="J2351" s="3">
        <f>'B-Site_data'!J2352</f>
        <v>1</v>
      </c>
      <c r="K2351" s="3">
        <f>'B-Site_data'!K2352</f>
        <v>3</v>
      </c>
      <c r="L2351" s="3">
        <f>'B-Site_data'!L2352</f>
        <v>3</v>
      </c>
      <c r="M2351" s="3">
        <f t="shared" si="216"/>
        <v>3</v>
      </c>
      <c r="N2351" s="3">
        <f t="shared" si="217"/>
        <v>3</v>
      </c>
      <c r="O2351" s="3">
        <f t="shared" si="218"/>
        <v>3</v>
      </c>
      <c r="P2351" s="3">
        <f t="shared" si="219"/>
        <v>3</v>
      </c>
      <c r="Q2351" s="295">
        <f t="shared" si="220"/>
        <v>3</v>
      </c>
      <c r="R2351" s="3">
        <f t="shared" si="221"/>
        <v>3</v>
      </c>
    </row>
    <row r="2352" spans="1:18" x14ac:dyDescent="0.35">
      <c r="A2352" s="3" t="str">
        <f>'B-Site_data'!A2353</f>
        <v>YMApw8vndJxaSVeJrRLtKBPmpctczr</v>
      </c>
      <c r="B2352" s="3" t="str">
        <f>'B-Site_data'!B2353</f>
        <v>Banadir_IDP</v>
      </c>
      <c r="C2352" s="3" t="str">
        <f>'B-Site_data'!C2353</f>
        <v>Banadir</v>
      </c>
      <c r="D2352" s="3" t="str">
        <f>'B-Site_data'!D2353</f>
        <v>IDP</v>
      </c>
      <c r="E2352" s="3">
        <f>'B-Site_data'!E2353</f>
        <v>1</v>
      </c>
      <c r="F2352" s="3">
        <f>'B-Site_data'!F2353</f>
        <v>3</v>
      </c>
      <c r="G2352" s="3">
        <f>'B-Site_data'!G2353</f>
        <v>3</v>
      </c>
      <c r="H2352" s="3">
        <f>'B-Site_data'!H2353</f>
        <v>3</v>
      </c>
      <c r="I2352" s="3">
        <f>'B-Site_data'!I2353</f>
        <v>1</v>
      </c>
      <c r="J2352" s="3">
        <f>'B-Site_data'!J2353</f>
        <v>1</v>
      </c>
      <c r="K2352" s="3">
        <f>'B-Site_data'!K2353</f>
        <v>3</v>
      </c>
      <c r="L2352" s="3">
        <f>'B-Site_data'!L2353</f>
        <v>5</v>
      </c>
      <c r="M2352" s="3">
        <f t="shared" si="216"/>
        <v>5</v>
      </c>
      <c r="N2352" s="3">
        <f t="shared" si="217"/>
        <v>3</v>
      </c>
      <c r="O2352" s="3">
        <f t="shared" si="218"/>
        <v>3</v>
      </c>
      <c r="P2352" s="3">
        <f t="shared" si="219"/>
        <v>3</v>
      </c>
      <c r="Q2352" s="295">
        <f t="shared" si="220"/>
        <v>4</v>
      </c>
      <c r="R2352" s="3">
        <f t="shared" si="221"/>
        <v>4</v>
      </c>
    </row>
    <row r="2353" spans="1:18" x14ac:dyDescent="0.35">
      <c r="A2353" s="3" t="str">
        <f>'B-Site_data'!A2354</f>
        <v>jR4ERYP0Uq1UuK8LQQP09m8UM59UAI</v>
      </c>
      <c r="B2353" s="3" t="str">
        <f>'B-Site_data'!B2354</f>
        <v>Banadir_IDP</v>
      </c>
      <c r="C2353" s="3" t="str">
        <f>'B-Site_data'!C2354</f>
        <v>Banadir</v>
      </c>
      <c r="D2353" s="3" t="str">
        <f>'B-Site_data'!D2354</f>
        <v>IDP</v>
      </c>
      <c r="E2353" s="3">
        <f>'B-Site_data'!E2354</f>
        <v>1</v>
      </c>
      <c r="F2353" s="3">
        <f>'B-Site_data'!F2354</f>
        <v>1</v>
      </c>
      <c r="G2353" s="3">
        <f>'B-Site_data'!G2354</f>
        <v>3</v>
      </c>
      <c r="H2353" s="3">
        <f>'B-Site_data'!H2354</f>
        <v>1</v>
      </c>
      <c r="I2353" s="3">
        <f>'B-Site_data'!I2354</f>
        <v>1</v>
      </c>
      <c r="J2353" s="3">
        <f>'B-Site_data'!J2354</f>
        <v>1</v>
      </c>
      <c r="K2353" s="3">
        <f>'B-Site_data'!K2354</f>
        <v>3</v>
      </c>
      <c r="L2353" s="3">
        <f>'B-Site_data'!L2354</f>
        <v>1</v>
      </c>
      <c r="M2353" s="3">
        <f t="shared" si="216"/>
        <v>3</v>
      </c>
      <c r="N2353" s="3">
        <f t="shared" si="217"/>
        <v>3</v>
      </c>
      <c r="O2353" s="3">
        <f t="shared" si="218"/>
        <v>1</v>
      </c>
      <c r="P2353" s="3">
        <f t="shared" si="219"/>
        <v>1</v>
      </c>
      <c r="Q2353" s="295">
        <f t="shared" si="220"/>
        <v>2</v>
      </c>
      <c r="R2353" s="3">
        <f t="shared" si="221"/>
        <v>2</v>
      </c>
    </row>
    <row r="2354" spans="1:18" x14ac:dyDescent="0.35">
      <c r="A2354" s="3" t="str">
        <f>'B-Site_data'!A2355</f>
        <v>qzNmKUqsLipIbqxiHtAZ25TXhj4JAs</v>
      </c>
      <c r="B2354" s="3" t="str">
        <f>'B-Site_data'!B2355</f>
        <v>Banadir_IDP</v>
      </c>
      <c r="C2354" s="3" t="str">
        <f>'B-Site_data'!C2355</f>
        <v>Banadir</v>
      </c>
      <c r="D2354" s="3" t="str">
        <f>'B-Site_data'!D2355</f>
        <v>IDP</v>
      </c>
      <c r="E2354" s="3">
        <f>'B-Site_data'!E2355</f>
        <v>1</v>
      </c>
      <c r="F2354" s="3">
        <f>'B-Site_data'!F2355</f>
        <v>1</v>
      </c>
      <c r="G2354" s="3">
        <f>'B-Site_data'!G2355</f>
        <v>1</v>
      </c>
      <c r="H2354" s="3">
        <f>'B-Site_data'!H2355</f>
        <v>3</v>
      </c>
      <c r="I2354" s="3">
        <f>'B-Site_data'!I2355</f>
        <v>3</v>
      </c>
      <c r="J2354" s="3">
        <f>'B-Site_data'!J2355</f>
        <v>1</v>
      </c>
      <c r="K2354" s="3">
        <f>'B-Site_data'!K2355</f>
        <v>3</v>
      </c>
      <c r="L2354" s="3">
        <f>'B-Site_data'!L2355</f>
        <v>4</v>
      </c>
      <c r="M2354" s="3">
        <f t="shared" si="216"/>
        <v>4</v>
      </c>
      <c r="N2354" s="3">
        <f t="shared" si="217"/>
        <v>3</v>
      </c>
      <c r="O2354" s="3">
        <f t="shared" si="218"/>
        <v>3</v>
      </c>
      <c r="P2354" s="3">
        <f t="shared" si="219"/>
        <v>3</v>
      </c>
      <c r="Q2354" s="295">
        <f t="shared" si="220"/>
        <v>4</v>
      </c>
      <c r="R2354" s="3">
        <f t="shared" si="221"/>
        <v>4</v>
      </c>
    </row>
    <row r="2355" spans="1:18" x14ac:dyDescent="0.35">
      <c r="A2355" s="3" t="str">
        <f>'B-Site_data'!A2356</f>
        <v>wWCZF5ub4m64qUQbsjxK8lyoHEbxzH</v>
      </c>
      <c r="B2355" s="3" t="str">
        <f>'B-Site_data'!B2356</f>
        <v>Banadir_IDP</v>
      </c>
      <c r="C2355" s="3" t="str">
        <f>'B-Site_data'!C2356</f>
        <v>Banadir</v>
      </c>
      <c r="D2355" s="3" t="str">
        <f>'B-Site_data'!D2356</f>
        <v>IDP</v>
      </c>
      <c r="E2355" s="3">
        <f>'B-Site_data'!E2356</f>
        <v>1</v>
      </c>
      <c r="F2355" s="3">
        <f>'B-Site_data'!F2356</f>
        <v>3</v>
      </c>
      <c r="G2355" s="3">
        <f>'B-Site_data'!G2356</f>
        <v>1</v>
      </c>
      <c r="H2355" s="3">
        <f>'B-Site_data'!H2356</f>
        <v>3</v>
      </c>
      <c r="I2355" s="3">
        <f>'B-Site_data'!I2356</f>
        <v>3</v>
      </c>
      <c r="J2355" s="3">
        <f>'B-Site_data'!J2356</f>
        <v>1</v>
      </c>
      <c r="K2355" s="3">
        <f>'B-Site_data'!K2356</f>
        <v>3</v>
      </c>
      <c r="L2355" s="3">
        <f>'B-Site_data'!L2356</f>
        <v>2</v>
      </c>
      <c r="M2355" s="3">
        <f t="shared" si="216"/>
        <v>3</v>
      </c>
      <c r="N2355" s="3">
        <f t="shared" si="217"/>
        <v>3</v>
      </c>
      <c r="O2355" s="3">
        <f t="shared" si="218"/>
        <v>3</v>
      </c>
      <c r="P2355" s="3">
        <f t="shared" si="219"/>
        <v>3</v>
      </c>
      <c r="Q2355" s="295">
        <f t="shared" si="220"/>
        <v>3</v>
      </c>
      <c r="R2355" s="3">
        <f t="shared" si="221"/>
        <v>3</v>
      </c>
    </row>
    <row r="2356" spans="1:18" x14ac:dyDescent="0.35">
      <c r="A2356" s="3" t="str">
        <f>'B-Site_data'!A2357</f>
        <v>0UyvJLIgrhtCIjLKbia5cqCue9DfZ9</v>
      </c>
      <c r="B2356" s="3" t="str">
        <f>'B-Site_data'!B2357</f>
        <v>Banadir_IDP</v>
      </c>
      <c r="C2356" s="3" t="str">
        <f>'B-Site_data'!C2357</f>
        <v>Banadir</v>
      </c>
      <c r="D2356" s="3" t="str">
        <f>'B-Site_data'!D2357</f>
        <v>IDP</v>
      </c>
      <c r="E2356" s="3">
        <f>'B-Site_data'!E2357</f>
        <v>1</v>
      </c>
      <c r="F2356" s="3">
        <f>'B-Site_data'!F2357</f>
        <v>3</v>
      </c>
      <c r="G2356" s="3">
        <f>'B-Site_data'!G2357</f>
        <v>1</v>
      </c>
      <c r="H2356" s="3">
        <f>'B-Site_data'!H2357</f>
        <v>2</v>
      </c>
      <c r="I2356" s="3">
        <f>'B-Site_data'!I2357</f>
        <v>1</v>
      </c>
      <c r="J2356" s="3">
        <f>'B-Site_data'!J2357</f>
        <v>1</v>
      </c>
      <c r="K2356" s="3">
        <f>'B-Site_data'!K2357</f>
        <v>1</v>
      </c>
      <c r="L2356" s="3">
        <f>'B-Site_data'!L2357</f>
        <v>2</v>
      </c>
      <c r="M2356" s="3">
        <f t="shared" si="216"/>
        <v>3</v>
      </c>
      <c r="N2356" s="3">
        <f t="shared" si="217"/>
        <v>2</v>
      </c>
      <c r="O2356" s="3">
        <f t="shared" si="218"/>
        <v>2</v>
      </c>
      <c r="P2356" s="3">
        <f t="shared" si="219"/>
        <v>1</v>
      </c>
      <c r="Q2356" s="295">
        <f t="shared" si="220"/>
        <v>2</v>
      </c>
      <c r="R2356" s="3">
        <f t="shared" si="221"/>
        <v>2</v>
      </c>
    </row>
    <row r="2357" spans="1:18" x14ac:dyDescent="0.35">
      <c r="A2357" s="3" t="str">
        <f>'B-Site_data'!A2358</f>
        <v>pkSvVFzhjxe7gryWxSbprL5wA7Gzfb</v>
      </c>
      <c r="B2357" s="3" t="str">
        <f>'B-Site_data'!B2358</f>
        <v>Banadir_IDP</v>
      </c>
      <c r="C2357" s="3" t="str">
        <f>'B-Site_data'!C2358</f>
        <v>Banadir</v>
      </c>
      <c r="D2357" s="3" t="str">
        <f>'B-Site_data'!D2358</f>
        <v>IDP</v>
      </c>
      <c r="E2357" s="3">
        <f>'B-Site_data'!E2358</f>
        <v>1</v>
      </c>
      <c r="F2357" s="3">
        <f>'B-Site_data'!F2358</f>
        <v>3</v>
      </c>
      <c r="G2357" s="3">
        <f>'B-Site_data'!G2358</f>
        <v>3</v>
      </c>
      <c r="H2357" s="3">
        <f>'B-Site_data'!H2358</f>
        <v>3</v>
      </c>
      <c r="I2357" s="3">
        <f>'B-Site_data'!I2358</f>
        <v>3</v>
      </c>
      <c r="J2357" s="3">
        <f>'B-Site_data'!J2358</f>
        <v>1</v>
      </c>
      <c r="K2357" s="3">
        <f>'B-Site_data'!K2358</f>
        <v>3</v>
      </c>
      <c r="L2357" s="3">
        <f>'B-Site_data'!L2358</f>
        <v>2</v>
      </c>
      <c r="M2357" s="3">
        <f t="shared" si="216"/>
        <v>3</v>
      </c>
      <c r="N2357" s="3">
        <f t="shared" si="217"/>
        <v>3</v>
      </c>
      <c r="O2357" s="3">
        <f t="shared" si="218"/>
        <v>3</v>
      </c>
      <c r="P2357" s="3">
        <f t="shared" si="219"/>
        <v>3</v>
      </c>
      <c r="Q2357" s="295">
        <f t="shared" si="220"/>
        <v>3</v>
      </c>
      <c r="R2357" s="3">
        <f t="shared" si="221"/>
        <v>3</v>
      </c>
    </row>
    <row r="2358" spans="1:18" x14ac:dyDescent="0.35">
      <c r="A2358" s="3" t="str">
        <f>'B-Site_data'!A2359</f>
        <v>TdA8TZpEWV5pPgDePrnuVnPqvCX0LX</v>
      </c>
      <c r="B2358" s="3" t="str">
        <f>'B-Site_data'!B2359</f>
        <v>Banadir_IDP</v>
      </c>
      <c r="C2358" s="3" t="str">
        <f>'B-Site_data'!C2359</f>
        <v>Banadir</v>
      </c>
      <c r="D2358" s="3" t="str">
        <f>'B-Site_data'!D2359</f>
        <v>IDP</v>
      </c>
      <c r="E2358" s="3">
        <f>'B-Site_data'!E2359</f>
        <v>1</v>
      </c>
      <c r="F2358" s="3">
        <f>'B-Site_data'!F2359</f>
        <v>3</v>
      </c>
      <c r="G2358" s="3">
        <f>'B-Site_data'!G2359</f>
        <v>1</v>
      </c>
      <c r="H2358" s="3">
        <f>'B-Site_data'!H2359</f>
        <v>3</v>
      </c>
      <c r="I2358" s="3">
        <f>'B-Site_data'!I2359</f>
        <v>3</v>
      </c>
      <c r="J2358" s="3">
        <f>'B-Site_data'!J2359</f>
        <v>1</v>
      </c>
      <c r="K2358" s="3">
        <f>'B-Site_data'!K2359</f>
        <v>1</v>
      </c>
      <c r="L2358" s="3">
        <f>'B-Site_data'!L2359</f>
        <v>2</v>
      </c>
      <c r="M2358" s="3">
        <f t="shared" si="216"/>
        <v>3</v>
      </c>
      <c r="N2358" s="3">
        <f t="shared" si="217"/>
        <v>3</v>
      </c>
      <c r="O2358" s="3">
        <f t="shared" si="218"/>
        <v>3</v>
      </c>
      <c r="P2358" s="3">
        <f t="shared" si="219"/>
        <v>2</v>
      </c>
      <c r="Q2358" s="295">
        <f t="shared" si="220"/>
        <v>3</v>
      </c>
      <c r="R2358" s="3">
        <f t="shared" si="221"/>
        <v>3</v>
      </c>
    </row>
    <row r="2359" spans="1:18" x14ac:dyDescent="0.35">
      <c r="A2359" s="3" t="str">
        <f>'B-Site_data'!A2360</f>
        <v>fcp1bRtQc6YAdPrLyf3ZTjRwtItORs</v>
      </c>
      <c r="B2359" s="3" t="str">
        <f>'B-Site_data'!B2360</f>
        <v>Banadir_IDP</v>
      </c>
      <c r="C2359" s="3" t="str">
        <f>'B-Site_data'!C2360</f>
        <v>Banadir</v>
      </c>
      <c r="D2359" s="3" t="str">
        <f>'B-Site_data'!D2360</f>
        <v>IDP</v>
      </c>
      <c r="E2359" s="3">
        <f>'B-Site_data'!E2360</f>
        <v>1</v>
      </c>
      <c r="F2359" s="3">
        <f>'B-Site_data'!F2360</f>
        <v>1</v>
      </c>
      <c r="G2359" s="3">
        <f>'B-Site_data'!G2360</f>
        <v>3</v>
      </c>
      <c r="H2359" s="3">
        <f>'B-Site_data'!H2360</f>
        <v>3</v>
      </c>
      <c r="I2359" s="3">
        <f>'B-Site_data'!I2360</f>
        <v>3</v>
      </c>
      <c r="J2359" s="3">
        <f>'B-Site_data'!J2360</f>
        <v>1</v>
      </c>
      <c r="K2359" s="3">
        <f>'B-Site_data'!K2360</f>
        <v>3</v>
      </c>
      <c r="L2359" s="3">
        <f>'B-Site_data'!L2360</f>
        <v>1</v>
      </c>
      <c r="M2359" s="3">
        <f t="shared" si="216"/>
        <v>3</v>
      </c>
      <c r="N2359" s="3">
        <f t="shared" si="217"/>
        <v>3</v>
      </c>
      <c r="O2359" s="3">
        <f t="shared" si="218"/>
        <v>3</v>
      </c>
      <c r="P2359" s="3">
        <f t="shared" si="219"/>
        <v>3</v>
      </c>
      <c r="Q2359" s="295">
        <f t="shared" si="220"/>
        <v>3</v>
      </c>
      <c r="R2359" s="3">
        <f t="shared" si="221"/>
        <v>3</v>
      </c>
    </row>
    <row r="2360" spans="1:18" x14ac:dyDescent="0.35">
      <c r="A2360" s="3" t="str">
        <f>'B-Site_data'!A2361</f>
        <v>rCkiJYULp8wmS4v1JZetCki2A90HGR</v>
      </c>
      <c r="B2360" s="3" t="str">
        <f>'B-Site_data'!B2361</f>
        <v>Banadir_IDP</v>
      </c>
      <c r="C2360" s="3" t="str">
        <f>'B-Site_data'!C2361</f>
        <v>Banadir</v>
      </c>
      <c r="D2360" s="3" t="str">
        <f>'B-Site_data'!D2361</f>
        <v>IDP</v>
      </c>
      <c r="E2360" s="3">
        <f>'B-Site_data'!E2361</f>
        <v>1</v>
      </c>
      <c r="F2360" s="3">
        <f>'B-Site_data'!F2361</f>
        <v>1</v>
      </c>
      <c r="G2360" s="3">
        <f>'B-Site_data'!G2361</f>
        <v>1</v>
      </c>
      <c r="H2360" s="3">
        <f>'B-Site_data'!H2361</f>
        <v>3</v>
      </c>
      <c r="I2360" s="3">
        <f>'B-Site_data'!I2361</f>
        <v>3</v>
      </c>
      <c r="J2360" s="3">
        <f>'B-Site_data'!J2361</f>
        <v>1</v>
      </c>
      <c r="K2360" s="3">
        <f>'B-Site_data'!K2361</f>
        <v>3</v>
      </c>
      <c r="L2360" s="3">
        <f>'B-Site_data'!L2361</f>
        <v>1</v>
      </c>
      <c r="M2360" s="3">
        <f t="shared" si="216"/>
        <v>3</v>
      </c>
      <c r="N2360" s="3">
        <f t="shared" si="217"/>
        <v>3</v>
      </c>
      <c r="O2360" s="3">
        <f t="shared" si="218"/>
        <v>3</v>
      </c>
      <c r="P2360" s="3">
        <f t="shared" si="219"/>
        <v>1</v>
      </c>
      <c r="Q2360" s="295">
        <f t="shared" si="220"/>
        <v>3</v>
      </c>
      <c r="R2360" s="3">
        <f t="shared" si="221"/>
        <v>3</v>
      </c>
    </row>
    <row r="2361" spans="1:18" x14ac:dyDescent="0.35">
      <c r="A2361" s="3" t="str">
        <f>'B-Site_data'!A2362</f>
        <v>hk6BPERloF0MEM7YXQONsLahGrmCY8</v>
      </c>
      <c r="B2361" s="3" t="str">
        <f>'B-Site_data'!B2362</f>
        <v>Banadir_IDP</v>
      </c>
      <c r="C2361" s="3" t="str">
        <f>'B-Site_data'!C2362</f>
        <v>Banadir</v>
      </c>
      <c r="D2361" s="3" t="str">
        <f>'B-Site_data'!D2362</f>
        <v>IDP</v>
      </c>
      <c r="E2361" s="3">
        <f>'B-Site_data'!E2362</f>
        <v>1</v>
      </c>
      <c r="F2361" s="3">
        <f>'B-Site_data'!F2362</f>
        <v>3</v>
      </c>
      <c r="G2361" s="3">
        <f>'B-Site_data'!G2362</f>
        <v>1</v>
      </c>
      <c r="H2361" s="3">
        <f>'B-Site_data'!H2362</f>
        <v>3</v>
      </c>
      <c r="I2361" s="3">
        <f>'B-Site_data'!I2362</f>
        <v>3</v>
      </c>
      <c r="J2361" s="3">
        <f>'B-Site_data'!J2362</f>
        <v>1</v>
      </c>
      <c r="K2361" s="3">
        <f>'B-Site_data'!K2362</f>
        <v>3</v>
      </c>
      <c r="L2361" s="3">
        <f>'B-Site_data'!L2362</f>
        <v>2</v>
      </c>
      <c r="M2361" s="3">
        <f t="shared" si="216"/>
        <v>3</v>
      </c>
      <c r="N2361" s="3">
        <f t="shared" si="217"/>
        <v>3</v>
      </c>
      <c r="O2361" s="3">
        <f t="shared" si="218"/>
        <v>3</v>
      </c>
      <c r="P2361" s="3">
        <f t="shared" si="219"/>
        <v>3</v>
      </c>
      <c r="Q2361" s="295">
        <f t="shared" si="220"/>
        <v>3</v>
      </c>
      <c r="R2361" s="3">
        <f t="shared" si="221"/>
        <v>3</v>
      </c>
    </row>
    <row r="2362" spans="1:18" x14ac:dyDescent="0.35">
      <c r="A2362" s="3" t="str">
        <f>'B-Site_data'!A2363</f>
        <v>nhMlvAp97lHF38UjECuMMgEqRlVwwX</v>
      </c>
      <c r="B2362" s="3" t="str">
        <f>'B-Site_data'!B2363</f>
        <v>Banadir_IDP</v>
      </c>
      <c r="C2362" s="3" t="str">
        <f>'B-Site_data'!C2363</f>
        <v>Banadir</v>
      </c>
      <c r="D2362" s="3" t="str">
        <f>'B-Site_data'!D2363</f>
        <v>IDP</v>
      </c>
      <c r="E2362" s="3">
        <f>'B-Site_data'!E2363</f>
        <v>1</v>
      </c>
      <c r="F2362" s="3">
        <f>'B-Site_data'!F2363</f>
        <v>1</v>
      </c>
      <c r="G2362" s="3">
        <f>'B-Site_data'!G2363</f>
        <v>3</v>
      </c>
      <c r="H2362" s="3">
        <f>'B-Site_data'!H2363</f>
        <v>3</v>
      </c>
      <c r="I2362" s="3">
        <f>'B-Site_data'!I2363</f>
        <v>3</v>
      </c>
      <c r="J2362" s="3">
        <f>'B-Site_data'!J2363</f>
        <v>1</v>
      </c>
      <c r="K2362" s="3">
        <f>'B-Site_data'!K2363</f>
        <v>3</v>
      </c>
      <c r="L2362" s="3">
        <f>'B-Site_data'!L2363</f>
        <v>2</v>
      </c>
      <c r="M2362" s="3">
        <f t="shared" si="216"/>
        <v>3</v>
      </c>
      <c r="N2362" s="3">
        <f t="shared" si="217"/>
        <v>3</v>
      </c>
      <c r="O2362" s="3">
        <f t="shared" si="218"/>
        <v>3</v>
      </c>
      <c r="P2362" s="3">
        <f t="shared" si="219"/>
        <v>3</v>
      </c>
      <c r="Q2362" s="295">
        <f t="shared" si="220"/>
        <v>3</v>
      </c>
      <c r="R2362" s="3">
        <f t="shared" si="221"/>
        <v>3</v>
      </c>
    </row>
    <row r="2363" spans="1:18" x14ac:dyDescent="0.35">
      <c r="A2363" s="3" t="str">
        <f>'B-Site_data'!A2364</f>
        <v>BY1iAllDi88WEkyHfPNN0wWgPf5taf</v>
      </c>
      <c r="B2363" s="3" t="str">
        <f>'B-Site_data'!B2364</f>
        <v>Banadir_IDP</v>
      </c>
      <c r="C2363" s="3" t="str">
        <f>'B-Site_data'!C2364</f>
        <v>Banadir</v>
      </c>
      <c r="D2363" s="3" t="str">
        <f>'B-Site_data'!D2364</f>
        <v>IDP</v>
      </c>
      <c r="E2363" s="3">
        <f>'B-Site_data'!E2364</f>
        <v>1</v>
      </c>
      <c r="F2363" s="3">
        <f>'B-Site_data'!F2364</f>
        <v>1</v>
      </c>
      <c r="G2363" s="3">
        <f>'B-Site_data'!G2364</f>
        <v>3</v>
      </c>
      <c r="H2363" s="3">
        <f>'B-Site_data'!H2364</f>
        <v>3</v>
      </c>
      <c r="I2363" s="3">
        <f>'B-Site_data'!I2364</f>
        <v>3</v>
      </c>
      <c r="J2363" s="3">
        <f>'B-Site_data'!J2364</f>
        <v>1</v>
      </c>
      <c r="K2363" s="3">
        <f>'B-Site_data'!K2364</f>
        <v>3</v>
      </c>
      <c r="L2363" s="3">
        <f>'B-Site_data'!L2364</f>
        <v>2</v>
      </c>
      <c r="M2363" s="3">
        <f t="shared" si="216"/>
        <v>3</v>
      </c>
      <c r="N2363" s="3">
        <f t="shared" si="217"/>
        <v>3</v>
      </c>
      <c r="O2363" s="3">
        <f t="shared" si="218"/>
        <v>3</v>
      </c>
      <c r="P2363" s="3">
        <f t="shared" si="219"/>
        <v>3</v>
      </c>
      <c r="Q2363" s="295">
        <f t="shared" si="220"/>
        <v>3</v>
      </c>
      <c r="R2363" s="3">
        <f t="shared" si="221"/>
        <v>3</v>
      </c>
    </row>
    <row r="2364" spans="1:18" x14ac:dyDescent="0.35">
      <c r="A2364" s="3" t="str">
        <f>'B-Site_data'!A2365</f>
        <v>KnJDcdKvFPcwf57GBMsOySJOziZetp</v>
      </c>
      <c r="B2364" s="3" t="str">
        <f>'B-Site_data'!B2365</f>
        <v>Banadir_IDP</v>
      </c>
      <c r="C2364" s="3" t="str">
        <f>'B-Site_data'!C2365</f>
        <v>Banadir</v>
      </c>
      <c r="D2364" s="3" t="str">
        <f>'B-Site_data'!D2365</f>
        <v>IDP</v>
      </c>
      <c r="E2364" s="3">
        <f>'B-Site_data'!E2365</f>
        <v>1</v>
      </c>
      <c r="F2364" s="3">
        <f>'B-Site_data'!F2365</f>
        <v>1</v>
      </c>
      <c r="G2364" s="3">
        <f>'B-Site_data'!G2365</f>
        <v>3</v>
      </c>
      <c r="H2364" s="3">
        <f>'B-Site_data'!H2365</f>
        <v>3</v>
      </c>
      <c r="I2364" s="3">
        <f>'B-Site_data'!I2365</f>
        <v>3</v>
      </c>
      <c r="J2364" s="3">
        <f>'B-Site_data'!J2365</f>
        <v>1</v>
      </c>
      <c r="K2364" s="3">
        <f>'B-Site_data'!K2365</f>
        <v>3</v>
      </c>
      <c r="L2364" s="3">
        <f>'B-Site_data'!L2365</f>
        <v>1</v>
      </c>
      <c r="M2364" s="3">
        <f t="shared" si="216"/>
        <v>3</v>
      </c>
      <c r="N2364" s="3">
        <f t="shared" si="217"/>
        <v>3</v>
      </c>
      <c r="O2364" s="3">
        <f t="shared" si="218"/>
        <v>3</v>
      </c>
      <c r="P2364" s="3">
        <f t="shared" si="219"/>
        <v>3</v>
      </c>
      <c r="Q2364" s="295">
        <f t="shared" si="220"/>
        <v>3</v>
      </c>
      <c r="R2364" s="3">
        <f t="shared" si="221"/>
        <v>3</v>
      </c>
    </row>
    <row r="2365" spans="1:18" x14ac:dyDescent="0.35">
      <c r="A2365" s="3" t="str">
        <f>'B-Site_data'!A2366</f>
        <v>GYOmEJSusVZoWxBsY5kqPliwpfaeRUCFHRMQ</v>
      </c>
      <c r="B2365" s="3" t="str">
        <f>'B-Site_data'!B2366</f>
        <v>Zdummy_HC</v>
      </c>
      <c r="C2365" s="3" t="str">
        <f>'B-Site_data'!C2366</f>
        <v>Zdummy</v>
      </c>
      <c r="D2365" s="3" t="str">
        <f>'B-Site_data'!D2366</f>
        <v>HC</v>
      </c>
      <c r="E2365" s="3">
        <f>'B-Site_data'!E2366</f>
        <v>1</v>
      </c>
      <c r="F2365" s="3">
        <f>'B-Site_data'!F2366</f>
        <v>1</v>
      </c>
      <c r="G2365" s="3">
        <f>'B-Site_data'!G2366</f>
        <v>1</v>
      </c>
      <c r="H2365" s="3">
        <f>'B-Site_data'!H2366</f>
        <v>1</v>
      </c>
      <c r="I2365" s="3">
        <f>'B-Site_data'!I2366</f>
        <v>1</v>
      </c>
      <c r="J2365" s="3">
        <f>'B-Site_data'!J2366</f>
        <v>1</v>
      </c>
      <c r="K2365" s="3">
        <f>'B-Site_data'!K2366</f>
        <v>1</v>
      </c>
      <c r="L2365" s="3">
        <f>'B-Site_data'!L2366</f>
        <v>1</v>
      </c>
      <c r="M2365" s="3">
        <f t="shared" si="216"/>
        <v>1</v>
      </c>
      <c r="N2365" s="3">
        <f t="shared" si="217"/>
        <v>1</v>
      </c>
      <c r="O2365" s="3">
        <f t="shared" si="218"/>
        <v>1</v>
      </c>
      <c r="P2365" s="3">
        <f t="shared" si="219"/>
        <v>1</v>
      </c>
      <c r="Q2365" s="295">
        <f t="shared" si="220"/>
        <v>1</v>
      </c>
      <c r="R2365" s="3">
        <f t="shared" si="221"/>
        <v>1</v>
      </c>
    </row>
    <row r="2366" spans="1:18" x14ac:dyDescent="0.35">
      <c r="A2366" s="3" t="str">
        <f>'B-Site_data'!A2367</f>
        <v>Z5tvEMUI2IRoCpCRPECLi7Z02l8gSFYdYfsy</v>
      </c>
      <c r="B2366" s="3" t="str">
        <f>'B-Site_data'!B2367</f>
        <v>Zdummy_HC</v>
      </c>
      <c r="C2366" s="3" t="str">
        <f>'B-Site_data'!C2367</f>
        <v>Zdummy</v>
      </c>
      <c r="D2366" s="3" t="str">
        <f>'B-Site_data'!D2367</f>
        <v>HC</v>
      </c>
      <c r="E2366" s="3">
        <f>'B-Site_data'!E2367</f>
        <v>2</v>
      </c>
      <c r="F2366" s="3">
        <f>'B-Site_data'!F2367</f>
        <v>2</v>
      </c>
      <c r="G2366" s="3">
        <f>'B-Site_data'!G2367</f>
        <v>2</v>
      </c>
      <c r="H2366" s="3">
        <f>'B-Site_data'!H2367</f>
        <v>2</v>
      </c>
      <c r="I2366" s="3">
        <f>'B-Site_data'!I2367</f>
        <v>2</v>
      </c>
      <c r="J2366" s="3">
        <f>'B-Site_data'!J2367</f>
        <v>2</v>
      </c>
      <c r="K2366" s="3">
        <f>'B-Site_data'!K2367</f>
        <v>2</v>
      </c>
      <c r="L2366" s="3">
        <f>'B-Site_data'!L2367</f>
        <v>2</v>
      </c>
      <c r="M2366" s="3">
        <f t="shared" si="216"/>
        <v>2</v>
      </c>
      <c r="N2366" s="3">
        <f t="shared" si="217"/>
        <v>2</v>
      </c>
      <c r="O2366" s="3">
        <f t="shared" si="218"/>
        <v>2</v>
      </c>
      <c r="P2366" s="3">
        <f t="shared" si="219"/>
        <v>2</v>
      </c>
      <c r="Q2366" s="295">
        <f t="shared" si="220"/>
        <v>2</v>
      </c>
      <c r="R2366" s="3">
        <f t="shared" si="221"/>
        <v>2</v>
      </c>
    </row>
    <row r="2367" spans="1:18" x14ac:dyDescent="0.35">
      <c r="A2367" s="3" t="str">
        <f>'B-Site_data'!A2368</f>
        <v>o2gK8S7haFirAKTwua52iF81RMIgsuE3l64y</v>
      </c>
      <c r="B2367" s="3" t="str">
        <f>'B-Site_data'!B2368</f>
        <v>Zdummy_HC</v>
      </c>
      <c r="C2367" s="3" t="str">
        <f>'B-Site_data'!C2368</f>
        <v>Zdummy</v>
      </c>
      <c r="D2367" s="3" t="str">
        <f>'B-Site_data'!D2368</f>
        <v>HC</v>
      </c>
      <c r="E2367" s="3">
        <f>'B-Site_data'!E2368</f>
        <v>3</v>
      </c>
      <c r="F2367" s="3">
        <f>'B-Site_data'!F2368</f>
        <v>3</v>
      </c>
      <c r="G2367" s="3">
        <f>'B-Site_data'!G2368</f>
        <v>3</v>
      </c>
      <c r="H2367" s="3">
        <f>'B-Site_data'!H2368</f>
        <v>3</v>
      </c>
      <c r="I2367" s="3">
        <f>'B-Site_data'!I2368</f>
        <v>3</v>
      </c>
      <c r="J2367" s="3">
        <f>'B-Site_data'!J2368</f>
        <v>3</v>
      </c>
      <c r="K2367" s="3">
        <f>'B-Site_data'!K2368</f>
        <v>3</v>
      </c>
      <c r="L2367" s="3">
        <f>'B-Site_data'!L2368</f>
        <v>3</v>
      </c>
      <c r="M2367" s="3">
        <f t="shared" si="216"/>
        <v>3</v>
      </c>
      <c r="N2367" s="3">
        <f t="shared" si="217"/>
        <v>3</v>
      </c>
      <c r="O2367" s="3">
        <f t="shared" si="218"/>
        <v>3</v>
      </c>
      <c r="P2367" s="3">
        <f t="shared" si="219"/>
        <v>3</v>
      </c>
      <c r="Q2367" s="295">
        <f t="shared" si="220"/>
        <v>3</v>
      </c>
      <c r="R2367" s="3">
        <f t="shared" si="221"/>
        <v>3</v>
      </c>
    </row>
    <row r="2368" spans="1:18" x14ac:dyDescent="0.35">
      <c r="A2368" s="3" t="str">
        <f>'B-Site_data'!A2369</f>
        <v>NlpZsxZS5YgkYOWylm5npKx16TkGLD2KlpYa</v>
      </c>
      <c r="B2368" s="3" t="str">
        <f>'B-Site_data'!B2369</f>
        <v>Zdummy_HC</v>
      </c>
      <c r="C2368" s="3" t="str">
        <f>'B-Site_data'!C2369</f>
        <v>Zdummy</v>
      </c>
      <c r="D2368" s="3" t="str">
        <f>'B-Site_data'!D2369</f>
        <v>HC</v>
      </c>
      <c r="E2368" s="3">
        <f>'B-Site_data'!E2369</f>
        <v>4</v>
      </c>
      <c r="F2368" s="3">
        <f>'B-Site_data'!F2369</f>
        <v>4</v>
      </c>
      <c r="G2368" s="3">
        <f>'B-Site_data'!G2369</f>
        <v>4</v>
      </c>
      <c r="H2368" s="3">
        <f>'B-Site_data'!H2369</f>
        <v>4</v>
      </c>
      <c r="I2368" s="3">
        <f>'B-Site_data'!I2369</f>
        <v>4</v>
      </c>
      <c r="J2368" s="3">
        <f>'B-Site_data'!J2369</f>
        <v>4</v>
      </c>
      <c r="K2368" s="3">
        <f>'B-Site_data'!K2369</f>
        <v>4</v>
      </c>
      <c r="L2368" s="3">
        <f>'B-Site_data'!L2369</f>
        <v>4</v>
      </c>
      <c r="M2368" s="3">
        <f t="shared" si="216"/>
        <v>4</v>
      </c>
      <c r="N2368" s="3">
        <f t="shared" si="217"/>
        <v>4</v>
      </c>
      <c r="O2368" s="3">
        <f t="shared" si="218"/>
        <v>4</v>
      </c>
      <c r="P2368" s="3">
        <f t="shared" si="219"/>
        <v>4</v>
      </c>
      <c r="Q2368" s="295">
        <f t="shared" si="220"/>
        <v>4</v>
      </c>
      <c r="R2368" s="3">
        <f t="shared" si="221"/>
        <v>4</v>
      </c>
    </row>
    <row r="2369" spans="1:18" x14ac:dyDescent="0.35">
      <c r="A2369" s="3" t="str">
        <f>'B-Site_data'!A2370</f>
        <v>M20mfIZ1NsmUMRAHoWV4dsRaY9uPhvWEds3t</v>
      </c>
      <c r="B2369" s="3" t="str">
        <f>'B-Site_data'!B2370</f>
        <v>Zdummy_HC</v>
      </c>
      <c r="C2369" s="3" t="str">
        <f>'B-Site_data'!C2370</f>
        <v>Zdummy</v>
      </c>
      <c r="D2369" s="3" t="str">
        <f>'B-Site_data'!D2370</f>
        <v>HC</v>
      </c>
      <c r="E2369" s="3">
        <f>'B-Site_data'!E2370</f>
        <v>5</v>
      </c>
      <c r="F2369" s="3">
        <f>'B-Site_data'!F2370</f>
        <v>5</v>
      </c>
      <c r="G2369" s="3">
        <f>'B-Site_data'!G2370</f>
        <v>5</v>
      </c>
      <c r="H2369" s="3">
        <f>'B-Site_data'!H2370</f>
        <v>5</v>
      </c>
      <c r="I2369" s="3">
        <f>'B-Site_data'!I2370</f>
        <v>5</v>
      </c>
      <c r="J2369" s="3">
        <f>'B-Site_data'!J2370</f>
        <v>5</v>
      </c>
      <c r="K2369" s="3">
        <f>'B-Site_data'!K2370</f>
        <v>5</v>
      </c>
      <c r="L2369" s="3">
        <f>'B-Site_data'!L2370</f>
        <v>5</v>
      </c>
      <c r="M2369" s="3">
        <f t="shared" si="216"/>
        <v>5</v>
      </c>
      <c r="N2369" s="3">
        <f t="shared" si="217"/>
        <v>5</v>
      </c>
      <c r="O2369" s="3">
        <f t="shared" si="218"/>
        <v>5</v>
      </c>
      <c r="P2369" s="3">
        <f t="shared" si="219"/>
        <v>5</v>
      </c>
      <c r="Q2369" s="295">
        <f t="shared" si="220"/>
        <v>5</v>
      </c>
      <c r="R2369" s="3">
        <f t="shared" si="221"/>
        <v>5</v>
      </c>
    </row>
    <row r="2370" spans="1:18" x14ac:dyDescent="0.35">
      <c r="A2370" s="3" t="str">
        <f>'B-Site_data'!A2371</f>
        <v>ZzLVZ2o3SS0TEJBAwQRMhsXHe4VKsVstIZJn</v>
      </c>
      <c r="B2370" s="3" t="str">
        <f>'B-Site_data'!B2371</f>
        <v>Zdummy_IDP</v>
      </c>
      <c r="C2370" s="3" t="str">
        <f>'B-Site_data'!C2371</f>
        <v>Zdummy</v>
      </c>
      <c r="D2370" s="3" t="str">
        <f>'B-Site_data'!D2371</f>
        <v>IDP</v>
      </c>
      <c r="E2370" s="3">
        <f>'B-Site_data'!E2371</f>
        <v>1</v>
      </c>
      <c r="F2370" s="3">
        <f>'B-Site_data'!F2371</f>
        <v>1</v>
      </c>
      <c r="G2370" s="3">
        <f>'B-Site_data'!G2371</f>
        <v>1</v>
      </c>
      <c r="H2370" s="3">
        <f>'B-Site_data'!H2371</f>
        <v>1</v>
      </c>
      <c r="I2370" s="3">
        <f>'B-Site_data'!I2371</f>
        <v>1</v>
      </c>
      <c r="J2370" s="3">
        <f>'B-Site_data'!J2371</f>
        <v>1</v>
      </c>
      <c r="K2370" s="3">
        <f>'B-Site_data'!K2371</f>
        <v>1</v>
      </c>
      <c r="L2370" s="3">
        <f>'B-Site_data'!L2371</f>
        <v>1</v>
      </c>
      <c r="M2370" s="3">
        <f t="shared" si="216"/>
        <v>1</v>
      </c>
      <c r="N2370" s="3">
        <f t="shared" si="217"/>
        <v>1</v>
      </c>
      <c r="O2370" s="3">
        <f t="shared" si="218"/>
        <v>1</v>
      </c>
      <c r="P2370" s="3">
        <f t="shared" si="219"/>
        <v>1</v>
      </c>
      <c r="Q2370" s="295">
        <f t="shared" si="220"/>
        <v>1</v>
      </c>
      <c r="R2370" s="3">
        <f t="shared" si="221"/>
        <v>1</v>
      </c>
    </row>
    <row r="2371" spans="1:18" x14ac:dyDescent="0.35">
      <c r="A2371" s="3" t="str">
        <f>'B-Site_data'!A2372</f>
        <v>jlLGeoVig0VVY9ScQn6vzJM1uckXSarJNqlp</v>
      </c>
      <c r="B2371" s="3" t="str">
        <f>'B-Site_data'!B2372</f>
        <v>Zdummy_IDP</v>
      </c>
      <c r="C2371" s="3" t="str">
        <f>'B-Site_data'!C2372</f>
        <v>Zdummy</v>
      </c>
      <c r="D2371" s="3" t="str">
        <f>'B-Site_data'!D2372</f>
        <v>IDP</v>
      </c>
      <c r="E2371" s="3">
        <f>'B-Site_data'!E2372</f>
        <v>2</v>
      </c>
      <c r="F2371" s="3">
        <f>'B-Site_data'!F2372</f>
        <v>2</v>
      </c>
      <c r="G2371" s="3">
        <f>'B-Site_data'!G2372</f>
        <v>2</v>
      </c>
      <c r="H2371" s="3">
        <f>'B-Site_data'!H2372</f>
        <v>2</v>
      </c>
      <c r="I2371" s="3">
        <f>'B-Site_data'!I2372</f>
        <v>2</v>
      </c>
      <c r="J2371" s="3">
        <f>'B-Site_data'!J2372</f>
        <v>2</v>
      </c>
      <c r="K2371" s="3">
        <f>'B-Site_data'!K2372</f>
        <v>2</v>
      </c>
      <c r="L2371" s="3">
        <f>'B-Site_data'!L2372</f>
        <v>2</v>
      </c>
      <c r="M2371" s="3">
        <f t="shared" ref="M2371:M2374" si="222">LARGE(F2371:L2371,1)</f>
        <v>2</v>
      </c>
      <c r="N2371" s="3">
        <f t="shared" ref="N2371:N2374" si="223">LARGE(F2371:L2371,2)</f>
        <v>2</v>
      </c>
      <c r="O2371" s="3">
        <f t="shared" ref="O2371:O2374" si="224">LARGE(F2371:L2371,3)</f>
        <v>2</v>
      </c>
      <c r="P2371" s="3">
        <f t="shared" ref="P2371:P2374" si="225">LARGE(F2371:L2371,4)</f>
        <v>2</v>
      </c>
      <c r="Q2371" s="295">
        <f t="shared" ref="Q2371:Q2374" si="226">ROUNDUP(AVERAGE(M2371:P2371),0)</f>
        <v>2</v>
      </c>
      <c r="R2371" s="3">
        <f t="shared" ref="R2371:R2374" si="227">Q2371</f>
        <v>2</v>
      </c>
    </row>
    <row r="2372" spans="1:18" x14ac:dyDescent="0.35">
      <c r="A2372" s="3" t="str">
        <f>'B-Site_data'!A2373</f>
        <v>BzSQ4uorSATIETvMoCpua39z1aRKskHFCn5x</v>
      </c>
      <c r="B2372" s="3" t="str">
        <f>'B-Site_data'!B2373</f>
        <v>Zdummy_IDP</v>
      </c>
      <c r="C2372" s="3" t="str">
        <f>'B-Site_data'!C2373</f>
        <v>Zdummy</v>
      </c>
      <c r="D2372" s="3" t="str">
        <f>'B-Site_data'!D2373</f>
        <v>IDP</v>
      </c>
      <c r="E2372" s="3">
        <f>'B-Site_data'!E2373</f>
        <v>3</v>
      </c>
      <c r="F2372" s="3">
        <f>'B-Site_data'!F2373</f>
        <v>3</v>
      </c>
      <c r="G2372" s="3">
        <f>'B-Site_data'!G2373</f>
        <v>3</v>
      </c>
      <c r="H2372" s="3">
        <f>'B-Site_data'!H2373</f>
        <v>3</v>
      </c>
      <c r="I2372" s="3">
        <f>'B-Site_data'!I2373</f>
        <v>3</v>
      </c>
      <c r="J2372" s="3">
        <f>'B-Site_data'!J2373</f>
        <v>3</v>
      </c>
      <c r="K2372" s="3">
        <f>'B-Site_data'!K2373</f>
        <v>3</v>
      </c>
      <c r="L2372" s="3">
        <f>'B-Site_data'!L2373</f>
        <v>3</v>
      </c>
      <c r="M2372" s="3">
        <f t="shared" si="222"/>
        <v>3</v>
      </c>
      <c r="N2372" s="3">
        <f t="shared" si="223"/>
        <v>3</v>
      </c>
      <c r="O2372" s="3">
        <f t="shared" si="224"/>
        <v>3</v>
      </c>
      <c r="P2372" s="3">
        <f t="shared" si="225"/>
        <v>3</v>
      </c>
      <c r="Q2372" s="295">
        <f t="shared" si="226"/>
        <v>3</v>
      </c>
      <c r="R2372" s="3">
        <f t="shared" si="227"/>
        <v>3</v>
      </c>
    </row>
    <row r="2373" spans="1:18" x14ac:dyDescent="0.35">
      <c r="A2373" s="3" t="str">
        <f>'B-Site_data'!A2374</f>
        <v>e9CKofx55pCM1hM0t9DPNX3vi88BdA9MuyhV</v>
      </c>
      <c r="B2373" s="3" t="str">
        <f>'B-Site_data'!B2374</f>
        <v>Zdummy_IDP</v>
      </c>
      <c r="C2373" s="3" t="str">
        <f>'B-Site_data'!C2374</f>
        <v>Zdummy</v>
      </c>
      <c r="D2373" s="3" t="str">
        <f>'B-Site_data'!D2374</f>
        <v>IDP</v>
      </c>
      <c r="E2373" s="3">
        <f>'B-Site_data'!E2374</f>
        <v>4</v>
      </c>
      <c r="F2373" s="3">
        <f>'B-Site_data'!F2374</f>
        <v>4</v>
      </c>
      <c r="G2373" s="3">
        <f>'B-Site_data'!G2374</f>
        <v>4</v>
      </c>
      <c r="H2373" s="3">
        <f>'B-Site_data'!H2374</f>
        <v>4</v>
      </c>
      <c r="I2373" s="3">
        <f>'B-Site_data'!I2374</f>
        <v>4</v>
      </c>
      <c r="J2373" s="3">
        <f>'B-Site_data'!J2374</f>
        <v>4</v>
      </c>
      <c r="K2373" s="3">
        <f>'B-Site_data'!K2374</f>
        <v>4</v>
      </c>
      <c r="L2373" s="3">
        <f>'B-Site_data'!L2374</f>
        <v>4</v>
      </c>
      <c r="M2373" s="3">
        <f t="shared" si="222"/>
        <v>4</v>
      </c>
      <c r="N2373" s="3">
        <f t="shared" si="223"/>
        <v>4</v>
      </c>
      <c r="O2373" s="3">
        <f t="shared" si="224"/>
        <v>4</v>
      </c>
      <c r="P2373" s="3">
        <f t="shared" si="225"/>
        <v>4</v>
      </c>
      <c r="Q2373" s="295">
        <f t="shared" si="226"/>
        <v>4</v>
      </c>
      <c r="R2373" s="3">
        <f t="shared" si="227"/>
        <v>4</v>
      </c>
    </row>
    <row r="2374" spans="1:18" x14ac:dyDescent="0.35">
      <c r="A2374" s="3" t="str">
        <f>'B-Site_data'!A2375</f>
        <v>KcbtKY6xlKsBMVKqVUgBLUjobhYejdcfkIpM</v>
      </c>
      <c r="B2374" s="3" t="str">
        <f>'B-Site_data'!B2375</f>
        <v>Zdummy_IDP</v>
      </c>
      <c r="C2374" s="3" t="str">
        <f>'B-Site_data'!C2375</f>
        <v>Zdummy</v>
      </c>
      <c r="D2374" s="3" t="str">
        <f>'B-Site_data'!D2375</f>
        <v>IDP</v>
      </c>
      <c r="E2374" s="3">
        <f>'B-Site_data'!E2375</f>
        <v>5</v>
      </c>
      <c r="F2374" s="3">
        <f>'B-Site_data'!F2375</f>
        <v>5</v>
      </c>
      <c r="G2374" s="3">
        <f>'B-Site_data'!G2375</f>
        <v>5</v>
      </c>
      <c r="H2374" s="3">
        <f>'B-Site_data'!H2375</f>
        <v>5</v>
      </c>
      <c r="I2374" s="3">
        <f>'B-Site_data'!I2375</f>
        <v>5</v>
      </c>
      <c r="J2374" s="3">
        <f>'B-Site_data'!J2375</f>
        <v>5</v>
      </c>
      <c r="K2374" s="3">
        <f>'B-Site_data'!K2375</f>
        <v>5</v>
      </c>
      <c r="L2374" s="3">
        <f>'B-Site_data'!L2375</f>
        <v>5</v>
      </c>
      <c r="M2374" s="3">
        <f t="shared" si="222"/>
        <v>5</v>
      </c>
      <c r="N2374" s="3">
        <f t="shared" si="223"/>
        <v>5</v>
      </c>
      <c r="O2374" s="3">
        <f t="shared" si="224"/>
        <v>5</v>
      </c>
      <c r="P2374" s="3">
        <f t="shared" si="225"/>
        <v>5</v>
      </c>
      <c r="Q2374" s="295">
        <f t="shared" si="226"/>
        <v>5</v>
      </c>
      <c r="R2374" s="3">
        <f t="shared" si="227"/>
        <v>5</v>
      </c>
    </row>
    <row r="2375" spans="1:18" x14ac:dyDescent="0.35">
      <c r="B2375" s="3"/>
      <c r="C2375" s="3"/>
      <c r="F2375" s="3"/>
      <c r="G2375" s="3"/>
      <c r="H2375" s="3"/>
      <c r="I2375" s="3"/>
      <c r="J2375" s="3"/>
      <c r="K2375" s="3"/>
      <c r="L2375" s="3"/>
    </row>
    <row r="2376" spans="1:18" x14ac:dyDescent="0.35">
      <c r="B2376" s="3"/>
      <c r="C2376" s="3"/>
      <c r="F2376" s="3"/>
      <c r="G2376" s="3"/>
      <c r="H2376" s="3"/>
      <c r="I2376" s="3"/>
      <c r="J2376" s="3"/>
      <c r="K2376" s="3"/>
      <c r="L2376" s="3"/>
    </row>
    <row r="2377" spans="1:18" x14ac:dyDescent="0.35">
      <c r="B2377" s="3"/>
      <c r="C2377" s="3"/>
      <c r="F2377" s="3"/>
      <c r="G2377" s="3"/>
      <c r="H2377" s="3"/>
      <c r="I2377" s="3"/>
      <c r="J2377" s="3"/>
      <c r="K2377" s="3"/>
      <c r="L2377" s="3"/>
    </row>
    <row r="2378" spans="1:18" x14ac:dyDescent="0.35">
      <c r="B2378" s="3"/>
      <c r="C2378" s="3"/>
      <c r="F2378" s="3"/>
      <c r="G2378" s="3"/>
      <c r="H2378" s="3"/>
      <c r="I2378" s="3"/>
      <c r="J2378" s="3"/>
      <c r="K2378" s="3"/>
      <c r="L2378" s="3"/>
    </row>
    <row r="2379" spans="1:18" x14ac:dyDescent="0.35">
      <c r="B2379" s="3"/>
      <c r="C2379" s="3"/>
      <c r="F2379" s="3"/>
      <c r="G2379" s="3"/>
      <c r="H2379" s="3"/>
      <c r="I2379" s="3"/>
      <c r="J2379" s="3"/>
      <c r="K2379" s="3"/>
      <c r="L2379" s="3"/>
    </row>
    <row r="2380" spans="1:18" x14ac:dyDescent="0.35">
      <c r="B2380" s="3"/>
      <c r="C2380" s="3"/>
      <c r="F2380" s="3"/>
      <c r="G2380" s="3"/>
      <c r="H2380" s="3"/>
      <c r="I2380" s="3"/>
      <c r="J2380" s="3"/>
      <c r="K2380" s="3"/>
      <c r="L2380" s="3"/>
    </row>
    <row r="2381" spans="1:18" x14ac:dyDescent="0.35">
      <c r="B2381" s="3"/>
      <c r="C2381" s="3"/>
      <c r="F2381" s="3"/>
      <c r="G2381" s="3"/>
      <c r="H2381" s="3"/>
      <c r="I2381" s="3"/>
      <c r="J2381" s="3"/>
      <c r="K2381" s="3"/>
      <c r="L2381" s="3"/>
    </row>
    <row r="2382" spans="1:18" x14ac:dyDescent="0.35">
      <c r="B2382" s="3"/>
      <c r="C2382" s="3"/>
      <c r="F2382" s="3"/>
      <c r="G2382" s="3"/>
      <c r="H2382" s="3"/>
      <c r="I2382" s="3"/>
      <c r="J2382" s="3"/>
      <c r="K2382" s="3"/>
      <c r="L2382" s="3"/>
    </row>
    <row r="2383" spans="1:18" x14ac:dyDescent="0.35">
      <c r="B2383" s="3"/>
      <c r="C2383" s="3"/>
      <c r="F2383" s="3"/>
      <c r="G2383" s="3"/>
      <c r="H2383" s="3"/>
      <c r="I2383" s="3"/>
      <c r="J2383" s="3"/>
      <c r="K2383" s="3"/>
      <c r="L2383" s="3"/>
    </row>
    <row r="2384" spans="1:18" x14ac:dyDescent="0.35">
      <c r="B2384" s="3"/>
      <c r="C2384" s="3"/>
      <c r="F2384" s="3"/>
      <c r="G2384" s="3"/>
      <c r="H2384" s="3"/>
      <c r="I2384" s="3"/>
      <c r="J2384" s="3"/>
      <c r="K2384" s="3"/>
      <c r="L2384" s="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6"/>
  <sheetViews>
    <sheetView zoomScaleNormal="90" workbookViewId="0">
      <selection activeCell="BF73" sqref="BF73"/>
    </sheetView>
  </sheetViews>
  <sheetFormatPr defaultColWidth="8.81640625" defaultRowHeight="14.5" x14ac:dyDescent="0.35"/>
  <cols>
    <col min="1" max="1" width="21.36328125" customWidth="1"/>
    <col min="2" max="2" width="23.6328125" customWidth="1"/>
    <col min="3" max="3" width="10" bestFit="1" customWidth="1"/>
    <col min="4" max="4" width="11" bestFit="1" customWidth="1"/>
    <col min="20" max="20" width="9.453125" bestFit="1" customWidth="1"/>
    <col min="26" max="26" width="10" bestFit="1" customWidth="1"/>
    <col min="39" max="39" width="12.36328125" customWidth="1"/>
    <col min="42" max="42" width="11.81640625" customWidth="1"/>
    <col min="43" max="43" width="11" customWidth="1"/>
    <col min="44" max="44" width="11" bestFit="1" customWidth="1"/>
    <col min="45" max="45" width="9.36328125" bestFit="1" customWidth="1"/>
    <col min="46" max="46" width="9.453125" bestFit="1" customWidth="1"/>
    <col min="47" max="47" width="9.453125" customWidth="1"/>
    <col min="48" max="48" width="8.6328125" customWidth="1"/>
    <col min="49" max="49" width="9.1796875" customWidth="1"/>
    <col min="50" max="55" width="12.6328125" customWidth="1"/>
    <col min="56" max="56" width="11.453125" bestFit="1" customWidth="1"/>
    <col min="58" max="58" width="10" customWidth="1"/>
    <col min="59" max="63" width="9.6328125" customWidth="1"/>
  </cols>
  <sheetData>
    <row r="1" spans="1:65" ht="39.75" customHeight="1" thickBot="1" x14ac:dyDescent="0.4">
      <c r="A1" t="s">
        <v>207</v>
      </c>
      <c r="AP1" s="188" t="s">
        <v>270</v>
      </c>
      <c r="AQ1" s="190" t="s">
        <v>14</v>
      </c>
      <c r="AR1" s="191" t="s">
        <v>271</v>
      </c>
      <c r="AS1" s="192" t="s">
        <v>272</v>
      </c>
      <c r="AT1" s="193" t="s">
        <v>273</v>
      </c>
      <c r="AU1" s="202" t="s">
        <v>274</v>
      </c>
      <c r="AV1" s="203" t="s">
        <v>275</v>
      </c>
      <c r="AW1" s="204" t="s">
        <v>276</v>
      </c>
      <c r="AX1" s="202" t="s">
        <v>293</v>
      </c>
      <c r="AY1" s="203" t="s">
        <v>294</v>
      </c>
      <c r="AZ1" s="203" t="s">
        <v>295</v>
      </c>
      <c r="BA1" s="203" t="s">
        <v>296</v>
      </c>
      <c r="BB1" s="204" t="s">
        <v>297</v>
      </c>
      <c r="BC1" s="252" t="s">
        <v>161</v>
      </c>
      <c r="BD1" s="202" t="s">
        <v>300</v>
      </c>
      <c r="BE1" s="203" t="s">
        <v>298</v>
      </c>
      <c r="BF1" s="204" t="s">
        <v>299</v>
      </c>
      <c r="BG1" s="202" t="s">
        <v>301</v>
      </c>
      <c r="BH1" s="203" t="s">
        <v>302</v>
      </c>
      <c r="BI1" s="203" t="s">
        <v>303</v>
      </c>
      <c r="BJ1" s="203" t="s">
        <v>304</v>
      </c>
      <c r="BK1" s="204" t="s">
        <v>305</v>
      </c>
    </row>
    <row r="2" spans="1:65" ht="15" customHeight="1" x14ac:dyDescent="0.35">
      <c r="A2" t="s">
        <v>14</v>
      </c>
      <c r="B2" t="s">
        <v>209</v>
      </c>
      <c r="C2" t="s">
        <v>267</v>
      </c>
      <c r="D2" t="s">
        <v>269</v>
      </c>
      <c r="E2" t="s">
        <v>212</v>
      </c>
      <c r="F2" t="s">
        <v>213</v>
      </c>
      <c r="G2" t="s">
        <v>214</v>
      </c>
      <c r="H2" t="s">
        <v>215</v>
      </c>
      <c r="I2" s="177" t="s">
        <v>216</v>
      </c>
      <c r="J2" s="177" t="s">
        <v>217</v>
      </c>
      <c r="K2" s="177" t="s">
        <v>218</v>
      </c>
      <c r="L2" s="177" t="s">
        <v>219</v>
      </c>
      <c r="M2" s="178" t="s">
        <v>220</v>
      </c>
      <c r="N2" s="178" t="s">
        <v>283</v>
      </c>
      <c r="O2" s="177" t="s">
        <v>221</v>
      </c>
      <c r="P2" s="177" t="s">
        <v>222</v>
      </c>
      <c r="Q2" s="177" t="s">
        <v>223</v>
      </c>
      <c r="R2" s="177" t="s">
        <v>224</v>
      </c>
      <c r="S2" s="178" t="s">
        <v>225</v>
      </c>
      <c r="T2" s="178" t="s">
        <v>284</v>
      </c>
      <c r="U2" s="177" t="s">
        <v>226</v>
      </c>
      <c r="V2" s="177" t="s">
        <v>227</v>
      </c>
      <c r="W2" s="177" t="s">
        <v>228</v>
      </c>
      <c r="X2" s="177" t="s">
        <v>229</v>
      </c>
      <c r="Y2" s="178" t="s">
        <v>230</v>
      </c>
      <c r="Z2" s="178" t="s">
        <v>285</v>
      </c>
      <c r="AA2" s="177" t="s">
        <v>231</v>
      </c>
      <c r="AB2" s="177" t="s">
        <v>232</v>
      </c>
      <c r="AC2" s="177" t="s">
        <v>233</v>
      </c>
      <c r="AD2" s="177" t="s">
        <v>234</v>
      </c>
      <c r="AE2" s="178" t="s">
        <v>235</v>
      </c>
      <c r="AF2" s="178" t="s">
        <v>287</v>
      </c>
      <c r="AG2" s="177" t="s">
        <v>261</v>
      </c>
      <c r="AH2" s="177" t="s">
        <v>262</v>
      </c>
      <c r="AI2" s="177" t="s">
        <v>263</v>
      </c>
      <c r="AJ2" s="177" t="s">
        <v>264</v>
      </c>
      <c r="AK2" s="178" t="s">
        <v>265</v>
      </c>
      <c r="AL2" s="178" t="s">
        <v>286</v>
      </c>
      <c r="AM2" s="205" t="s">
        <v>277</v>
      </c>
      <c r="AP2" s="326" t="s">
        <v>266</v>
      </c>
      <c r="AQ2" s="184" t="s">
        <v>25</v>
      </c>
      <c r="AR2" s="194">
        <f>VLOOKUP(AQ2,'E-REF_HNO_pop'!B:E,2,FALSE)</f>
        <v>472223</v>
      </c>
      <c r="AS2" s="195">
        <f>VLOOKUP(AQ2,'E-REF_HNO_pop'!B:E,3,FALSE)</f>
        <v>66200</v>
      </c>
      <c r="AT2" s="196">
        <f>VLOOKUP(AQ2,'E-REF_HNO_pop'!B:E,4,FALSE)</f>
        <v>406023</v>
      </c>
      <c r="AU2" s="230">
        <f>VLOOKUP(AQ2,'D-Results_PiN'!A:J,10,FALSE)</f>
        <v>3</v>
      </c>
      <c r="AV2" s="210">
        <f>VLOOKUP(AQ2,'D-Results_JointAnalysis'!U:AI,7,FALSE)</f>
        <v>3</v>
      </c>
      <c r="AW2" s="231">
        <f>VLOOKUP(AQ2,'D-Results_JointAnalysis'!U:AI,14,FALSE)</f>
        <v>1</v>
      </c>
      <c r="AX2" s="238">
        <f>VLOOKUP(AQ2,'D-Results_PiN'!A:I,5,FALSE)</f>
        <v>2.8169014084507043E-2</v>
      </c>
      <c r="AY2" s="239">
        <f>VLOOKUP(AQ2,'D-Results_PiN'!A:I,6,FALSE)</f>
        <v>0.57746478873239437</v>
      </c>
      <c r="AZ2" s="239">
        <f>VLOOKUP(AQ2,'D-Results_PiN'!A:I,7,FALSE)</f>
        <v>0.39436619718309857</v>
      </c>
      <c r="BA2" s="239">
        <f>VLOOKUP(AQ2,'D-Results_PiN'!A:I,8,FALSE)</f>
        <v>0</v>
      </c>
      <c r="BB2" s="239">
        <f>VLOOKUP(AQ2,'D-Results_PiN'!A:I,9,FALSE)</f>
        <v>0</v>
      </c>
      <c r="BC2" s="254">
        <f>IF(BB2&gt;=0.25,5,IF(SUM(BA2:BB2)&gt;=0.25,4,IF(SUM(AZ2:BB2)&gt;=0.25,3,IF(SUM(AY2:BB2)&gt;=0.25,2,1))))</f>
        <v>3</v>
      </c>
      <c r="BD2" s="246">
        <f>BE2+BF2</f>
        <v>26107.042253521126</v>
      </c>
      <c r="BE2" s="246">
        <f>VLOOKUP(AQ2,'D-Results_JointAnalysis'!AK:AX,7,FALSE)</f>
        <v>26107.042253521126</v>
      </c>
      <c r="BF2" s="247">
        <f>VLOOKUP(AQ2,'D-Results_JointAnalysis'!AK:AX,11,FALSE)+VLOOKUP(AQ2,'D-Results_JointAnalysis'!AK:AX,12,FALSE)+VLOOKUP(AQ2,'D-Results_JointAnalysis'!AK:AX,13,FALSE)</f>
        <v>0</v>
      </c>
      <c r="BG2" s="258">
        <f>VLOOKUP(AQ2,'D-Results_JointAnalysis'!AK:AX,2,FALSE)</f>
        <v>1864.7887323943662</v>
      </c>
      <c r="BH2" s="248">
        <f>VLOOKUP(AQ2,'D-Results_JointAnalysis'!AK:AX,3,FALSE)</f>
        <v>38228.169014084509</v>
      </c>
      <c r="BI2" s="248">
        <f>VLOOKUP(AQ2,'D-Results_JointAnalysis'!AK:AX,4,FALSE)</f>
        <v>26107.042253521126</v>
      </c>
      <c r="BJ2" s="248">
        <f>VLOOKUP(AQ2,'D-Results_JointAnalysis'!AK:AX,5,FALSE)</f>
        <v>0</v>
      </c>
      <c r="BK2" s="249">
        <f>VLOOKUP(AQ2,'D-Results_JointAnalysis'!AK:AX,6,FALSE)</f>
        <v>0</v>
      </c>
      <c r="BL2" s="269"/>
      <c r="BM2" s="270"/>
    </row>
    <row r="3" spans="1:65" x14ac:dyDescent="0.35">
      <c r="A3" t="s">
        <v>196</v>
      </c>
      <c r="B3" t="s">
        <v>210</v>
      </c>
      <c r="C3" s="187">
        <f>VLOOKUP(A3,'E-REF_HNO_pop'!B:E,4,FALSE)</f>
        <v>85950</v>
      </c>
      <c r="D3" s="187">
        <f>VLOOKUP(A3,'E-REF_HNO_pop'!B:C,2,FALSE)</f>
        <v>85950</v>
      </c>
      <c r="E3" t="s">
        <v>152</v>
      </c>
      <c r="F3" t="s">
        <v>40</v>
      </c>
      <c r="I3" s="183">
        <v>0</v>
      </c>
      <c r="J3" s="183">
        <v>0</v>
      </c>
      <c r="K3" s="183">
        <v>0</v>
      </c>
      <c r="L3" s="183">
        <v>0</v>
      </c>
      <c r="M3" s="183">
        <v>0</v>
      </c>
      <c r="N3" s="183">
        <v>0</v>
      </c>
      <c r="O3" s="183">
        <v>0</v>
      </c>
      <c r="P3" s="183">
        <v>0</v>
      </c>
      <c r="Q3" s="183">
        <v>0</v>
      </c>
      <c r="R3" s="183">
        <v>0</v>
      </c>
      <c r="S3" s="183">
        <v>0</v>
      </c>
      <c r="T3" s="183">
        <v>0</v>
      </c>
      <c r="U3" s="183">
        <v>0</v>
      </c>
      <c r="V3" s="183">
        <v>0</v>
      </c>
      <c r="W3" s="183">
        <v>0</v>
      </c>
      <c r="X3" s="183">
        <v>0</v>
      </c>
      <c r="Y3" s="183">
        <v>0</v>
      </c>
      <c r="Z3" s="183">
        <v>0</v>
      </c>
      <c r="AA3" s="183">
        <v>0</v>
      </c>
      <c r="AB3" s="183">
        <v>0</v>
      </c>
      <c r="AC3" s="183">
        <v>0</v>
      </c>
      <c r="AD3" s="183">
        <v>0</v>
      </c>
      <c r="AE3" s="183">
        <v>0</v>
      </c>
      <c r="AF3" s="183">
        <v>0</v>
      </c>
      <c r="AG3" s="183">
        <v>0</v>
      </c>
      <c r="AH3" s="183">
        <v>0</v>
      </c>
      <c r="AI3" s="183">
        <v>0</v>
      </c>
      <c r="AJ3" s="183">
        <v>0</v>
      </c>
      <c r="AK3" s="183">
        <v>0</v>
      </c>
      <c r="AL3" s="183">
        <v>0</v>
      </c>
      <c r="AM3" s="183">
        <v>0</v>
      </c>
      <c r="AP3" s="327"/>
      <c r="AQ3" s="185" t="s">
        <v>28</v>
      </c>
      <c r="AR3" s="197">
        <f>VLOOKUP(AQ3,'E-REF_HNO_pop'!B:E,2,FALSE)</f>
        <v>233519</v>
      </c>
      <c r="AS3" s="189">
        <f>VLOOKUP(AQ3,'E-REF_HNO_pop'!B:E,3,FALSE)</f>
        <v>2600</v>
      </c>
      <c r="AT3" s="198">
        <f>VLOOKUP(AQ3,'E-REF_HNO_pop'!B:E,4,FALSE)</f>
        <v>230919</v>
      </c>
      <c r="AU3" s="230">
        <f>VLOOKUP(AQ3,'D-Results_PiN'!A:J,10,FALSE)</f>
        <v>4</v>
      </c>
      <c r="AV3" s="210">
        <f>VLOOKUP(AQ3,'D-Results_JointAnalysis'!U:AI,7,FALSE)</f>
        <v>4</v>
      </c>
      <c r="AW3" s="231">
        <f>VLOOKUP(AQ3,'D-Results_JointAnalysis'!U:AI,14,FALSE)</f>
        <v>1</v>
      </c>
      <c r="AX3" s="238">
        <f>VLOOKUP(AQ3,'D-Results_PiN'!A:I,5,FALSE)</f>
        <v>0</v>
      </c>
      <c r="AY3" s="239">
        <f>VLOOKUP(AQ3,'D-Results_PiN'!A:I,6,FALSE)</f>
        <v>0.17647058823529413</v>
      </c>
      <c r="AZ3" s="239">
        <f>VLOOKUP(AQ3,'D-Results_PiN'!A:I,7,FALSE)</f>
        <v>0.35294117647058826</v>
      </c>
      <c r="BA3" s="239">
        <f>VLOOKUP(AQ3,'D-Results_PiN'!A:I,8,FALSE)</f>
        <v>0.47058823529411764</v>
      </c>
      <c r="BB3" s="239">
        <f>VLOOKUP(AQ3,'D-Results_PiN'!A:I,9,FALSE)</f>
        <v>0</v>
      </c>
      <c r="BC3" s="255">
        <f t="shared" ref="BC3:BC69" si="0">IF(BB3&gt;=0.25,5,IF(SUM(BA3:BB3)&gt;=0.25,4,IF(SUM(AZ3:BB3)&gt;=0.25,3,IF(SUM(AY3:BB3)&gt;=0.25,2,1))))</f>
        <v>4</v>
      </c>
      <c r="BD3" s="248">
        <f>BE3+BF3</f>
        <v>2141.1764705882351</v>
      </c>
      <c r="BE3" s="248">
        <f>VLOOKUP(AQ3,'D-Results_JointAnalysis'!AK:AX,7,FALSE)</f>
        <v>2141.1764705882351</v>
      </c>
      <c r="BF3" s="249">
        <f>VLOOKUP(AQ3,'D-Results_JointAnalysis'!AK:AX,11,FALSE)+VLOOKUP(AQ3,'D-Results_JointAnalysis'!AK:AX,12,FALSE)+VLOOKUP(AQ3,'D-Results_JointAnalysis'!AK:AX,13,FALSE)</f>
        <v>0</v>
      </c>
      <c r="BG3" s="258">
        <f>VLOOKUP(AQ3,'D-Results_JointAnalysis'!AK:AX,2,FALSE)</f>
        <v>0</v>
      </c>
      <c r="BH3" s="248">
        <f>VLOOKUP(AQ3,'D-Results_JointAnalysis'!AK:AX,3,FALSE)</f>
        <v>458.82352941176475</v>
      </c>
      <c r="BI3" s="248">
        <f>VLOOKUP(AQ3,'D-Results_JointAnalysis'!AK:AX,4,FALSE)</f>
        <v>917.64705882352951</v>
      </c>
      <c r="BJ3" s="248">
        <f>VLOOKUP(AQ3,'D-Results_JointAnalysis'!AK:AX,5,FALSE)</f>
        <v>1223.5294117647059</v>
      </c>
      <c r="BK3" s="249">
        <f>VLOOKUP(AQ3,'D-Results_JointAnalysis'!AK:AX,6,FALSE)</f>
        <v>0</v>
      </c>
      <c r="BL3" s="269"/>
      <c r="BM3" s="270"/>
    </row>
    <row r="4" spans="1:65" x14ac:dyDescent="0.35">
      <c r="A4" t="s">
        <v>47</v>
      </c>
      <c r="B4" t="s">
        <v>210</v>
      </c>
      <c r="C4" s="187">
        <f>VLOOKUP(A4,'E-REF_HNO_pop'!B:E,4,FALSE)</f>
        <v>50375</v>
      </c>
      <c r="D4" s="187">
        <f>VLOOKUP(A4,'E-REF_HNO_pop'!B:C,2,FALSE)</f>
        <v>54775</v>
      </c>
      <c r="E4" t="s">
        <v>28</v>
      </c>
      <c r="F4" t="s">
        <v>25</v>
      </c>
      <c r="I4" s="183" t="s">
        <v>199</v>
      </c>
      <c r="J4" s="183" t="s">
        <v>199</v>
      </c>
      <c r="K4" s="183" t="s">
        <v>199</v>
      </c>
      <c r="L4" s="183" t="s">
        <v>199</v>
      </c>
      <c r="M4" s="183">
        <v>0</v>
      </c>
      <c r="N4" s="183">
        <v>0</v>
      </c>
      <c r="O4" s="183">
        <v>0</v>
      </c>
      <c r="P4" s="183">
        <v>0</v>
      </c>
      <c r="Q4" s="183">
        <v>0</v>
      </c>
      <c r="R4" s="183">
        <v>0</v>
      </c>
      <c r="S4" s="183">
        <v>0</v>
      </c>
      <c r="T4" s="183">
        <v>0</v>
      </c>
      <c r="U4" s="183">
        <v>0</v>
      </c>
      <c r="V4" s="183">
        <v>0</v>
      </c>
      <c r="W4" s="183">
        <v>0</v>
      </c>
      <c r="X4" s="183">
        <v>0</v>
      </c>
      <c r="Y4" s="183">
        <v>0</v>
      </c>
      <c r="Z4" s="183">
        <v>0</v>
      </c>
      <c r="AA4" s="183">
        <v>0</v>
      </c>
      <c r="AB4" s="183">
        <v>0</v>
      </c>
      <c r="AC4" s="183">
        <v>0</v>
      </c>
      <c r="AD4" s="183">
        <v>0</v>
      </c>
      <c r="AE4" s="183">
        <v>0</v>
      </c>
      <c r="AF4" s="183">
        <v>0</v>
      </c>
      <c r="AG4" s="183">
        <v>0</v>
      </c>
      <c r="AH4" s="183">
        <v>0</v>
      </c>
      <c r="AI4" s="183">
        <v>0</v>
      </c>
      <c r="AJ4" s="183">
        <v>0</v>
      </c>
      <c r="AK4" s="183">
        <v>0</v>
      </c>
      <c r="AL4" s="183">
        <v>0</v>
      </c>
      <c r="AM4" s="183">
        <v>0</v>
      </c>
      <c r="AP4" s="327"/>
      <c r="AQ4" s="185" t="s">
        <v>31</v>
      </c>
      <c r="AR4" s="197">
        <f>VLOOKUP(AQ4,'E-REF_HNO_pop'!B:E,2,FALSE)</f>
        <v>172267</v>
      </c>
      <c r="AS4" s="189">
        <f>VLOOKUP(AQ4,'E-REF_HNO_pop'!B:E,3,FALSE)</f>
        <v>18400</v>
      </c>
      <c r="AT4" s="198">
        <f>VLOOKUP(AQ4,'E-REF_HNO_pop'!B:E,4,FALSE)</f>
        <v>153867</v>
      </c>
      <c r="AU4" s="230">
        <f>VLOOKUP(AQ4,'D-Results_PiN'!A:J,10,FALSE)</f>
        <v>3</v>
      </c>
      <c r="AV4" s="210">
        <f>VLOOKUP(AQ4,'D-Results_JointAnalysis'!U:AI,7,FALSE)</f>
        <v>3</v>
      </c>
      <c r="AW4" s="231">
        <f>VLOOKUP(AQ4,'D-Results_JointAnalysis'!U:AI,14,FALSE)</f>
        <v>1</v>
      </c>
      <c r="AX4" s="238">
        <f>VLOOKUP(AQ4,'D-Results_PiN'!A:I,5,FALSE)</f>
        <v>0</v>
      </c>
      <c r="AY4" s="239">
        <f>VLOOKUP(AQ4,'D-Results_PiN'!A:I,6,FALSE)</f>
        <v>0</v>
      </c>
      <c r="AZ4" s="239">
        <f>VLOOKUP(AQ4,'D-Results_PiN'!A:I,7,FALSE)</f>
        <v>1</v>
      </c>
      <c r="BA4" s="239">
        <f>VLOOKUP(AQ4,'D-Results_PiN'!A:I,8,FALSE)</f>
        <v>0</v>
      </c>
      <c r="BB4" s="239">
        <f>VLOOKUP(AQ4,'D-Results_PiN'!A:I,9,FALSE)</f>
        <v>0</v>
      </c>
      <c r="BC4" s="255">
        <f t="shared" si="0"/>
        <v>3</v>
      </c>
      <c r="BD4" s="248">
        <f t="shared" ref="BD4:BD69" si="1">BE4+BF4</f>
        <v>18400</v>
      </c>
      <c r="BE4" s="248">
        <f>VLOOKUP(AQ4,'D-Results_JointAnalysis'!AK:AX,7,FALSE)</f>
        <v>18400</v>
      </c>
      <c r="BF4" s="249">
        <f>VLOOKUP(AQ4,'D-Results_JointAnalysis'!AK:AX,11,FALSE)+VLOOKUP(AQ4,'D-Results_JointAnalysis'!AK:AX,12,FALSE)+VLOOKUP(AQ4,'D-Results_JointAnalysis'!AK:AX,13,FALSE)</f>
        <v>0</v>
      </c>
      <c r="BG4" s="258">
        <f>VLOOKUP(AQ4,'D-Results_JointAnalysis'!AK:AX,2,FALSE)</f>
        <v>0</v>
      </c>
      <c r="BH4" s="248">
        <f>VLOOKUP(AQ4,'D-Results_JointAnalysis'!AK:AX,3,FALSE)</f>
        <v>0</v>
      </c>
      <c r="BI4" s="248">
        <f>VLOOKUP(AQ4,'D-Results_JointAnalysis'!AK:AX,4,FALSE)</f>
        <v>18400</v>
      </c>
      <c r="BJ4" s="248">
        <f>VLOOKUP(AQ4,'D-Results_JointAnalysis'!AK:AX,5,FALSE)</f>
        <v>0</v>
      </c>
      <c r="BK4" s="249">
        <f>VLOOKUP(AQ4,'D-Results_JointAnalysis'!AK:AX,6,FALSE)</f>
        <v>0</v>
      </c>
      <c r="BL4" s="269"/>
      <c r="BM4" s="270"/>
    </row>
    <row r="5" spans="1:65" x14ac:dyDescent="0.35">
      <c r="A5" t="s">
        <v>58</v>
      </c>
      <c r="B5" t="s">
        <v>210</v>
      </c>
      <c r="C5" s="187">
        <f>VLOOKUP(A5,'E-REF_HNO_pop'!B:E,4,FALSE)</f>
        <v>117355</v>
      </c>
      <c r="D5" s="187">
        <f>VLOOKUP(A5,'E-REF_HNO_pop'!B:C,2,FALSE)</f>
        <v>126355</v>
      </c>
      <c r="E5" t="s">
        <v>28</v>
      </c>
      <c r="I5" s="183" t="s">
        <v>199</v>
      </c>
      <c r="J5" s="183" t="s">
        <v>199</v>
      </c>
      <c r="K5" s="183" t="s">
        <v>199</v>
      </c>
      <c r="L5" s="183" t="s">
        <v>199</v>
      </c>
      <c r="M5" s="183">
        <v>0</v>
      </c>
      <c r="N5" s="183">
        <v>0</v>
      </c>
      <c r="O5" s="183">
        <v>0</v>
      </c>
      <c r="P5" s="183">
        <v>0</v>
      </c>
      <c r="Q5" s="183">
        <v>0</v>
      </c>
      <c r="R5" s="183">
        <v>0</v>
      </c>
      <c r="S5" s="183">
        <v>0</v>
      </c>
      <c r="T5" s="183">
        <v>0</v>
      </c>
      <c r="U5" s="183">
        <v>0</v>
      </c>
      <c r="V5" s="183">
        <v>0</v>
      </c>
      <c r="W5" s="183">
        <v>0</v>
      </c>
      <c r="X5" s="183">
        <v>0</v>
      </c>
      <c r="Y5" s="183">
        <v>0</v>
      </c>
      <c r="Z5" s="183">
        <v>0</v>
      </c>
      <c r="AA5" s="183">
        <v>0</v>
      </c>
      <c r="AB5" s="183">
        <v>0</v>
      </c>
      <c r="AC5" s="183">
        <v>0</v>
      </c>
      <c r="AD5" s="183">
        <v>0</v>
      </c>
      <c r="AE5" s="183">
        <v>0</v>
      </c>
      <c r="AF5" s="183">
        <v>0</v>
      </c>
      <c r="AG5" s="183">
        <v>0</v>
      </c>
      <c r="AH5" s="183">
        <v>0</v>
      </c>
      <c r="AI5" s="183">
        <v>0</v>
      </c>
      <c r="AJ5" s="183">
        <v>0</v>
      </c>
      <c r="AK5" s="183">
        <v>0</v>
      </c>
      <c r="AL5" s="183">
        <v>0</v>
      </c>
      <c r="AM5" s="183">
        <v>0</v>
      </c>
      <c r="AP5" s="327"/>
      <c r="AQ5" s="185" t="s">
        <v>35</v>
      </c>
      <c r="AR5" s="197">
        <f>VLOOKUP(AQ5,'E-REF_HNO_pop'!B:E,2,FALSE)</f>
        <v>620749</v>
      </c>
      <c r="AS5" s="189">
        <f>VLOOKUP(AQ5,'E-REF_HNO_pop'!B:E,3,FALSE)</f>
        <v>454200</v>
      </c>
      <c r="AT5" s="198">
        <f>VLOOKUP(AQ5,'E-REF_HNO_pop'!B:E,4,FALSE)</f>
        <v>166549</v>
      </c>
      <c r="AU5" s="230">
        <f>VLOOKUP(AQ5,'D-Results_PiN'!A:J,10,FALSE)</f>
        <v>3</v>
      </c>
      <c r="AV5" s="210">
        <f>VLOOKUP(AQ5,'D-Results_JointAnalysis'!U:AI,7,FALSE)</f>
        <v>3</v>
      </c>
      <c r="AW5" s="231">
        <f>VLOOKUP(AQ5,'D-Results_JointAnalysis'!U:AI,14,FALSE)</f>
        <v>1</v>
      </c>
      <c r="AX5" s="238">
        <f>VLOOKUP(AQ5,'D-Results_PiN'!A:I,5,FALSE)</f>
        <v>0</v>
      </c>
      <c r="AY5" s="239">
        <f>VLOOKUP(AQ5,'D-Results_PiN'!A:I,6,FALSE)</f>
        <v>0.14615384615384616</v>
      </c>
      <c r="AZ5" s="239">
        <f>VLOOKUP(AQ5,'D-Results_PiN'!A:I,7,FALSE)</f>
        <v>0.83461538461538465</v>
      </c>
      <c r="BA5" s="239">
        <f>VLOOKUP(AQ5,'D-Results_PiN'!A:I,8,FALSE)</f>
        <v>1.9230769230769232E-2</v>
      </c>
      <c r="BB5" s="239">
        <f>VLOOKUP(AQ5,'D-Results_PiN'!A:I,9,FALSE)</f>
        <v>0</v>
      </c>
      <c r="BC5" s="255">
        <f t="shared" si="0"/>
        <v>3</v>
      </c>
      <c r="BD5" s="248">
        <f t="shared" si="1"/>
        <v>387816.92307692306</v>
      </c>
      <c r="BE5" s="248">
        <f>VLOOKUP(AQ5,'D-Results_JointAnalysis'!AK:AX,7,FALSE)</f>
        <v>387816.92307692306</v>
      </c>
      <c r="BF5" s="249">
        <f>VLOOKUP(AQ5,'D-Results_JointAnalysis'!AK:AX,11,FALSE)+VLOOKUP(AQ5,'D-Results_JointAnalysis'!AK:AX,12,FALSE)+VLOOKUP(AQ5,'D-Results_JointAnalysis'!AK:AX,13,FALSE)</f>
        <v>0</v>
      </c>
      <c r="BG5" s="258">
        <f>VLOOKUP(AQ5,'D-Results_JointAnalysis'!AK:AX,2,FALSE)</f>
        <v>0</v>
      </c>
      <c r="BH5" s="248">
        <f>VLOOKUP(AQ5,'D-Results_JointAnalysis'!AK:AX,3,FALSE)</f>
        <v>66383.076923076922</v>
      </c>
      <c r="BI5" s="248">
        <f>VLOOKUP(AQ5,'D-Results_JointAnalysis'!AK:AX,4,FALSE)</f>
        <v>379082.30769230769</v>
      </c>
      <c r="BJ5" s="248">
        <f>VLOOKUP(AQ5,'D-Results_JointAnalysis'!AK:AX,5,FALSE)</f>
        <v>8734.6153846153848</v>
      </c>
      <c r="BK5" s="249">
        <f>VLOOKUP(AQ5,'D-Results_JointAnalysis'!AK:AX,6,FALSE)</f>
        <v>0</v>
      </c>
      <c r="BL5" s="269"/>
      <c r="BM5" s="270"/>
    </row>
    <row r="6" spans="1:65" x14ac:dyDescent="0.35">
      <c r="A6" t="s">
        <v>189</v>
      </c>
      <c r="B6" t="s">
        <v>210</v>
      </c>
      <c r="C6" s="187">
        <f>VLOOKUP(A6,'E-REF_HNO_pop'!B:E,4,FALSE)</f>
        <v>81606</v>
      </c>
      <c r="D6" s="187">
        <f>VLOOKUP(A6,'E-REF_HNO_pop'!B:C,2,FALSE)</f>
        <v>85206</v>
      </c>
      <c r="E6" t="s">
        <v>186</v>
      </c>
      <c r="F6" t="s">
        <v>152</v>
      </c>
      <c r="G6" t="s">
        <v>184</v>
      </c>
      <c r="I6" s="183" t="s">
        <v>199</v>
      </c>
      <c r="J6" s="183" t="s">
        <v>199</v>
      </c>
      <c r="K6" s="183" t="s">
        <v>199</v>
      </c>
      <c r="L6" s="183" t="s">
        <v>199</v>
      </c>
      <c r="M6" s="183">
        <v>0</v>
      </c>
      <c r="N6" s="183">
        <v>0</v>
      </c>
      <c r="O6" s="183">
        <v>0</v>
      </c>
      <c r="P6" s="183">
        <v>0</v>
      </c>
      <c r="Q6" s="183">
        <v>0</v>
      </c>
      <c r="R6" s="183">
        <v>0</v>
      </c>
      <c r="S6" s="183">
        <v>0</v>
      </c>
      <c r="T6" s="183">
        <v>0</v>
      </c>
      <c r="U6" s="183">
        <v>0</v>
      </c>
      <c r="V6" s="183">
        <v>0</v>
      </c>
      <c r="W6" s="183">
        <v>0</v>
      </c>
      <c r="X6" s="183">
        <v>0</v>
      </c>
      <c r="Y6" s="183">
        <v>0</v>
      </c>
      <c r="Z6" s="183">
        <v>0</v>
      </c>
      <c r="AA6" s="183">
        <v>0</v>
      </c>
      <c r="AB6" s="183">
        <v>0</v>
      </c>
      <c r="AC6" s="183">
        <v>0</v>
      </c>
      <c r="AD6" s="183">
        <v>0</v>
      </c>
      <c r="AE6" s="183">
        <v>0</v>
      </c>
      <c r="AF6" s="183">
        <v>0</v>
      </c>
      <c r="AG6" s="183">
        <v>0</v>
      </c>
      <c r="AH6" s="183">
        <v>0</v>
      </c>
      <c r="AI6" s="183">
        <v>0</v>
      </c>
      <c r="AJ6" s="183">
        <v>0</v>
      </c>
      <c r="AK6" s="183">
        <v>0</v>
      </c>
      <c r="AL6" s="183">
        <v>0</v>
      </c>
      <c r="AM6" s="183">
        <v>0</v>
      </c>
      <c r="AP6" s="327"/>
      <c r="AQ6" s="185" t="s">
        <v>38</v>
      </c>
      <c r="AR6" s="197">
        <f>VLOOKUP(AQ6,'E-REF_HNO_pop'!B:E,2,FALSE)</f>
        <v>55939</v>
      </c>
      <c r="AS6" s="189">
        <f>VLOOKUP(AQ6,'E-REF_HNO_pop'!B:E,3,FALSE)</f>
        <v>2700</v>
      </c>
      <c r="AT6" s="198">
        <f>VLOOKUP(AQ6,'E-REF_HNO_pop'!B:E,4,FALSE)</f>
        <v>53239</v>
      </c>
      <c r="AU6" s="230">
        <f>VLOOKUP(AQ6,'D-Results_PiN'!A:J,10,FALSE)</f>
        <v>3</v>
      </c>
      <c r="AV6" s="210">
        <f>VLOOKUP(AQ6,'D-Results_JointAnalysis'!U:AI,7,FALSE)</f>
        <v>3</v>
      </c>
      <c r="AW6" s="231">
        <f>VLOOKUP(AQ6,'D-Results_JointAnalysis'!U:AI,14,FALSE)</f>
        <v>1</v>
      </c>
      <c r="AX6" s="238">
        <f>VLOOKUP(AQ6,'D-Results_PiN'!A:I,5,FALSE)</f>
        <v>0</v>
      </c>
      <c r="AY6" s="239">
        <f>VLOOKUP(AQ6,'D-Results_PiN'!A:I,6,FALSE)</f>
        <v>0.2857142857142857</v>
      </c>
      <c r="AZ6" s="239">
        <f>VLOOKUP(AQ6,'D-Results_PiN'!A:I,7,FALSE)</f>
        <v>0.7142857142857143</v>
      </c>
      <c r="BA6" s="239">
        <f>VLOOKUP(AQ6,'D-Results_PiN'!A:I,8,FALSE)</f>
        <v>0</v>
      </c>
      <c r="BB6" s="239">
        <f>VLOOKUP(AQ6,'D-Results_PiN'!A:I,9,FALSE)</f>
        <v>0</v>
      </c>
      <c r="BC6" s="255">
        <f t="shared" si="0"/>
        <v>3</v>
      </c>
      <c r="BD6" s="248">
        <f t="shared" si="1"/>
        <v>1928.5714285714287</v>
      </c>
      <c r="BE6" s="248">
        <f>VLOOKUP(AQ6,'D-Results_JointAnalysis'!AK:AX,7,FALSE)</f>
        <v>1928.5714285714287</v>
      </c>
      <c r="BF6" s="249">
        <f>VLOOKUP(AQ6,'D-Results_JointAnalysis'!AK:AX,11,FALSE)+VLOOKUP(AQ6,'D-Results_JointAnalysis'!AK:AX,12,FALSE)+VLOOKUP(AQ6,'D-Results_JointAnalysis'!AK:AX,13,FALSE)</f>
        <v>0</v>
      </c>
      <c r="BG6" s="258">
        <f>VLOOKUP(AQ6,'D-Results_JointAnalysis'!AK:AX,2,FALSE)</f>
        <v>0</v>
      </c>
      <c r="BH6" s="248">
        <f>VLOOKUP(AQ6,'D-Results_JointAnalysis'!AK:AX,3,FALSE)</f>
        <v>771.42857142857133</v>
      </c>
      <c r="BI6" s="248">
        <f>VLOOKUP(AQ6,'D-Results_JointAnalysis'!AK:AX,4,FALSE)</f>
        <v>1928.5714285714287</v>
      </c>
      <c r="BJ6" s="248">
        <f>VLOOKUP(AQ6,'D-Results_JointAnalysis'!AK:AX,5,FALSE)</f>
        <v>0</v>
      </c>
      <c r="BK6" s="249">
        <f>VLOOKUP(AQ6,'D-Results_JointAnalysis'!AK:AX,6,FALSE)</f>
        <v>0</v>
      </c>
      <c r="BL6" s="269"/>
      <c r="BM6" s="270"/>
    </row>
    <row r="7" spans="1:65" x14ac:dyDescent="0.35">
      <c r="A7" t="s">
        <v>77</v>
      </c>
      <c r="B7" t="s">
        <v>210</v>
      </c>
      <c r="C7" s="187">
        <f>VLOOKUP(A7,'E-REF_HNO_pop'!B:E,4,FALSE)</f>
        <v>69425</v>
      </c>
      <c r="D7" s="187">
        <f>VLOOKUP(A7,'E-REF_HNO_pop'!B:C,2,FALSE)</f>
        <v>70925</v>
      </c>
      <c r="E7" t="s">
        <v>152</v>
      </c>
      <c r="F7" t="s">
        <v>40</v>
      </c>
      <c r="I7" s="183" t="s">
        <v>199</v>
      </c>
      <c r="J7" s="183" t="s">
        <v>199</v>
      </c>
      <c r="K7" s="183" t="s">
        <v>199</v>
      </c>
      <c r="L7" s="183" t="s">
        <v>199</v>
      </c>
      <c r="M7" s="183">
        <v>0</v>
      </c>
      <c r="N7" s="183">
        <v>0</v>
      </c>
      <c r="O7" s="183">
        <v>0</v>
      </c>
      <c r="P7" s="183">
        <v>0</v>
      </c>
      <c r="Q7" s="183">
        <v>0</v>
      </c>
      <c r="R7" s="183">
        <v>0</v>
      </c>
      <c r="S7" s="183">
        <v>0</v>
      </c>
      <c r="T7" s="183">
        <v>0</v>
      </c>
      <c r="U7" s="183">
        <v>0</v>
      </c>
      <c r="V7" s="183">
        <v>0</v>
      </c>
      <c r="W7" s="183">
        <v>0</v>
      </c>
      <c r="X7" s="183">
        <v>0</v>
      </c>
      <c r="Y7" s="183">
        <v>0</v>
      </c>
      <c r="Z7" s="183">
        <v>0</v>
      </c>
      <c r="AA7" s="183">
        <v>0</v>
      </c>
      <c r="AB7" s="183">
        <v>0</v>
      </c>
      <c r="AC7" s="183">
        <v>0</v>
      </c>
      <c r="AD7" s="183">
        <v>0</v>
      </c>
      <c r="AE7" s="183">
        <v>0</v>
      </c>
      <c r="AF7" s="183">
        <v>0</v>
      </c>
      <c r="AG7" s="183">
        <v>0</v>
      </c>
      <c r="AH7" s="183">
        <v>0</v>
      </c>
      <c r="AI7" s="183">
        <v>0</v>
      </c>
      <c r="AJ7" s="183">
        <v>0</v>
      </c>
      <c r="AK7" s="183">
        <v>0</v>
      </c>
      <c r="AL7" s="183">
        <v>0</v>
      </c>
      <c r="AM7" s="183">
        <v>0</v>
      </c>
      <c r="AP7" s="327"/>
      <c r="AQ7" s="185" t="s">
        <v>186</v>
      </c>
      <c r="AR7" s="197">
        <f>VLOOKUP(AQ7,'E-REF_HNO_pop'!B:E,2,FALSE)</f>
        <v>287761</v>
      </c>
      <c r="AS7" s="189">
        <f>VLOOKUP(AQ7,'E-REF_HNO_pop'!B:E,3,FALSE)</f>
        <v>80100</v>
      </c>
      <c r="AT7" s="198">
        <f>VLOOKUP(AQ7,'E-REF_HNO_pop'!B:E,4,FALSE)</f>
        <v>207661</v>
      </c>
      <c r="AU7" s="230">
        <f>VLOOKUP(AQ7,'D-Results_PiN'!A:J,10,FALSE)</f>
        <v>3</v>
      </c>
      <c r="AV7" s="210">
        <f>VLOOKUP(AQ7,'D-Results_JointAnalysis'!U:AI,7,FALSE)</f>
        <v>3</v>
      </c>
      <c r="AW7" s="231">
        <f>VLOOKUP(AQ7,'D-Results_JointAnalysis'!U:AI,14,FALSE)</f>
        <v>1</v>
      </c>
      <c r="AX7" s="238">
        <f>VLOOKUP(AQ7,'D-Results_PiN'!A:I,5,FALSE)</f>
        <v>0</v>
      </c>
      <c r="AY7" s="239">
        <f>VLOOKUP(AQ7,'D-Results_PiN'!A:I,6,FALSE)</f>
        <v>0.30120481927710846</v>
      </c>
      <c r="AZ7" s="239">
        <f>VLOOKUP(AQ7,'D-Results_PiN'!A:I,7,FALSE)</f>
        <v>0.68674698795180722</v>
      </c>
      <c r="BA7" s="239">
        <f>VLOOKUP(AQ7,'D-Results_PiN'!A:I,8,FALSE)</f>
        <v>1.2048192771084338E-2</v>
      </c>
      <c r="BB7" s="239">
        <f>VLOOKUP(AQ7,'D-Results_PiN'!A:I,9,FALSE)</f>
        <v>0</v>
      </c>
      <c r="BC7" s="255">
        <f t="shared" ref="BC7:BC51" si="2">IF(BB7&gt;=0.25,5,IF(SUM(BA7:BB7)&gt;=0.25,4,IF(SUM(AZ7:BB7)&gt;=0.25,3,IF(SUM(AY7:BB7)&gt;=0.25,2,1))))</f>
        <v>3</v>
      </c>
      <c r="BD7" s="248">
        <f t="shared" ref="BD7:BD51" si="3">BE7+BF7</f>
        <v>55973.493975903613</v>
      </c>
      <c r="BE7" s="248">
        <f>VLOOKUP(AQ7,'D-Results_JointAnalysis'!AK:AX,7,FALSE)</f>
        <v>55973.493975903613</v>
      </c>
      <c r="BF7" s="249">
        <f>VLOOKUP(AQ7,'D-Results_JointAnalysis'!AK:AX,11,FALSE)+VLOOKUP(AQ7,'D-Results_JointAnalysis'!AK:AX,12,FALSE)+VLOOKUP(AQ7,'D-Results_JointAnalysis'!AK:AX,13,FALSE)</f>
        <v>0</v>
      </c>
      <c r="BG7" s="258">
        <f>VLOOKUP(AQ7,'D-Results_JointAnalysis'!AK:AX,2,FALSE)</f>
        <v>0</v>
      </c>
      <c r="BH7" s="248">
        <f>VLOOKUP(AQ7,'D-Results_JointAnalysis'!AK:AX,3,FALSE)</f>
        <v>24126.506024096387</v>
      </c>
      <c r="BI7" s="248">
        <f>VLOOKUP(AQ7,'D-Results_JointAnalysis'!AK:AX,4,FALSE)</f>
        <v>55008.433734939761</v>
      </c>
      <c r="BJ7" s="248">
        <f>VLOOKUP(AQ7,'D-Results_JointAnalysis'!AK:AX,5,FALSE)</f>
        <v>965.06024096385545</v>
      </c>
      <c r="BK7" s="249">
        <f>VLOOKUP(AQ7,'D-Results_JointAnalysis'!AK:AX,6,FALSE)</f>
        <v>0</v>
      </c>
      <c r="BL7" s="269"/>
      <c r="BM7" s="270"/>
    </row>
    <row r="8" spans="1:65" x14ac:dyDescent="0.35">
      <c r="A8" t="s">
        <v>78</v>
      </c>
      <c r="B8" t="s">
        <v>210</v>
      </c>
      <c r="C8" s="187">
        <f>VLOOKUP(A8,'E-REF_HNO_pop'!B:E,4,FALSE)</f>
        <v>69843</v>
      </c>
      <c r="D8" s="187">
        <f>VLOOKUP(A8,'E-REF_HNO_pop'!B:C,2,FALSE)</f>
        <v>80843</v>
      </c>
      <c r="E8" t="s">
        <v>56</v>
      </c>
      <c r="I8" s="183" t="s">
        <v>199</v>
      </c>
      <c r="J8" s="183" t="s">
        <v>199</v>
      </c>
      <c r="K8" s="183" t="s">
        <v>199</v>
      </c>
      <c r="L8" s="183" t="s">
        <v>199</v>
      </c>
      <c r="M8" s="183">
        <v>0</v>
      </c>
      <c r="N8" s="183">
        <v>0</v>
      </c>
      <c r="O8" s="183">
        <v>0</v>
      </c>
      <c r="P8" s="183">
        <v>0</v>
      </c>
      <c r="Q8" s="183">
        <v>0</v>
      </c>
      <c r="R8" s="183">
        <v>0</v>
      </c>
      <c r="S8" s="183">
        <v>0</v>
      </c>
      <c r="T8" s="183">
        <v>0</v>
      </c>
      <c r="U8" s="183">
        <v>0</v>
      </c>
      <c r="V8" s="183">
        <v>0</v>
      </c>
      <c r="W8" s="183">
        <v>0</v>
      </c>
      <c r="X8" s="183">
        <v>0</v>
      </c>
      <c r="Y8" s="183">
        <v>0</v>
      </c>
      <c r="Z8" s="183">
        <v>0</v>
      </c>
      <c r="AA8" s="183">
        <v>0</v>
      </c>
      <c r="AB8" s="183">
        <v>0</v>
      </c>
      <c r="AC8" s="183">
        <v>0</v>
      </c>
      <c r="AD8" s="183">
        <v>0</v>
      </c>
      <c r="AE8" s="183">
        <v>0</v>
      </c>
      <c r="AF8" s="183">
        <v>0</v>
      </c>
      <c r="AG8" s="183">
        <v>0</v>
      </c>
      <c r="AH8" s="183">
        <v>0</v>
      </c>
      <c r="AI8" s="183">
        <v>0</v>
      </c>
      <c r="AJ8" s="183">
        <v>0</v>
      </c>
      <c r="AK8" s="183">
        <v>0</v>
      </c>
      <c r="AL8" s="183">
        <v>0</v>
      </c>
      <c r="AM8" s="183">
        <v>0</v>
      </c>
      <c r="AP8" s="327"/>
      <c r="AQ8" s="185" t="s">
        <v>52</v>
      </c>
      <c r="AR8" s="197">
        <f>VLOOKUP(AQ8,'E-REF_HNO_pop'!B:E,2,FALSE)</f>
        <v>160710</v>
      </c>
      <c r="AS8" s="189">
        <f>VLOOKUP(AQ8,'E-REF_HNO_pop'!B:E,3,FALSE)</f>
        <v>25800</v>
      </c>
      <c r="AT8" s="198">
        <f>VLOOKUP(AQ8,'E-REF_HNO_pop'!B:E,4,FALSE)</f>
        <v>134910</v>
      </c>
      <c r="AU8" s="230">
        <f>VLOOKUP(AQ8,'D-Results_PiN'!A:J,10,FALSE)</f>
        <v>3</v>
      </c>
      <c r="AV8" s="210">
        <f>VLOOKUP(AQ8,'D-Results_JointAnalysis'!U:AI,7,FALSE)</f>
        <v>3</v>
      </c>
      <c r="AW8" s="231">
        <f>VLOOKUP(AQ8,'D-Results_JointAnalysis'!U:AI,14,FALSE)</f>
        <v>1</v>
      </c>
      <c r="AX8" s="238">
        <f>VLOOKUP(AQ8,'D-Results_PiN'!A:I,5,FALSE)</f>
        <v>0</v>
      </c>
      <c r="AY8" s="239">
        <f>VLOOKUP(AQ8,'D-Results_PiN'!A:I,6,FALSE)</f>
        <v>0.2857142857142857</v>
      </c>
      <c r="AZ8" s="239">
        <f>VLOOKUP(AQ8,'D-Results_PiN'!A:I,7,FALSE)</f>
        <v>0.71428571428571419</v>
      </c>
      <c r="BA8" s="239">
        <f>VLOOKUP(AQ8,'D-Results_PiN'!A:I,8,FALSE)</f>
        <v>0</v>
      </c>
      <c r="BB8" s="239">
        <f>VLOOKUP(AQ8,'D-Results_PiN'!A:I,9,FALSE)</f>
        <v>0</v>
      </c>
      <c r="BC8" s="255">
        <f t="shared" si="2"/>
        <v>3</v>
      </c>
      <c r="BD8" s="248">
        <f t="shared" si="3"/>
        <v>18428.571428571428</v>
      </c>
      <c r="BE8" s="248">
        <f>VLOOKUP(AQ8,'D-Results_JointAnalysis'!AK:AX,7,FALSE)</f>
        <v>18428.571428571428</v>
      </c>
      <c r="BF8" s="249">
        <f>VLOOKUP(AQ8,'D-Results_JointAnalysis'!AK:AX,11,FALSE)+VLOOKUP(AQ8,'D-Results_JointAnalysis'!AK:AX,12,FALSE)+VLOOKUP(AQ8,'D-Results_JointAnalysis'!AK:AX,13,FALSE)</f>
        <v>0</v>
      </c>
      <c r="BG8" s="258">
        <f>VLOOKUP(AQ8,'D-Results_JointAnalysis'!AK:AX,2,FALSE)</f>
        <v>0</v>
      </c>
      <c r="BH8" s="248">
        <f>VLOOKUP(AQ8,'D-Results_JointAnalysis'!AK:AX,3,FALSE)</f>
        <v>7371.4285714285706</v>
      </c>
      <c r="BI8" s="248">
        <f>VLOOKUP(AQ8,'D-Results_JointAnalysis'!AK:AX,4,FALSE)</f>
        <v>18428.571428571428</v>
      </c>
      <c r="BJ8" s="248">
        <f>VLOOKUP(AQ8,'D-Results_JointAnalysis'!AK:AX,5,FALSE)</f>
        <v>0</v>
      </c>
      <c r="BK8" s="249">
        <f>VLOOKUP(AQ8,'D-Results_JointAnalysis'!AK:AX,6,FALSE)</f>
        <v>0</v>
      </c>
      <c r="BL8" s="269"/>
      <c r="BM8" s="270"/>
    </row>
    <row r="9" spans="1:65" x14ac:dyDescent="0.35">
      <c r="A9" t="s">
        <v>188</v>
      </c>
      <c r="B9" t="s">
        <v>210</v>
      </c>
      <c r="C9" s="187">
        <f>VLOOKUP(A9,'E-REF_HNO_pop'!B:E,4,FALSE)</f>
        <v>69927</v>
      </c>
      <c r="D9" s="187">
        <f>VLOOKUP(A9,'E-REF_HNO_pop'!B:C,2,FALSE)</f>
        <v>91927</v>
      </c>
      <c r="E9" t="s">
        <v>149</v>
      </c>
      <c r="F9" t="s">
        <v>186</v>
      </c>
      <c r="I9" s="183" t="s">
        <v>199</v>
      </c>
      <c r="J9" s="183" t="s">
        <v>199</v>
      </c>
      <c r="K9" s="183" t="s">
        <v>199</v>
      </c>
      <c r="L9" s="183" t="s">
        <v>199</v>
      </c>
      <c r="M9" s="183">
        <v>0</v>
      </c>
      <c r="N9" s="183">
        <v>0</v>
      </c>
      <c r="O9" s="183">
        <v>0</v>
      </c>
      <c r="P9" s="183">
        <v>0</v>
      </c>
      <c r="Q9" s="183">
        <v>0</v>
      </c>
      <c r="R9" s="183">
        <v>0</v>
      </c>
      <c r="S9" s="183">
        <v>0</v>
      </c>
      <c r="T9" s="183">
        <v>0</v>
      </c>
      <c r="U9" s="183">
        <v>0</v>
      </c>
      <c r="V9" s="183">
        <v>0</v>
      </c>
      <c r="W9" s="183">
        <v>0</v>
      </c>
      <c r="X9" s="183">
        <v>0</v>
      </c>
      <c r="Y9" s="183">
        <v>0</v>
      </c>
      <c r="Z9" s="183">
        <v>0</v>
      </c>
      <c r="AA9" s="183">
        <v>0</v>
      </c>
      <c r="AB9" s="183">
        <v>0</v>
      </c>
      <c r="AC9" s="183">
        <v>0</v>
      </c>
      <c r="AD9" s="183">
        <v>0</v>
      </c>
      <c r="AE9" s="183">
        <v>0</v>
      </c>
      <c r="AF9" s="183">
        <v>0</v>
      </c>
      <c r="AG9" s="183">
        <v>0</v>
      </c>
      <c r="AH9" s="183">
        <v>0</v>
      </c>
      <c r="AI9" s="183">
        <v>0</v>
      </c>
      <c r="AJ9" s="183">
        <v>0</v>
      </c>
      <c r="AK9" s="183">
        <v>0</v>
      </c>
      <c r="AL9" s="183">
        <v>0</v>
      </c>
      <c r="AM9" s="183">
        <v>0</v>
      </c>
      <c r="AP9" s="327"/>
      <c r="AQ9" s="185" t="s">
        <v>43</v>
      </c>
      <c r="AR9" s="197">
        <f>VLOOKUP(AQ9,'E-REF_HNO_pop'!B:E,2,FALSE)</f>
        <v>2683312</v>
      </c>
      <c r="AS9" s="189">
        <f>VLOOKUP(AQ9,'E-REF_HNO_pop'!B:E,3,FALSE)</f>
        <v>904000</v>
      </c>
      <c r="AT9" s="198">
        <f>VLOOKUP(AQ9,'E-REF_HNO_pop'!B:E,4,FALSE)</f>
        <v>1779312</v>
      </c>
      <c r="AU9" s="230">
        <f>VLOOKUP(AQ9,'D-Results_PiN'!A:J,10,FALSE)</f>
        <v>3</v>
      </c>
      <c r="AV9" s="210">
        <f>VLOOKUP(AQ9,'D-Results_JointAnalysis'!U:AI,7,FALSE)</f>
        <v>3</v>
      </c>
      <c r="AW9" s="231">
        <f>VLOOKUP(AQ9,'D-Results_JointAnalysis'!U:AI,14,FALSE)</f>
        <v>1</v>
      </c>
      <c r="AX9" s="238">
        <f>VLOOKUP(AQ9,'D-Results_PiN'!A:I,5,FALSE)</f>
        <v>2.0325203252032522E-3</v>
      </c>
      <c r="AY9" s="239">
        <f>VLOOKUP(AQ9,'D-Results_PiN'!A:I,6,FALSE)</f>
        <v>0.20528455284552846</v>
      </c>
      <c r="AZ9" s="239">
        <f>VLOOKUP(AQ9,'D-Results_PiN'!A:I,7,FALSE)</f>
        <v>0.76422764227642281</v>
      </c>
      <c r="BA9" s="239">
        <f>VLOOKUP(AQ9,'D-Results_PiN'!A:I,8,FALSE)</f>
        <v>2.8455284552845531E-2</v>
      </c>
      <c r="BB9" s="239">
        <f>VLOOKUP(AQ9,'D-Results_PiN'!A:I,9,FALSE)</f>
        <v>0</v>
      </c>
      <c r="BC9" s="255">
        <f t="shared" si="2"/>
        <v>3</v>
      </c>
      <c r="BD9" s="248">
        <f t="shared" si="3"/>
        <v>716585.36585365864</v>
      </c>
      <c r="BE9" s="248">
        <f>VLOOKUP(AQ9,'D-Results_JointAnalysis'!AK:AX,7,FALSE)</f>
        <v>716585.36585365864</v>
      </c>
      <c r="BF9" s="249">
        <f>VLOOKUP(AQ9,'D-Results_JointAnalysis'!AK:AX,11,FALSE)+VLOOKUP(AQ9,'D-Results_JointAnalysis'!AK:AX,12,FALSE)+VLOOKUP(AQ9,'D-Results_JointAnalysis'!AK:AX,13,FALSE)</f>
        <v>0</v>
      </c>
      <c r="BG9" s="258">
        <f>VLOOKUP(AQ9,'D-Results_JointAnalysis'!AK:AX,2,FALSE)</f>
        <v>1837.3983739837399</v>
      </c>
      <c r="BH9" s="248">
        <f>VLOOKUP(AQ9,'D-Results_JointAnalysis'!AK:AX,3,FALSE)</f>
        <v>185577.23577235773</v>
      </c>
      <c r="BI9" s="248">
        <f>VLOOKUP(AQ9,'D-Results_JointAnalysis'!AK:AX,4,FALSE)</f>
        <v>690861.78861788625</v>
      </c>
      <c r="BJ9" s="248">
        <f>VLOOKUP(AQ9,'D-Results_JointAnalysis'!AK:AX,5,FALSE)</f>
        <v>25723.577235772358</v>
      </c>
      <c r="BK9" s="249">
        <f>VLOOKUP(AQ9,'D-Results_JointAnalysis'!AK:AX,6,FALSE)</f>
        <v>0</v>
      </c>
      <c r="BL9" s="269"/>
      <c r="BM9" s="270"/>
    </row>
    <row r="10" spans="1:65" x14ac:dyDescent="0.35">
      <c r="A10" t="s">
        <v>192</v>
      </c>
      <c r="B10" t="s">
        <v>210</v>
      </c>
      <c r="C10" s="187">
        <f>VLOOKUP(A10,'E-REF_HNO_pop'!B:E,4,FALSE)</f>
        <v>73040</v>
      </c>
      <c r="D10" s="187">
        <f>VLOOKUP(A10,'E-REF_HNO_pop'!B:C,2,FALSE)</f>
        <v>89040</v>
      </c>
      <c r="E10" t="s">
        <v>149</v>
      </c>
      <c r="F10" t="s">
        <v>186</v>
      </c>
      <c r="I10" s="183" t="s">
        <v>199</v>
      </c>
      <c r="J10" s="183" t="s">
        <v>199</v>
      </c>
      <c r="K10" s="183" t="s">
        <v>199</v>
      </c>
      <c r="L10" s="183" t="s">
        <v>199</v>
      </c>
      <c r="M10" s="183">
        <v>0</v>
      </c>
      <c r="N10" s="183">
        <v>0</v>
      </c>
      <c r="O10" s="183">
        <v>0</v>
      </c>
      <c r="P10" s="183">
        <v>0</v>
      </c>
      <c r="Q10" s="183">
        <v>0</v>
      </c>
      <c r="R10" s="183">
        <v>0</v>
      </c>
      <c r="S10" s="183">
        <v>0</v>
      </c>
      <c r="T10" s="183">
        <v>0</v>
      </c>
      <c r="U10" s="183">
        <v>0</v>
      </c>
      <c r="V10" s="183">
        <v>0</v>
      </c>
      <c r="W10" s="183">
        <v>0</v>
      </c>
      <c r="X10" s="183">
        <v>0</v>
      </c>
      <c r="Y10" s="183">
        <v>0</v>
      </c>
      <c r="Z10" s="183">
        <v>0</v>
      </c>
      <c r="AA10" s="183">
        <v>0</v>
      </c>
      <c r="AB10" s="183">
        <v>0</v>
      </c>
      <c r="AC10" s="183">
        <v>0</v>
      </c>
      <c r="AD10" s="183">
        <v>0</v>
      </c>
      <c r="AE10" s="183">
        <v>0</v>
      </c>
      <c r="AF10" s="183">
        <v>0</v>
      </c>
      <c r="AG10" s="183">
        <v>0</v>
      </c>
      <c r="AH10" s="183">
        <v>0</v>
      </c>
      <c r="AI10" s="183">
        <v>0</v>
      </c>
      <c r="AJ10" s="183">
        <v>0</v>
      </c>
      <c r="AK10" s="183">
        <v>0</v>
      </c>
      <c r="AL10" s="183">
        <v>0</v>
      </c>
      <c r="AM10" s="183">
        <v>0</v>
      </c>
      <c r="AP10" s="327"/>
      <c r="AQ10" s="185" t="s">
        <v>54</v>
      </c>
      <c r="AR10" s="197">
        <f>VLOOKUP(AQ10,'E-REF_HNO_pop'!B:E,2,FALSE)</f>
        <v>365171</v>
      </c>
      <c r="AS10" s="189">
        <f>VLOOKUP(AQ10,'E-REF_HNO_pop'!B:E,3,FALSE)</f>
        <v>12600</v>
      </c>
      <c r="AT10" s="198">
        <f>VLOOKUP(AQ10,'E-REF_HNO_pop'!B:E,4,FALSE)</f>
        <v>352571</v>
      </c>
      <c r="AU10" s="230">
        <f>VLOOKUP(AQ10,'D-Results_PiN'!A:J,10,FALSE)</f>
        <v>3</v>
      </c>
      <c r="AV10" s="210">
        <f>VLOOKUP(AQ10,'D-Results_JointAnalysis'!U:AI,7,FALSE)</f>
        <v>3</v>
      </c>
      <c r="AW10" s="231">
        <f>VLOOKUP(AQ10,'D-Results_JointAnalysis'!U:AI,14,FALSE)</f>
        <v>1</v>
      </c>
      <c r="AX10" s="238">
        <f>VLOOKUP(AQ10,'D-Results_PiN'!A:I,5,FALSE)</f>
        <v>0</v>
      </c>
      <c r="AY10" s="239">
        <f>VLOOKUP(AQ10,'D-Results_PiN'!A:I,6,FALSE)</f>
        <v>0.18181818181818182</v>
      </c>
      <c r="AZ10" s="239">
        <f>VLOOKUP(AQ10,'D-Results_PiN'!A:I,7,FALSE)</f>
        <v>0.81818181818181823</v>
      </c>
      <c r="BA10" s="239">
        <f>VLOOKUP(AQ10,'D-Results_PiN'!A:I,8,FALSE)</f>
        <v>0</v>
      </c>
      <c r="BB10" s="239">
        <f>VLOOKUP(AQ10,'D-Results_PiN'!A:I,9,FALSE)</f>
        <v>0</v>
      </c>
      <c r="BC10" s="255">
        <f t="shared" si="2"/>
        <v>3</v>
      </c>
      <c r="BD10" s="248">
        <f t="shared" si="3"/>
        <v>10309.09090909091</v>
      </c>
      <c r="BE10" s="248">
        <f>VLOOKUP(AQ10,'D-Results_JointAnalysis'!AK:AX,7,FALSE)</f>
        <v>10309.09090909091</v>
      </c>
      <c r="BF10" s="249">
        <f>VLOOKUP(AQ10,'D-Results_JointAnalysis'!AK:AX,11,FALSE)+VLOOKUP(AQ10,'D-Results_JointAnalysis'!AK:AX,12,FALSE)+VLOOKUP(AQ10,'D-Results_JointAnalysis'!AK:AX,13,FALSE)</f>
        <v>0</v>
      </c>
      <c r="BG10" s="258">
        <f>VLOOKUP(AQ10,'D-Results_JointAnalysis'!AK:AX,2,FALSE)</f>
        <v>0</v>
      </c>
      <c r="BH10" s="248">
        <f>VLOOKUP(AQ10,'D-Results_JointAnalysis'!AK:AX,3,FALSE)</f>
        <v>2290.909090909091</v>
      </c>
      <c r="BI10" s="248">
        <f>VLOOKUP(AQ10,'D-Results_JointAnalysis'!AK:AX,4,FALSE)</f>
        <v>10309.09090909091</v>
      </c>
      <c r="BJ10" s="248">
        <f>VLOOKUP(AQ10,'D-Results_JointAnalysis'!AK:AX,5,FALSE)</f>
        <v>0</v>
      </c>
      <c r="BK10" s="249">
        <f>VLOOKUP(AQ10,'D-Results_JointAnalysis'!AK:AX,6,FALSE)</f>
        <v>0</v>
      </c>
      <c r="BL10" s="269"/>
      <c r="BM10" s="270"/>
    </row>
    <row r="11" spans="1:65" x14ac:dyDescent="0.35">
      <c r="A11" t="s">
        <v>81</v>
      </c>
      <c r="B11" t="s">
        <v>210</v>
      </c>
      <c r="C11" s="187">
        <f>VLOOKUP(A11,'E-REF_HNO_pop'!B:E,4,FALSE)</f>
        <v>139632</v>
      </c>
      <c r="D11" s="187">
        <f>VLOOKUP(A11,'E-REF_HNO_pop'!B:C,2,FALSE)</f>
        <v>147032</v>
      </c>
      <c r="E11" t="s">
        <v>31</v>
      </c>
      <c r="F11" t="s">
        <v>35</v>
      </c>
      <c r="I11" s="183" t="s">
        <v>199</v>
      </c>
      <c r="J11" s="183" t="s">
        <v>199</v>
      </c>
      <c r="K11" s="183" t="s">
        <v>199</v>
      </c>
      <c r="L11" s="183" t="s">
        <v>199</v>
      </c>
      <c r="M11" s="183">
        <v>0</v>
      </c>
      <c r="N11" s="183">
        <v>0</v>
      </c>
      <c r="O11" s="183">
        <v>0</v>
      </c>
      <c r="P11" s="183">
        <v>0</v>
      </c>
      <c r="Q11" s="183">
        <v>0</v>
      </c>
      <c r="R11" s="183">
        <v>0</v>
      </c>
      <c r="S11" s="183">
        <v>0</v>
      </c>
      <c r="T11" s="183">
        <v>0</v>
      </c>
      <c r="U11" s="183">
        <v>0</v>
      </c>
      <c r="V11" s="183">
        <v>0</v>
      </c>
      <c r="W11" s="183">
        <v>0</v>
      </c>
      <c r="X11" s="183">
        <v>0</v>
      </c>
      <c r="Y11" s="183">
        <v>0</v>
      </c>
      <c r="Z11" s="183">
        <v>0</v>
      </c>
      <c r="AA11" s="183">
        <v>0</v>
      </c>
      <c r="AB11" s="183">
        <v>0</v>
      </c>
      <c r="AC11" s="183">
        <v>0</v>
      </c>
      <c r="AD11" s="183">
        <v>0</v>
      </c>
      <c r="AE11" s="183">
        <v>0</v>
      </c>
      <c r="AF11" s="183">
        <v>0</v>
      </c>
      <c r="AG11" s="183">
        <v>0</v>
      </c>
      <c r="AH11" s="183">
        <v>0</v>
      </c>
      <c r="AI11" s="183">
        <v>0</v>
      </c>
      <c r="AJ11" s="183">
        <v>0</v>
      </c>
      <c r="AK11" s="183">
        <v>0</v>
      </c>
      <c r="AL11" s="183">
        <v>0</v>
      </c>
      <c r="AM11" s="183">
        <v>0</v>
      </c>
      <c r="AP11" s="327"/>
      <c r="AQ11" s="185" t="s">
        <v>56</v>
      </c>
      <c r="AR11" s="197">
        <f>VLOOKUP(AQ11,'E-REF_HNO_pop'!B:E,2,FALSE)</f>
        <v>671363</v>
      </c>
      <c r="AS11" s="189">
        <f>VLOOKUP(AQ11,'E-REF_HNO_pop'!B:E,3,FALSE)</f>
        <v>132200</v>
      </c>
      <c r="AT11" s="198">
        <f>VLOOKUP(AQ11,'E-REF_HNO_pop'!B:E,4,FALSE)</f>
        <v>539163</v>
      </c>
      <c r="AU11" s="230">
        <f>VLOOKUP(AQ11,'D-Results_PiN'!A:J,10,FALSE)</f>
        <v>3</v>
      </c>
      <c r="AV11" s="210">
        <f>VLOOKUP(AQ11,'D-Results_JointAnalysis'!U:AI,7,FALSE)</f>
        <v>3</v>
      </c>
      <c r="AW11" s="231">
        <f>VLOOKUP(AQ11,'D-Results_JointAnalysis'!U:AI,14,FALSE)</f>
        <v>1</v>
      </c>
      <c r="AX11" s="238">
        <f>VLOOKUP(AQ11,'D-Results_PiN'!A:I,5,FALSE)</f>
        <v>0</v>
      </c>
      <c r="AY11" s="239">
        <f>VLOOKUP(AQ11,'D-Results_PiN'!A:I,6,FALSE)</f>
        <v>0</v>
      </c>
      <c r="AZ11" s="239">
        <f>VLOOKUP(AQ11,'D-Results_PiN'!A:I,7,FALSE)</f>
        <v>1</v>
      </c>
      <c r="BA11" s="239">
        <f>VLOOKUP(AQ11,'D-Results_PiN'!A:I,8,FALSE)</f>
        <v>0</v>
      </c>
      <c r="BB11" s="239">
        <f>VLOOKUP(AQ11,'D-Results_PiN'!A:I,9,FALSE)</f>
        <v>0</v>
      </c>
      <c r="BC11" s="255">
        <f t="shared" si="2"/>
        <v>3</v>
      </c>
      <c r="BD11" s="248">
        <f t="shared" si="3"/>
        <v>132200</v>
      </c>
      <c r="BE11" s="248">
        <f>VLOOKUP(AQ11,'D-Results_JointAnalysis'!AK:AX,7,FALSE)</f>
        <v>132200</v>
      </c>
      <c r="BF11" s="249">
        <f>VLOOKUP(AQ11,'D-Results_JointAnalysis'!AK:AX,11,FALSE)+VLOOKUP(AQ11,'D-Results_JointAnalysis'!AK:AX,12,FALSE)+VLOOKUP(AQ11,'D-Results_JointAnalysis'!AK:AX,13,FALSE)</f>
        <v>0</v>
      </c>
      <c r="BG11" s="258">
        <f>VLOOKUP(AQ11,'D-Results_JointAnalysis'!AK:AX,2,FALSE)</f>
        <v>0</v>
      </c>
      <c r="BH11" s="248">
        <f>VLOOKUP(AQ11,'D-Results_JointAnalysis'!AK:AX,3,FALSE)</f>
        <v>0</v>
      </c>
      <c r="BI11" s="248">
        <f>VLOOKUP(AQ11,'D-Results_JointAnalysis'!AK:AX,4,FALSE)</f>
        <v>132200</v>
      </c>
      <c r="BJ11" s="248">
        <f>VLOOKUP(AQ11,'D-Results_JointAnalysis'!AK:AX,5,FALSE)</f>
        <v>0</v>
      </c>
      <c r="BK11" s="249">
        <f>VLOOKUP(AQ11,'D-Results_JointAnalysis'!AK:AX,6,FALSE)</f>
        <v>0</v>
      </c>
      <c r="BL11" s="269"/>
      <c r="BM11" s="270"/>
    </row>
    <row r="12" spans="1:65" x14ac:dyDescent="0.35">
      <c r="A12" t="s">
        <v>90</v>
      </c>
      <c r="B12" t="s">
        <v>210</v>
      </c>
      <c r="C12" s="187">
        <f>VLOOKUP(A12,'E-REF_HNO_pop'!B:E,4,FALSE)</f>
        <v>49157</v>
      </c>
      <c r="D12" s="187">
        <f>VLOOKUP(A12,'E-REF_HNO_pop'!B:C,2,FALSE)</f>
        <v>54157</v>
      </c>
      <c r="E12" t="s">
        <v>152</v>
      </c>
      <c r="I12" s="183" t="s">
        <v>199</v>
      </c>
      <c r="J12" s="183" t="s">
        <v>199</v>
      </c>
      <c r="K12" s="183" t="s">
        <v>199</v>
      </c>
      <c r="L12" s="183" t="s">
        <v>199</v>
      </c>
      <c r="M12" s="183">
        <v>0</v>
      </c>
      <c r="N12" s="183">
        <v>0</v>
      </c>
      <c r="O12" s="183">
        <v>0</v>
      </c>
      <c r="P12" s="183">
        <v>0</v>
      </c>
      <c r="Q12" s="183">
        <v>0</v>
      </c>
      <c r="R12" s="183">
        <v>0</v>
      </c>
      <c r="S12" s="183">
        <v>0</v>
      </c>
      <c r="T12" s="183">
        <v>0</v>
      </c>
      <c r="U12" s="183">
        <v>0</v>
      </c>
      <c r="V12" s="183">
        <v>0</v>
      </c>
      <c r="W12" s="183">
        <v>0</v>
      </c>
      <c r="X12" s="183">
        <v>0</v>
      </c>
      <c r="Y12" s="183">
        <v>0</v>
      </c>
      <c r="Z12" s="183">
        <v>0</v>
      </c>
      <c r="AA12" s="183">
        <v>0</v>
      </c>
      <c r="AB12" s="183">
        <v>0</v>
      </c>
      <c r="AC12" s="183">
        <v>0</v>
      </c>
      <c r="AD12" s="183">
        <v>0</v>
      </c>
      <c r="AE12" s="183">
        <v>0</v>
      </c>
      <c r="AF12" s="183">
        <v>0</v>
      </c>
      <c r="AG12" s="183">
        <v>0</v>
      </c>
      <c r="AH12" s="183">
        <v>0</v>
      </c>
      <c r="AI12" s="183">
        <v>0</v>
      </c>
      <c r="AJ12" s="183">
        <v>0</v>
      </c>
      <c r="AK12" s="183">
        <v>0</v>
      </c>
      <c r="AL12" s="183">
        <v>0</v>
      </c>
      <c r="AM12" s="183">
        <v>0</v>
      </c>
      <c r="AP12" s="327"/>
      <c r="AQ12" s="185" t="s">
        <v>63</v>
      </c>
      <c r="AR12" s="197">
        <f>VLOOKUP(AQ12,'E-REF_HNO_pop'!B:E,2,FALSE)</f>
        <v>440319</v>
      </c>
      <c r="AS12" s="189">
        <f>VLOOKUP(AQ12,'E-REF_HNO_pop'!B:E,3,FALSE)</f>
        <v>65300</v>
      </c>
      <c r="AT12" s="198">
        <f>VLOOKUP(AQ12,'E-REF_HNO_pop'!B:E,4,FALSE)</f>
        <v>375019</v>
      </c>
      <c r="AU12" s="230">
        <f>VLOOKUP(AQ12,'D-Results_PiN'!A:J,10,FALSE)</f>
        <v>3</v>
      </c>
      <c r="AV12" s="210">
        <f>VLOOKUP(AQ12,'D-Results_JointAnalysis'!U:AI,7,FALSE)</f>
        <v>3</v>
      </c>
      <c r="AW12" s="231">
        <f>VLOOKUP(AQ12,'D-Results_JointAnalysis'!U:AI,14,FALSE)</f>
        <v>1</v>
      </c>
      <c r="AX12" s="238">
        <f>VLOOKUP(AQ12,'D-Results_PiN'!A:I,5,FALSE)</f>
        <v>0</v>
      </c>
      <c r="AY12" s="239">
        <f>VLOOKUP(AQ12,'D-Results_PiN'!A:I,6,FALSE)</f>
        <v>0.16666666666666666</v>
      </c>
      <c r="AZ12" s="239">
        <f>VLOOKUP(AQ12,'D-Results_PiN'!A:I,7,FALSE)</f>
        <v>0.83333333333333337</v>
      </c>
      <c r="BA12" s="239">
        <f>VLOOKUP(AQ12,'D-Results_PiN'!A:I,8,FALSE)</f>
        <v>0</v>
      </c>
      <c r="BB12" s="239">
        <f>VLOOKUP(AQ12,'D-Results_PiN'!A:I,9,FALSE)</f>
        <v>0</v>
      </c>
      <c r="BC12" s="255">
        <f t="shared" si="2"/>
        <v>3</v>
      </c>
      <c r="BD12" s="248">
        <f t="shared" si="3"/>
        <v>54416.666666666672</v>
      </c>
      <c r="BE12" s="248">
        <f>VLOOKUP(AQ12,'D-Results_JointAnalysis'!AK:AX,7,FALSE)</f>
        <v>54416.666666666672</v>
      </c>
      <c r="BF12" s="249">
        <f>VLOOKUP(AQ12,'D-Results_JointAnalysis'!AK:AX,11,FALSE)+VLOOKUP(AQ12,'D-Results_JointAnalysis'!AK:AX,12,FALSE)+VLOOKUP(AQ12,'D-Results_JointAnalysis'!AK:AX,13,FALSE)</f>
        <v>0</v>
      </c>
      <c r="BG12" s="258">
        <f>VLOOKUP(AQ12,'D-Results_JointAnalysis'!AK:AX,2,FALSE)</f>
        <v>0</v>
      </c>
      <c r="BH12" s="248">
        <f>VLOOKUP(AQ12,'D-Results_JointAnalysis'!AK:AX,3,FALSE)</f>
        <v>10883.333333333332</v>
      </c>
      <c r="BI12" s="248">
        <f>VLOOKUP(AQ12,'D-Results_JointAnalysis'!AK:AX,4,FALSE)</f>
        <v>54416.666666666672</v>
      </c>
      <c r="BJ12" s="248">
        <f>VLOOKUP(AQ12,'D-Results_JointAnalysis'!AK:AX,5,FALSE)</f>
        <v>0</v>
      </c>
      <c r="BK12" s="249">
        <f>VLOOKUP(AQ12,'D-Results_JointAnalysis'!AK:AX,6,FALSE)</f>
        <v>0</v>
      </c>
      <c r="BL12" s="269"/>
      <c r="BM12" s="270"/>
    </row>
    <row r="13" spans="1:65" x14ac:dyDescent="0.35">
      <c r="A13" t="s">
        <v>91</v>
      </c>
      <c r="B13" t="s">
        <v>210</v>
      </c>
      <c r="C13" s="187">
        <f>VLOOKUP(A13,'E-REF_HNO_pop'!B:E,4,FALSE)</f>
        <v>363416</v>
      </c>
      <c r="D13" s="187">
        <f>VLOOKUP(A13,'E-REF_HNO_pop'!B:C,2,FALSE)</f>
        <v>371416</v>
      </c>
      <c r="E13" t="s">
        <v>93</v>
      </c>
      <c r="F13" t="s">
        <v>28</v>
      </c>
      <c r="I13" s="183" t="s">
        <v>199</v>
      </c>
      <c r="J13" s="183" t="s">
        <v>199</v>
      </c>
      <c r="K13" s="183" t="s">
        <v>199</v>
      </c>
      <c r="L13" s="183" t="s">
        <v>199</v>
      </c>
      <c r="M13" s="183">
        <v>0</v>
      </c>
      <c r="N13" s="183">
        <v>0</v>
      </c>
      <c r="O13" s="183">
        <v>0</v>
      </c>
      <c r="P13" s="183">
        <v>0</v>
      </c>
      <c r="Q13" s="183">
        <v>0</v>
      </c>
      <c r="R13" s="183">
        <v>0</v>
      </c>
      <c r="S13" s="183">
        <v>0</v>
      </c>
      <c r="T13" s="183">
        <v>0</v>
      </c>
      <c r="U13" s="183">
        <v>0</v>
      </c>
      <c r="V13" s="183">
        <v>0</v>
      </c>
      <c r="W13" s="183">
        <v>0</v>
      </c>
      <c r="X13" s="183">
        <v>0</v>
      </c>
      <c r="Y13" s="183">
        <v>0</v>
      </c>
      <c r="Z13" s="183">
        <v>0</v>
      </c>
      <c r="AA13" s="183">
        <v>0</v>
      </c>
      <c r="AB13" s="183">
        <v>0</v>
      </c>
      <c r="AC13" s="183">
        <v>0</v>
      </c>
      <c r="AD13" s="183">
        <v>0</v>
      </c>
      <c r="AE13" s="183">
        <v>0</v>
      </c>
      <c r="AF13" s="183">
        <v>0</v>
      </c>
      <c r="AG13" s="183">
        <v>0</v>
      </c>
      <c r="AH13" s="183">
        <v>0</v>
      </c>
      <c r="AI13" s="183">
        <v>0</v>
      </c>
      <c r="AJ13" s="183">
        <v>0</v>
      </c>
      <c r="AK13" s="183">
        <v>0</v>
      </c>
      <c r="AL13" s="183">
        <v>0</v>
      </c>
      <c r="AM13" s="183">
        <v>0</v>
      </c>
      <c r="AP13" s="327"/>
      <c r="AQ13" s="185" t="s">
        <v>65</v>
      </c>
      <c r="AR13" s="197">
        <f>VLOOKUP(AQ13,'E-REF_HNO_pop'!B:E,2,FALSE)</f>
        <v>110183</v>
      </c>
      <c r="AS13" s="189">
        <f>VLOOKUP(AQ13,'E-REF_HNO_pop'!B:E,3,FALSE)</f>
        <v>2400</v>
      </c>
      <c r="AT13" s="198">
        <f>VLOOKUP(AQ13,'E-REF_HNO_pop'!B:E,4,FALSE)</f>
        <v>107783</v>
      </c>
      <c r="AU13" s="230">
        <f>VLOOKUP(AQ13,'D-Results_PiN'!A:J,10,FALSE)</f>
        <v>3</v>
      </c>
      <c r="AV13" s="210">
        <f>VLOOKUP(AQ13,'D-Results_JointAnalysis'!U:AI,7,FALSE)</f>
        <v>3</v>
      </c>
      <c r="AW13" s="231">
        <f>VLOOKUP(AQ13,'D-Results_JointAnalysis'!U:AI,14,FALSE)</f>
        <v>1</v>
      </c>
      <c r="AX13" s="238">
        <f>VLOOKUP(AQ13,'D-Results_PiN'!A:I,5,FALSE)</f>
        <v>0</v>
      </c>
      <c r="AY13" s="239">
        <f>VLOOKUP(AQ13,'D-Results_PiN'!A:I,6,FALSE)</f>
        <v>0</v>
      </c>
      <c r="AZ13" s="239">
        <f>VLOOKUP(AQ13,'D-Results_PiN'!A:I,7,FALSE)</f>
        <v>1</v>
      </c>
      <c r="BA13" s="239">
        <f>VLOOKUP(AQ13,'D-Results_PiN'!A:I,8,FALSE)</f>
        <v>0</v>
      </c>
      <c r="BB13" s="239">
        <f>VLOOKUP(AQ13,'D-Results_PiN'!A:I,9,FALSE)</f>
        <v>0</v>
      </c>
      <c r="BC13" s="255">
        <f t="shared" si="2"/>
        <v>3</v>
      </c>
      <c r="BD13" s="248">
        <f t="shared" si="3"/>
        <v>2400</v>
      </c>
      <c r="BE13" s="248">
        <f>VLOOKUP(AQ13,'D-Results_JointAnalysis'!AK:AX,7,FALSE)</f>
        <v>2400</v>
      </c>
      <c r="BF13" s="249">
        <f>VLOOKUP(AQ13,'D-Results_JointAnalysis'!AK:AX,11,FALSE)+VLOOKUP(AQ13,'D-Results_JointAnalysis'!AK:AX,12,FALSE)+VLOOKUP(AQ13,'D-Results_JointAnalysis'!AK:AX,13,FALSE)</f>
        <v>0</v>
      </c>
      <c r="BG13" s="258">
        <f>VLOOKUP(AQ13,'D-Results_JointAnalysis'!AK:AX,2,FALSE)</f>
        <v>0</v>
      </c>
      <c r="BH13" s="248">
        <f>VLOOKUP(AQ13,'D-Results_JointAnalysis'!AK:AX,3,FALSE)</f>
        <v>0</v>
      </c>
      <c r="BI13" s="248">
        <f>VLOOKUP(AQ13,'D-Results_JointAnalysis'!AK:AX,4,FALSE)</f>
        <v>2400</v>
      </c>
      <c r="BJ13" s="248">
        <f>VLOOKUP(AQ13,'D-Results_JointAnalysis'!AK:AX,5,FALSE)</f>
        <v>0</v>
      </c>
      <c r="BK13" s="249">
        <f>VLOOKUP(AQ13,'D-Results_JointAnalysis'!AK:AX,6,FALSE)</f>
        <v>0</v>
      </c>
      <c r="BL13" s="269"/>
      <c r="BM13" s="270"/>
    </row>
    <row r="14" spans="1:65" x14ac:dyDescent="0.35">
      <c r="A14" t="s">
        <v>92</v>
      </c>
      <c r="B14" t="s">
        <v>210</v>
      </c>
      <c r="C14" s="187">
        <f>VLOOKUP(A14,'E-REF_HNO_pop'!B:E,4,FALSE)</f>
        <v>125930</v>
      </c>
      <c r="D14" s="187">
        <f>VLOOKUP(A14,'E-REF_HNO_pop'!B:C,2,FALSE)</f>
        <v>142930</v>
      </c>
      <c r="E14" t="s">
        <v>28</v>
      </c>
      <c r="I14" s="183" t="s">
        <v>199</v>
      </c>
      <c r="J14" s="183" t="s">
        <v>199</v>
      </c>
      <c r="K14" s="183" t="s">
        <v>199</v>
      </c>
      <c r="L14" s="183" t="s">
        <v>199</v>
      </c>
      <c r="M14" s="183">
        <v>0</v>
      </c>
      <c r="N14" s="183">
        <v>0</v>
      </c>
      <c r="O14" s="183">
        <v>0</v>
      </c>
      <c r="P14" s="183">
        <v>0</v>
      </c>
      <c r="Q14" s="183">
        <v>0</v>
      </c>
      <c r="R14" s="183">
        <v>0</v>
      </c>
      <c r="S14" s="183">
        <v>0</v>
      </c>
      <c r="T14" s="183">
        <v>0</v>
      </c>
      <c r="U14" s="183">
        <v>0</v>
      </c>
      <c r="V14" s="183">
        <v>0</v>
      </c>
      <c r="W14" s="183">
        <v>0</v>
      </c>
      <c r="X14" s="183">
        <v>0</v>
      </c>
      <c r="Y14" s="183">
        <v>0</v>
      </c>
      <c r="Z14" s="183">
        <v>0</v>
      </c>
      <c r="AA14" s="183">
        <v>0</v>
      </c>
      <c r="AB14" s="183">
        <v>0</v>
      </c>
      <c r="AC14" s="183">
        <v>0</v>
      </c>
      <c r="AD14" s="183">
        <v>0</v>
      </c>
      <c r="AE14" s="183">
        <v>0</v>
      </c>
      <c r="AF14" s="183">
        <v>0</v>
      </c>
      <c r="AG14" s="183">
        <v>0</v>
      </c>
      <c r="AH14" s="183">
        <v>0</v>
      </c>
      <c r="AI14" s="183">
        <v>0</v>
      </c>
      <c r="AJ14" s="183">
        <v>0</v>
      </c>
      <c r="AK14" s="183">
        <v>0</v>
      </c>
      <c r="AL14" s="183">
        <v>0</v>
      </c>
      <c r="AM14" s="183">
        <v>0</v>
      </c>
      <c r="AP14" s="327"/>
      <c r="AQ14" s="185" t="s">
        <v>68</v>
      </c>
      <c r="AR14" s="197">
        <f>VLOOKUP(AQ14,'E-REF_HNO_pop'!B:E,2,FALSE)</f>
        <v>82400</v>
      </c>
      <c r="AS14" s="189">
        <f>VLOOKUP(AQ14,'E-REF_HNO_pop'!B:E,3,FALSE)</f>
        <v>50700</v>
      </c>
      <c r="AT14" s="198">
        <f>VLOOKUP(AQ14,'E-REF_HNO_pop'!B:E,4,FALSE)</f>
        <v>31700</v>
      </c>
      <c r="AU14" s="230">
        <f>VLOOKUP(AQ14,'D-Results_PiN'!A:J,10,FALSE)</f>
        <v>3</v>
      </c>
      <c r="AV14" s="210">
        <f>VLOOKUP(AQ14,'D-Results_JointAnalysis'!U:AI,7,FALSE)</f>
        <v>3</v>
      </c>
      <c r="AW14" s="231">
        <f>VLOOKUP(AQ14,'D-Results_JointAnalysis'!U:AI,14,FALSE)</f>
        <v>1</v>
      </c>
      <c r="AX14" s="238">
        <f>VLOOKUP(AQ14,'D-Results_PiN'!A:I,5,FALSE)</f>
        <v>0.05</v>
      </c>
      <c r="AY14" s="239">
        <f>VLOOKUP(AQ14,'D-Results_PiN'!A:I,6,FALSE)</f>
        <v>0.2</v>
      </c>
      <c r="AZ14" s="239">
        <f>VLOOKUP(AQ14,'D-Results_PiN'!A:I,7,FALSE)</f>
        <v>0.75</v>
      </c>
      <c r="BA14" s="239">
        <f>VLOOKUP(AQ14,'D-Results_PiN'!A:I,8,FALSE)</f>
        <v>0</v>
      </c>
      <c r="BB14" s="239">
        <f>VLOOKUP(AQ14,'D-Results_PiN'!A:I,9,FALSE)</f>
        <v>0</v>
      </c>
      <c r="BC14" s="255">
        <f t="shared" si="2"/>
        <v>3</v>
      </c>
      <c r="BD14" s="248">
        <f t="shared" si="3"/>
        <v>38025</v>
      </c>
      <c r="BE14" s="248">
        <f>VLOOKUP(AQ14,'D-Results_JointAnalysis'!AK:AX,7,FALSE)</f>
        <v>38025</v>
      </c>
      <c r="BF14" s="249">
        <f>VLOOKUP(AQ14,'D-Results_JointAnalysis'!AK:AX,11,FALSE)+VLOOKUP(AQ14,'D-Results_JointAnalysis'!AK:AX,12,FALSE)+VLOOKUP(AQ14,'D-Results_JointAnalysis'!AK:AX,13,FALSE)</f>
        <v>0</v>
      </c>
      <c r="BG14" s="258">
        <f>VLOOKUP(AQ14,'D-Results_JointAnalysis'!AK:AX,2,FALSE)</f>
        <v>2535</v>
      </c>
      <c r="BH14" s="248">
        <f>VLOOKUP(AQ14,'D-Results_JointAnalysis'!AK:AX,3,FALSE)</f>
        <v>10140</v>
      </c>
      <c r="BI14" s="248">
        <f>VLOOKUP(AQ14,'D-Results_JointAnalysis'!AK:AX,4,FALSE)</f>
        <v>38025</v>
      </c>
      <c r="BJ14" s="248">
        <f>VLOOKUP(AQ14,'D-Results_JointAnalysis'!AK:AX,5,FALSE)</f>
        <v>0</v>
      </c>
      <c r="BK14" s="249">
        <f>VLOOKUP(AQ14,'D-Results_JointAnalysis'!AK:AX,6,FALSE)</f>
        <v>0</v>
      </c>
      <c r="BL14" s="269"/>
      <c r="BM14" s="270"/>
    </row>
    <row r="15" spans="1:65" x14ac:dyDescent="0.35">
      <c r="A15" t="s">
        <v>94</v>
      </c>
      <c r="B15" t="s">
        <v>210</v>
      </c>
      <c r="C15" s="187">
        <f>VLOOKUP(A15,'E-REF_HNO_pop'!B:E,4,FALSE)</f>
        <v>59467</v>
      </c>
      <c r="D15" s="187">
        <f>VLOOKUP(A15,'E-REF_HNO_pop'!B:C,2,FALSE)</f>
        <v>64467</v>
      </c>
      <c r="E15" t="s">
        <v>28</v>
      </c>
      <c r="F15" t="s">
        <v>25</v>
      </c>
      <c r="I15" s="183" t="s">
        <v>199</v>
      </c>
      <c r="J15" s="183" t="s">
        <v>199</v>
      </c>
      <c r="K15" s="183" t="s">
        <v>199</v>
      </c>
      <c r="L15" s="183" t="s">
        <v>199</v>
      </c>
      <c r="M15" s="183">
        <v>0</v>
      </c>
      <c r="N15" s="183">
        <v>0</v>
      </c>
      <c r="O15" s="183">
        <v>0</v>
      </c>
      <c r="P15" s="183">
        <v>0</v>
      </c>
      <c r="Q15" s="183">
        <v>0</v>
      </c>
      <c r="R15" s="183">
        <v>0</v>
      </c>
      <c r="S15" s="183">
        <v>0</v>
      </c>
      <c r="T15" s="183">
        <v>0</v>
      </c>
      <c r="U15" s="183">
        <v>0</v>
      </c>
      <c r="V15" s="183">
        <v>0</v>
      </c>
      <c r="W15" s="183">
        <v>0</v>
      </c>
      <c r="X15" s="183">
        <v>0</v>
      </c>
      <c r="Y15" s="183">
        <v>0</v>
      </c>
      <c r="Z15" s="183">
        <v>0</v>
      </c>
      <c r="AA15" s="183">
        <v>0</v>
      </c>
      <c r="AB15" s="183">
        <v>0</v>
      </c>
      <c r="AC15" s="183">
        <v>0</v>
      </c>
      <c r="AD15" s="183">
        <v>0</v>
      </c>
      <c r="AE15" s="183">
        <v>0</v>
      </c>
      <c r="AF15" s="183">
        <v>0</v>
      </c>
      <c r="AG15" s="183">
        <v>0</v>
      </c>
      <c r="AH15" s="183">
        <v>0</v>
      </c>
      <c r="AI15" s="183">
        <v>0</v>
      </c>
      <c r="AJ15" s="183">
        <v>0</v>
      </c>
      <c r="AK15" s="183">
        <v>0</v>
      </c>
      <c r="AL15" s="183">
        <v>0</v>
      </c>
      <c r="AM15" s="183">
        <v>0</v>
      </c>
      <c r="AP15" s="327"/>
      <c r="AQ15" s="185" t="s">
        <v>73</v>
      </c>
      <c r="AR15" s="197">
        <f>VLOOKUP(AQ15,'E-REF_HNO_pop'!B:E,2,FALSE)</f>
        <v>179424</v>
      </c>
      <c r="AS15" s="189">
        <f>VLOOKUP(AQ15,'E-REF_HNO_pop'!B:E,3,FALSE)</f>
        <v>6200</v>
      </c>
      <c r="AT15" s="198">
        <f>VLOOKUP(AQ15,'E-REF_HNO_pop'!B:E,4,FALSE)</f>
        <v>173224</v>
      </c>
      <c r="AU15" s="230">
        <f>VLOOKUP(AQ15,'D-Results_PiN'!A:J,10,FALSE)</f>
        <v>3</v>
      </c>
      <c r="AV15" s="210">
        <f>VLOOKUP(AQ15,'D-Results_JointAnalysis'!U:AI,7,FALSE)</f>
        <v>3</v>
      </c>
      <c r="AW15" s="231">
        <f>VLOOKUP(AQ15,'D-Results_JointAnalysis'!U:AI,14,FALSE)</f>
        <v>1</v>
      </c>
      <c r="AX15" s="238">
        <f>VLOOKUP(AQ15,'D-Results_PiN'!A:I,5,FALSE)</f>
        <v>0</v>
      </c>
      <c r="AY15" s="239">
        <f>VLOOKUP(AQ15,'D-Results_PiN'!A:I,6,FALSE)</f>
        <v>0</v>
      </c>
      <c r="AZ15" s="239">
        <f>VLOOKUP(AQ15,'D-Results_PiN'!A:I,7,FALSE)</f>
        <v>1</v>
      </c>
      <c r="BA15" s="239">
        <f>VLOOKUP(AQ15,'D-Results_PiN'!A:I,8,FALSE)</f>
        <v>0</v>
      </c>
      <c r="BB15" s="239">
        <f>VLOOKUP(AQ15,'D-Results_PiN'!A:I,9,FALSE)</f>
        <v>0</v>
      </c>
      <c r="BC15" s="255">
        <f t="shared" si="2"/>
        <v>3</v>
      </c>
      <c r="BD15" s="248">
        <f t="shared" si="3"/>
        <v>6200</v>
      </c>
      <c r="BE15" s="248">
        <f>VLOOKUP(AQ15,'D-Results_JointAnalysis'!AK:AX,7,FALSE)</f>
        <v>6200</v>
      </c>
      <c r="BF15" s="249">
        <f>VLOOKUP(AQ15,'D-Results_JointAnalysis'!AK:AX,11,FALSE)+VLOOKUP(AQ15,'D-Results_JointAnalysis'!AK:AX,12,FALSE)+VLOOKUP(AQ15,'D-Results_JointAnalysis'!AK:AX,13,FALSE)</f>
        <v>0</v>
      </c>
      <c r="BG15" s="258">
        <f>VLOOKUP(AQ15,'D-Results_JointAnalysis'!AK:AX,2,FALSE)</f>
        <v>0</v>
      </c>
      <c r="BH15" s="248">
        <f>VLOOKUP(AQ15,'D-Results_JointAnalysis'!AK:AX,3,FALSE)</f>
        <v>0</v>
      </c>
      <c r="BI15" s="248">
        <f>VLOOKUP(AQ15,'D-Results_JointAnalysis'!AK:AX,4,FALSE)</f>
        <v>6200</v>
      </c>
      <c r="BJ15" s="248">
        <f>VLOOKUP(AQ15,'D-Results_JointAnalysis'!AK:AX,5,FALSE)</f>
        <v>0</v>
      </c>
      <c r="BK15" s="249">
        <f>VLOOKUP(AQ15,'D-Results_JointAnalysis'!AK:AX,6,FALSE)</f>
        <v>0</v>
      </c>
      <c r="BL15" s="269"/>
      <c r="BM15" s="270"/>
    </row>
    <row r="16" spans="1:65" x14ac:dyDescent="0.35">
      <c r="A16" t="s">
        <v>100</v>
      </c>
      <c r="B16" t="s">
        <v>210</v>
      </c>
      <c r="C16" s="187">
        <f>VLOOKUP(A16,'E-REF_HNO_pop'!B:E,4,FALSE)</f>
        <v>45490</v>
      </c>
      <c r="D16" s="187">
        <f>VLOOKUP(A16,'E-REF_HNO_pop'!B:C,2,FALSE)</f>
        <v>54490</v>
      </c>
      <c r="E16" t="s">
        <v>56</v>
      </c>
      <c r="I16" s="183" t="s">
        <v>199</v>
      </c>
      <c r="J16" s="183" t="s">
        <v>199</v>
      </c>
      <c r="K16" s="183" t="s">
        <v>199</v>
      </c>
      <c r="L16" s="183" t="s">
        <v>199</v>
      </c>
      <c r="M16" s="183">
        <v>0</v>
      </c>
      <c r="N16" s="183">
        <v>0</v>
      </c>
      <c r="O16" s="183">
        <v>0</v>
      </c>
      <c r="P16" s="183">
        <v>0</v>
      </c>
      <c r="Q16" s="183">
        <v>0</v>
      </c>
      <c r="R16" s="183">
        <v>0</v>
      </c>
      <c r="S16" s="183">
        <v>0</v>
      </c>
      <c r="T16" s="183">
        <v>0</v>
      </c>
      <c r="U16" s="183">
        <v>0</v>
      </c>
      <c r="V16" s="183">
        <v>0</v>
      </c>
      <c r="W16" s="183">
        <v>0</v>
      </c>
      <c r="X16" s="183">
        <v>0</v>
      </c>
      <c r="Y16" s="183">
        <v>0</v>
      </c>
      <c r="Z16" s="183">
        <v>0</v>
      </c>
      <c r="AA16" s="183">
        <v>0</v>
      </c>
      <c r="AB16" s="183">
        <v>0</v>
      </c>
      <c r="AC16" s="183">
        <v>0</v>
      </c>
      <c r="AD16" s="183">
        <v>0</v>
      </c>
      <c r="AE16" s="183">
        <v>0</v>
      </c>
      <c r="AF16" s="183">
        <v>0</v>
      </c>
      <c r="AG16" s="183">
        <v>0</v>
      </c>
      <c r="AH16" s="183">
        <v>0</v>
      </c>
      <c r="AI16" s="183">
        <v>0</v>
      </c>
      <c r="AJ16" s="183">
        <v>0</v>
      </c>
      <c r="AK16" s="183">
        <v>0</v>
      </c>
      <c r="AL16" s="183">
        <v>0</v>
      </c>
      <c r="AM16" s="183">
        <v>0</v>
      </c>
      <c r="AP16" s="327"/>
      <c r="AQ16" s="185" t="s">
        <v>75</v>
      </c>
      <c r="AR16" s="197">
        <f>VLOOKUP(AQ16,'E-REF_HNO_pop'!B:E,2,FALSE)</f>
        <v>115132</v>
      </c>
      <c r="AS16" s="189">
        <f>VLOOKUP(AQ16,'E-REF_HNO_pop'!B:E,3,FALSE)</f>
        <v>15600</v>
      </c>
      <c r="AT16" s="198">
        <f>VLOOKUP(AQ16,'E-REF_HNO_pop'!B:E,4,FALSE)</f>
        <v>99532</v>
      </c>
      <c r="AU16" s="230">
        <f>VLOOKUP(AQ16,'D-Results_PiN'!A:J,10,FALSE)</f>
        <v>3</v>
      </c>
      <c r="AV16" s="210">
        <f>VLOOKUP(AQ16,'D-Results_JointAnalysis'!U:AI,7,FALSE)</f>
        <v>3</v>
      </c>
      <c r="AW16" s="231">
        <f>VLOOKUP(AQ16,'D-Results_JointAnalysis'!U:AI,14,FALSE)</f>
        <v>1</v>
      </c>
      <c r="AX16" s="238">
        <f>VLOOKUP(AQ16,'D-Results_PiN'!A:I,5,FALSE)</f>
        <v>0</v>
      </c>
      <c r="AY16" s="239">
        <f>VLOOKUP(AQ16,'D-Results_PiN'!A:I,6,FALSE)</f>
        <v>0</v>
      </c>
      <c r="AZ16" s="239">
        <f>VLOOKUP(AQ16,'D-Results_PiN'!A:I,7,FALSE)</f>
        <v>1</v>
      </c>
      <c r="BA16" s="239">
        <f>VLOOKUP(AQ16,'D-Results_PiN'!A:I,8,FALSE)</f>
        <v>0</v>
      </c>
      <c r="BB16" s="239">
        <f>VLOOKUP(AQ16,'D-Results_PiN'!A:I,9,FALSE)</f>
        <v>0</v>
      </c>
      <c r="BC16" s="255">
        <f t="shared" si="2"/>
        <v>3</v>
      </c>
      <c r="BD16" s="248">
        <f t="shared" si="3"/>
        <v>15600</v>
      </c>
      <c r="BE16" s="248">
        <f>VLOOKUP(AQ16,'D-Results_JointAnalysis'!AK:AX,7,FALSE)</f>
        <v>15600</v>
      </c>
      <c r="BF16" s="249">
        <f>VLOOKUP(AQ16,'D-Results_JointAnalysis'!AK:AX,11,FALSE)+VLOOKUP(AQ16,'D-Results_JointAnalysis'!AK:AX,12,FALSE)+VLOOKUP(AQ16,'D-Results_JointAnalysis'!AK:AX,13,FALSE)</f>
        <v>0</v>
      </c>
      <c r="BG16" s="258">
        <f>VLOOKUP(AQ16,'D-Results_JointAnalysis'!AK:AX,2,FALSE)</f>
        <v>0</v>
      </c>
      <c r="BH16" s="248">
        <f>VLOOKUP(AQ16,'D-Results_JointAnalysis'!AK:AX,3,FALSE)</f>
        <v>0</v>
      </c>
      <c r="BI16" s="248">
        <f>VLOOKUP(AQ16,'D-Results_JointAnalysis'!AK:AX,4,FALSE)</f>
        <v>15600</v>
      </c>
      <c r="BJ16" s="248">
        <f>VLOOKUP(AQ16,'D-Results_JointAnalysis'!AK:AX,5,FALSE)</f>
        <v>0</v>
      </c>
      <c r="BK16" s="249">
        <f>VLOOKUP(AQ16,'D-Results_JointAnalysis'!AK:AX,6,FALSE)</f>
        <v>0</v>
      </c>
      <c r="BL16" s="269"/>
      <c r="BM16" s="270"/>
    </row>
    <row r="17" spans="1:65" x14ac:dyDescent="0.35">
      <c r="A17" t="s">
        <v>197</v>
      </c>
      <c r="B17" t="s">
        <v>210</v>
      </c>
      <c r="C17" s="187">
        <f>VLOOKUP(A17,'E-REF_HNO_pop'!B:E,4,FALSE)</f>
        <v>115329</v>
      </c>
      <c r="D17" s="187">
        <f>VLOOKUP(A17,'E-REF_HNO_pop'!B:C,2,FALSE)</f>
        <v>115329</v>
      </c>
      <c r="E17" t="s">
        <v>31</v>
      </c>
      <c r="F17" t="s">
        <v>158</v>
      </c>
      <c r="G17" t="s">
        <v>35</v>
      </c>
      <c r="I17" s="183" t="s">
        <v>199</v>
      </c>
      <c r="J17" s="183" t="s">
        <v>199</v>
      </c>
      <c r="K17" s="183" t="s">
        <v>199</v>
      </c>
      <c r="L17" s="183" t="s">
        <v>199</v>
      </c>
      <c r="M17" s="183">
        <v>0</v>
      </c>
      <c r="N17" s="183">
        <v>0</v>
      </c>
      <c r="O17" s="183">
        <v>0</v>
      </c>
      <c r="P17" s="183">
        <v>0</v>
      </c>
      <c r="Q17" s="183">
        <v>0</v>
      </c>
      <c r="R17" s="183">
        <v>0</v>
      </c>
      <c r="S17" s="183">
        <v>0</v>
      </c>
      <c r="T17" s="183">
        <v>0</v>
      </c>
      <c r="U17" s="183">
        <v>0</v>
      </c>
      <c r="V17" s="183">
        <v>0</v>
      </c>
      <c r="W17" s="183">
        <v>0</v>
      </c>
      <c r="X17" s="183">
        <v>0</v>
      </c>
      <c r="Y17" s="183">
        <v>0</v>
      </c>
      <c r="Z17" s="183">
        <v>0</v>
      </c>
      <c r="AA17" s="183">
        <v>0</v>
      </c>
      <c r="AB17" s="183">
        <v>0</v>
      </c>
      <c r="AC17" s="183">
        <v>0</v>
      </c>
      <c r="AD17" s="183">
        <v>0</v>
      </c>
      <c r="AE17" s="183">
        <v>0</v>
      </c>
      <c r="AF17" s="183">
        <v>0</v>
      </c>
      <c r="AG17" s="183">
        <v>0</v>
      </c>
      <c r="AH17" s="183">
        <v>0</v>
      </c>
      <c r="AI17" s="183">
        <v>0</v>
      </c>
      <c r="AJ17" s="183">
        <v>0</v>
      </c>
      <c r="AK17" s="183">
        <v>0</v>
      </c>
      <c r="AL17" s="183">
        <v>0</v>
      </c>
      <c r="AM17" s="183">
        <v>0</v>
      </c>
      <c r="AP17" s="327"/>
      <c r="AQ17" s="185" t="s">
        <v>79</v>
      </c>
      <c r="AR17" s="197">
        <f>VLOOKUP(AQ17,'E-REF_HNO_pop'!B:E,2,FALSE)</f>
        <v>81380</v>
      </c>
      <c r="AS17" s="189">
        <f>VLOOKUP(AQ17,'E-REF_HNO_pop'!B:E,3,FALSE)</f>
        <v>19900</v>
      </c>
      <c r="AT17" s="198">
        <f>VLOOKUP(AQ17,'E-REF_HNO_pop'!B:E,4,FALSE)</f>
        <v>61480</v>
      </c>
      <c r="AU17" s="230">
        <f>VLOOKUP(AQ17,'D-Results_PiN'!A:J,10,FALSE)</f>
        <v>3</v>
      </c>
      <c r="AV17" s="210">
        <f>VLOOKUP(AQ17,'D-Results_JointAnalysis'!U:AI,7,FALSE)</f>
        <v>3</v>
      </c>
      <c r="AW17" s="231">
        <f>VLOOKUP(AQ17,'D-Results_JointAnalysis'!U:AI,14,FALSE)</f>
        <v>1</v>
      </c>
      <c r="AX17" s="238">
        <f>VLOOKUP(AQ17,'D-Results_PiN'!A:I,5,FALSE)</f>
        <v>0</v>
      </c>
      <c r="AY17" s="239">
        <f>VLOOKUP(AQ17,'D-Results_PiN'!A:I,6,FALSE)</f>
        <v>0.1111111111111111</v>
      </c>
      <c r="AZ17" s="239">
        <f>VLOOKUP(AQ17,'D-Results_PiN'!A:I,7,FALSE)</f>
        <v>0.88888888888888884</v>
      </c>
      <c r="BA17" s="239">
        <f>VLOOKUP(AQ17,'D-Results_PiN'!A:I,8,FALSE)</f>
        <v>0</v>
      </c>
      <c r="BB17" s="239">
        <f>VLOOKUP(AQ17,'D-Results_PiN'!A:I,9,FALSE)</f>
        <v>0</v>
      </c>
      <c r="BC17" s="255">
        <f t="shared" si="2"/>
        <v>3</v>
      </c>
      <c r="BD17" s="248">
        <f t="shared" si="3"/>
        <v>17688.888888888887</v>
      </c>
      <c r="BE17" s="248">
        <f>VLOOKUP(AQ17,'D-Results_JointAnalysis'!AK:AX,7,FALSE)</f>
        <v>17688.888888888887</v>
      </c>
      <c r="BF17" s="249">
        <f>VLOOKUP(AQ17,'D-Results_JointAnalysis'!AK:AX,11,FALSE)+VLOOKUP(AQ17,'D-Results_JointAnalysis'!AK:AX,12,FALSE)+VLOOKUP(AQ17,'D-Results_JointAnalysis'!AK:AX,13,FALSE)</f>
        <v>0</v>
      </c>
      <c r="BG17" s="258">
        <f>VLOOKUP(AQ17,'D-Results_JointAnalysis'!AK:AX,2,FALSE)</f>
        <v>0</v>
      </c>
      <c r="BH17" s="248">
        <f>VLOOKUP(AQ17,'D-Results_JointAnalysis'!AK:AX,3,FALSE)</f>
        <v>2211.1111111111109</v>
      </c>
      <c r="BI17" s="248">
        <f>VLOOKUP(AQ17,'D-Results_JointAnalysis'!AK:AX,4,FALSE)</f>
        <v>17688.888888888887</v>
      </c>
      <c r="BJ17" s="248">
        <f>VLOOKUP(AQ17,'D-Results_JointAnalysis'!AK:AX,5,FALSE)</f>
        <v>0</v>
      </c>
      <c r="BK17" s="249">
        <f>VLOOKUP(AQ17,'D-Results_JointAnalysis'!AK:AX,6,FALSE)</f>
        <v>0</v>
      </c>
      <c r="BL17" s="269"/>
      <c r="BM17" s="270"/>
    </row>
    <row r="18" spans="1:65" x14ac:dyDescent="0.35">
      <c r="A18" t="s">
        <v>198</v>
      </c>
      <c r="B18" t="s">
        <v>210</v>
      </c>
      <c r="C18" s="187">
        <f>VLOOKUP(A18,'E-REF_HNO_pop'!B:E,4,FALSE)</f>
        <v>73638</v>
      </c>
      <c r="D18" s="187">
        <f>VLOOKUP(A18,'E-REF_HNO_pop'!B:C,2,FALSE)</f>
        <v>75638</v>
      </c>
      <c r="E18" t="s">
        <v>191</v>
      </c>
      <c r="F18" t="s">
        <v>156</v>
      </c>
      <c r="G18" t="s">
        <v>108</v>
      </c>
      <c r="H18" t="s">
        <v>97</v>
      </c>
      <c r="I18" s="183" t="s">
        <v>199</v>
      </c>
      <c r="J18" s="183" t="s">
        <v>199</v>
      </c>
      <c r="K18" s="183" t="s">
        <v>199</v>
      </c>
      <c r="L18" s="183" t="s">
        <v>199</v>
      </c>
      <c r="M18" s="183">
        <v>0</v>
      </c>
      <c r="N18" s="183">
        <v>0</v>
      </c>
      <c r="O18" s="183">
        <v>0</v>
      </c>
      <c r="P18" s="183">
        <v>0</v>
      </c>
      <c r="Q18" s="183">
        <v>0</v>
      </c>
      <c r="R18" s="183">
        <v>0</v>
      </c>
      <c r="S18" s="183">
        <v>0</v>
      </c>
      <c r="T18" s="183">
        <v>0</v>
      </c>
      <c r="U18" s="183">
        <v>0</v>
      </c>
      <c r="V18" s="183">
        <v>0</v>
      </c>
      <c r="W18" s="183">
        <v>0</v>
      </c>
      <c r="X18" s="183">
        <v>0</v>
      </c>
      <c r="Y18" s="183">
        <v>0</v>
      </c>
      <c r="Z18" s="183">
        <v>0</v>
      </c>
      <c r="AA18" s="183">
        <v>0</v>
      </c>
      <c r="AB18" s="183">
        <v>0</v>
      </c>
      <c r="AC18" s="183">
        <v>0</v>
      </c>
      <c r="AD18" s="183">
        <v>0</v>
      </c>
      <c r="AE18" s="183">
        <v>0</v>
      </c>
      <c r="AF18" s="183">
        <v>0</v>
      </c>
      <c r="AG18" s="183">
        <v>0</v>
      </c>
      <c r="AH18" s="183">
        <v>0</v>
      </c>
      <c r="AI18" s="183">
        <v>0</v>
      </c>
      <c r="AJ18" s="183">
        <v>0</v>
      </c>
      <c r="AK18" s="183">
        <v>0</v>
      </c>
      <c r="AL18" s="183">
        <v>0</v>
      </c>
      <c r="AM18" s="183">
        <v>0</v>
      </c>
      <c r="AP18" s="327"/>
      <c r="AQ18" s="185" t="s">
        <v>187</v>
      </c>
      <c r="AR18" s="197">
        <f>VLOOKUP(AQ18,'E-REF_HNO_pop'!B:E,2,FALSE)</f>
        <v>78655</v>
      </c>
      <c r="AS18" s="189">
        <f>VLOOKUP(AQ18,'E-REF_HNO_pop'!B:E,3,FALSE)</f>
        <v>14000</v>
      </c>
      <c r="AT18" s="198">
        <f>VLOOKUP(AQ18,'E-REF_HNO_pop'!B:E,4,FALSE)</f>
        <v>64655</v>
      </c>
      <c r="AU18" s="230">
        <f>VLOOKUP(AQ18,'D-Results_PiN'!A:J,10,FALSE)</f>
        <v>3</v>
      </c>
      <c r="AV18" s="210">
        <f>VLOOKUP(AQ18,'D-Results_JointAnalysis'!U:AI,7,FALSE)</f>
        <v>3</v>
      </c>
      <c r="AW18" s="231">
        <f>VLOOKUP(AQ18,'D-Results_JointAnalysis'!U:AI,14,FALSE)</f>
        <v>1</v>
      </c>
      <c r="AX18" s="238">
        <f>VLOOKUP(AQ18,'D-Results_PiN'!A:I,5,FALSE)</f>
        <v>0</v>
      </c>
      <c r="AY18" s="239">
        <f>VLOOKUP(AQ18,'D-Results_PiN'!A:I,6,FALSE)</f>
        <v>0</v>
      </c>
      <c r="AZ18" s="239">
        <f>VLOOKUP(AQ18,'D-Results_PiN'!A:I,7,FALSE)</f>
        <v>1</v>
      </c>
      <c r="BA18" s="239">
        <f>VLOOKUP(AQ18,'D-Results_PiN'!A:I,8,FALSE)</f>
        <v>0</v>
      </c>
      <c r="BB18" s="239">
        <f>VLOOKUP(AQ18,'D-Results_PiN'!A:I,9,FALSE)</f>
        <v>0</v>
      </c>
      <c r="BC18" s="255">
        <f t="shared" si="2"/>
        <v>3</v>
      </c>
      <c r="BD18" s="248">
        <f t="shared" si="3"/>
        <v>14000</v>
      </c>
      <c r="BE18" s="248">
        <f>VLOOKUP(AQ18,'D-Results_JointAnalysis'!AK:AX,7,FALSE)</f>
        <v>14000</v>
      </c>
      <c r="BF18" s="249">
        <f>VLOOKUP(AQ18,'D-Results_JointAnalysis'!AK:AX,11,FALSE)+VLOOKUP(AQ18,'D-Results_JointAnalysis'!AK:AX,12,FALSE)+VLOOKUP(AQ18,'D-Results_JointAnalysis'!AK:AX,13,FALSE)</f>
        <v>0</v>
      </c>
      <c r="BG18" s="258">
        <f>VLOOKUP(AQ18,'D-Results_JointAnalysis'!AK:AX,2,FALSE)</f>
        <v>0</v>
      </c>
      <c r="BH18" s="248">
        <f>VLOOKUP(AQ18,'D-Results_JointAnalysis'!AK:AX,3,FALSE)</f>
        <v>0</v>
      </c>
      <c r="BI18" s="248">
        <f>VLOOKUP(AQ18,'D-Results_JointAnalysis'!AK:AX,4,FALSE)</f>
        <v>14000</v>
      </c>
      <c r="BJ18" s="248">
        <f>VLOOKUP(AQ18,'D-Results_JointAnalysis'!AK:AX,5,FALSE)</f>
        <v>0</v>
      </c>
      <c r="BK18" s="249">
        <f>VLOOKUP(AQ18,'D-Results_JointAnalysis'!AK:AX,6,FALSE)</f>
        <v>0</v>
      </c>
      <c r="BL18" s="269"/>
      <c r="BM18" s="270"/>
    </row>
    <row r="19" spans="1:65" x14ac:dyDescent="0.35">
      <c r="A19" t="s">
        <v>103</v>
      </c>
      <c r="B19" t="s">
        <v>210</v>
      </c>
      <c r="C19" s="187">
        <f>VLOOKUP(A19,'E-REF_HNO_pop'!B:E,4,FALSE)</f>
        <v>80645</v>
      </c>
      <c r="D19" s="187">
        <f>VLOOKUP(A19,'E-REF_HNO_pop'!B:C,2,FALSE)</f>
        <v>94645</v>
      </c>
      <c r="E19" t="s">
        <v>28</v>
      </c>
      <c r="F19" t="s">
        <v>31</v>
      </c>
      <c r="I19" s="183" t="s">
        <v>199</v>
      </c>
      <c r="J19" s="183" t="s">
        <v>199</v>
      </c>
      <c r="K19" s="183" t="s">
        <v>199</v>
      </c>
      <c r="L19" s="183" t="s">
        <v>199</v>
      </c>
      <c r="M19" s="183">
        <v>0</v>
      </c>
      <c r="N19" s="183">
        <v>0</v>
      </c>
      <c r="O19" s="183">
        <v>0</v>
      </c>
      <c r="P19" s="183">
        <v>0</v>
      </c>
      <c r="Q19" s="183">
        <v>0</v>
      </c>
      <c r="R19" s="183">
        <v>0</v>
      </c>
      <c r="S19" s="183">
        <v>0</v>
      </c>
      <c r="T19" s="183">
        <v>0</v>
      </c>
      <c r="U19" s="183">
        <v>0</v>
      </c>
      <c r="V19" s="183">
        <v>0</v>
      </c>
      <c r="W19" s="183">
        <v>0</v>
      </c>
      <c r="X19" s="183">
        <v>0</v>
      </c>
      <c r="Y19" s="183">
        <v>0</v>
      </c>
      <c r="Z19" s="183">
        <v>0</v>
      </c>
      <c r="AA19" s="183">
        <v>0</v>
      </c>
      <c r="AB19" s="183">
        <v>0</v>
      </c>
      <c r="AC19" s="183">
        <v>0</v>
      </c>
      <c r="AD19" s="183">
        <v>0</v>
      </c>
      <c r="AE19" s="183">
        <v>0</v>
      </c>
      <c r="AF19" s="183">
        <v>0</v>
      </c>
      <c r="AG19" s="183">
        <v>0</v>
      </c>
      <c r="AH19" s="183">
        <v>0</v>
      </c>
      <c r="AI19" s="183">
        <v>0</v>
      </c>
      <c r="AJ19" s="183">
        <v>0</v>
      </c>
      <c r="AK19" s="183">
        <v>0</v>
      </c>
      <c r="AL19" s="183">
        <v>0</v>
      </c>
      <c r="AM19" s="183">
        <v>0</v>
      </c>
      <c r="AP19" s="327"/>
      <c r="AQ19" s="185" t="s">
        <v>191</v>
      </c>
      <c r="AR19" s="197">
        <f>VLOOKUP(AQ19,'E-REF_HNO_pop'!B:E,2,FALSE)</f>
        <v>71342</v>
      </c>
      <c r="AS19" s="189">
        <f>VLOOKUP(AQ19,'E-REF_HNO_pop'!B:E,3,FALSE)</f>
        <v>3100</v>
      </c>
      <c r="AT19" s="198">
        <f>VLOOKUP(AQ19,'E-REF_HNO_pop'!B:E,4,FALSE)</f>
        <v>68242</v>
      </c>
      <c r="AU19" s="230">
        <f>VLOOKUP(AQ19,'D-Results_PiN'!A:J,10,FALSE)</f>
        <v>3</v>
      </c>
      <c r="AV19" s="210">
        <f>VLOOKUP(AQ19,'D-Results_JointAnalysis'!U:AI,7,FALSE)</f>
        <v>3</v>
      </c>
      <c r="AW19" s="231">
        <f>VLOOKUP(AQ19,'D-Results_JointAnalysis'!U:AI,14,FALSE)</f>
        <v>1</v>
      </c>
      <c r="AX19" s="238">
        <f>VLOOKUP(AQ19,'D-Results_PiN'!A:I,5,FALSE)</f>
        <v>0</v>
      </c>
      <c r="AY19" s="239">
        <f>VLOOKUP(AQ19,'D-Results_PiN'!A:I,6,FALSE)</f>
        <v>0</v>
      </c>
      <c r="AZ19" s="239">
        <f>VLOOKUP(AQ19,'D-Results_PiN'!A:I,7,FALSE)</f>
        <v>1</v>
      </c>
      <c r="BA19" s="239">
        <f>VLOOKUP(AQ19,'D-Results_PiN'!A:I,8,FALSE)</f>
        <v>0</v>
      </c>
      <c r="BB19" s="239">
        <f>VLOOKUP(AQ19,'D-Results_PiN'!A:I,9,FALSE)</f>
        <v>0</v>
      </c>
      <c r="BC19" s="255">
        <f t="shared" si="2"/>
        <v>3</v>
      </c>
      <c r="BD19" s="248">
        <f t="shared" si="3"/>
        <v>3100</v>
      </c>
      <c r="BE19" s="248">
        <f>VLOOKUP(AQ19,'D-Results_JointAnalysis'!AK:AX,7,FALSE)</f>
        <v>3100</v>
      </c>
      <c r="BF19" s="249">
        <f>VLOOKUP(AQ19,'D-Results_JointAnalysis'!AK:AX,11,FALSE)+VLOOKUP(AQ19,'D-Results_JointAnalysis'!AK:AX,12,FALSE)+VLOOKUP(AQ19,'D-Results_JointAnalysis'!AK:AX,13,FALSE)</f>
        <v>0</v>
      </c>
      <c r="BG19" s="258">
        <f>VLOOKUP(AQ19,'D-Results_JointAnalysis'!AK:AX,2,FALSE)</f>
        <v>0</v>
      </c>
      <c r="BH19" s="248">
        <f>VLOOKUP(AQ19,'D-Results_JointAnalysis'!AK:AX,3,FALSE)</f>
        <v>0</v>
      </c>
      <c r="BI19" s="248">
        <f>VLOOKUP(AQ19,'D-Results_JointAnalysis'!AK:AX,4,FALSE)</f>
        <v>3100</v>
      </c>
      <c r="BJ19" s="248">
        <f>VLOOKUP(AQ19,'D-Results_JointAnalysis'!AK:AX,5,FALSE)</f>
        <v>0</v>
      </c>
      <c r="BK19" s="249">
        <f>VLOOKUP(AQ19,'D-Results_JointAnalysis'!AK:AX,6,FALSE)</f>
        <v>0</v>
      </c>
      <c r="BL19" s="269"/>
      <c r="BM19" s="270"/>
    </row>
    <row r="20" spans="1:65" x14ac:dyDescent="0.35">
      <c r="A20" t="s">
        <v>104</v>
      </c>
      <c r="B20" t="s">
        <v>210</v>
      </c>
      <c r="C20" s="187">
        <f>VLOOKUP(A20,'E-REF_HNO_pop'!B:E,4,FALSE)</f>
        <v>60295</v>
      </c>
      <c r="D20" s="187">
        <f>VLOOKUP(A20,'E-REF_HNO_pop'!B:C,2,FALSE)</f>
        <v>63295</v>
      </c>
      <c r="E20" t="s">
        <v>28</v>
      </c>
      <c r="I20" s="183" t="s">
        <v>199</v>
      </c>
      <c r="J20" s="183" t="s">
        <v>199</v>
      </c>
      <c r="K20" s="183" t="s">
        <v>199</v>
      </c>
      <c r="L20" s="183" t="s">
        <v>199</v>
      </c>
      <c r="M20" s="183">
        <v>0</v>
      </c>
      <c r="N20" s="183">
        <v>0</v>
      </c>
      <c r="O20" s="183">
        <v>0</v>
      </c>
      <c r="P20" s="183">
        <v>0</v>
      </c>
      <c r="Q20" s="183">
        <v>0</v>
      </c>
      <c r="R20" s="183">
        <v>0</v>
      </c>
      <c r="S20" s="183">
        <v>0</v>
      </c>
      <c r="T20" s="183">
        <v>0</v>
      </c>
      <c r="U20" s="183">
        <v>0</v>
      </c>
      <c r="V20" s="183">
        <v>0</v>
      </c>
      <c r="W20" s="183">
        <v>0</v>
      </c>
      <c r="X20" s="183">
        <v>0</v>
      </c>
      <c r="Y20" s="183">
        <v>0</v>
      </c>
      <c r="Z20" s="183">
        <v>0</v>
      </c>
      <c r="AA20" s="183">
        <v>0</v>
      </c>
      <c r="AB20" s="183">
        <v>0</v>
      </c>
      <c r="AC20" s="183">
        <v>0</v>
      </c>
      <c r="AD20" s="183">
        <v>0</v>
      </c>
      <c r="AE20" s="183">
        <v>0</v>
      </c>
      <c r="AF20" s="183">
        <v>0</v>
      </c>
      <c r="AG20" s="183">
        <v>0</v>
      </c>
      <c r="AH20" s="183">
        <v>0</v>
      </c>
      <c r="AI20" s="183">
        <v>0</v>
      </c>
      <c r="AJ20" s="183">
        <v>0</v>
      </c>
      <c r="AK20" s="183">
        <v>0</v>
      </c>
      <c r="AL20" s="183">
        <v>0</v>
      </c>
      <c r="AM20" s="183">
        <v>0</v>
      </c>
      <c r="AP20" s="327"/>
      <c r="AQ20" s="185" t="s">
        <v>185</v>
      </c>
      <c r="AR20" s="197">
        <f>VLOOKUP(AQ20,'E-REF_HNO_pop'!B:E,2,FALSE)</f>
        <v>87596</v>
      </c>
      <c r="AS20" s="189">
        <f>VLOOKUP(AQ20,'E-REF_HNO_pop'!B:E,3,FALSE)</f>
        <v>1400</v>
      </c>
      <c r="AT20" s="198">
        <f>VLOOKUP(AQ20,'E-REF_HNO_pop'!B:E,4,FALSE)</f>
        <v>86196</v>
      </c>
      <c r="AU20" s="230">
        <f>VLOOKUP(AQ20,'D-Results_PiN'!A:J,10,FALSE)</f>
        <v>3</v>
      </c>
      <c r="AV20" s="210">
        <f>VLOOKUP(AQ20,'D-Results_JointAnalysis'!U:AI,7,FALSE)</f>
        <v>3</v>
      </c>
      <c r="AW20" s="231">
        <f>VLOOKUP(AQ20,'D-Results_JointAnalysis'!U:AI,14,FALSE)</f>
        <v>1</v>
      </c>
      <c r="AX20" s="238">
        <f>VLOOKUP(AQ20,'D-Results_PiN'!A:I,5,FALSE)</f>
        <v>0</v>
      </c>
      <c r="AY20" s="239">
        <f>VLOOKUP(AQ20,'D-Results_PiN'!A:I,6,FALSE)</f>
        <v>0</v>
      </c>
      <c r="AZ20" s="239">
        <f>VLOOKUP(AQ20,'D-Results_PiN'!A:I,7,FALSE)</f>
        <v>1</v>
      </c>
      <c r="BA20" s="239">
        <f>VLOOKUP(AQ20,'D-Results_PiN'!A:I,8,FALSE)</f>
        <v>0</v>
      </c>
      <c r="BB20" s="239">
        <f>VLOOKUP(AQ20,'D-Results_PiN'!A:I,9,FALSE)</f>
        <v>0</v>
      </c>
      <c r="BC20" s="255">
        <f t="shared" si="2"/>
        <v>3</v>
      </c>
      <c r="BD20" s="248">
        <f t="shared" si="3"/>
        <v>1400</v>
      </c>
      <c r="BE20" s="248">
        <f>VLOOKUP(AQ20,'D-Results_JointAnalysis'!AK:AX,7,FALSE)</f>
        <v>1400</v>
      </c>
      <c r="BF20" s="249">
        <f>VLOOKUP(AQ20,'D-Results_JointAnalysis'!AK:AX,11,FALSE)+VLOOKUP(AQ20,'D-Results_JointAnalysis'!AK:AX,12,FALSE)+VLOOKUP(AQ20,'D-Results_JointAnalysis'!AK:AX,13,FALSE)</f>
        <v>0</v>
      </c>
      <c r="BG20" s="258">
        <f>VLOOKUP(AQ20,'D-Results_JointAnalysis'!AK:AX,2,FALSE)</f>
        <v>0</v>
      </c>
      <c r="BH20" s="248">
        <f>VLOOKUP(AQ20,'D-Results_JointAnalysis'!AK:AX,3,FALSE)</f>
        <v>0</v>
      </c>
      <c r="BI20" s="248">
        <f>VLOOKUP(AQ20,'D-Results_JointAnalysis'!AK:AX,4,FALSE)</f>
        <v>1400</v>
      </c>
      <c r="BJ20" s="248">
        <f>VLOOKUP(AQ20,'D-Results_JointAnalysis'!AK:AX,5,FALSE)</f>
        <v>0</v>
      </c>
      <c r="BK20" s="249">
        <f>VLOOKUP(AQ20,'D-Results_JointAnalysis'!AK:AX,6,FALSE)</f>
        <v>0</v>
      </c>
      <c r="BL20" s="269"/>
      <c r="BM20" s="270"/>
    </row>
    <row r="21" spans="1:65" x14ac:dyDescent="0.35">
      <c r="A21" t="s">
        <v>107</v>
      </c>
      <c r="B21" t="s">
        <v>210</v>
      </c>
      <c r="C21" s="187">
        <f>VLOOKUP(A21,'E-REF_HNO_pop'!B:E,4,FALSE)</f>
        <v>138718</v>
      </c>
      <c r="D21" s="187">
        <f>VLOOKUP(A21,'E-REF_HNO_pop'!B:C,2,FALSE)</f>
        <v>139718</v>
      </c>
      <c r="E21" t="s">
        <v>186</v>
      </c>
      <c r="F21" t="s">
        <v>191</v>
      </c>
      <c r="G21" t="s">
        <v>156</v>
      </c>
      <c r="H21" t="s">
        <v>35</v>
      </c>
      <c r="I21" s="183" t="s">
        <v>199</v>
      </c>
      <c r="J21" s="183" t="s">
        <v>199</v>
      </c>
      <c r="K21" s="183" t="s">
        <v>199</v>
      </c>
      <c r="L21" s="183" t="s">
        <v>199</v>
      </c>
      <c r="M21" s="183">
        <v>0</v>
      </c>
      <c r="N21" s="183">
        <v>0</v>
      </c>
      <c r="O21" s="183">
        <v>0</v>
      </c>
      <c r="P21" s="183">
        <v>0</v>
      </c>
      <c r="Q21" s="183">
        <v>0</v>
      </c>
      <c r="R21" s="183">
        <v>0</v>
      </c>
      <c r="S21" s="183">
        <v>0</v>
      </c>
      <c r="T21" s="183">
        <v>0</v>
      </c>
      <c r="U21" s="183">
        <v>0</v>
      </c>
      <c r="V21" s="183">
        <v>0</v>
      </c>
      <c r="W21" s="183">
        <v>0</v>
      </c>
      <c r="X21" s="183">
        <v>0</v>
      </c>
      <c r="Y21" s="183">
        <v>0</v>
      </c>
      <c r="Z21" s="183">
        <v>0</v>
      </c>
      <c r="AA21" s="183">
        <v>0</v>
      </c>
      <c r="AB21" s="183">
        <v>0</v>
      </c>
      <c r="AC21" s="183">
        <v>0</v>
      </c>
      <c r="AD21" s="183">
        <v>0</v>
      </c>
      <c r="AE21" s="183">
        <v>0</v>
      </c>
      <c r="AF21" s="183">
        <v>0</v>
      </c>
      <c r="AG21" s="183">
        <v>0</v>
      </c>
      <c r="AH21" s="183">
        <v>0</v>
      </c>
      <c r="AI21" s="183">
        <v>0</v>
      </c>
      <c r="AJ21" s="183">
        <v>0</v>
      </c>
      <c r="AK21" s="183">
        <v>0</v>
      </c>
      <c r="AL21" s="183">
        <v>0</v>
      </c>
      <c r="AM21" s="183">
        <v>0</v>
      </c>
      <c r="AP21" s="327"/>
      <c r="AQ21" s="185" t="s">
        <v>80</v>
      </c>
      <c r="AR21" s="197">
        <f>VLOOKUP(AQ21,'E-REF_HNO_pop'!B:E,2,FALSE)</f>
        <v>150060</v>
      </c>
      <c r="AS21" s="189">
        <f>VLOOKUP(AQ21,'E-REF_HNO_pop'!B:E,3,FALSE)</f>
        <v>27100</v>
      </c>
      <c r="AT21" s="198">
        <f>VLOOKUP(AQ21,'E-REF_HNO_pop'!B:E,4,FALSE)</f>
        <v>122960</v>
      </c>
      <c r="AU21" s="230">
        <f>VLOOKUP(AQ21,'D-Results_PiN'!A:J,10,FALSE)</f>
        <v>3</v>
      </c>
      <c r="AV21" s="210">
        <f>VLOOKUP(AQ21,'D-Results_JointAnalysis'!U:AI,7,FALSE)</f>
        <v>3</v>
      </c>
      <c r="AW21" s="231">
        <f>VLOOKUP(AQ21,'D-Results_JointAnalysis'!U:AI,14,FALSE)</f>
        <v>1</v>
      </c>
      <c r="AX21" s="238">
        <f>VLOOKUP(AQ21,'D-Results_PiN'!A:I,5,FALSE)</f>
        <v>0</v>
      </c>
      <c r="AY21" s="239">
        <f>VLOOKUP(AQ21,'D-Results_PiN'!A:I,6,FALSE)</f>
        <v>0.25</v>
      </c>
      <c r="AZ21" s="239">
        <f>VLOOKUP(AQ21,'D-Results_PiN'!A:I,7,FALSE)</f>
        <v>0.75</v>
      </c>
      <c r="BA21" s="239">
        <f>VLOOKUP(AQ21,'D-Results_PiN'!A:I,8,FALSE)</f>
        <v>0</v>
      </c>
      <c r="BB21" s="239">
        <f>VLOOKUP(AQ21,'D-Results_PiN'!A:I,9,FALSE)</f>
        <v>0</v>
      </c>
      <c r="BC21" s="255">
        <f t="shared" si="2"/>
        <v>3</v>
      </c>
      <c r="BD21" s="248">
        <f t="shared" si="3"/>
        <v>20325</v>
      </c>
      <c r="BE21" s="248">
        <f>VLOOKUP(AQ21,'D-Results_JointAnalysis'!AK:AX,7,FALSE)</f>
        <v>20325</v>
      </c>
      <c r="BF21" s="249">
        <f>VLOOKUP(AQ21,'D-Results_JointAnalysis'!AK:AX,11,FALSE)+VLOOKUP(AQ21,'D-Results_JointAnalysis'!AK:AX,12,FALSE)+VLOOKUP(AQ21,'D-Results_JointAnalysis'!AK:AX,13,FALSE)</f>
        <v>0</v>
      </c>
      <c r="BG21" s="258">
        <f>VLOOKUP(AQ21,'D-Results_JointAnalysis'!AK:AX,2,FALSE)</f>
        <v>0</v>
      </c>
      <c r="BH21" s="248">
        <f>VLOOKUP(AQ21,'D-Results_JointAnalysis'!AK:AX,3,FALSE)</f>
        <v>6775</v>
      </c>
      <c r="BI21" s="248">
        <f>VLOOKUP(AQ21,'D-Results_JointAnalysis'!AK:AX,4,FALSE)</f>
        <v>20325</v>
      </c>
      <c r="BJ21" s="248">
        <f>VLOOKUP(AQ21,'D-Results_JointAnalysis'!AK:AX,5,FALSE)</f>
        <v>0</v>
      </c>
      <c r="BK21" s="249">
        <f>VLOOKUP(AQ21,'D-Results_JointAnalysis'!AK:AX,6,FALSE)</f>
        <v>0</v>
      </c>
      <c r="BL21" s="269"/>
      <c r="BM21" s="270"/>
    </row>
    <row r="22" spans="1:65" x14ac:dyDescent="0.35">
      <c r="A22" t="s">
        <v>109</v>
      </c>
      <c r="B22" t="s">
        <v>210</v>
      </c>
      <c r="C22" s="187">
        <f>VLOOKUP(A22,'E-REF_HNO_pop'!B:E,4,FALSE)</f>
        <v>69298</v>
      </c>
      <c r="D22" s="187">
        <f>VLOOKUP(A22,'E-REF_HNO_pop'!B:C,2,FALSE)</f>
        <v>69298</v>
      </c>
      <c r="E22" t="s">
        <v>149</v>
      </c>
      <c r="I22" s="183" t="s">
        <v>199</v>
      </c>
      <c r="J22" s="183" t="s">
        <v>199</v>
      </c>
      <c r="K22" s="183" t="s">
        <v>199</v>
      </c>
      <c r="L22" s="183" t="s">
        <v>199</v>
      </c>
      <c r="M22" s="183">
        <v>0</v>
      </c>
      <c r="N22" s="183">
        <v>0</v>
      </c>
      <c r="O22" s="183">
        <v>0</v>
      </c>
      <c r="P22" s="183">
        <v>0</v>
      </c>
      <c r="Q22" s="183">
        <v>0</v>
      </c>
      <c r="R22" s="183">
        <v>0</v>
      </c>
      <c r="S22" s="183">
        <v>0</v>
      </c>
      <c r="T22" s="183">
        <v>0</v>
      </c>
      <c r="U22" s="183">
        <v>0</v>
      </c>
      <c r="V22" s="183">
        <v>0</v>
      </c>
      <c r="W22" s="183">
        <v>0</v>
      </c>
      <c r="X22" s="183">
        <v>0</v>
      </c>
      <c r="Y22" s="183">
        <v>0</v>
      </c>
      <c r="Z22" s="183">
        <v>0</v>
      </c>
      <c r="AA22" s="183">
        <v>0</v>
      </c>
      <c r="AB22" s="183">
        <v>0</v>
      </c>
      <c r="AC22" s="183">
        <v>0</v>
      </c>
      <c r="AD22" s="183">
        <v>0</v>
      </c>
      <c r="AE22" s="183">
        <v>0</v>
      </c>
      <c r="AF22" s="183">
        <v>0</v>
      </c>
      <c r="AG22" s="183">
        <v>0</v>
      </c>
      <c r="AH22" s="183">
        <v>0</v>
      </c>
      <c r="AI22" s="183">
        <v>0</v>
      </c>
      <c r="AJ22" s="183">
        <v>0</v>
      </c>
      <c r="AK22" s="183">
        <v>0</v>
      </c>
      <c r="AL22" s="183">
        <v>0</v>
      </c>
      <c r="AM22" s="183">
        <v>0</v>
      </c>
      <c r="AP22" s="327"/>
      <c r="AQ22" s="185" t="s">
        <v>149</v>
      </c>
      <c r="AR22" s="197">
        <f>VLOOKUP(AQ22,'E-REF_HNO_pop'!B:E,2,FALSE)</f>
        <v>212050</v>
      </c>
      <c r="AS22" s="189">
        <f>VLOOKUP(AQ22,'E-REF_HNO_pop'!B:E,3,FALSE)</f>
        <v>32600</v>
      </c>
      <c r="AT22" s="198">
        <f>VLOOKUP(AQ22,'E-REF_HNO_pop'!B:E,4,FALSE)</f>
        <v>179450</v>
      </c>
      <c r="AU22" s="230">
        <f>VLOOKUP(AQ22,'D-Results_PiN'!A:J,10,FALSE)</f>
        <v>3</v>
      </c>
      <c r="AV22" s="210">
        <f>VLOOKUP(AQ22,'D-Results_JointAnalysis'!U:AI,7,FALSE)</f>
        <v>3</v>
      </c>
      <c r="AW22" s="231">
        <f>VLOOKUP(AQ22,'D-Results_JointAnalysis'!U:AI,14,FALSE)</f>
        <v>1</v>
      </c>
      <c r="AX22" s="238">
        <f>VLOOKUP(AQ22,'D-Results_PiN'!A:I,5,FALSE)</f>
        <v>0</v>
      </c>
      <c r="AY22" s="239">
        <f>VLOOKUP(AQ22,'D-Results_PiN'!A:I,6,FALSE)</f>
        <v>0.5</v>
      </c>
      <c r="AZ22" s="239">
        <f>VLOOKUP(AQ22,'D-Results_PiN'!A:I,7,FALSE)</f>
        <v>0.5</v>
      </c>
      <c r="BA22" s="239">
        <f>VLOOKUP(AQ22,'D-Results_PiN'!A:I,8,FALSE)</f>
        <v>0</v>
      </c>
      <c r="BB22" s="239">
        <f>VLOOKUP(AQ22,'D-Results_PiN'!A:I,9,FALSE)</f>
        <v>0</v>
      </c>
      <c r="BC22" s="255">
        <f t="shared" si="2"/>
        <v>3</v>
      </c>
      <c r="BD22" s="248">
        <f t="shared" si="3"/>
        <v>16300</v>
      </c>
      <c r="BE22" s="248">
        <f>VLOOKUP(AQ22,'D-Results_JointAnalysis'!AK:AX,7,FALSE)</f>
        <v>16300</v>
      </c>
      <c r="BF22" s="249">
        <f>VLOOKUP(AQ22,'D-Results_JointAnalysis'!AK:AX,11,FALSE)+VLOOKUP(AQ22,'D-Results_JointAnalysis'!AK:AX,12,FALSE)+VLOOKUP(AQ22,'D-Results_JointAnalysis'!AK:AX,13,FALSE)</f>
        <v>0</v>
      </c>
      <c r="BG22" s="258">
        <f>VLOOKUP(AQ22,'D-Results_JointAnalysis'!AK:AX,2,FALSE)</f>
        <v>0</v>
      </c>
      <c r="BH22" s="248">
        <f>VLOOKUP(AQ22,'D-Results_JointAnalysis'!AK:AX,3,FALSE)</f>
        <v>16300</v>
      </c>
      <c r="BI22" s="248">
        <f>VLOOKUP(AQ22,'D-Results_JointAnalysis'!AK:AX,4,FALSE)</f>
        <v>16300</v>
      </c>
      <c r="BJ22" s="248">
        <f>VLOOKUP(AQ22,'D-Results_JointAnalysis'!AK:AX,5,FALSE)</f>
        <v>0</v>
      </c>
      <c r="BK22" s="249">
        <f>VLOOKUP(AQ22,'D-Results_JointAnalysis'!AK:AX,6,FALSE)</f>
        <v>0</v>
      </c>
      <c r="BL22" s="269"/>
      <c r="BM22" s="270"/>
    </row>
    <row r="23" spans="1:65" x14ac:dyDescent="0.35">
      <c r="AP23" s="327"/>
      <c r="AQ23" s="185" t="s">
        <v>81</v>
      </c>
      <c r="AR23" s="197">
        <f>VLOOKUP(AQ23,'E-REF_HNO_pop'!B:E,2,FALSE)</f>
        <v>147032</v>
      </c>
      <c r="AS23" s="189">
        <f>VLOOKUP(AQ23,'E-REF_HNO_pop'!B:E,3,FALSE)</f>
        <v>7400</v>
      </c>
      <c r="AT23" s="198">
        <f>VLOOKUP(AQ23,'E-REF_HNO_pop'!B:E,4,FALSE)</f>
        <v>139632</v>
      </c>
      <c r="AU23" s="230">
        <f>VLOOKUP(AQ23,'D-Results_PiN'!A:J,10,FALSE)</f>
        <v>3</v>
      </c>
      <c r="AV23" s="210">
        <f>VLOOKUP(AQ23,'D-Results_JointAnalysis'!U:AI,7,FALSE)</f>
        <v>3</v>
      </c>
      <c r="AW23" s="231">
        <f>VLOOKUP(AQ23,'D-Results_JointAnalysis'!U:AI,14,FALSE)</f>
        <v>1</v>
      </c>
      <c r="AX23" s="238">
        <f>VLOOKUP(AQ23,'D-Results_PiN'!A:I,5,FALSE)</f>
        <v>0</v>
      </c>
      <c r="AY23" s="239">
        <f>VLOOKUP(AQ23,'D-Results_PiN'!A:I,6,FALSE)</f>
        <v>0</v>
      </c>
      <c r="AZ23" s="239">
        <f>VLOOKUP(AQ23,'D-Results_PiN'!A:I,7,FALSE)</f>
        <v>1</v>
      </c>
      <c r="BA23" s="239">
        <f>VLOOKUP(AQ23,'D-Results_PiN'!A:I,8,FALSE)</f>
        <v>0</v>
      </c>
      <c r="BB23" s="239">
        <f>VLOOKUP(AQ23,'D-Results_PiN'!A:I,9,FALSE)</f>
        <v>0</v>
      </c>
      <c r="BC23" s="255">
        <f t="shared" si="2"/>
        <v>3</v>
      </c>
      <c r="BD23" s="248">
        <f t="shared" si="3"/>
        <v>7400</v>
      </c>
      <c r="BE23" s="248">
        <f>VLOOKUP(AQ23,'D-Results_JointAnalysis'!AK:AX,7,FALSE)</f>
        <v>7400</v>
      </c>
      <c r="BF23" s="249">
        <f>VLOOKUP(AQ23,'D-Results_JointAnalysis'!AK:AX,11,FALSE)+VLOOKUP(AQ23,'D-Results_JointAnalysis'!AK:AX,12,FALSE)+VLOOKUP(AQ23,'D-Results_JointAnalysis'!AK:AX,13,FALSE)</f>
        <v>0</v>
      </c>
      <c r="BG23" s="258">
        <f>VLOOKUP(AQ23,'D-Results_JointAnalysis'!AK:AX,2,FALSE)</f>
        <v>0</v>
      </c>
      <c r="BH23" s="248">
        <f>VLOOKUP(AQ23,'D-Results_JointAnalysis'!AK:AX,3,FALSE)</f>
        <v>0</v>
      </c>
      <c r="BI23" s="248">
        <f>VLOOKUP(AQ23,'D-Results_JointAnalysis'!AK:AX,4,FALSE)</f>
        <v>7400</v>
      </c>
      <c r="BJ23" s="248">
        <f>VLOOKUP(AQ23,'D-Results_JointAnalysis'!AK:AX,5,FALSE)</f>
        <v>0</v>
      </c>
      <c r="BK23" s="249">
        <f>VLOOKUP(AQ23,'D-Results_JointAnalysis'!AK:AX,6,FALSE)</f>
        <v>0</v>
      </c>
      <c r="BL23" s="269"/>
      <c r="BM23" s="270"/>
    </row>
    <row r="24" spans="1:65" x14ac:dyDescent="0.35">
      <c r="AP24" s="327"/>
      <c r="AQ24" s="185" t="s">
        <v>82</v>
      </c>
      <c r="AR24" s="197">
        <f>VLOOKUP(AQ24,'E-REF_HNO_pop'!B:E,2,FALSE)</f>
        <v>85335</v>
      </c>
      <c r="AS24" s="189">
        <f>VLOOKUP(AQ24,'E-REF_HNO_pop'!B:E,3,FALSE)</f>
        <v>60500</v>
      </c>
      <c r="AT24" s="198">
        <f>VLOOKUP(AQ24,'E-REF_HNO_pop'!B:E,4,FALSE)</f>
        <v>24835</v>
      </c>
      <c r="AU24" s="230">
        <f>VLOOKUP(AQ24,'D-Results_PiN'!A:J,10,FALSE)</f>
        <v>3</v>
      </c>
      <c r="AV24" s="210">
        <f>VLOOKUP(AQ24,'D-Results_JointAnalysis'!U:AI,7,FALSE)</f>
        <v>3</v>
      </c>
      <c r="AW24" s="231">
        <f>VLOOKUP(AQ24,'D-Results_JointAnalysis'!U:AI,14,FALSE)</f>
        <v>1</v>
      </c>
      <c r="AX24" s="238">
        <f>VLOOKUP(AQ24,'D-Results_PiN'!A:I,5,FALSE)</f>
        <v>0</v>
      </c>
      <c r="AY24" s="239">
        <f>VLOOKUP(AQ24,'D-Results_PiN'!A:I,6,FALSE)</f>
        <v>0.55555555555555558</v>
      </c>
      <c r="AZ24" s="239">
        <f>VLOOKUP(AQ24,'D-Results_PiN'!A:I,7,FALSE)</f>
        <v>0.44444444444444442</v>
      </c>
      <c r="BA24" s="239">
        <f>VLOOKUP(AQ24,'D-Results_PiN'!A:I,8,FALSE)</f>
        <v>0</v>
      </c>
      <c r="BB24" s="239">
        <f>VLOOKUP(AQ24,'D-Results_PiN'!A:I,9,FALSE)</f>
        <v>0</v>
      </c>
      <c r="BC24" s="255">
        <f t="shared" ref="BC24:BC39" si="4">IF(BB24&gt;=0.25,5,IF(SUM(BA24:BB24)&gt;=0.25,4,IF(SUM(AZ24:BB24)&gt;=0.25,3,IF(SUM(AY24:BB24)&gt;=0.25,2,1))))</f>
        <v>3</v>
      </c>
      <c r="BD24" s="248">
        <f t="shared" ref="BD24:BD39" si="5">BE24+BF24</f>
        <v>26888.888888888887</v>
      </c>
      <c r="BE24" s="248">
        <f>VLOOKUP(AQ24,'D-Results_JointAnalysis'!AK:AX,7,FALSE)</f>
        <v>26888.888888888887</v>
      </c>
      <c r="BF24" s="249">
        <f>VLOOKUP(AQ24,'D-Results_JointAnalysis'!AK:AX,11,FALSE)+VLOOKUP(AQ24,'D-Results_JointAnalysis'!AK:AX,12,FALSE)+VLOOKUP(AQ24,'D-Results_JointAnalysis'!AK:AX,13,FALSE)</f>
        <v>0</v>
      </c>
      <c r="BG24" s="258">
        <f>VLOOKUP(AQ24,'D-Results_JointAnalysis'!AK:AX,2,FALSE)</f>
        <v>0</v>
      </c>
      <c r="BH24" s="248">
        <f>VLOOKUP(AQ24,'D-Results_JointAnalysis'!AK:AX,3,FALSE)</f>
        <v>33611.111111111109</v>
      </c>
      <c r="BI24" s="248">
        <f>VLOOKUP(AQ24,'D-Results_JointAnalysis'!AK:AX,4,FALSE)</f>
        <v>26888.888888888887</v>
      </c>
      <c r="BJ24" s="248">
        <f>VLOOKUP(AQ24,'D-Results_JointAnalysis'!AK:AX,5,FALSE)</f>
        <v>0</v>
      </c>
      <c r="BK24" s="249">
        <f>VLOOKUP(AQ24,'D-Results_JointAnalysis'!AK:AX,6,FALSE)</f>
        <v>0</v>
      </c>
      <c r="BL24" s="269"/>
      <c r="BM24" s="270"/>
    </row>
    <row r="25" spans="1:65" x14ac:dyDescent="0.35">
      <c r="AP25" s="327"/>
      <c r="AQ25" s="185" t="s">
        <v>83</v>
      </c>
      <c r="AR25" s="197">
        <f>VLOOKUP(AQ25,'E-REF_HNO_pop'!B:E,2,FALSE)</f>
        <v>143834</v>
      </c>
      <c r="AS25" s="189">
        <f>VLOOKUP(AQ25,'E-REF_HNO_pop'!B:E,3,FALSE)</f>
        <v>22000</v>
      </c>
      <c r="AT25" s="198">
        <f>VLOOKUP(AQ25,'E-REF_HNO_pop'!B:E,4,FALSE)</f>
        <v>121834</v>
      </c>
      <c r="AU25" s="230">
        <f>VLOOKUP(AQ25,'D-Results_PiN'!A:J,10,FALSE)</f>
        <v>3</v>
      </c>
      <c r="AV25" s="210">
        <f>VLOOKUP(AQ25,'D-Results_JointAnalysis'!U:AI,7,FALSE)</f>
        <v>3</v>
      </c>
      <c r="AW25" s="231">
        <f>VLOOKUP(AQ25,'D-Results_JointAnalysis'!U:AI,14,FALSE)</f>
        <v>1</v>
      </c>
      <c r="AX25" s="238">
        <f>VLOOKUP(AQ25,'D-Results_PiN'!A:I,5,FALSE)</f>
        <v>1.1363636363636364E-2</v>
      </c>
      <c r="AY25" s="239">
        <f>VLOOKUP(AQ25,'D-Results_PiN'!A:I,6,FALSE)</f>
        <v>0.45454545454545453</v>
      </c>
      <c r="AZ25" s="239">
        <f>VLOOKUP(AQ25,'D-Results_PiN'!A:I,7,FALSE)</f>
        <v>0.53409090909090906</v>
      </c>
      <c r="BA25" s="239">
        <f>VLOOKUP(AQ25,'D-Results_PiN'!A:I,8,FALSE)</f>
        <v>0</v>
      </c>
      <c r="BB25" s="239">
        <f>VLOOKUP(AQ25,'D-Results_PiN'!A:I,9,FALSE)</f>
        <v>0</v>
      </c>
      <c r="BC25" s="255">
        <f t="shared" si="4"/>
        <v>3</v>
      </c>
      <c r="BD25" s="248">
        <f t="shared" si="5"/>
        <v>11750</v>
      </c>
      <c r="BE25" s="248">
        <f>VLOOKUP(AQ25,'D-Results_JointAnalysis'!AK:AX,7,FALSE)</f>
        <v>11750</v>
      </c>
      <c r="BF25" s="249">
        <f>VLOOKUP(AQ25,'D-Results_JointAnalysis'!AK:AX,11,FALSE)+VLOOKUP(AQ25,'D-Results_JointAnalysis'!AK:AX,12,FALSE)+VLOOKUP(AQ25,'D-Results_JointAnalysis'!AK:AX,13,FALSE)</f>
        <v>0</v>
      </c>
      <c r="BG25" s="258">
        <f>VLOOKUP(AQ25,'D-Results_JointAnalysis'!AK:AX,2,FALSE)</f>
        <v>250</v>
      </c>
      <c r="BH25" s="248">
        <f>VLOOKUP(AQ25,'D-Results_JointAnalysis'!AK:AX,3,FALSE)</f>
        <v>10000</v>
      </c>
      <c r="BI25" s="248">
        <f>VLOOKUP(AQ25,'D-Results_JointAnalysis'!AK:AX,4,FALSE)</f>
        <v>11750</v>
      </c>
      <c r="BJ25" s="248">
        <f>VLOOKUP(AQ25,'D-Results_JointAnalysis'!AK:AX,5,FALSE)</f>
        <v>0</v>
      </c>
      <c r="BK25" s="249">
        <f>VLOOKUP(AQ25,'D-Results_JointAnalysis'!AK:AX,6,FALSE)</f>
        <v>0</v>
      </c>
      <c r="BL25" s="269"/>
      <c r="BM25" s="270"/>
    </row>
    <row r="26" spans="1:65" x14ac:dyDescent="0.35">
      <c r="A26" t="s">
        <v>208</v>
      </c>
      <c r="AP26" s="327"/>
      <c r="AQ26" s="185" t="s">
        <v>85</v>
      </c>
      <c r="AR26" s="197">
        <f>VLOOKUP(AQ26,'E-REF_HNO_pop'!B:E,2,FALSE)</f>
        <v>155900</v>
      </c>
      <c r="AS26" s="189">
        <f>VLOOKUP(AQ26,'E-REF_HNO_pop'!B:E,3,FALSE)</f>
        <v>4900</v>
      </c>
      <c r="AT26" s="198">
        <f>VLOOKUP(AQ26,'E-REF_HNO_pop'!B:E,4,FALSE)</f>
        <v>151000</v>
      </c>
      <c r="AU26" s="230">
        <f>VLOOKUP(AQ26,'D-Results_PiN'!A:J,10,FALSE)</f>
        <v>3</v>
      </c>
      <c r="AV26" s="210">
        <f>VLOOKUP(AQ26,'D-Results_JointAnalysis'!U:AI,7,FALSE)</f>
        <v>3</v>
      </c>
      <c r="AW26" s="231">
        <f>VLOOKUP(AQ26,'D-Results_JointAnalysis'!U:AI,14,FALSE)</f>
        <v>1</v>
      </c>
      <c r="AX26" s="238">
        <f>VLOOKUP(AQ26,'D-Results_PiN'!A:I,5,FALSE)</f>
        <v>0</v>
      </c>
      <c r="AY26" s="239">
        <f>VLOOKUP(AQ26,'D-Results_PiN'!A:I,6,FALSE)</f>
        <v>0</v>
      </c>
      <c r="AZ26" s="239">
        <f>VLOOKUP(AQ26,'D-Results_PiN'!A:I,7,FALSE)</f>
        <v>1</v>
      </c>
      <c r="BA26" s="239">
        <f>VLOOKUP(AQ26,'D-Results_PiN'!A:I,8,FALSE)</f>
        <v>0</v>
      </c>
      <c r="BB26" s="239">
        <f>VLOOKUP(AQ26,'D-Results_PiN'!A:I,9,FALSE)</f>
        <v>0</v>
      </c>
      <c r="BC26" s="255">
        <f t="shared" si="4"/>
        <v>3</v>
      </c>
      <c r="BD26" s="248">
        <f t="shared" si="5"/>
        <v>4900</v>
      </c>
      <c r="BE26" s="248">
        <f>VLOOKUP(AQ26,'D-Results_JointAnalysis'!AK:AX,7,FALSE)</f>
        <v>4900</v>
      </c>
      <c r="BF26" s="249">
        <f>VLOOKUP(AQ26,'D-Results_JointAnalysis'!AK:AX,11,FALSE)+VLOOKUP(AQ26,'D-Results_JointAnalysis'!AK:AX,12,FALSE)+VLOOKUP(AQ26,'D-Results_JointAnalysis'!AK:AX,13,FALSE)</f>
        <v>0</v>
      </c>
      <c r="BG26" s="258">
        <f>VLOOKUP(AQ26,'D-Results_JointAnalysis'!AK:AX,2,FALSE)</f>
        <v>0</v>
      </c>
      <c r="BH26" s="248">
        <f>VLOOKUP(AQ26,'D-Results_JointAnalysis'!AK:AX,3,FALSE)</f>
        <v>0</v>
      </c>
      <c r="BI26" s="248">
        <f>VLOOKUP(AQ26,'D-Results_JointAnalysis'!AK:AX,4,FALSE)</f>
        <v>4900</v>
      </c>
      <c r="BJ26" s="248">
        <f>VLOOKUP(AQ26,'D-Results_JointAnalysis'!AK:AX,5,FALSE)</f>
        <v>0</v>
      </c>
      <c r="BK26" s="249">
        <f>VLOOKUP(AQ26,'D-Results_JointAnalysis'!AK:AX,6,FALSE)</f>
        <v>0</v>
      </c>
      <c r="BL26" s="269"/>
      <c r="BM26" s="270"/>
    </row>
    <row r="27" spans="1:65" x14ac:dyDescent="0.35">
      <c r="A27" t="s">
        <v>14</v>
      </c>
      <c r="B27" t="s">
        <v>209</v>
      </c>
      <c r="C27" t="s">
        <v>268</v>
      </c>
      <c r="D27" t="s">
        <v>269</v>
      </c>
      <c r="E27" t="s">
        <v>212</v>
      </c>
      <c r="F27" t="s">
        <v>213</v>
      </c>
      <c r="G27" t="s">
        <v>214</v>
      </c>
      <c r="H27" t="s">
        <v>215</v>
      </c>
      <c r="I27" s="179" t="s">
        <v>236</v>
      </c>
      <c r="J27" s="179" t="s">
        <v>237</v>
      </c>
      <c r="K27" s="179" t="s">
        <v>238</v>
      </c>
      <c r="L27" s="179" t="s">
        <v>239</v>
      </c>
      <c r="M27" s="180" t="s">
        <v>240</v>
      </c>
      <c r="N27" s="180" t="s">
        <v>292</v>
      </c>
      <c r="O27" s="179" t="s">
        <v>241</v>
      </c>
      <c r="P27" s="179" t="s">
        <v>242</v>
      </c>
      <c r="Q27" s="179" t="s">
        <v>243</v>
      </c>
      <c r="R27" s="179" t="s">
        <v>244</v>
      </c>
      <c r="S27" s="180" t="s">
        <v>245</v>
      </c>
      <c r="T27" s="180" t="s">
        <v>291</v>
      </c>
      <c r="U27" s="179" t="s">
        <v>246</v>
      </c>
      <c r="V27" s="179" t="s">
        <v>247</v>
      </c>
      <c r="W27" s="179" t="s">
        <v>248</v>
      </c>
      <c r="X27" s="179" t="s">
        <v>249</v>
      </c>
      <c r="Y27" s="180" t="s">
        <v>250</v>
      </c>
      <c r="Z27" s="180" t="s">
        <v>290</v>
      </c>
      <c r="AA27" s="179" t="s">
        <v>251</v>
      </c>
      <c r="AB27" s="179" t="s">
        <v>252</v>
      </c>
      <c r="AC27" s="179" t="s">
        <v>253</v>
      </c>
      <c r="AD27" s="179" t="s">
        <v>254</v>
      </c>
      <c r="AE27" s="180" t="s">
        <v>255</v>
      </c>
      <c r="AF27" s="180" t="s">
        <v>289</v>
      </c>
      <c r="AG27" s="179" t="s">
        <v>256</v>
      </c>
      <c r="AH27" s="179" t="s">
        <v>257</v>
      </c>
      <c r="AI27" s="179" t="s">
        <v>258</v>
      </c>
      <c r="AJ27" s="179" t="s">
        <v>259</v>
      </c>
      <c r="AK27" s="180" t="s">
        <v>260</v>
      </c>
      <c r="AL27" s="180" t="s">
        <v>288</v>
      </c>
      <c r="AM27" s="206" t="s">
        <v>278</v>
      </c>
      <c r="AP27" s="327"/>
      <c r="AQ27" s="185" t="s">
        <v>158</v>
      </c>
      <c r="AR27" s="197">
        <f>VLOOKUP(AQ27,'E-REF_HNO_pop'!B:E,2,FALSE)</f>
        <v>125417</v>
      </c>
      <c r="AS27" s="189">
        <f>VLOOKUP(AQ27,'E-REF_HNO_pop'!B:E,3,FALSE)</f>
        <v>1500</v>
      </c>
      <c r="AT27" s="198">
        <f>VLOOKUP(AQ27,'E-REF_HNO_pop'!B:E,4,FALSE)</f>
        <v>123917</v>
      </c>
      <c r="AU27" s="230">
        <f>VLOOKUP(AQ27,'D-Results_PiN'!A:J,10,FALSE)</f>
        <v>3</v>
      </c>
      <c r="AV27" s="210">
        <f>VLOOKUP(AQ27,'D-Results_JointAnalysis'!U:AI,7,FALSE)</f>
        <v>3</v>
      </c>
      <c r="AW27" s="231">
        <f>VLOOKUP(AQ27,'D-Results_JointAnalysis'!U:AI,14,FALSE)</f>
        <v>1</v>
      </c>
      <c r="AX27" s="238">
        <f>VLOOKUP(AQ27,'D-Results_PiN'!A:I,5,FALSE)</f>
        <v>0</v>
      </c>
      <c r="AY27" s="239">
        <f>VLOOKUP(AQ27,'D-Results_PiN'!A:I,6,FALSE)</f>
        <v>0.25</v>
      </c>
      <c r="AZ27" s="239">
        <f>VLOOKUP(AQ27,'D-Results_PiN'!A:I,7,FALSE)</f>
        <v>0.75</v>
      </c>
      <c r="BA27" s="239">
        <f>VLOOKUP(AQ27,'D-Results_PiN'!A:I,8,FALSE)</f>
        <v>0</v>
      </c>
      <c r="BB27" s="239">
        <f>VLOOKUP(AQ27,'D-Results_PiN'!A:I,9,FALSE)</f>
        <v>0</v>
      </c>
      <c r="BC27" s="255">
        <f t="shared" si="4"/>
        <v>3</v>
      </c>
      <c r="BD27" s="248">
        <f t="shared" si="5"/>
        <v>1125</v>
      </c>
      <c r="BE27" s="248">
        <f>VLOOKUP(AQ27,'D-Results_JointAnalysis'!AK:AX,7,FALSE)</f>
        <v>1125</v>
      </c>
      <c r="BF27" s="249">
        <f>VLOOKUP(AQ27,'D-Results_JointAnalysis'!AK:AX,11,FALSE)+VLOOKUP(AQ27,'D-Results_JointAnalysis'!AK:AX,12,FALSE)+VLOOKUP(AQ27,'D-Results_JointAnalysis'!AK:AX,13,FALSE)</f>
        <v>0</v>
      </c>
      <c r="BG27" s="258">
        <f>VLOOKUP(AQ27,'D-Results_JointAnalysis'!AK:AX,2,FALSE)</f>
        <v>0</v>
      </c>
      <c r="BH27" s="248">
        <f>VLOOKUP(AQ27,'D-Results_JointAnalysis'!AK:AX,3,FALSE)</f>
        <v>375</v>
      </c>
      <c r="BI27" s="248">
        <f>VLOOKUP(AQ27,'D-Results_JointAnalysis'!AK:AX,4,FALSE)</f>
        <v>1125</v>
      </c>
      <c r="BJ27" s="248">
        <f>VLOOKUP(AQ27,'D-Results_JointAnalysis'!AK:AX,5,FALSE)</f>
        <v>0</v>
      </c>
      <c r="BK27" s="249">
        <f>VLOOKUP(AQ27,'D-Results_JointAnalysis'!AK:AX,6,FALSE)</f>
        <v>0</v>
      </c>
      <c r="BL27" s="269"/>
      <c r="BM27" s="270"/>
    </row>
    <row r="28" spans="1:65" x14ac:dyDescent="0.35">
      <c r="A28" t="s">
        <v>196</v>
      </c>
      <c r="B28" t="s">
        <v>210</v>
      </c>
      <c r="C28" s="187">
        <f>VLOOKUP(A28,'E-REF_HNO_pop'!B:D,3,FALSE)</f>
        <v>0</v>
      </c>
      <c r="D28" s="187">
        <f>VLOOKUP(A28,'E-REF_HNO_pop'!B:C,2,FALSE)</f>
        <v>85950</v>
      </c>
      <c r="E28" t="s">
        <v>152</v>
      </c>
      <c r="F28" t="s">
        <v>40</v>
      </c>
      <c r="I28" s="181">
        <f>IFERROR((VLOOKUP(E28,'D-Results_JointAnalysis'!A:M,2,FALSE)/VLOOKUP(E28,'D-Results_JointAnalysis'!A:M,7,FALSE)),"")</f>
        <v>0</v>
      </c>
      <c r="J28" s="181" t="str">
        <f>IFERROR((VLOOKUP(F28,'D-Results_JointAnalysis'!A:M,2,FALSE)/VLOOKUP(F28,'D-Results_JointAnalysis'!A:M,7,FALSE)),"")</f>
        <v/>
      </c>
      <c r="K28" s="181" t="str">
        <f>IFERROR((VLOOKUP(G28,'D-Results_JointAnalysis'!A:M,2,FALSE)/VLOOKUP(G28,'D-Results_JointAnalysis'!A:M,7,FALSE)),"")</f>
        <v/>
      </c>
      <c r="L28" s="181" t="str">
        <f>IFERROR((VLOOKUP(H28,'D-Results_JointAnalysis'!A:M,2,FALSE)/VLOOKUP(H28,'D-Results_JointAnalysis'!A:M,7,FALSE)),"")</f>
        <v/>
      </c>
      <c r="M28" s="182">
        <f>AVERAGE(I28:L28)</f>
        <v>0</v>
      </c>
      <c r="N28" s="229">
        <f>M28*C28</f>
        <v>0</v>
      </c>
      <c r="O28" s="181">
        <f>IFERROR((VLOOKUP(E28,'D-Results_JointAnalysis'!A:M,3,FALSE)/VLOOKUP(E28,'D-Results_JointAnalysis'!A:M,7,FALSE)),"")</f>
        <v>0.44578313253012047</v>
      </c>
      <c r="P28" s="181" t="str">
        <f>IFERROR((VLOOKUP(F28,'D-Results_JointAnalysis'!A:M,3,FALSE)/VLOOKUP(F28,'D-Results_JointAnalysis'!A:M,7,FALSE)),"")</f>
        <v/>
      </c>
      <c r="Q28" s="181" t="str">
        <f>IFERROR((VLOOKUP(G28,'D-Results_JointAnalysis'!A:M,3,FALSE)/VLOOKUP(G28,'D-Results_JointAnalysis'!A:M,7,FALSE)),"")</f>
        <v/>
      </c>
      <c r="R28" s="181" t="str">
        <f>IFERROR((VLOOKUP(H28,'D-Results_JointAnalysis'!A:M,3,FALSE)/VLOOKUP(H28,'D-Results_JointAnalysis'!A:M,7,FALSE)),"")</f>
        <v/>
      </c>
      <c r="S28" s="182">
        <f>AVERAGE(O28:R28)</f>
        <v>0.44578313253012047</v>
      </c>
      <c r="T28" s="229">
        <f>S28*C28</f>
        <v>0</v>
      </c>
      <c r="U28" s="181">
        <f>IFERROR((VLOOKUP(E28,'D-Results_JointAnalysis'!A:M,4,FALSE)/VLOOKUP(E28,'D-Results_JointAnalysis'!A:M,7,FALSE)),"")</f>
        <v>0.55421686746987953</v>
      </c>
      <c r="V28" s="181" t="str">
        <f>IFERROR((VLOOKUP(F28,'D-Results_JointAnalysis'!A:M,4,FALSE)/VLOOKUP(F28,'D-Results_JointAnalysis'!A:M,7,FALSE)),"")</f>
        <v/>
      </c>
      <c r="W28" s="181" t="str">
        <f>IFERROR((VLOOKUP(G28,'D-Results_JointAnalysis'!A:M,4,FALSE)/VLOOKUP(G28,'D-Results_JointAnalysis'!A:M,7,FALSE)),"")</f>
        <v/>
      </c>
      <c r="X28" s="181" t="str">
        <f>IFERROR((VLOOKUP(H28,'D-Results_JointAnalysis'!A:M,4,FALSE)/VLOOKUP(H28,'D-Results_JointAnalysis'!A:M,7,FALSE)),"")</f>
        <v/>
      </c>
      <c r="Y28" s="182">
        <f>AVERAGE(U28:X28)</f>
        <v>0.55421686746987953</v>
      </c>
      <c r="Z28" s="229">
        <f>Y28*C28</f>
        <v>0</v>
      </c>
      <c r="AA28" s="181">
        <f>IFERROR((VLOOKUP(E28,'D-Results_JointAnalysis'!A:M,5,FALSE)/VLOOKUP(E28,'D-Results_JointAnalysis'!A:M,7,FALSE)),"")</f>
        <v>0</v>
      </c>
      <c r="AB28" s="181" t="str">
        <f>IFERROR((VLOOKUP(F28,'D-Results_JointAnalysis'!A:M,5,FALSE)/VLOOKUP(F28,'D-Results_JointAnalysis'!A:M,7,FALSE)),"")</f>
        <v/>
      </c>
      <c r="AC28" s="181" t="str">
        <f>IFERROR((VLOOKUP(G28,'D-Results_JointAnalysis'!A:M,5,FALSE)/VLOOKUP(G28,'D-Results_JointAnalysis'!A:M,7,FALSE)),"")</f>
        <v/>
      </c>
      <c r="AD28" s="181" t="str">
        <f>IFERROR((VLOOKUP(H28,'D-Results_JointAnalysis'!A:M,5,FALSE)/VLOOKUP(H28,'D-Results_JointAnalysis'!A:M,7,FALSE)),"")</f>
        <v/>
      </c>
      <c r="AE28" s="182">
        <f>AVERAGE(AA28:AD28)</f>
        <v>0</v>
      </c>
      <c r="AF28" s="229">
        <f>AE28*C28</f>
        <v>0</v>
      </c>
      <c r="AG28" s="181">
        <f>IFERROR((VLOOKUP(E28,'D-Results_JointAnalysis'!A:M,6,FALSE)/VLOOKUP(E28,'D-Results_JointAnalysis'!A:M,7,FALSE)),"")</f>
        <v>0</v>
      </c>
      <c r="AH28" s="181" t="str">
        <f>IFERROR((VLOOKUP(F28,'D-Results_JointAnalysis'!A:M,6,FALSE)/VLOOKUP(F28,'D-Results_JointAnalysis'!A:M,7,FALSE)),"")</f>
        <v/>
      </c>
      <c r="AI28" s="181" t="str">
        <f>IFERROR((VLOOKUP(G28,'D-Results_JointAnalysis'!A:M,6,FALSE)/VLOOKUP(G28,'D-Results_JointAnalysis'!A:M,7,FALSE)),"")</f>
        <v/>
      </c>
      <c r="AJ28" s="181" t="str">
        <f>IFERROR((VLOOKUP(H28,'D-Results_JointAnalysis'!A:M,6,FALSE)/VLOOKUP(H28,'D-Results_JointAnalysis'!A:M,7,FALSE)),"")</f>
        <v/>
      </c>
      <c r="AK28" s="182">
        <f>AVERAGE(AG28:AJ28)</f>
        <v>0</v>
      </c>
      <c r="AL28" s="229">
        <f>AK28*C28</f>
        <v>0</v>
      </c>
      <c r="AM28" s="207">
        <f>IF(AK28&gt;=0.25,5,IF(SUM(AE28,AK28)&gt;=0.25,4,IF(SUM(Y28,AE28,AK28)&gt;=0.25,3,IF(SUM(S28,Y28,AE28,AK28)&gt;=0.25,2,1))))</f>
        <v>3</v>
      </c>
      <c r="AP28" s="327"/>
      <c r="AQ28" s="185" t="s">
        <v>145</v>
      </c>
      <c r="AR28" s="197">
        <f>VLOOKUP(AQ28,'E-REF_HNO_pop'!B:E,2,FALSE)</f>
        <v>280557</v>
      </c>
      <c r="AS28" s="189">
        <f>VLOOKUP(AQ28,'E-REF_HNO_pop'!B:E,3,FALSE)</f>
        <v>24600</v>
      </c>
      <c r="AT28" s="198">
        <f>VLOOKUP(AQ28,'E-REF_HNO_pop'!B:E,4,FALSE)</f>
        <v>255957</v>
      </c>
      <c r="AU28" s="230">
        <f>VLOOKUP(AQ28,'D-Results_PiN'!A:J,10,FALSE)</f>
        <v>3</v>
      </c>
      <c r="AV28" s="210">
        <f>VLOOKUP(AQ28,'D-Results_JointAnalysis'!U:AI,7,FALSE)</f>
        <v>3</v>
      </c>
      <c r="AW28" s="231">
        <f>VLOOKUP(AQ28,'D-Results_JointAnalysis'!U:AI,14,FALSE)</f>
        <v>1</v>
      </c>
      <c r="AX28" s="238">
        <f>VLOOKUP(AQ28,'D-Results_PiN'!A:I,5,FALSE)</f>
        <v>0</v>
      </c>
      <c r="AY28" s="239">
        <f>VLOOKUP(AQ28,'D-Results_PiN'!A:I,6,FALSE)</f>
        <v>0.12</v>
      </c>
      <c r="AZ28" s="239">
        <f>VLOOKUP(AQ28,'D-Results_PiN'!A:I,7,FALSE)</f>
        <v>0.88</v>
      </c>
      <c r="BA28" s="239">
        <f>VLOOKUP(AQ28,'D-Results_PiN'!A:I,8,FALSE)</f>
        <v>0</v>
      </c>
      <c r="BB28" s="239">
        <f>VLOOKUP(AQ28,'D-Results_PiN'!A:I,9,FALSE)</f>
        <v>0</v>
      </c>
      <c r="BC28" s="255">
        <f t="shared" si="4"/>
        <v>3</v>
      </c>
      <c r="BD28" s="248">
        <f t="shared" si="5"/>
        <v>21648</v>
      </c>
      <c r="BE28" s="248">
        <f>VLOOKUP(AQ28,'D-Results_JointAnalysis'!AK:AX,7,FALSE)</f>
        <v>21648</v>
      </c>
      <c r="BF28" s="249">
        <f>VLOOKUP(AQ28,'D-Results_JointAnalysis'!AK:AX,11,FALSE)+VLOOKUP(AQ28,'D-Results_JointAnalysis'!AK:AX,12,FALSE)+VLOOKUP(AQ28,'D-Results_JointAnalysis'!AK:AX,13,FALSE)</f>
        <v>0</v>
      </c>
      <c r="BG28" s="258">
        <f>VLOOKUP(AQ28,'D-Results_JointAnalysis'!AK:AX,2,FALSE)</f>
        <v>0</v>
      </c>
      <c r="BH28" s="248">
        <f>VLOOKUP(AQ28,'D-Results_JointAnalysis'!AK:AX,3,FALSE)</f>
        <v>2952</v>
      </c>
      <c r="BI28" s="248">
        <f>VLOOKUP(AQ28,'D-Results_JointAnalysis'!AK:AX,4,FALSE)</f>
        <v>21648</v>
      </c>
      <c r="BJ28" s="248">
        <f>VLOOKUP(AQ28,'D-Results_JointAnalysis'!AK:AX,5,FALSE)</f>
        <v>0</v>
      </c>
      <c r="BK28" s="249">
        <f>VLOOKUP(AQ28,'D-Results_JointAnalysis'!AK:AX,6,FALSE)</f>
        <v>0</v>
      </c>
      <c r="BL28" s="269"/>
      <c r="BM28" s="270"/>
    </row>
    <row r="29" spans="1:65" x14ac:dyDescent="0.35">
      <c r="A29" t="s">
        <v>33</v>
      </c>
      <c r="B29" t="s">
        <v>211</v>
      </c>
      <c r="C29" s="187">
        <f>VLOOKUP(A29,'E-REF_HNO_pop'!B:D,3,FALSE)</f>
        <v>2000</v>
      </c>
      <c r="D29" s="187">
        <f>VLOOKUP(A29,'E-REF_HNO_pop'!B:C,2,FALSE)</f>
        <v>71363</v>
      </c>
      <c r="E29" t="s">
        <v>93</v>
      </c>
      <c r="F29" t="s">
        <v>28</v>
      </c>
      <c r="I29" s="181">
        <f>IFERROR((VLOOKUP(E29,'D-Results_JointAnalysis'!A:M,2,FALSE)/VLOOKUP(E29,'D-Results_JointAnalysis'!A:M,7,FALSE)),"")</f>
        <v>0</v>
      </c>
      <c r="J29" s="181">
        <f>IFERROR((VLOOKUP(F29,'D-Results_JointAnalysis'!A:M,2,FALSE)/VLOOKUP(F29,'D-Results_JointAnalysis'!A:M,7,FALSE)),"")</f>
        <v>0</v>
      </c>
      <c r="K29" s="181" t="str">
        <f>IFERROR((VLOOKUP(G29,'D-Results_JointAnalysis'!A:M,2,FALSE)/VLOOKUP(G29,'D-Results_JointAnalysis'!A:M,7,FALSE)),"")</f>
        <v/>
      </c>
      <c r="L29" s="181" t="str">
        <f>IFERROR((VLOOKUP(H29,'D-Results_JointAnalysis'!A:M,2,FALSE)/VLOOKUP(H29,'D-Results_JointAnalysis'!A:M,7,FALSE)),"")</f>
        <v/>
      </c>
      <c r="M29" s="182">
        <f t="shared" ref="M29:M63" si="6">AVERAGE(I29:L29)</f>
        <v>0</v>
      </c>
      <c r="N29" s="229">
        <f t="shared" ref="N29:N63" si="7">M29*C29</f>
        <v>0</v>
      </c>
      <c r="O29" s="181">
        <f>IFERROR((VLOOKUP(E29,'D-Results_JointAnalysis'!A:M,3,FALSE)/VLOOKUP(E29,'D-Results_JointAnalysis'!A:M,7,FALSE)),"")</f>
        <v>0.22222222222222221</v>
      </c>
      <c r="P29" s="181">
        <f>IFERROR((VLOOKUP(F29,'D-Results_JointAnalysis'!A:M,3,FALSE)/VLOOKUP(F29,'D-Results_JointAnalysis'!A:M,7,FALSE)),"")</f>
        <v>0.17647058823529413</v>
      </c>
      <c r="Q29" s="181" t="str">
        <f>IFERROR((VLOOKUP(G29,'D-Results_JointAnalysis'!A:M,3,FALSE)/VLOOKUP(G29,'D-Results_JointAnalysis'!A:M,7,FALSE)),"")</f>
        <v/>
      </c>
      <c r="R29" s="181" t="str">
        <f>IFERROR((VLOOKUP(H29,'D-Results_JointAnalysis'!A:M,3,FALSE)/VLOOKUP(H29,'D-Results_JointAnalysis'!A:M,7,FALSE)),"")</f>
        <v/>
      </c>
      <c r="S29" s="182">
        <f t="shared" ref="S29:S63" si="8">AVERAGE(O29:R29)</f>
        <v>0.19934640522875818</v>
      </c>
      <c r="T29" s="229">
        <f t="shared" ref="T29:T63" si="9">S29*C29</f>
        <v>398.69281045751637</v>
      </c>
      <c r="U29" s="181">
        <f>IFERROR((VLOOKUP(E29,'D-Results_JointAnalysis'!A:M,4,FALSE)/VLOOKUP(E29,'D-Results_JointAnalysis'!A:M,7,FALSE)),"")</f>
        <v>0.75694444444444442</v>
      </c>
      <c r="V29" s="181">
        <f>IFERROR((VLOOKUP(F29,'D-Results_JointAnalysis'!A:M,4,FALSE)/VLOOKUP(F29,'D-Results_JointAnalysis'!A:M,7,FALSE)),"")</f>
        <v>0.35294117647058826</v>
      </c>
      <c r="W29" s="181" t="str">
        <f>IFERROR((VLOOKUP(G29,'D-Results_JointAnalysis'!A:M,4,FALSE)/VLOOKUP(G29,'D-Results_JointAnalysis'!A:M,7,FALSE)),"")</f>
        <v/>
      </c>
      <c r="X29" s="181" t="str">
        <f>IFERROR((VLOOKUP(H29,'D-Results_JointAnalysis'!A:M,4,FALSE)/VLOOKUP(H29,'D-Results_JointAnalysis'!A:M,7,FALSE)),"")</f>
        <v/>
      </c>
      <c r="Y29" s="182">
        <f t="shared" ref="Y29:Y63" si="10">AVERAGE(U29:X29)</f>
        <v>0.55494281045751637</v>
      </c>
      <c r="Z29" s="229">
        <f t="shared" ref="Z29:Z63" si="11">Y29*C29</f>
        <v>1109.8856209150326</v>
      </c>
      <c r="AA29" s="181">
        <f>IFERROR((VLOOKUP(E29,'D-Results_JointAnalysis'!A:M,5,FALSE)/VLOOKUP(E29,'D-Results_JointAnalysis'!A:M,7,FALSE)),"")</f>
        <v>2.0833333333333332E-2</v>
      </c>
      <c r="AB29" s="181">
        <f>IFERROR((VLOOKUP(F29,'D-Results_JointAnalysis'!A:M,5,FALSE)/VLOOKUP(F29,'D-Results_JointAnalysis'!A:M,7,FALSE)),"")</f>
        <v>0.47058823529411764</v>
      </c>
      <c r="AC29" s="181" t="str">
        <f>IFERROR((VLOOKUP(G29,'D-Results_JointAnalysis'!A:M,5,FALSE)/VLOOKUP(G29,'D-Results_JointAnalysis'!A:M,7,FALSE)),"")</f>
        <v/>
      </c>
      <c r="AD29" s="181" t="str">
        <f>IFERROR((VLOOKUP(H29,'D-Results_JointAnalysis'!A:M,5,FALSE)/VLOOKUP(H29,'D-Results_JointAnalysis'!A:M,7,FALSE)),"")</f>
        <v/>
      </c>
      <c r="AE29" s="182">
        <f t="shared" ref="AE29:AE63" si="12">AVERAGE(AA29:AD29)</f>
        <v>0.24571078431372548</v>
      </c>
      <c r="AF29" s="229">
        <f t="shared" ref="AF29:AF63" si="13">AE29*C29</f>
        <v>491.42156862745094</v>
      </c>
      <c r="AG29" s="181">
        <f>IFERROR((VLOOKUP(E29,'D-Results_JointAnalysis'!A:M,6,FALSE)/VLOOKUP(E29,'D-Results_JointAnalysis'!A:M,7,FALSE)),"")</f>
        <v>0</v>
      </c>
      <c r="AH29" s="181">
        <f>IFERROR((VLOOKUP(F29,'D-Results_JointAnalysis'!A:M,6,FALSE)/VLOOKUP(F29,'D-Results_JointAnalysis'!A:M,7,FALSE)),"")</f>
        <v>0</v>
      </c>
      <c r="AI29" s="181" t="str">
        <f>IFERROR((VLOOKUP(G29,'D-Results_JointAnalysis'!A:M,6,FALSE)/VLOOKUP(G29,'D-Results_JointAnalysis'!A:M,7,FALSE)),"")</f>
        <v/>
      </c>
      <c r="AJ29" s="181" t="str">
        <f>IFERROR((VLOOKUP(H29,'D-Results_JointAnalysis'!A:M,6,FALSE)/VLOOKUP(H29,'D-Results_JointAnalysis'!A:M,7,FALSE)),"")</f>
        <v/>
      </c>
      <c r="AK29" s="182">
        <f t="shared" ref="AK29:AK63" si="14">AVERAGE(AG29:AJ29)</f>
        <v>0</v>
      </c>
      <c r="AL29" s="229">
        <f t="shared" ref="AL29:AL63" si="15">AK29*C29</f>
        <v>0</v>
      </c>
      <c r="AM29" s="207">
        <f t="shared" ref="AM29:AM63" si="16">IF(AK29&gt;=0.25,5,IF(SUM(AE29,AK29)&gt;=0.25,4,IF(SUM(Y29,AE29,AK29)&gt;=0.25,3,IF(SUM(S29,Y29,AE29,AK29)&gt;=0.25,2,1))))</f>
        <v>3</v>
      </c>
      <c r="AP29" s="327"/>
      <c r="AQ29" s="185" t="s">
        <v>86</v>
      </c>
      <c r="AR29" s="197">
        <f>VLOOKUP(AQ29,'E-REF_HNO_pop'!B:E,2,FALSE)</f>
        <v>179405</v>
      </c>
      <c r="AS29" s="189">
        <f>VLOOKUP(AQ29,'E-REF_HNO_pop'!B:E,3,FALSE)</f>
        <v>4300</v>
      </c>
      <c r="AT29" s="198">
        <f>VLOOKUP(AQ29,'E-REF_HNO_pop'!B:E,4,FALSE)</f>
        <v>175105</v>
      </c>
      <c r="AU29" s="230">
        <f>VLOOKUP(AQ29,'D-Results_PiN'!A:J,10,FALSE)</f>
        <v>3</v>
      </c>
      <c r="AV29" s="210">
        <f>VLOOKUP(AQ29,'D-Results_JointAnalysis'!U:AI,7,FALSE)</f>
        <v>3</v>
      </c>
      <c r="AW29" s="231">
        <f>VLOOKUP(AQ29,'D-Results_JointAnalysis'!U:AI,14,FALSE)</f>
        <v>1</v>
      </c>
      <c r="AX29" s="238">
        <f>VLOOKUP(AQ29,'D-Results_PiN'!A:I,5,FALSE)</f>
        <v>0</v>
      </c>
      <c r="AY29" s="239">
        <f>VLOOKUP(AQ29,'D-Results_PiN'!A:I,6,FALSE)</f>
        <v>0.33333333333333331</v>
      </c>
      <c r="AZ29" s="239">
        <f>VLOOKUP(AQ29,'D-Results_PiN'!A:I,7,FALSE)</f>
        <v>0.66666666666666663</v>
      </c>
      <c r="BA29" s="239">
        <f>VLOOKUP(AQ29,'D-Results_PiN'!A:I,8,FALSE)</f>
        <v>0</v>
      </c>
      <c r="BB29" s="239">
        <f>VLOOKUP(AQ29,'D-Results_PiN'!A:I,9,FALSE)</f>
        <v>0</v>
      </c>
      <c r="BC29" s="255">
        <f t="shared" si="4"/>
        <v>3</v>
      </c>
      <c r="BD29" s="248">
        <f t="shared" si="5"/>
        <v>2866.6666666666665</v>
      </c>
      <c r="BE29" s="248">
        <f>VLOOKUP(AQ29,'D-Results_JointAnalysis'!AK:AX,7,FALSE)</f>
        <v>2866.6666666666665</v>
      </c>
      <c r="BF29" s="249">
        <f>VLOOKUP(AQ29,'D-Results_JointAnalysis'!AK:AX,11,FALSE)+VLOOKUP(AQ29,'D-Results_JointAnalysis'!AK:AX,12,FALSE)+VLOOKUP(AQ29,'D-Results_JointAnalysis'!AK:AX,13,FALSE)</f>
        <v>0</v>
      </c>
      <c r="BG29" s="258">
        <f>VLOOKUP(AQ29,'D-Results_JointAnalysis'!AK:AX,2,FALSE)</f>
        <v>0</v>
      </c>
      <c r="BH29" s="248">
        <f>VLOOKUP(AQ29,'D-Results_JointAnalysis'!AK:AX,3,FALSE)</f>
        <v>1433.3333333333333</v>
      </c>
      <c r="BI29" s="248">
        <f>VLOOKUP(AQ29,'D-Results_JointAnalysis'!AK:AX,4,FALSE)</f>
        <v>2866.6666666666665</v>
      </c>
      <c r="BJ29" s="248">
        <f>VLOOKUP(AQ29,'D-Results_JointAnalysis'!AK:AX,5,FALSE)</f>
        <v>0</v>
      </c>
      <c r="BK29" s="249">
        <f>VLOOKUP(AQ29,'D-Results_JointAnalysis'!AK:AX,6,FALSE)</f>
        <v>0</v>
      </c>
      <c r="BL29" s="269"/>
      <c r="BM29" s="270"/>
    </row>
    <row r="30" spans="1:65" x14ac:dyDescent="0.35">
      <c r="A30" t="s">
        <v>143</v>
      </c>
      <c r="B30" t="s">
        <v>211</v>
      </c>
      <c r="C30" s="187">
        <f>VLOOKUP(A30,'E-REF_HNO_pop'!B:D,3,FALSE)</f>
        <v>2000</v>
      </c>
      <c r="D30" s="187">
        <f>VLOOKUP(A30,'E-REF_HNO_pop'!B:C,2,FALSE)</f>
        <v>42436</v>
      </c>
      <c r="E30" t="s">
        <v>56</v>
      </c>
      <c r="F30" t="s">
        <v>95</v>
      </c>
      <c r="G30" t="s">
        <v>145</v>
      </c>
      <c r="I30" s="181">
        <f>IFERROR((VLOOKUP(E30,'D-Results_JointAnalysis'!A:M,2,FALSE)/VLOOKUP(E30,'D-Results_JointAnalysis'!A:M,7,FALSE)),"")</f>
        <v>0</v>
      </c>
      <c r="J30" s="181">
        <f>IFERROR((VLOOKUP(F30,'D-Results_JointAnalysis'!A:M,2,FALSE)/VLOOKUP(F30,'D-Results_JointAnalysis'!A:M,7,FALSE)),"")</f>
        <v>0</v>
      </c>
      <c r="K30" s="181">
        <f>IFERROR((VLOOKUP(G30,'D-Results_JointAnalysis'!A:M,2,FALSE)/VLOOKUP(G30,'D-Results_JointAnalysis'!A:M,7,FALSE)),"")</f>
        <v>0</v>
      </c>
      <c r="L30" s="181" t="str">
        <f>IFERROR((VLOOKUP(H30,'D-Results_JointAnalysis'!A:M,2,FALSE)/VLOOKUP(H30,'D-Results_JointAnalysis'!A:M,7,FALSE)),"")</f>
        <v/>
      </c>
      <c r="M30" s="182">
        <f t="shared" si="6"/>
        <v>0</v>
      </c>
      <c r="N30" s="229">
        <f t="shared" si="7"/>
        <v>0</v>
      </c>
      <c r="O30" s="181">
        <f>IFERROR((VLOOKUP(E30,'D-Results_JointAnalysis'!A:M,3,FALSE)/VLOOKUP(E30,'D-Results_JointAnalysis'!A:M,7,FALSE)),"")</f>
        <v>0</v>
      </c>
      <c r="P30" s="181">
        <f>IFERROR((VLOOKUP(F30,'D-Results_JointAnalysis'!A:M,3,FALSE)/VLOOKUP(F30,'D-Results_JointAnalysis'!A:M,7,FALSE)),"")</f>
        <v>0.33333333333333331</v>
      </c>
      <c r="Q30" s="181">
        <f>IFERROR((VLOOKUP(G30,'D-Results_JointAnalysis'!A:M,3,FALSE)/VLOOKUP(G30,'D-Results_JointAnalysis'!A:M,7,FALSE)),"")</f>
        <v>0.12</v>
      </c>
      <c r="R30" s="181" t="str">
        <f>IFERROR((VLOOKUP(H30,'D-Results_JointAnalysis'!A:M,3,FALSE)/VLOOKUP(H30,'D-Results_JointAnalysis'!A:M,7,FALSE)),"")</f>
        <v/>
      </c>
      <c r="S30" s="182">
        <f t="shared" si="8"/>
        <v>0.15111111111111111</v>
      </c>
      <c r="T30" s="229">
        <f t="shared" si="9"/>
        <v>302.22222222222223</v>
      </c>
      <c r="U30" s="181">
        <f>IFERROR((VLOOKUP(E30,'D-Results_JointAnalysis'!A:M,4,FALSE)/VLOOKUP(E30,'D-Results_JointAnalysis'!A:M,7,FALSE)),"")</f>
        <v>1</v>
      </c>
      <c r="V30" s="181">
        <f>IFERROR((VLOOKUP(F30,'D-Results_JointAnalysis'!A:M,4,FALSE)/VLOOKUP(F30,'D-Results_JointAnalysis'!A:M,7,FALSE)),"")</f>
        <v>0.66666666666666663</v>
      </c>
      <c r="W30" s="181">
        <f>IFERROR((VLOOKUP(G30,'D-Results_JointAnalysis'!A:M,4,FALSE)/VLOOKUP(G30,'D-Results_JointAnalysis'!A:M,7,FALSE)),"")</f>
        <v>0.88</v>
      </c>
      <c r="X30" s="181" t="str">
        <f>IFERROR((VLOOKUP(H30,'D-Results_JointAnalysis'!A:M,4,FALSE)/VLOOKUP(H30,'D-Results_JointAnalysis'!A:M,7,FALSE)),"")</f>
        <v/>
      </c>
      <c r="Y30" s="182">
        <f t="shared" si="10"/>
        <v>0.8488888888888888</v>
      </c>
      <c r="Z30" s="229">
        <f t="shared" si="11"/>
        <v>1697.7777777777776</v>
      </c>
      <c r="AA30" s="181">
        <f>IFERROR((VLOOKUP(E30,'D-Results_JointAnalysis'!A:M,5,FALSE)/VLOOKUP(E30,'D-Results_JointAnalysis'!A:M,7,FALSE)),"")</f>
        <v>0</v>
      </c>
      <c r="AB30" s="181">
        <f>IFERROR((VLOOKUP(F30,'D-Results_JointAnalysis'!A:M,5,FALSE)/VLOOKUP(F30,'D-Results_JointAnalysis'!A:M,7,FALSE)),"")</f>
        <v>0</v>
      </c>
      <c r="AC30" s="181">
        <f>IFERROR((VLOOKUP(G30,'D-Results_JointAnalysis'!A:M,5,FALSE)/VLOOKUP(G30,'D-Results_JointAnalysis'!A:M,7,FALSE)),"")</f>
        <v>0</v>
      </c>
      <c r="AD30" s="181" t="str">
        <f>IFERROR((VLOOKUP(H30,'D-Results_JointAnalysis'!A:M,5,FALSE)/VLOOKUP(H30,'D-Results_JointAnalysis'!A:M,7,FALSE)),"")</f>
        <v/>
      </c>
      <c r="AE30" s="182">
        <f t="shared" si="12"/>
        <v>0</v>
      </c>
      <c r="AF30" s="229">
        <f t="shared" si="13"/>
        <v>0</v>
      </c>
      <c r="AG30" s="181">
        <f>IFERROR((VLOOKUP(E30,'D-Results_JointAnalysis'!A:M,6,FALSE)/VLOOKUP(E30,'D-Results_JointAnalysis'!A:M,7,FALSE)),"")</f>
        <v>0</v>
      </c>
      <c r="AH30" s="181">
        <f>IFERROR((VLOOKUP(F30,'D-Results_JointAnalysis'!A:M,6,FALSE)/VLOOKUP(F30,'D-Results_JointAnalysis'!A:M,7,FALSE)),"")</f>
        <v>0</v>
      </c>
      <c r="AI30" s="181">
        <f>IFERROR((VLOOKUP(G30,'D-Results_JointAnalysis'!A:M,6,FALSE)/VLOOKUP(G30,'D-Results_JointAnalysis'!A:M,7,FALSE)),"")</f>
        <v>0</v>
      </c>
      <c r="AJ30" s="181" t="str">
        <f>IFERROR((VLOOKUP(H30,'D-Results_JointAnalysis'!A:M,6,FALSE)/VLOOKUP(H30,'D-Results_JointAnalysis'!A:M,7,FALSE)),"")</f>
        <v/>
      </c>
      <c r="AK30" s="182">
        <f t="shared" si="14"/>
        <v>0</v>
      </c>
      <c r="AL30" s="229">
        <f t="shared" si="15"/>
        <v>0</v>
      </c>
      <c r="AM30" s="207">
        <f t="shared" si="16"/>
        <v>3</v>
      </c>
      <c r="AP30" s="327"/>
      <c r="AQ30" s="185" t="s">
        <v>87</v>
      </c>
      <c r="AR30" s="197">
        <f>VLOOKUP(AQ30,'E-REF_HNO_pop'!B:E,2,FALSE)</f>
        <v>884600</v>
      </c>
      <c r="AS30" s="189">
        <f>VLOOKUP(AQ30,'E-REF_HNO_pop'!B:E,3,FALSE)</f>
        <v>166100</v>
      </c>
      <c r="AT30" s="198">
        <f>VLOOKUP(AQ30,'E-REF_HNO_pop'!B:E,4,FALSE)</f>
        <v>718500</v>
      </c>
      <c r="AU30" s="230">
        <f>VLOOKUP(AQ30,'D-Results_PiN'!A:J,10,FALSE)</f>
        <v>3</v>
      </c>
      <c r="AV30" s="210">
        <f>VLOOKUP(AQ30,'D-Results_JointAnalysis'!U:AI,7,FALSE)</f>
        <v>3</v>
      </c>
      <c r="AW30" s="231">
        <f>VLOOKUP(AQ30,'D-Results_JointAnalysis'!U:AI,14,FALSE)</f>
        <v>1</v>
      </c>
      <c r="AX30" s="238">
        <f>VLOOKUP(AQ30,'D-Results_PiN'!A:I,5,FALSE)</f>
        <v>0</v>
      </c>
      <c r="AY30" s="239">
        <f>VLOOKUP(AQ30,'D-Results_PiN'!A:I,6,FALSE)</f>
        <v>0.53333333333333333</v>
      </c>
      <c r="AZ30" s="239">
        <f>VLOOKUP(AQ30,'D-Results_PiN'!A:I,7,FALSE)</f>
        <v>0.46666666666666662</v>
      </c>
      <c r="BA30" s="239">
        <f>VLOOKUP(AQ30,'D-Results_PiN'!A:I,8,FALSE)</f>
        <v>0</v>
      </c>
      <c r="BB30" s="239">
        <f>VLOOKUP(AQ30,'D-Results_PiN'!A:I,9,FALSE)</f>
        <v>0</v>
      </c>
      <c r="BC30" s="255">
        <f t="shared" si="4"/>
        <v>3</v>
      </c>
      <c r="BD30" s="248">
        <f t="shared" si="5"/>
        <v>77513.333333333328</v>
      </c>
      <c r="BE30" s="248">
        <f>VLOOKUP(AQ30,'D-Results_JointAnalysis'!AK:AX,7,FALSE)</f>
        <v>77513.333333333328</v>
      </c>
      <c r="BF30" s="249">
        <f>VLOOKUP(AQ30,'D-Results_JointAnalysis'!AK:AX,11,FALSE)+VLOOKUP(AQ30,'D-Results_JointAnalysis'!AK:AX,12,FALSE)+VLOOKUP(AQ30,'D-Results_JointAnalysis'!AK:AX,13,FALSE)</f>
        <v>0</v>
      </c>
      <c r="BG30" s="258">
        <f>VLOOKUP(AQ30,'D-Results_JointAnalysis'!AK:AX,2,FALSE)</f>
        <v>0</v>
      </c>
      <c r="BH30" s="248">
        <f>VLOOKUP(AQ30,'D-Results_JointAnalysis'!AK:AX,3,FALSE)</f>
        <v>88586.666666666672</v>
      </c>
      <c r="BI30" s="248">
        <f>VLOOKUP(AQ30,'D-Results_JointAnalysis'!AK:AX,4,FALSE)</f>
        <v>77513.333333333328</v>
      </c>
      <c r="BJ30" s="248">
        <f>VLOOKUP(AQ30,'D-Results_JointAnalysis'!AK:AX,5,FALSE)</f>
        <v>0</v>
      </c>
      <c r="BK30" s="249">
        <f>VLOOKUP(AQ30,'D-Results_JointAnalysis'!AK:AX,6,FALSE)</f>
        <v>0</v>
      </c>
      <c r="BL30" s="269"/>
      <c r="BM30" s="270"/>
    </row>
    <row r="31" spans="1:65" x14ac:dyDescent="0.35">
      <c r="A31" t="s">
        <v>47</v>
      </c>
      <c r="B31" t="s">
        <v>210</v>
      </c>
      <c r="C31" s="187">
        <f>VLOOKUP(A31,'E-REF_HNO_pop'!B:D,3,FALSE)</f>
        <v>4400</v>
      </c>
      <c r="D31" s="187">
        <f>VLOOKUP(A31,'E-REF_HNO_pop'!B:C,2,FALSE)</f>
        <v>54775</v>
      </c>
      <c r="E31" t="s">
        <v>28</v>
      </c>
      <c r="F31" t="s">
        <v>25</v>
      </c>
      <c r="I31" s="181">
        <f>IFERROR((VLOOKUP(E31,'D-Results_JointAnalysis'!A:M,2,FALSE)/VLOOKUP(E31,'D-Results_JointAnalysis'!A:M,7,FALSE)),"")</f>
        <v>0</v>
      </c>
      <c r="J31" s="181">
        <f>IFERROR((VLOOKUP(F31,'D-Results_JointAnalysis'!A:M,2,FALSE)/VLOOKUP(F31,'D-Results_JointAnalysis'!A:M,7,FALSE)),"")</f>
        <v>2.8169014084507043E-2</v>
      </c>
      <c r="K31" s="181" t="str">
        <f>IFERROR((VLOOKUP(G31,'D-Results_JointAnalysis'!A:M,2,FALSE)/VLOOKUP(G31,'D-Results_JointAnalysis'!A:M,7,FALSE)),"")</f>
        <v/>
      </c>
      <c r="L31" s="181" t="str">
        <f>IFERROR((VLOOKUP(H31,'D-Results_JointAnalysis'!A:M,2,FALSE)/VLOOKUP(H31,'D-Results_JointAnalysis'!A:M,7,FALSE)),"")</f>
        <v/>
      </c>
      <c r="M31" s="182">
        <f t="shared" si="6"/>
        <v>1.4084507042253521E-2</v>
      </c>
      <c r="N31" s="229">
        <f t="shared" si="7"/>
        <v>61.971830985915496</v>
      </c>
      <c r="O31" s="181">
        <f>IFERROR((VLOOKUP(E31,'D-Results_JointAnalysis'!A:M,3,FALSE)/VLOOKUP(E31,'D-Results_JointAnalysis'!A:M,7,FALSE)),"")</f>
        <v>0.17647058823529413</v>
      </c>
      <c r="P31" s="181">
        <f>IFERROR((VLOOKUP(F31,'D-Results_JointAnalysis'!A:M,3,FALSE)/VLOOKUP(F31,'D-Results_JointAnalysis'!A:M,7,FALSE)),"")</f>
        <v>0.57746478873239437</v>
      </c>
      <c r="Q31" s="181" t="str">
        <f>IFERROR((VLOOKUP(G31,'D-Results_JointAnalysis'!A:M,3,FALSE)/VLOOKUP(G31,'D-Results_JointAnalysis'!A:M,7,FALSE)),"")</f>
        <v/>
      </c>
      <c r="R31" s="181" t="str">
        <f>IFERROR((VLOOKUP(H31,'D-Results_JointAnalysis'!A:M,3,FALSE)/VLOOKUP(H31,'D-Results_JointAnalysis'!A:M,7,FALSE)),"")</f>
        <v/>
      </c>
      <c r="S31" s="182">
        <f t="shared" si="8"/>
        <v>0.37696768848384427</v>
      </c>
      <c r="T31" s="229">
        <f t="shared" si="9"/>
        <v>1658.6578293289147</v>
      </c>
      <c r="U31" s="181">
        <f>IFERROR((VLOOKUP(E31,'D-Results_JointAnalysis'!A:M,4,FALSE)/VLOOKUP(E31,'D-Results_JointAnalysis'!A:M,7,FALSE)),"")</f>
        <v>0.35294117647058826</v>
      </c>
      <c r="V31" s="181">
        <f>IFERROR((VLOOKUP(F31,'D-Results_JointAnalysis'!A:M,4,FALSE)/VLOOKUP(F31,'D-Results_JointAnalysis'!A:M,7,FALSE)),"")</f>
        <v>0.39436619718309857</v>
      </c>
      <c r="W31" s="181" t="str">
        <f>IFERROR((VLOOKUP(G31,'D-Results_JointAnalysis'!A:M,4,FALSE)/VLOOKUP(G31,'D-Results_JointAnalysis'!A:M,7,FALSE)),"")</f>
        <v/>
      </c>
      <c r="X31" s="181" t="str">
        <f>IFERROR((VLOOKUP(H31,'D-Results_JointAnalysis'!A:M,4,FALSE)/VLOOKUP(H31,'D-Results_JointAnalysis'!A:M,7,FALSE)),"")</f>
        <v/>
      </c>
      <c r="Y31" s="182">
        <f t="shared" si="10"/>
        <v>0.37365368682684341</v>
      </c>
      <c r="Z31" s="229">
        <f t="shared" si="11"/>
        <v>1644.0762220381109</v>
      </c>
      <c r="AA31" s="181">
        <f>IFERROR((VLOOKUP(E31,'D-Results_JointAnalysis'!A:M,5,FALSE)/VLOOKUP(E31,'D-Results_JointAnalysis'!A:M,7,FALSE)),"")</f>
        <v>0.47058823529411764</v>
      </c>
      <c r="AB31" s="181">
        <f>IFERROR((VLOOKUP(F31,'D-Results_JointAnalysis'!A:M,5,FALSE)/VLOOKUP(F31,'D-Results_JointAnalysis'!A:M,7,FALSE)),"")</f>
        <v>0</v>
      </c>
      <c r="AC31" s="181" t="str">
        <f>IFERROR((VLOOKUP(G31,'D-Results_JointAnalysis'!A:M,5,FALSE)/VLOOKUP(G31,'D-Results_JointAnalysis'!A:M,7,FALSE)),"")</f>
        <v/>
      </c>
      <c r="AD31" s="181" t="str">
        <f>IFERROR((VLOOKUP(H31,'D-Results_JointAnalysis'!A:M,5,FALSE)/VLOOKUP(H31,'D-Results_JointAnalysis'!A:M,7,FALSE)),"")</f>
        <v/>
      </c>
      <c r="AE31" s="182">
        <f t="shared" si="12"/>
        <v>0.23529411764705882</v>
      </c>
      <c r="AF31" s="229">
        <f t="shared" si="13"/>
        <v>1035.2941176470588</v>
      </c>
      <c r="AG31" s="181">
        <f>IFERROR((VLOOKUP(E31,'D-Results_JointAnalysis'!A:M,6,FALSE)/VLOOKUP(E31,'D-Results_JointAnalysis'!A:M,7,FALSE)),"")</f>
        <v>0</v>
      </c>
      <c r="AH31" s="181">
        <f>IFERROR((VLOOKUP(F31,'D-Results_JointAnalysis'!A:M,6,FALSE)/VLOOKUP(F31,'D-Results_JointAnalysis'!A:M,7,FALSE)),"")</f>
        <v>0</v>
      </c>
      <c r="AI31" s="181" t="str">
        <f>IFERROR((VLOOKUP(G31,'D-Results_JointAnalysis'!A:M,6,FALSE)/VLOOKUP(G31,'D-Results_JointAnalysis'!A:M,7,FALSE)),"")</f>
        <v/>
      </c>
      <c r="AJ31" s="181" t="str">
        <f>IFERROR((VLOOKUP(H31,'D-Results_JointAnalysis'!A:M,6,FALSE)/VLOOKUP(H31,'D-Results_JointAnalysis'!A:M,7,FALSE)),"")</f>
        <v/>
      </c>
      <c r="AK31" s="182">
        <f t="shared" si="14"/>
        <v>0</v>
      </c>
      <c r="AL31" s="229">
        <f t="shared" si="15"/>
        <v>0</v>
      </c>
      <c r="AM31" s="207">
        <f t="shared" si="16"/>
        <v>3</v>
      </c>
      <c r="AP31" s="327"/>
      <c r="AQ31" s="185" t="s">
        <v>88</v>
      </c>
      <c r="AR31" s="197">
        <f>VLOOKUP(AQ31,'E-REF_HNO_pop'!B:E,2,FALSE)</f>
        <v>159016</v>
      </c>
      <c r="AS31" s="189">
        <f>VLOOKUP(AQ31,'E-REF_HNO_pop'!B:E,3,FALSE)</f>
        <v>500</v>
      </c>
      <c r="AT31" s="198">
        <f>VLOOKUP(AQ31,'E-REF_HNO_pop'!B:E,4,FALSE)</f>
        <v>158516</v>
      </c>
      <c r="AU31" s="230">
        <f>VLOOKUP(AQ31,'D-Results_PiN'!A:J,10,FALSE)</f>
        <v>3</v>
      </c>
      <c r="AV31" s="210">
        <f>VLOOKUP(AQ31,'D-Results_JointAnalysis'!U:AI,7,FALSE)</f>
        <v>3</v>
      </c>
      <c r="AW31" s="231">
        <f>VLOOKUP(AQ31,'D-Results_JointAnalysis'!U:AI,14,FALSE)</f>
        <v>1</v>
      </c>
      <c r="AX31" s="238">
        <f>VLOOKUP(AQ31,'D-Results_PiN'!A:I,5,FALSE)</f>
        <v>0</v>
      </c>
      <c r="AY31" s="239">
        <f>VLOOKUP(AQ31,'D-Results_PiN'!A:I,6,FALSE)</f>
        <v>0.33333333333333331</v>
      </c>
      <c r="AZ31" s="239">
        <f>VLOOKUP(AQ31,'D-Results_PiN'!A:I,7,FALSE)</f>
        <v>0.66666666666666663</v>
      </c>
      <c r="BA31" s="239">
        <f>VLOOKUP(AQ31,'D-Results_PiN'!A:I,8,FALSE)</f>
        <v>0</v>
      </c>
      <c r="BB31" s="239">
        <f>VLOOKUP(AQ31,'D-Results_PiN'!A:I,9,FALSE)</f>
        <v>0</v>
      </c>
      <c r="BC31" s="255">
        <f t="shared" si="4"/>
        <v>3</v>
      </c>
      <c r="BD31" s="248">
        <f t="shared" si="5"/>
        <v>333.33333333333331</v>
      </c>
      <c r="BE31" s="248">
        <f>VLOOKUP(AQ31,'D-Results_JointAnalysis'!AK:AX,7,FALSE)</f>
        <v>333.33333333333331</v>
      </c>
      <c r="BF31" s="249">
        <f>VLOOKUP(AQ31,'D-Results_JointAnalysis'!AK:AX,11,FALSE)+VLOOKUP(AQ31,'D-Results_JointAnalysis'!AK:AX,12,FALSE)+VLOOKUP(AQ31,'D-Results_JointAnalysis'!AK:AX,13,FALSE)</f>
        <v>0</v>
      </c>
      <c r="BG31" s="258">
        <f>VLOOKUP(AQ31,'D-Results_JointAnalysis'!AK:AX,2,FALSE)</f>
        <v>0</v>
      </c>
      <c r="BH31" s="248">
        <f>VLOOKUP(AQ31,'D-Results_JointAnalysis'!AK:AX,3,FALSE)</f>
        <v>166.66666666666666</v>
      </c>
      <c r="BI31" s="248">
        <f>VLOOKUP(AQ31,'D-Results_JointAnalysis'!AK:AX,4,FALSE)</f>
        <v>333.33333333333331</v>
      </c>
      <c r="BJ31" s="248">
        <f>VLOOKUP(AQ31,'D-Results_JointAnalysis'!AK:AX,5,FALSE)</f>
        <v>0</v>
      </c>
      <c r="BK31" s="249">
        <f>VLOOKUP(AQ31,'D-Results_JointAnalysis'!AK:AX,6,FALSE)</f>
        <v>0</v>
      </c>
      <c r="BL31" s="269"/>
      <c r="BM31" s="270"/>
    </row>
    <row r="32" spans="1:65" x14ac:dyDescent="0.35">
      <c r="A32" t="s">
        <v>58</v>
      </c>
      <c r="B32" t="s">
        <v>210</v>
      </c>
      <c r="C32" s="187">
        <f>VLOOKUP(A32,'E-REF_HNO_pop'!B:D,3,FALSE)</f>
        <v>9000</v>
      </c>
      <c r="D32" s="187">
        <f>VLOOKUP(A32,'E-REF_HNO_pop'!B:C,2,FALSE)</f>
        <v>126355</v>
      </c>
      <c r="E32" t="s">
        <v>28</v>
      </c>
      <c r="I32" s="181">
        <f>IFERROR((VLOOKUP(E32,'D-Results_JointAnalysis'!A:M,2,FALSE)/VLOOKUP(E32,'D-Results_JointAnalysis'!A:M,7,FALSE)),"")</f>
        <v>0</v>
      </c>
      <c r="J32" s="181" t="str">
        <f>IFERROR((VLOOKUP(F32,'D-Results_JointAnalysis'!A:M,2,FALSE)/VLOOKUP(F32,'D-Results_JointAnalysis'!A:M,7,FALSE)),"")</f>
        <v/>
      </c>
      <c r="K32" s="181" t="str">
        <f>IFERROR((VLOOKUP(G32,'D-Results_JointAnalysis'!A:M,2,FALSE)/VLOOKUP(G32,'D-Results_JointAnalysis'!A:M,7,FALSE)),"")</f>
        <v/>
      </c>
      <c r="L32" s="181" t="str">
        <f>IFERROR((VLOOKUP(H32,'D-Results_JointAnalysis'!A:M,2,FALSE)/VLOOKUP(H32,'D-Results_JointAnalysis'!A:M,7,FALSE)),"")</f>
        <v/>
      </c>
      <c r="M32" s="182">
        <f t="shared" si="6"/>
        <v>0</v>
      </c>
      <c r="N32" s="229">
        <f t="shared" si="7"/>
        <v>0</v>
      </c>
      <c r="O32" s="181">
        <f>IFERROR((VLOOKUP(E32,'D-Results_JointAnalysis'!A:M,3,FALSE)/VLOOKUP(E32,'D-Results_JointAnalysis'!A:M,7,FALSE)),"")</f>
        <v>0.17647058823529413</v>
      </c>
      <c r="P32" s="181" t="str">
        <f>IFERROR((VLOOKUP(F32,'D-Results_JointAnalysis'!A:M,3,FALSE)/VLOOKUP(F32,'D-Results_JointAnalysis'!A:M,7,FALSE)),"")</f>
        <v/>
      </c>
      <c r="Q32" s="181" t="str">
        <f>IFERROR((VLOOKUP(G32,'D-Results_JointAnalysis'!A:M,3,FALSE)/VLOOKUP(G32,'D-Results_JointAnalysis'!A:M,7,FALSE)),"")</f>
        <v/>
      </c>
      <c r="R32" s="181" t="str">
        <f>IFERROR((VLOOKUP(H32,'D-Results_JointAnalysis'!A:M,3,FALSE)/VLOOKUP(H32,'D-Results_JointAnalysis'!A:M,7,FALSE)),"")</f>
        <v/>
      </c>
      <c r="S32" s="182">
        <f t="shared" si="8"/>
        <v>0.17647058823529413</v>
      </c>
      <c r="T32" s="229">
        <f t="shared" si="9"/>
        <v>1588.2352941176471</v>
      </c>
      <c r="U32" s="181">
        <f>IFERROR((VLOOKUP(E32,'D-Results_JointAnalysis'!A:M,4,FALSE)/VLOOKUP(E32,'D-Results_JointAnalysis'!A:M,7,FALSE)),"")</f>
        <v>0.35294117647058826</v>
      </c>
      <c r="V32" s="181" t="str">
        <f>IFERROR((VLOOKUP(F32,'D-Results_JointAnalysis'!A:M,4,FALSE)/VLOOKUP(F32,'D-Results_JointAnalysis'!A:M,7,FALSE)),"")</f>
        <v/>
      </c>
      <c r="W32" s="181" t="str">
        <f>IFERROR((VLOOKUP(G32,'D-Results_JointAnalysis'!A:M,4,FALSE)/VLOOKUP(G32,'D-Results_JointAnalysis'!A:M,7,FALSE)),"")</f>
        <v/>
      </c>
      <c r="X32" s="181" t="str">
        <f>IFERROR((VLOOKUP(H32,'D-Results_JointAnalysis'!A:M,4,FALSE)/VLOOKUP(H32,'D-Results_JointAnalysis'!A:M,7,FALSE)),"")</f>
        <v/>
      </c>
      <c r="Y32" s="182">
        <f t="shared" si="10"/>
        <v>0.35294117647058826</v>
      </c>
      <c r="Z32" s="229">
        <f t="shared" si="11"/>
        <v>3176.4705882352941</v>
      </c>
      <c r="AA32" s="181">
        <f>IFERROR((VLOOKUP(E32,'D-Results_JointAnalysis'!A:M,5,FALSE)/VLOOKUP(E32,'D-Results_JointAnalysis'!A:M,7,FALSE)),"")</f>
        <v>0.47058823529411764</v>
      </c>
      <c r="AB32" s="181" t="str">
        <f>IFERROR((VLOOKUP(F32,'D-Results_JointAnalysis'!A:M,5,FALSE)/VLOOKUP(F32,'D-Results_JointAnalysis'!A:M,7,FALSE)),"")</f>
        <v/>
      </c>
      <c r="AC32" s="181" t="str">
        <f>IFERROR((VLOOKUP(G32,'D-Results_JointAnalysis'!A:M,5,FALSE)/VLOOKUP(G32,'D-Results_JointAnalysis'!A:M,7,FALSE)),"")</f>
        <v/>
      </c>
      <c r="AD32" s="181" t="str">
        <f>IFERROR((VLOOKUP(H32,'D-Results_JointAnalysis'!A:M,5,FALSE)/VLOOKUP(H32,'D-Results_JointAnalysis'!A:M,7,FALSE)),"")</f>
        <v/>
      </c>
      <c r="AE32" s="182">
        <f t="shared" si="12"/>
        <v>0.47058823529411764</v>
      </c>
      <c r="AF32" s="229">
        <f t="shared" si="13"/>
        <v>4235.2941176470586</v>
      </c>
      <c r="AG32" s="181">
        <f>IFERROR((VLOOKUP(E32,'D-Results_JointAnalysis'!A:M,6,FALSE)/VLOOKUP(E32,'D-Results_JointAnalysis'!A:M,7,FALSE)),"")</f>
        <v>0</v>
      </c>
      <c r="AH32" s="181" t="str">
        <f>IFERROR((VLOOKUP(F32,'D-Results_JointAnalysis'!A:M,6,FALSE)/VLOOKUP(F32,'D-Results_JointAnalysis'!A:M,7,FALSE)),"")</f>
        <v/>
      </c>
      <c r="AI32" s="181" t="str">
        <f>IFERROR((VLOOKUP(G32,'D-Results_JointAnalysis'!A:M,6,FALSE)/VLOOKUP(G32,'D-Results_JointAnalysis'!A:M,7,FALSE)),"")</f>
        <v/>
      </c>
      <c r="AJ32" s="181" t="str">
        <f>IFERROR((VLOOKUP(H32,'D-Results_JointAnalysis'!A:M,6,FALSE)/VLOOKUP(H32,'D-Results_JointAnalysis'!A:M,7,FALSE)),"")</f>
        <v/>
      </c>
      <c r="AK32" s="182">
        <f t="shared" si="14"/>
        <v>0</v>
      </c>
      <c r="AL32" s="229">
        <f t="shared" si="15"/>
        <v>0</v>
      </c>
      <c r="AM32" s="207">
        <f t="shared" si="16"/>
        <v>4</v>
      </c>
      <c r="AP32" s="327"/>
      <c r="AQ32" s="185" t="s">
        <v>152</v>
      </c>
      <c r="AR32" s="197">
        <f>VLOOKUP(AQ32,'E-REF_HNO_pop'!B:E,2,FALSE)</f>
        <v>365900</v>
      </c>
      <c r="AS32" s="189">
        <f>VLOOKUP(AQ32,'E-REF_HNO_pop'!B:E,3,FALSE)</f>
        <v>23600</v>
      </c>
      <c r="AT32" s="198">
        <f>VLOOKUP(AQ32,'E-REF_HNO_pop'!B:E,4,FALSE)</f>
        <v>342300</v>
      </c>
      <c r="AU32" s="230">
        <f>VLOOKUP(AQ32,'D-Results_PiN'!A:J,10,FALSE)</f>
        <v>3</v>
      </c>
      <c r="AV32" s="210">
        <f>VLOOKUP(AQ32,'D-Results_JointAnalysis'!U:AI,7,FALSE)</f>
        <v>3</v>
      </c>
      <c r="AW32" s="231">
        <f>VLOOKUP(AQ32,'D-Results_JointAnalysis'!U:AI,14,FALSE)</f>
        <v>1</v>
      </c>
      <c r="AX32" s="238">
        <f>VLOOKUP(AQ32,'D-Results_PiN'!A:I,5,FALSE)</f>
        <v>0</v>
      </c>
      <c r="AY32" s="239">
        <f>VLOOKUP(AQ32,'D-Results_PiN'!A:I,6,FALSE)</f>
        <v>0.44578313253012047</v>
      </c>
      <c r="AZ32" s="239">
        <f>VLOOKUP(AQ32,'D-Results_PiN'!A:I,7,FALSE)</f>
        <v>0.55421686746987953</v>
      </c>
      <c r="BA32" s="239">
        <f>VLOOKUP(AQ32,'D-Results_PiN'!A:I,8,FALSE)</f>
        <v>0</v>
      </c>
      <c r="BB32" s="239">
        <f>VLOOKUP(AQ32,'D-Results_PiN'!A:I,9,FALSE)</f>
        <v>0</v>
      </c>
      <c r="BC32" s="255">
        <f t="shared" si="4"/>
        <v>3</v>
      </c>
      <c r="BD32" s="248">
        <f t="shared" si="5"/>
        <v>13079.518072289156</v>
      </c>
      <c r="BE32" s="248">
        <f>VLOOKUP(AQ32,'D-Results_JointAnalysis'!AK:AX,7,FALSE)</f>
        <v>13079.518072289156</v>
      </c>
      <c r="BF32" s="249">
        <f>VLOOKUP(AQ32,'D-Results_JointAnalysis'!AK:AX,11,FALSE)+VLOOKUP(AQ32,'D-Results_JointAnalysis'!AK:AX,12,FALSE)+VLOOKUP(AQ32,'D-Results_JointAnalysis'!AK:AX,13,FALSE)</f>
        <v>0</v>
      </c>
      <c r="BG32" s="258">
        <f>VLOOKUP(AQ32,'D-Results_JointAnalysis'!AK:AX,2,FALSE)</f>
        <v>0</v>
      </c>
      <c r="BH32" s="248">
        <f>VLOOKUP(AQ32,'D-Results_JointAnalysis'!AK:AX,3,FALSE)</f>
        <v>10520.481927710844</v>
      </c>
      <c r="BI32" s="248">
        <f>VLOOKUP(AQ32,'D-Results_JointAnalysis'!AK:AX,4,FALSE)</f>
        <v>13079.518072289156</v>
      </c>
      <c r="BJ32" s="248">
        <f>VLOOKUP(AQ32,'D-Results_JointAnalysis'!AK:AX,5,FALSE)</f>
        <v>0</v>
      </c>
      <c r="BK32" s="249">
        <f>VLOOKUP(AQ32,'D-Results_JointAnalysis'!AK:AX,6,FALSE)</f>
        <v>0</v>
      </c>
      <c r="BL32" s="269"/>
      <c r="BM32" s="270"/>
    </row>
    <row r="33" spans="1:65" x14ac:dyDescent="0.35">
      <c r="A33" t="s">
        <v>189</v>
      </c>
      <c r="B33" t="s">
        <v>210</v>
      </c>
      <c r="C33" s="187">
        <f>VLOOKUP(A33,'E-REF_HNO_pop'!B:D,3,FALSE)</f>
        <v>3600</v>
      </c>
      <c r="D33" s="187">
        <f>VLOOKUP(A33,'E-REF_HNO_pop'!B:C,2,FALSE)</f>
        <v>85206</v>
      </c>
      <c r="E33" t="s">
        <v>186</v>
      </c>
      <c r="F33" t="s">
        <v>152</v>
      </c>
      <c r="G33" t="s">
        <v>184</v>
      </c>
      <c r="I33" s="181">
        <f>IFERROR((VLOOKUP(E33,'D-Results_JointAnalysis'!A:M,2,FALSE)/VLOOKUP(E33,'D-Results_JointAnalysis'!A:M,7,FALSE)),"")</f>
        <v>0</v>
      </c>
      <c r="J33" s="181">
        <f>IFERROR((VLOOKUP(F33,'D-Results_JointAnalysis'!A:M,2,FALSE)/VLOOKUP(F33,'D-Results_JointAnalysis'!A:M,7,FALSE)),"")</f>
        <v>0</v>
      </c>
      <c r="K33" s="181">
        <f>IFERROR((VLOOKUP(G33,'D-Results_JointAnalysis'!A:M,2,FALSE)/VLOOKUP(G33,'D-Results_JointAnalysis'!A:M,7,FALSE)),"")</f>
        <v>0</v>
      </c>
      <c r="L33" s="181" t="str">
        <f>IFERROR((VLOOKUP(H33,'D-Results_JointAnalysis'!A:M,2,FALSE)/VLOOKUP(H33,'D-Results_JointAnalysis'!A:M,7,FALSE)),"")</f>
        <v/>
      </c>
      <c r="M33" s="182">
        <f t="shared" si="6"/>
        <v>0</v>
      </c>
      <c r="N33" s="229">
        <f t="shared" si="7"/>
        <v>0</v>
      </c>
      <c r="O33" s="181">
        <f>IFERROR((VLOOKUP(E33,'D-Results_JointAnalysis'!A:M,3,FALSE)/VLOOKUP(E33,'D-Results_JointAnalysis'!A:M,7,FALSE)),"")</f>
        <v>0.30120481927710846</v>
      </c>
      <c r="P33" s="181">
        <f>IFERROR((VLOOKUP(F33,'D-Results_JointAnalysis'!A:M,3,FALSE)/VLOOKUP(F33,'D-Results_JointAnalysis'!A:M,7,FALSE)),"")</f>
        <v>0.44578313253012047</v>
      </c>
      <c r="Q33" s="181">
        <f>IFERROR((VLOOKUP(G33,'D-Results_JointAnalysis'!A:M,3,FALSE)/VLOOKUP(G33,'D-Results_JointAnalysis'!A:M,7,FALSE)),"")</f>
        <v>0.33333333333333331</v>
      </c>
      <c r="R33" s="181" t="str">
        <f>IFERROR((VLOOKUP(H33,'D-Results_JointAnalysis'!A:M,3,FALSE)/VLOOKUP(H33,'D-Results_JointAnalysis'!A:M,7,FALSE)),"")</f>
        <v/>
      </c>
      <c r="S33" s="182">
        <f t="shared" si="8"/>
        <v>0.36010709504685406</v>
      </c>
      <c r="T33" s="229">
        <f t="shared" si="9"/>
        <v>1296.3855421686746</v>
      </c>
      <c r="U33" s="181">
        <f>IFERROR((VLOOKUP(E33,'D-Results_JointAnalysis'!A:M,4,FALSE)/VLOOKUP(E33,'D-Results_JointAnalysis'!A:M,7,FALSE)),"")</f>
        <v>0.68674698795180722</v>
      </c>
      <c r="V33" s="181">
        <f>IFERROR((VLOOKUP(F33,'D-Results_JointAnalysis'!A:M,4,FALSE)/VLOOKUP(F33,'D-Results_JointAnalysis'!A:M,7,FALSE)),"")</f>
        <v>0.55421686746987953</v>
      </c>
      <c r="W33" s="181">
        <f>IFERROR((VLOOKUP(G33,'D-Results_JointAnalysis'!A:M,4,FALSE)/VLOOKUP(G33,'D-Results_JointAnalysis'!A:M,7,FALSE)),"")</f>
        <v>0.66666666666666663</v>
      </c>
      <c r="X33" s="181" t="str">
        <f>IFERROR((VLOOKUP(H33,'D-Results_JointAnalysis'!A:M,4,FALSE)/VLOOKUP(H33,'D-Results_JointAnalysis'!A:M,7,FALSE)),"")</f>
        <v/>
      </c>
      <c r="Y33" s="182">
        <f t="shared" si="10"/>
        <v>0.63587684069611772</v>
      </c>
      <c r="Z33" s="229">
        <f t="shared" si="11"/>
        <v>2289.1566265060237</v>
      </c>
      <c r="AA33" s="181">
        <f>IFERROR((VLOOKUP(E33,'D-Results_JointAnalysis'!A:M,5,FALSE)/VLOOKUP(E33,'D-Results_JointAnalysis'!A:M,7,FALSE)),"")</f>
        <v>1.2048192771084338E-2</v>
      </c>
      <c r="AB33" s="181">
        <f>IFERROR((VLOOKUP(F33,'D-Results_JointAnalysis'!A:M,5,FALSE)/VLOOKUP(F33,'D-Results_JointAnalysis'!A:M,7,FALSE)),"")</f>
        <v>0</v>
      </c>
      <c r="AC33" s="181">
        <f>IFERROR((VLOOKUP(G33,'D-Results_JointAnalysis'!A:M,5,FALSE)/VLOOKUP(G33,'D-Results_JointAnalysis'!A:M,7,FALSE)),"")</f>
        <v>0</v>
      </c>
      <c r="AD33" s="181" t="str">
        <f>IFERROR((VLOOKUP(H33,'D-Results_JointAnalysis'!A:M,5,FALSE)/VLOOKUP(H33,'D-Results_JointAnalysis'!A:M,7,FALSE)),"")</f>
        <v/>
      </c>
      <c r="AE33" s="182">
        <f t="shared" si="12"/>
        <v>4.0160642570281129E-3</v>
      </c>
      <c r="AF33" s="229">
        <f t="shared" si="13"/>
        <v>14.457831325301207</v>
      </c>
      <c r="AG33" s="181">
        <f>IFERROR((VLOOKUP(E33,'D-Results_JointAnalysis'!A:M,6,FALSE)/VLOOKUP(E33,'D-Results_JointAnalysis'!A:M,7,FALSE)),"")</f>
        <v>0</v>
      </c>
      <c r="AH33" s="181">
        <f>IFERROR((VLOOKUP(F33,'D-Results_JointAnalysis'!A:M,6,FALSE)/VLOOKUP(F33,'D-Results_JointAnalysis'!A:M,7,FALSE)),"")</f>
        <v>0</v>
      </c>
      <c r="AI33" s="181">
        <f>IFERROR((VLOOKUP(G33,'D-Results_JointAnalysis'!A:M,6,FALSE)/VLOOKUP(G33,'D-Results_JointAnalysis'!A:M,7,FALSE)),"")</f>
        <v>0</v>
      </c>
      <c r="AJ33" s="181" t="str">
        <f>IFERROR((VLOOKUP(H33,'D-Results_JointAnalysis'!A:M,6,FALSE)/VLOOKUP(H33,'D-Results_JointAnalysis'!A:M,7,FALSE)),"")</f>
        <v/>
      </c>
      <c r="AK33" s="182">
        <f t="shared" si="14"/>
        <v>0</v>
      </c>
      <c r="AL33" s="229">
        <f t="shared" si="15"/>
        <v>0</v>
      </c>
      <c r="AM33" s="207">
        <f t="shared" si="16"/>
        <v>3</v>
      </c>
      <c r="AP33" s="327"/>
      <c r="AQ33" s="185" t="s">
        <v>93</v>
      </c>
      <c r="AR33" s="197">
        <f>VLOOKUP(AQ33,'E-REF_HNO_pop'!B:E,2,FALSE)</f>
        <v>303700</v>
      </c>
      <c r="AS33" s="189">
        <f>VLOOKUP(AQ33,'E-REF_HNO_pop'!B:E,3,FALSE)</f>
        <v>64100</v>
      </c>
      <c r="AT33" s="198">
        <f>VLOOKUP(AQ33,'E-REF_HNO_pop'!B:E,4,FALSE)</f>
        <v>239600</v>
      </c>
      <c r="AU33" s="230">
        <f>VLOOKUP(AQ33,'D-Results_PiN'!A:J,10,FALSE)</f>
        <v>3</v>
      </c>
      <c r="AV33" s="210">
        <f>VLOOKUP(AQ33,'D-Results_JointAnalysis'!U:AI,7,FALSE)</f>
        <v>3</v>
      </c>
      <c r="AW33" s="231">
        <f>VLOOKUP(AQ33,'D-Results_JointAnalysis'!U:AI,14,FALSE)</f>
        <v>1</v>
      </c>
      <c r="AX33" s="238">
        <f>VLOOKUP(AQ33,'D-Results_PiN'!A:I,5,FALSE)</f>
        <v>0</v>
      </c>
      <c r="AY33" s="239">
        <f>VLOOKUP(AQ33,'D-Results_PiN'!A:I,6,FALSE)</f>
        <v>0.22222222222222221</v>
      </c>
      <c r="AZ33" s="239">
        <f>VLOOKUP(AQ33,'D-Results_PiN'!A:I,7,FALSE)</f>
        <v>0.75694444444444442</v>
      </c>
      <c r="BA33" s="239">
        <f>VLOOKUP(AQ33,'D-Results_PiN'!A:I,8,FALSE)</f>
        <v>2.0833333333333332E-2</v>
      </c>
      <c r="BB33" s="239">
        <f>VLOOKUP(AQ33,'D-Results_PiN'!A:I,9,FALSE)</f>
        <v>0</v>
      </c>
      <c r="BC33" s="255">
        <f t="shared" si="4"/>
        <v>3</v>
      </c>
      <c r="BD33" s="248">
        <f t="shared" si="5"/>
        <v>49855.555555555555</v>
      </c>
      <c r="BE33" s="248">
        <f>VLOOKUP(AQ33,'D-Results_JointAnalysis'!AK:AX,7,FALSE)</f>
        <v>49855.555555555555</v>
      </c>
      <c r="BF33" s="249">
        <f>VLOOKUP(AQ33,'D-Results_JointAnalysis'!AK:AX,11,FALSE)+VLOOKUP(AQ33,'D-Results_JointAnalysis'!AK:AX,12,FALSE)+VLOOKUP(AQ33,'D-Results_JointAnalysis'!AK:AX,13,FALSE)</f>
        <v>0</v>
      </c>
      <c r="BG33" s="258">
        <f>VLOOKUP(AQ33,'D-Results_JointAnalysis'!AK:AX,2,FALSE)</f>
        <v>0</v>
      </c>
      <c r="BH33" s="248">
        <f>VLOOKUP(AQ33,'D-Results_JointAnalysis'!AK:AX,3,FALSE)</f>
        <v>14244.444444444443</v>
      </c>
      <c r="BI33" s="248">
        <f>VLOOKUP(AQ33,'D-Results_JointAnalysis'!AK:AX,4,FALSE)</f>
        <v>48520.138888888891</v>
      </c>
      <c r="BJ33" s="248">
        <f>VLOOKUP(AQ33,'D-Results_JointAnalysis'!AK:AX,5,FALSE)</f>
        <v>1335.4166666666665</v>
      </c>
      <c r="BK33" s="249">
        <f>VLOOKUP(AQ33,'D-Results_JointAnalysis'!AK:AX,6,FALSE)</f>
        <v>0</v>
      </c>
      <c r="BL33" s="269"/>
      <c r="BM33" s="270"/>
    </row>
    <row r="34" spans="1:65" x14ac:dyDescent="0.35">
      <c r="A34" t="s">
        <v>190</v>
      </c>
      <c r="B34" t="s">
        <v>211</v>
      </c>
      <c r="C34" s="187">
        <f>VLOOKUP(A34,'E-REF_HNO_pop'!B:D,3,FALSE)</f>
        <v>0</v>
      </c>
      <c r="D34" s="187">
        <f>VLOOKUP(A34,'E-REF_HNO_pop'!B:C,2,FALSE)</f>
        <v>172803</v>
      </c>
      <c r="E34" t="s">
        <v>35</v>
      </c>
      <c r="F34" t="s">
        <v>184</v>
      </c>
      <c r="G34" t="s">
        <v>25</v>
      </c>
      <c r="I34" s="181">
        <f>IFERROR((VLOOKUP(E34,'D-Results_JointAnalysis'!A:M,2,FALSE)/VLOOKUP(E34,'D-Results_JointAnalysis'!A:M,7,FALSE)),"")</f>
        <v>0</v>
      </c>
      <c r="J34" s="181">
        <f>IFERROR((VLOOKUP(F34,'D-Results_JointAnalysis'!A:M,2,FALSE)/VLOOKUP(F34,'D-Results_JointAnalysis'!A:M,7,FALSE)),"")</f>
        <v>0</v>
      </c>
      <c r="K34" s="181">
        <f>IFERROR((VLOOKUP(G34,'D-Results_JointAnalysis'!A:M,2,FALSE)/VLOOKUP(G34,'D-Results_JointAnalysis'!A:M,7,FALSE)),"")</f>
        <v>2.8169014084507043E-2</v>
      </c>
      <c r="L34" s="181" t="str">
        <f>IFERROR((VLOOKUP(H34,'D-Results_JointAnalysis'!A:M,2,FALSE)/VLOOKUP(H34,'D-Results_JointAnalysis'!A:M,7,FALSE)),"")</f>
        <v/>
      </c>
      <c r="M34" s="182">
        <f t="shared" si="6"/>
        <v>9.3896713615023476E-3</v>
      </c>
      <c r="N34" s="229">
        <f t="shared" si="7"/>
        <v>0</v>
      </c>
      <c r="O34" s="181">
        <f>IFERROR((VLOOKUP(E34,'D-Results_JointAnalysis'!A:M,3,FALSE)/VLOOKUP(E34,'D-Results_JointAnalysis'!A:M,7,FALSE)),"")</f>
        <v>0.14615384615384616</v>
      </c>
      <c r="P34" s="181">
        <f>IFERROR((VLOOKUP(F34,'D-Results_JointAnalysis'!A:M,3,FALSE)/VLOOKUP(F34,'D-Results_JointAnalysis'!A:M,7,FALSE)),"")</f>
        <v>0.33333333333333331</v>
      </c>
      <c r="Q34" s="181">
        <f>IFERROR((VLOOKUP(G34,'D-Results_JointAnalysis'!A:M,3,FALSE)/VLOOKUP(G34,'D-Results_JointAnalysis'!A:M,7,FALSE)),"")</f>
        <v>0.57746478873239437</v>
      </c>
      <c r="R34" s="181" t="str">
        <f>IFERROR((VLOOKUP(H34,'D-Results_JointAnalysis'!A:M,3,FALSE)/VLOOKUP(H34,'D-Results_JointAnalysis'!A:M,7,FALSE)),"")</f>
        <v/>
      </c>
      <c r="S34" s="182">
        <f t="shared" si="8"/>
        <v>0.35231732273985794</v>
      </c>
      <c r="T34" s="229">
        <f t="shared" si="9"/>
        <v>0</v>
      </c>
      <c r="U34" s="181">
        <f>IFERROR((VLOOKUP(E34,'D-Results_JointAnalysis'!A:M,4,FALSE)/VLOOKUP(E34,'D-Results_JointAnalysis'!A:M,7,FALSE)),"")</f>
        <v>0.83461538461538465</v>
      </c>
      <c r="V34" s="181">
        <f>IFERROR((VLOOKUP(F34,'D-Results_JointAnalysis'!A:M,4,FALSE)/VLOOKUP(F34,'D-Results_JointAnalysis'!A:M,7,FALSE)),"")</f>
        <v>0.66666666666666663</v>
      </c>
      <c r="W34" s="181">
        <f>IFERROR((VLOOKUP(G34,'D-Results_JointAnalysis'!A:M,4,FALSE)/VLOOKUP(G34,'D-Results_JointAnalysis'!A:M,7,FALSE)),"")</f>
        <v>0.39436619718309857</v>
      </c>
      <c r="X34" s="181" t="str">
        <f>IFERROR((VLOOKUP(H34,'D-Results_JointAnalysis'!A:M,4,FALSE)/VLOOKUP(H34,'D-Results_JointAnalysis'!A:M,7,FALSE)),"")</f>
        <v/>
      </c>
      <c r="Y34" s="182">
        <f t="shared" si="10"/>
        <v>0.6318827494883833</v>
      </c>
      <c r="Z34" s="229">
        <f t="shared" si="11"/>
        <v>0</v>
      </c>
      <c r="AA34" s="181">
        <f>IFERROR((VLOOKUP(E34,'D-Results_JointAnalysis'!A:M,5,FALSE)/VLOOKUP(E34,'D-Results_JointAnalysis'!A:M,7,FALSE)),"")</f>
        <v>1.9230769230769232E-2</v>
      </c>
      <c r="AB34" s="181">
        <f>IFERROR((VLOOKUP(F34,'D-Results_JointAnalysis'!A:M,5,FALSE)/VLOOKUP(F34,'D-Results_JointAnalysis'!A:M,7,FALSE)),"")</f>
        <v>0</v>
      </c>
      <c r="AC34" s="181">
        <f>IFERROR((VLOOKUP(G34,'D-Results_JointAnalysis'!A:M,5,FALSE)/VLOOKUP(G34,'D-Results_JointAnalysis'!A:M,7,FALSE)),"")</f>
        <v>0</v>
      </c>
      <c r="AD34" s="181" t="str">
        <f>IFERROR((VLOOKUP(H34,'D-Results_JointAnalysis'!A:M,5,FALSE)/VLOOKUP(H34,'D-Results_JointAnalysis'!A:M,7,FALSE)),"")</f>
        <v/>
      </c>
      <c r="AE34" s="182">
        <f t="shared" si="12"/>
        <v>6.4102564102564109E-3</v>
      </c>
      <c r="AF34" s="229">
        <f t="shared" si="13"/>
        <v>0</v>
      </c>
      <c r="AG34" s="181">
        <f>IFERROR((VLOOKUP(E34,'D-Results_JointAnalysis'!A:M,6,FALSE)/VLOOKUP(E34,'D-Results_JointAnalysis'!A:M,7,FALSE)),"")</f>
        <v>0</v>
      </c>
      <c r="AH34" s="181">
        <f>IFERROR((VLOOKUP(F34,'D-Results_JointAnalysis'!A:M,6,FALSE)/VLOOKUP(F34,'D-Results_JointAnalysis'!A:M,7,FALSE)),"")</f>
        <v>0</v>
      </c>
      <c r="AI34" s="181">
        <f>IFERROR((VLOOKUP(G34,'D-Results_JointAnalysis'!A:M,6,FALSE)/VLOOKUP(G34,'D-Results_JointAnalysis'!A:M,7,FALSE)),"")</f>
        <v>0</v>
      </c>
      <c r="AJ34" s="181" t="str">
        <f>IFERROR((VLOOKUP(H34,'D-Results_JointAnalysis'!A:M,6,FALSE)/VLOOKUP(H34,'D-Results_JointAnalysis'!A:M,7,FALSE)),"")</f>
        <v/>
      </c>
      <c r="AK34" s="182">
        <f t="shared" si="14"/>
        <v>0</v>
      </c>
      <c r="AL34" s="229">
        <f t="shared" si="15"/>
        <v>0</v>
      </c>
      <c r="AM34" s="207">
        <f t="shared" si="16"/>
        <v>3</v>
      </c>
      <c r="AP34" s="327"/>
      <c r="AQ34" s="185" t="s">
        <v>182</v>
      </c>
      <c r="AR34" s="197">
        <f>VLOOKUP(AQ34,'E-REF_HNO_pop'!B:E,2,FALSE)</f>
        <v>223473</v>
      </c>
      <c r="AS34" s="189">
        <f>VLOOKUP(AQ34,'E-REF_HNO_pop'!B:E,3,FALSE)</f>
        <v>129700</v>
      </c>
      <c r="AT34" s="198">
        <f>VLOOKUP(AQ34,'E-REF_HNO_pop'!B:E,4,FALSE)</f>
        <v>93773</v>
      </c>
      <c r="AU34" s="230">
        <f>VLOOKUP(AQ34,'D-Results_PiN'!A:J,10,FALSE)</f>
        <v>3</v>
      </c>
      <c r="AV34" s="210">
        <f>VLOOKUP(AQ34,'D-Results_JointAnalysis'!U:AI,7,FALSE)</f>
        <v>3</v>
      </c>
      <c r="AW34" s="231">
        <f>VLOOKUP(AQ34,'D-Results_JointAnalysis'!U:AI,14,FALSE)</f>
        <v>1</v>
      </c>
      <c r="AX34" s="238">
        <f>VLOOKUP(AQ34,'D-Results_PiN'!A:I,5,FALSE)</f>
        <v>0</v>
      </c>
      <c r="AY34" s="239">
        <f>VLOOKUP(AQ34,'D-Results_PiN'!A:I,6,FALSE)</f>
        <v>7.6923076923076927E-2</v>
      </c>
      <c r="AZ34" s="239">
        <f>VLOOKUP(AQ34,'D-Results_PiN'!A:I,7,FALSE)</f>
        <v>0.92307692307692313</v>
      </c>
      <c r="BA34" s="239">
        <f>VLOOKUP(AQ34,'D-Results_PiN'!A:I,8,FALSE)</f>
        <v>0</v>
      </c>
      <c r="BB34" s="239">
        <f>VLOOKUP(AQ34,'D-Results_PiN'!A:I,9,FALSE)</f>
        <v>0</v>
      </c>
      <c r="BC34" s="255">
        <f t="shared" si="4"/>
        <v>3</v>
      </c>
      <c r="BD34" s="248">
        <f t="shared" si="5"/>
        <v>119723.07692307694</v>
      </c>
      <c r="BE34" s="248">
        <f>VLOOKUP(AQ34,'D-Results_JointAnalysis'!AK:AX,7,FALSE)</f>
        <v>119723.07692307694</v>
      </c>
      <c r="BF34" s="249">
        <f>VLOOKUP(AQ34,'D-Results_JointAnalysis'!AK:AX,11,FALSE)+VLOOKUP(AQ34,'D-Results_JointAnalysis'!AK:AX,12,FALSE)+VLOOKUP(AQ34,'D-Results_JointAnalysis'!AK:AX,13,FALSE)</f>
        <v>0</v>
      </c>
      <c r="BG34" s="258">
        <f>VLOOKUP(AQ34,'D-Results_JointAnalysis'!AK:AX,2,FALSE)</f>
        <v>0</v>
      </c>
      <c r="BH34" s="248">
        <f>VLOOKUP(AQ34,'D-Results_JointAnalysis'!AK:AX,3,FALSE)</f>
        <v>9976.923076923078</v>
      </c>
      <c r="BI34" s="248">
        <f>VLOOKUP(AQ34,'D-Results_JointAnalysis'!AK:AX,4,FALSE)</f>
        <v>119723.07692307694</v>
      </c>
      <c r="BJ34" s="248">
        <f>VLOOKUP(AQ34,'D-Results_JointAnalysis'!AK:AX,5,FALSE)</f>
        <v>0</v>
      </c>
      <c r="BK34" s="249">
        <f>VLOOKUP(AQ34,'D-Results_JointAnalysis'!AK:AX,6,FALSE)</f>
        <v>0</v>
      </c>
      <c r="BL34" s="269"/>
      <c r="BM34" s="270"/>
    </row>
    <row r="35" spans="1:65" x14ac:dyDescent="0.35">
      <c r="A35" s="306" t="s">
        <v>77</v>
      </c>
      <c r="B35" s="306" t="s">
        <v>211</v>
      </c>
      <c r="C35" s="307">
        <f>VLOOKUP(A35,'E-REF_HNO_pop'!B:D,3,FALSE)</f>
        <v>1500</v>
      </c>
      <c r="D35" s="307">
        <f>VLOOKUP(A35,'E-REF_HNO_pop'!B:C,2,FALSE)</f>
        <v>70925</v>
      </c>
      <c r="E35" s="306" t="s">
        <v>152</v>
      </c>
      <c r="F35" s="306" t="s">
        <v>40</v>
      </c>
      <c r="G35" s="306"/>
      <c r="H35" s="306"/>
      <c r="I35" s="181">
        <f>IFERROR((VLOOKUP(E35,'D-Results_JointAnalysis'!A:M,2,FALSE)/VLOOKUP(E35,'D-Results_JointAnalysis'!A:M,7,FALSE)),"")</f>
        <v>0</v>
      </c>
      <c r="J35" s="181" t="str">
        <f>IFERROR((VLOOKUP(F35,'D-Results_JointAnalysis'!A:M,2,FALSE)/VLOOKUP(F35,'D-Results_JointAnalysis'!A:M,7,FALSE)),"")</f>
        <v/>
      </c>
      <c r="K35" s="181" t="str">
        <f>IFERROR((VLOOKUP(G35,'D-Results_JointAnalysis'!A:M,2,FALSE)/VLOOKUP(G35,'D-Results_JointAnalysis'!A:M,7,FALSE)),"")</f>
        <v/>
      </c>
      <c r="L35" s="181" t="str">
        <f>IFERROR((VLOOKUP(H35,'D-Results_JointAnalysis'!A:M,2,FALSE)/VLOOKUP(H35,'D-Results_JointAnalysis'!A:M,7,FALSE)),"")</f>
        <v/>
      </c>
      <c r="M35" s="182">
        <f t="shared" si="6"/>
        <v>0</v>
      </c>
      <c r="N35" s="229">
        <f t="shared" si="7"/>
        <v>0</v>
      </c>
      <c r="O35" s="181">
        <f>IFERROR((VLOOKUP(E35,'D-Results_JointAnalysis'!A:M,3,FALSE)/VLOOKUP(E35,'D-Results_JointAnalysis'!A:M,7,FALSE)),"")</f>
        <v>0.44578313253012047</v>
      </c>
      <c r="P35" s="181" t="str">
        <f>IFERROR((VLOOKUP(F35,'D-Results_JointAnalysis'!A:M,3,FALSE)/VLOOKUP(F35,'D-Results_JointAnalysis'!A:M,7,FALSE)),"")</f>
        <v/>
      </c>
      <c r="Q35" s="181" t="str">
        <f>IFERROR((VLOOKUP(G35,'D-Results_JointAnalysis'!A:M,3,FALSE)/VLOOKUP(G35,'D-Results_JointAnalysis'!A:M,7,FALSE)),"")</f>
        <v/>
      </c>
      <c r="R35" s="181" t="str">
        <f>IFERROR((VLOOKUP(H35,'D-Results_JointAnalysis'!A:M,3,FALSE)/VLOOKUP(H35,'D-Results_JointAnalysis'!A:M,7,FALSE)),"")</f>
        <v/>
      </c>
      <c r="S35" s="182">
        <f t="shared" si="8"/>
        <v>0.44578313253012047</v>
      </c>
      <c r="T35" s="229">
        <f t="shared" si="9"/>
        <v>668.67469879518069</v>
      </c>
      <c r="U35" s="181">
        <f>IFERROR((VLOOKUP(E35,'D-Results_JointAnalysis'!A:M,4,FALSE)/VLOOKUP(E35,'D-Results_JointAnalysis'!A:M,7,FALSE)),"")</f>
        <v>0.55421686746987953</v>
      </c>
      <c r="V35" s="181" t="str">
        <f>IFERROR((VLOOKUP(F35,'D-Results_JointAnalysis'!A:M,4,FALSE)/VLOOKUP(F35,'D-Results_JointAnalysis'!A:M,7,FALSE)),"")</f>
        <v/>
      </c>
      <c r="W35" s="181" t="str">
        <f>IFERROR((VLOOKUP(G35,'D-Results_JointAnalysis'!A:M,4,FALSE)/VLOOKUP(G35,'D-Results_JointAnalysis'!A:M,7,FALSE)),"")</f>
        <v/>
      </c>
      <c r="X35" s="181" t="str">
        <f>IFERROR((VLOOKUP(H35,'D-Results_JointAnalysis'!A:M,4,FALSE)/VLOOKUP(H35,'D-Results_JointAnalysis'!A:M,7,FALSE)),"")</f>
        <v/>
      </c>
      <c r="Y35" s="182">
        <f t="shared" si="10"/>
        <v>0.55421686746987953</v>
      </c>
      <c r="Z35" s="229">
        <f t="shared" si="11"/>
        <v>831.32530120481931</v>
      </c>
      <c r="AA35" s="181">
        <f>IFERROR((VLOOKUP(E35,'D-Results_JointAnalysis'!A:M,5,FALSE)/VLOOKUP(E35,'D-Results_JointAnalysis'!A:M,7,FALSE)),"")</f>
        <v>0</v>
      </c>
      <c r="AB35" s="181" t="str">
        <f>IFERROR((VLOOKUP(F35,'D-Results_JointAnalysis'!A:M,5,FALSE)/VLOOKUP(F35,'D-Results_JointAnalysis'!A:M,7,FALSE)),"")</f>
        <v/>
      </c>
      <c r="AC35" s="181" t="str">
        <f>IFERROR((VLOOKUP(G35,'D-Results_JointAnalysis'!A:M,5,FALSE)/VLOOKUP(G35,'D-Results_JointAnalysis'!A:M,7,FALSE)),"")</f>
        <v/>
      </c>
      <c r="AD35" s="181" t="str">
        <f>IFERROR((VLOOKUP(H35,'D-Results_JointAnalysis'!A:M,5,FALSE)/VLOOKUP(H35,'D-Results_JointAnalysis'!A:M,7,FALSE)),"")</f>
        <v/>
      </c>
      <c r="AE35" s="182">
        <f t="shared" si="12"/>
        <v>0</v>
      </c>
      <c r="AF35" s="229">
        <f t="shared" si="13"/>
        <v>0</v>
      </c>
      <c r="AG35" s="181">
        <f>IFERROR((VLOOKUP(E35,'D-Results_JointAnalysis'!A:M,6,FALSE)/VLOOKUP(E35,'D-Results_JointAnalysis'!A:M,7,FALSE)),"")</f>
        <v>0</v>
      </c>
      <c r="AH35" s="181" t="str">
        <f>IFERROR((VLOOKUP(F35,'D-Results_JointAnalysis'!A:M,6,FALSE)/VLOOKUP(F35,'D-Results_JointAnalysis'!A:M,7,FALSE)),"")</f>
        <v/>
      </c>
      <c r="AI35" s="181" t="str">
        <f>IFERROR((VLOOKUP(G35,'D-Results_JointAnalysis'!A:M,6,FALSE)/VLOOKUP(G35,'D-Results_JointAnalysis'!A:M,7,FALSE)),"")</f>
        <v/>
      </c>
      <c r="AJ35" s="181" t="str">
        <f>IFERROR((VLOOKUP(H35,'D-Results_JointAnalysis'!A:M,6,FALSE)/VLOOKUP(H35,'D-Results_JointAnalysis'!A:M,7,FALSE)),"")</f>
        <v/>
      </c>
      <c r="AK35" s="182">
        <f t="shared" si="14"/>
        <v>0</v>
      </c>
      <c r="AL35" s="229">
        <f t="shared" si="15"/>
        <v>0</v>
      </c>
      <c r="AM35" s="207">
        <f t="shared" si="16"/>
        <v>3</v>
      </c>
      <c r="AP35" s="327"/>
      <c r="AQ35" s="185" t="s">
        <v>95</v>
      </c>
      <c r="AR35" s="197">
        <f>VLOOKUP(AQ35,'E-REF_HNO_pop'!B:E,2,FALSE)</f>
        <v>134008</v>
      </c>
      <c r="AS35" s="189">
        <f>VLOOKUP(AQ35,'E-REF_HNO_pop'!B:E,3,FALSE)</f>
        <v>4900</v>
      </c>
      <c r="AT35" s="198">
        <f>VLOOKUP(AQ35,'E-REF_HNO_pop'!B:E,4,FALSE)</f>
        <v>129108</v>
      </c>
      <c r="AU35" s="230">
        <f>VLOOKUP(AQ35,'D-Results_PiN'!A:J,10,FALSE)</f>
        <v>3</v>
      </c>
      <c r="AV35" s="210">
        <f>VLOOKUP(AQ35,'D-Results_JointAnalysis'!U:AI,7,FALSE)</f>
        <v>3</v>
      </c>
      <c r="AW35" s="231">
        <f>VLOOKUP(AQ35,'D-Results_JointAnalysis'!U:AI,14,FALSE)</f>
        <v>1</v>
      </c>
      <c r="AX35" s="238">
        <f>VLOOKUP(AQ35,'D-Results_PiN'!A:I,5,FALSE)</f>
        <v>0</v>
      </c>
      <c r="AY35" s="239">
        <f>VLOOKUP(AQ35,'D-Results_PiN'!A:I,6,FALSE)</f>
        <v>0.33333333333333331</v>
      </c>
      <c r="AZ35" s="239">
        <f>VLOOKUP(AQ35,'D-Results_PiN'!A:I,7,FALSE)</f>
        <v>0.66666666666666663</v>
      </c>
      <c r="BA35" s="239">
        <f>VLOOKUP(AQ35,'D-Results_PiN'!A:I,8,FALSE)</f>
        <v>0</v>
      </c>
      <c r="BB35" s="239">
        <f>VLOOKUP(AQ35,'D-Results_PiN'!A:I,9,FALSE)</f>
        <v>0</v>
      </c>
      <c r="BC35" s="255">
        <f t="shared" si="4"/>
        <v>3</v>
      </c>
      <c r="BD35" s="248">
        <f t="shared" si="5"/>
        <v>3266.6666666666665</v>
      </c>
      <c r="BE35" s="248">
        <f>VLOOKUP(AQ35,'D-Results_JointAnalysis'!AK:AX,7,FALSE)</f>
        <v>3266.6666666666665</v>
      </c>
      <c r="BF35" s="249">
        <f>VLOOKUP(AQ35,'D-Results_JointAnalysis'!AK:AX,11,FALSE)+VLOOKUP(AQ35,'D-Results_JointAnalysis'!AK:AX,12,FALSE)+VLOOKUP(AQ35,'D-Results_JointAnalysis'!AK:AX,13,FALSE)</f>
        <v>0</v>
      </c>
      <c r="BG35" s="258">
        <f>VLOOKUP(AQ35,'D-Results_JointAnalysis'!AK:AX,2,FALSE)</f>
        <v>0</v>
      </c>
      <c r="BH35" s="248">
        <f>VLOOKUP(AQ35,'D-Results_JointAnalysis'!AK:AX,3,FALSE)</f>
        <v>1633.3333333333333</v>
      </c>
      <c r="BI35" s="248">
        <f>VLOOKUP(AQ35,'D-Results_JointAnalysis'!AK:AX,4,FALSE)</f>
        <v>3266.6666666666665</v>
      </c>
      <c r="BJ35" s="248">
        <f>VLOOKUP(AQ35,'D-Results_JointAnalysis'!AK:AX,5,FALSE)</f>
        <v>0</v>
      </c>
      <c r="BK35" s="249">
        <f>VLOOKUP(AQ35,'D-Results_JointAnalysis'!AK:AX,6,FALSE)</f>
        <v>0</v>
      </c>
      <c r="BL35" s="269"/>
      <c r="BM35" s="270"/>
    </row>
    <row r="36" spans="1:65" x14ac:dyDescent="0.35">
      <c r="A36" s="306" t="s">
        <v>78</v>
      </c>
      <c r="B36" s="306" t="s">
        <v>210</v>
      </c>
      <c r="C36" s="307">
        <f>VLOOKUP(A36,'E-REF_HNO_pop'!B:D,3,FALSE)</f>
        <v>11000</v>
      </c>
      <c r="D36" s="307">
        <f>VLOOKUP(A36,'E-REF_HNO_pop'!B:C,2,FALSE)</f>
        <v>80843</v>
      </c>
      <c r="E36" s="306" t="s">
        <v>56</v>
      </c>
      <c r="F36" s="306"/>
      <c r="G36" s="306"/>
      <c r="H36" s="306"/>
      <c r="I36" s="181">
        <f>IFERROR((VLOOKUP(E36,'D-Results_JointAnalysis'!A:M,2,FALSE)/VLOOKUP(E36,'D-Results_JointAnalysis'!A:M,7,FALSE)),"")</f>
        <v>0</v>
      </c>
      <c r="J36" s="181" t="str">
        <f>IFERROR((VLOOKUP(F36,'D-Results_JointAnalysis'!A:M,2,FALSE)/VLOOKUP(F36,'D-Results_JointAnalysis'!A:M,7,FALSE)),"")</f>
        <v/>
      </c>
      <c r="K36" s="181" t="str">
        <f>IFERROR((VLOOKUP(G36,'D-Results_JointAnalysis'!A:M,2,FALSE)/VLOOKUP(G36,'D-Results_JointAnalysis'!A:M,7,FALSE)),"")</f>
        <v/>
      </c>
      <c r="L36" s="181" t="str">
        <f>IFERROR((VLOOKUP(H36,'D-Results_JointAnalysis'!A:M,2,FALSE)/VLOOKUP(H36,'D-Results_JointAnalysis'!A:M,7,FALSE)),"")</f>
        <v/>
      </c>
      <c r="M36" s="182">
        <f t="shared" si="6"/>
        <v>0</v>
      </c>
      <c r="N36" s="229">
        <f t="shared" si="7"/>
        <v>0</v>
      </c>
      <c r="O36" s="181">
        <f>IFERROR((VLOOKUP(E36,'D-Results_JointAnalysis'!A:M,3,FALSE)/VLOOKUP(E36,'D-Results_JointAnalysis'!A:M,7,FALSE)),"")</f>
        <v>0</v>
      </c>
      <c r="P36" s="181" t="str">
        <f>IFERROR((VLOOKUP(F36,'D-Results_JointAnalysis'!A:M,3,FALSE)/VLOOKUP(F36,'D-Results_JointAnalysis'!A:M,7,FALSE)),"")</f>
        <v/>
      </c>
      <c r="Q36" s="181" t="str">
        <f>IFERROR((VLOOKUP(G36,'D-Results_JointAnalysis'!A:M,3,FALSE)/VLOOKUP(G36,'D-Results_JointAnalysis'!A:M,7,FALSE)),"")</f>
        <v/>
      </c>
      <c r="R36" s="181" t="str">
        <f>IFERROR((VLOOKUP(H36,'D-Results_JointAnalysis'!A:M,3,FALSE)/VLOOKUP(H36,'D-Results_JointAnalysis'!A:M,7,FALSE)),"")</f>
        <v/>
      </c>
      <c r="S36" s="182">
        <f t="shared" si="8"/>
        <v>0</v>
      </c>
      <c r="T36" s="229">
        <f t="shared" si="9"/>
        <v>0</v>
      </c>
      <c r="U36" s="181">
        <f>IFERROR((VLOOKUP(E36,'D-Results_JointAnalysis'!A:M,4,FALSE)/VLOOKUP(E36,'D-Results_JointAnalysis'!A:M,7,FALSE)),"")</f>
        <v>1</v>
      </c>
      <c r="V36" s="181" t="str">
        <f>IFERROR((VLOOKUP(F36,'D-Results_JointAnalysis'!A:M,4,FALSE)/VLOOKUP(F36,'D-Results_JointAnalysis'!A:M,7,FALSE)),"")</f>
        <v/>
      </c>
      <c r="W36" s="181" t="str">
        <f>IFERROR((VLOOKUP(G36,'D-Results_JointAnalysis'!A:M,4,FALSE)/VLOOKUP(G36,'D-Results_JointAnalysis'!A:M,7,FALSE)),"")</f>
        <v/>
      </c>
      <c r="X36" s="181" t="str">
        <f>IFERROR((VLOOKUP(H36,'D-Results_JointAnalysis'!A:M,4,FALSE)/VLOOKUP(H36,'D-Results_JointAnalysis'!A:M,7,FALSE)),"")</f>
        <v/>
      </c>
      <c r="Y36" s="182">
        <f t="shared" si="10"/>
        <v>1</v>
      </c>
      <c r="Z36" s="229">
        <f t="shared" si="11"/>
        <v>11000</v>
      </c>
      <c r="AA36" s="181">
        <f>IFERROR((VLOOKUP(E36,'D-Results_JointAnalysis'!A:M,5,FALSE)/VLOOKUP(E36,'D-Results_JointAnalysis'!A:M,7,FALSE)),"")</f>
        <v>0</v>
      </c>
      <c r="AB36" s="181" t="str">
        <f>IFERROR((VLOOKUP(F36,'D-Results_JointAnalysis'!A:M,5,FALSE)/VLOOKUP(F36,'D-Results_JointAnalysis'!A:M,7,FALSE)),"")</f>
        <v/>
      </c>
      <c r="AC36" s="181" t="str">
        <f>IFERROR((VLOOKUP(G36,'D-Results_JointAnalysis'!A:M,5,FALSE)/VLOOKUP(G36,'D-Results_JointAnalysis'!A:M,7,FALSE)),"")</f>
        <v/>
      </c>
      <c r="AD36" s="181" t="str">
        <f>IFERROR((VLOOKUP(H36,'D-Results_JointAnalysis'!A:M,5,FALSE)/VLOOKUP(H36,'D-Results_JointAnalysis'!A:M,7,FALSE)),"")</f>
        <v/>
      </c>
      <c r="AE36" s="182">
        <f t="shared" si="12"/>
        <v>0</v>
      </c>
      <c r="AF36" s="229">
        <f t="shared" si="13"/>
        <v>0</v>
      </c>
      <c r="AG36" s="181">
        <f>IFERROR((VLOOKUP(E36,'D-Results_JointAnalysis'!A:M,6,FALSE)/VLOOKUP(E36,'D-Results_JointAnalysis'!A:M,7,FALSE)),"")</f>
        <v>0</v>
      </c>
      <c r="AH36" s="181" t="str">
        <f>IFERROR((VLOOKUP(F36,'D-Results_JointAnalysis'!A:M,6,FALSE)/VLOOKUP(F36,'D-Results_JointAnalysis'!A:M,7,FALSE)),"")</f>
        <v/>
      </c>
      <c r="AI36" s="181" t="str">
        <f>IFERROR((VLOOKUP(G36,'D-Results_JointAnalysis'!A:M,6,FALSE)/VLOOKUP(G36,'D-Results_JointAnalysis'!A:M,7,FALSE)),"")</f>
        <v/>
      </c>
      <c r="AJ36" s="181" t="str">
        <f>IFERROR((VLOOKUP(H36,'D-Results_JointAnalysis'!A:M,6,FALSE)/VLOOKUP(H36,'D-Results_JointAnalysis'!A:M,7,FALSE)),"")</f>
        <v/>
      </c>
      <c r="AK36" s="182">
        <f t="shared" si="14"/>
        <v>0</v>
      </c>
      <c r="AL36" s="229">
        <f t="shared" si="15"/>
        <v>0</v>
      </c>
      <c r="AM36" s="207">
        <f t="shared" si="16"/>
        <v>3</v>
      </c>
      <c r="AP36" s="327"/>
      <c r="AQ36" s="185" t="s">
        <v>96</v>
      </c>
      <c r="AR36" s="197">
        <f>VLOOKUP(AQ36,'E-REF_HNO_pop'!B:E,2,FALSE)</f>
        <v>60867</v>
      </c>
      <c r="AS36" s="189">
        <f>VLOOKUP(AQ36,'E-REF_HNO_pop'!B:E,3,FALSE)</f>
        <v>12900</v>
      </c>
      <c r="AT36" s="198">
        <f>VLOOKUP(AQ36,'E-REF_HNO_pop'!B:E,4,FALSE)</f>
        <v>47967</v>
      </c>
      <c r="AU36" s="230">
        <f>VLOOKUP(AQ36,'D-Results_PiN'!A:J,10,FALSE)</f>
        <v>3</v>
      </c>
      <c r="AV36" s="210">
        <f>VLOOKUP(AQ36,'D-Results_JointAnalysis'!U:AI,7,FALSE)</f>
        <v>3</v>
      </c>
      <c r="AW36" s="231">
        <f>VLOOKUP(AQ36,'D-Results_JointAnalysis'!U:AI,14,FALSE)</f>
        <v>1</v>
      </c>
      <c r="AX36" s="238">
        <f>VLOOKUP(AQ36,'D-Results_PiN'!A:I,5,FALSE)</f>
        <v>0</v>
      </c>
      <c r="AY36" s="239">
        <f>VLOOKUP(AQ36,'D-Results_PiN'!A:I,6,FALSE)</f>
        <v>0.125</v>
      </c>
      <c r="AZ36" s="239">
        <f>VLOOKUP(AQ36,'D-Results_PiN'!A:I,7,FALSE)</f>
        <v>0.875</v>
      </c>
      <c r="BA36" s="239">
        <f>VLOOKUP(AQ36,'D-Results_PiN'!A:I,8,FALSE)</f>
        <v>0</v>
      </c>
      <c r="BB36" s="239">
        <f>VLOOKUP(AQ36,'D-Results_PiN'!A:I,9,FALSE)</f>
        <v>0</v>
      </c>
      <c r="BC36" s="255">
        <f t="shared" si="4"/>
        <v>3</v>
      </c>
      <c r="BD36" s="248">
        <f t="shared" si="5"/>
        <v>11287.5</v>
      </c>
      <c r="BE36" s="248">
        <f>VLOOKUP(AQ36,'D-Results_JointAnalysis'!AK:AX,7,FALSE)</f>
        <v>11287.5</v>
      </c>
      <c r="BF36" s="249">
        <f>VLOOKUP(AQ36,'D-Results_JointAnalysis'!AK:AX,11,FALSE)+VLOOKUP(AQ36,'D-Results_JointAnalysis'!AK:AX,12,FALSE)+VLOOKUP(AQ36,'D-Results_JointAnalysis'!AK:AX,13,FALSE)</f>
        <v>0</v>
      </c>
      <c r="BG36" s="258">
        <f>VLOOKUP(AQ36,'D-Results_JointAnalysis'!AK:AX,2,FALSE)</f>
        <v>0</v>
      </c>
      <c r="BH36" s="248">
        <f>VLOOKUP(AQ36,'D-Results_JointAnalysis'!AK:AX,3,FALSE)</f>
        <v>1612.5</v>
      </c>
      <c r="BI36" s="248">
        <f>VLOOKUP(AQ36,'D-Results_JointAnalysis'!AK:AX,4,FALSE)</f>
        <v>11287.5</v>
      </c>
      <c r="BJ36" s="248">
        <f>VLOOKUP(AQ36,'D-Results_JointAnalysis'!AK:AX,5,FALSE)</f>
        <v>0</v>
      </c>
      <c r="BK36" s="249">
        <f>VLOOKUP(AQ36,'D-Results_JointAnalysis'!AK:AX,6,FALSE)</f>
        <v>0</v>
      </c>
      <c r="BL36" s="269"/>
      <c r="BM36" s="270"/>
    </row>
    <row r="37" spans="1:65" x14ac:dyDescent="0.35">
      <c r="A37" s="306" t="s">
        <v>188</v>
      </c>
      <c r="B37" s="306" t="s">
        <v>210</v>
      </c>
      <c r="C37" s="307">
        <f>VLOOKUP(A37,'E-REF_HNO_pop'!B:D,3,FALSE)</f>
        <v>22000</v>
      </c>
      <c r="D37" s="307">
        <f>VLOOKUP(A37,'E-REF_HNO_pop'!B:C,2,FALSE)</f>
        <v>91927</v>
      </c>
      <c r="E37" s="306" t="s">
        <v>149</v>
      </c>
      <c r="F37" s="306" t="s">
        <v>186</v>
      </c>
      <c r="G37" s="306"/>
      <c r="H37" s="306"/>
      <c r="I37" s="181">
        <f>IFERROR((VLOOKUP(E37,'D-Results_JointAnalysis'!A:M,2,FALSE)/VLOOKUP(E37,'D-Results_JointAnalysis'!A:M,7,FALSE)),"")</f>
        <v>0</v>
      </c>
      <c r="J37" s="181">
        <f>IFERROR((VLOOKUP(F37,'D-Results_JointAnalysis'!A:M,2,FALSE)/VLOOKUP(F37,'D-Results_JointAnalysis'!A:M,7,FALSE)),"")</f>
        <v>0</v>
      </c>
      <c r="K37" s="181" t="str">
        <f>IFERROR((VLOOKUP(G37,'D-Results_JointAnalysis'!A:M,2,FALSE)/VLOOKUP(G37,'D-Results_JointAnalysis'!A:M,7,FALSE)),"")</f>
        <v/>
      </c>
      <c r="L37" s="181" t="str">
        <f>IFERROR((VLOOKUP(H37,'D-Results_JointAnalysis'!A:M,2,FALSE)/VLOOKUP(H37,'D-Results_JointAnalysis'!A:M,7,FALSE)),"")</f>
        <v/>
      </c>
      <c r="M37" s="182">
        <f t="shared" si="6"/>
        <v>0</v>
      </c>
      <c r="N37" s="229">
        <f t="shared" si="7"/>
        <v>0</v>
      </c>
      <c r="O37" s="181">
        <f>IFERROR((VLOOKUP(E37,'D-Results_JointAnalysis'!A:M,3,FALSE)/VLOOKUP(E37,'D-Results_JointAnalysis'!A:M,7,FALSE)),"")</f>
        <v>0.5</v>
      </c>
      <c r="P37" s="181">
        <f>IFERROR((VLOOKUP(F37,'D-Results_JointAnalysis'!A:M,3,FALSE)/VLOOKUP(F37,'D-Results_JointAnalysis'!A:M,7,FALSE)),"")</f>
        <v>0.30120481927710846</v>
      </c>
      <c r="Q37" s="181" t="str">
        <f>IFERROR((VLOOKUP(G37,'D-Results_JointAnalysis'!A:M,3,FALSE)/VLOOKUP(G37,'D-Results_JointAnalysis'!A:M,7,FALSE)),"")</f>
        <v/>
      </c>
      <c r="R37" s="181" t="str">
        <f>IFERROR((VLOOKUP(H37,'D-Results_JointAnalysis'!A:M,3,FALSE)/VLOOKUP(H37,'D-Results_JointAnalysis'!A:M,7,FALSE)),"")</f>
        <v/>
      </c>
      <c r="S37" s="182">
        <f t="shared" si="8"/>
        <v>0.4006024096385542</v>
      </c>
      <c r="T37" s="229">
        <f t="shared" si="9"/>
        <v>8813.2530120481933</v>
      </c>
      <c r="U37" s="181">
        <f>IFERROR((VLOOKUP(E37,'D-Results_JointAnalysis'!A:M,4,FALSE)/VLOOKUP(E37,'D-Results_JointAnalysis'!A:M,7,FALSE)),"")</f>
        <v>0.5</v>
      </c>
      <c r="V37" s="181">
        <f>IFERROR((VLOOKUP(F37,'D-Results_JointAnalysis'!A:M,4,FALSE)/VLOOKUP(F37,'D-Results_JointAnalysis'!A:M,7,FALSE)),"")</f>
        <v>0.68674698795180722</v>
      </c>
      <c r="W37" s="181" t="str">
        <f>IFERROR((VLOOKUP(G37,'D-Results_JointAnalysis'!A:M,4,FALSE)/VLOOKUP(G37,'D-Results_JointAnalysis'!A:M,7,FALSE)),"")</f>
        <v/>
      </c>
      <c r="X37" s="181" t="str">
        <f>IFERROR((VLOOKUP(H37,'D-Results_JointAnalysis'!A:M,4,FALSE)/VLOOKUP(H37,'D-Results_JointAnalysis'!A:M,7,FALSE)),"")</f>
        <v/>
      </c>
      <c r="Y37" s="182">
        <f t="shared" si="10"/>
        <v>0.59337349397590367</v>
      </c>
      <c r="Z37" s="229">
        <f t="shared" si="11"/>
        <v>13054.216867469881</v>
      </c>
      <c r="AA37" s="181">
        <f>IFERROR((VLOOKUP(E37,'D-Results_JointAnalysis'!A:M,5,FALSE)/VLOOKUP(E37,'D-Results_JointAnalysis'!A:M,7,FALSE)),"")</f>
        <v>0</v>
      </c>
      <c r="AB37" s="181">
        <f>IFERROR((VLOOKUP(F37,'D-Results_JointAnalysis'!A:M,5,FALSE)/VLOOKUP(F37,'D-Results_JointAnalysis'!A:M,7,FALSE)),"")</f>
        <v>1.2048192771084338E-2</v>
      </c>
      <c r="AC37" s="181" t="str">
        <f>IFERROR((VLOOKUP(G37,'D-Results_JointAnalysis'!A:M,5,FALSE)/VLOOKUP(G37,'D-Results_JointAnalysis'!A:M,7,FALSE)),"")</f>
        <v/>
      </c>
      <c r="AD37" s="181" t="str">
        <f>IFERROR((VLOOKUP(H37,'D-Results_JointAnalysis'!A:M,5,FALSE)/VLOOKUP(H37,'D-Results_JointAnalysis'!A:M,7,FALSE)),"")</f>
        <v/>
      </c>
      <c r="AE37" s="182">
        <f t="shared" si="12"/>
        <v>6.024096385542169E-3</v>
      </c>
      <c r="AF37" s="229">
        <f t="shared" si="13"/>
        <v>132.53012048192772</v>
      </c>
      <c r="AG37" s="181">
        <f>IFERROR((VLOOKUP(E37,'D-Results_JointAnalysis'!A:M,6,FALSE)/VLOOKUP(E37,'D-Results_JointAnalysis'!A:M,7,FALSE)),"")</f>
        <v>0</v>
      </c>
      <c r="AH37" s="181">
        <f>IFERROR((VLOOKUP(F37,'D-Results_JointAnalysis'!A:M,6,FALSE)/VLOOKUP(F37,'D-Results_JointAnalysis'!A:M,7,FALSE)),"")</f>
        <v>0</v>
      </c>
      <c r="AI37" s="181" t="str">
        <f>IFERROR((VLOOKUP(G37,'D-Results_JointAnalysis'!A:M,6,FALSE)/VLOOKUP(G37,'D-Results_JointAnalysis'!A:M,7,FALSE)),"")</f>
        <v/>
      </c>
      <c r="AJ37" s="181" t="str">
        <f>IFERROR((VLOOKUP(H37,'D-Results_JointAnalysis'!A:M,6,FALSE)/VLOOKUP(H37,'D-Results_JointAnalysis'!A:M,7,FALSE)),"")</f>
        <v/>
      </c>
      <c r="AK37" s="182">
        <f t="shared" si="14"/>
        <v>0</v>
      </c>
      <c r="AL37" s="229">
        <f t="shared" si="15"/>
        <v>0</v>
      </c>
      <c r="AM37" s="207">
        <f t="shared" si="16"/>
        <v>3</v>
      </c>
      <c r="AP37" s="327"/>
      <c r="AQ37" s="185" t="s">
        <v>97</v>
      </c>
      <c r="AR37" s="197">
        <f>VLOOKUP(AQ37,'E-REF_HNO_pop'!B:E,2,FALSE)</f>
        <v>119516</v>
      </c>
      <c r="AS37" s="189">
        <f>VLOOKUP(AQ37,'E-REF_HNO_pop'!B:E,3,FALSE)</f>
        <v>25700</v>
      </c>
      <c r="AT37" s="198">
        <f>VLOOKUP(AQ37,'E-REF_HNO_pop'!B:E,4,FALSE)</f>
        <v>93816</v>
      </c>
      <c r="AU37" s="230">
        <f>VLOOKUP(AQ37,'D-Results_PiN'!A:J,10,FALSE)</f>
        <v>3</v>
      </c>
      <c r="AV37" s="210">
        <f>VLOOKUP(AQ37,'D-Results_JointAnalysis'!U:AI,7,FALSE)</f>
        <v>3</v>
      </c>
      <c r="AW37" s="231">
        <f>VLOOKUP(AQ37,'D-Results_JointAnalysis'!U:AI,14,FALSE)</f>
        <v>1</v>
      </c>
      <c r="AX37" s="238">
        <f>VLOOKUP(AQ37,'D-Results_PiN'!A:I,5,FALSE)</f>
        <v>0</v>
      </c>
      <c r="AY37" s="239">
        <f>VLOOKUP(AQ37,'D-Results_PiN'!A:I,6,FALSE)</f>
        <v>0.15384615384615385</v>
      </c>
      <c r="AZ37" s="239">
        <f>VLOOKUP(AQ37,'D-Results_PiN'!A:I,7,FALSE)</f>
        <v>0.84615384615384626</v>
      </c>
      <c r="BA37" s="239">
        <f>VLOOKUP(AQ37,'D-Results_PiN'!A:I,8,FALSE)</f>
        <v>0</v>
      </c>
      <c r="BB37" s="239">
        <f>VLOOKUP(AQ37,'D-Results_PiN'!A:I,9,FALSE)</f>
        <v>0</v>
      </c>
      <c r="BC37" s="255">
        <f t="shared" si="4"/>
        <v>3</v>
      </c>
      <c r="BD37" s="248">
        <f t="shared" si="5"/>
        <v>21746.153846153848</v>
      </c>
      <c r="BE37" s="248">
        <f>VLOOKUP(AQ37,'D-Results_JointAnalysis'!AK:AX,7,FALSE)</f>
        <v>21746.153846153848</v>
      </c>
      <c r="BF37" s="249">
        <f>VLOOKUP(AQ37,'D-Results_JointAnalysis'!AK:AX,11,FALSE)+VLOOKUP(AQ37,'D-Results_JointAnalysis'!AK:AX,12,FALSE)+VLOOKUP(AQ37,'D-Results_JointAnalysis'!AK:AX,13,FALSE)</f>
        <v>0</v>
      </c>
      <c r="BG37" s="258">
        <f>VLOOKUP(AQ37,'D-Results_JointAnalysis'!AK:AX,2,FALSE)</f>
        <v>0</v>
      </c>
      <c r="BH37" s="248">
        <f>VLOOKUP(AQ37,'D-Results_JointAnalysis'!AK:AX,3,FALSE)</f>
        <v>3953.8461538461543</v>
      </c>
      <c r="BI37" s="248">
        <f>VLOOKUP(AQ37,'D-Results_JointAnalysis'!AK:AX,4,FALSE)</f>
        <v>21746.153846153848</v>
      </c>
      <c r="BJ37" s="248">
        <f>VLOOKUP(AQ37,'D-Results_JointAnalysis'!AK:AX,5,FALSE)</f>
        <v>0</v>
      </c>
      <c r="BK37" s="249">
        <f>VLOOKUP(AQ37,'D-Results_JointAnalysis'!AK:AX,6,FALSE)</f>
        <v>0</v>
      </c>
      <c r="BL37" s="269"/>
      <c r="BM37" s="270"/>
    </row>
    <row r="38" spans="1:65" x14ac:dyDescent="0.35">
      <c r="A38" s="306" t="s">
        <v>192</v>
      </c>
      <c r="B38" s="306" t="s">
        <v>210</v>
      </c>
      <c r="C38" s="307">
        <f>VLOOKUP(A38,'E-REF_HNO_pop'!B:D,3,FALSE)</f>
        <v>16000</v>
      </c>
      <c r="D38" s="307">
        <f>VLOOKUP(A38,'E-REF_HNO_pop'!B:C,2,FALSE)</f>
        <v>89040</v>
      </c>
      <c r="E38" s="306" t="s">
        <v>149</v>
      </c>
      <c r="F38" s="306" t="s">
        <v>186</v>
      </c>
      <c r="G38" s="306"/>
      <c r="H38" s="306"/>
      <c r="I38" s="181">
        <f>IFERROR((VLOOKUP(E38,'D-Results_JointAnalysis'!A:M,2,FALSE)/VLOOKUP(E38,'D-Results_JointAnalysis'!A:M,7,FALSE)),"")</f>
        <v>0</v>
      </c>
      <c r="J38" s="181">
        <f>IFERROR((VLOOKUP(F38,'D-Results_JointAnalysis'!A:M,2,FALSE)/VLOOKUP(F38,'D-Results_JointAnalysis'!A:M,7,FALSE)),"")</f>
        <v>0</v>
      </c>
      <c r="K38" s="181" t="str">
        <f>IFERROR((VLOOKUP(G38,'D-Results_JointAnalysis'!A:M,2,FALSE)/VLOOKUP(G38,'D-Results_JointAnalysis'!A:M,7,FALSE)),"")</f>
        <v/>
      </c>
      <c r="L38" s="181" t="str">
        <f>IFERROR((VLOOKUP(H38,'D-Results_JointAnalysis'!A:M,2,FALSE)/VLOOKUP(H38,'D-Results_JointAnalysis'!A:M,7,FALSE)),"")</f>
        <v/>
      </c>
      <c r="M38" s="182">
        <f t="shared" si="6"/>
        <v>0</v>
      </c>
      <c r="N38" s="229">
        <f t="shared" si="7"/>
        <v>0</v>
      </c>
      <c r="O38" s="181">
        <f>IFERROR((VLOOKUP(E38,'D-Results_JointAnalysis'!A:M,3,FALSE)/VLOOKUP(E38,'D-Results_JointAnalysis'!A:M,7,FALSE)),"")</f>
        <v>0.5</v>
      </c>
      <c r="P38" s="181">
        <f>IFERROR((VLOOKUP(F38,'D-Results_JointAnalysis'!A:M,3,FALSE)/VLOOKUP(F38,'D-Results_JointAnalysis'!A:M,7,FALSE)),"")</f>
        <v>0.30120481927710846</v>
      </c>
      <c r="Q38" s="181" t="str">
        <f>IFERROR((VLOOKUP(G38,'D-Results_JointAnalysis'!A:M,3,FALSE)/VLOOKUP(G38,'D-Results_JointAnalysis'!A:M,7,FALSE)),"")</f>
        <v/>
      </c>
      <c r="R38" s="181" t="str">
        <f>IFERROR((VLOOKUP(H38,'D-Results_JointAnalysis'!A:M,3,FALSE)/VLOOKUP(H38,'D-Results_JointAnalysis'!A:M,7,FALSE)),"")</f>
        <v/>
      </c>
      <c r="S38" s="182">
        <f t="shared" si="8"/>
        <v>0.4006024096385542</v>
      </c>
      <c r="T38" s="229">
        <f t="shared" si="9"/>
        <v>6409.6385542168673</v>
      </c>
      <c r="U38" s="181">
        <f>IFERROR((VLOOKUP(E38,'D-Results_JointAnalysis'!A:M,4,FALSE)/VLOOKUP(E38,'D-Results_JointAnalysis'!A:M,7,FALSE)),"")</f>
        <v>0.5</v>
      </c>
      <c r="V38" s="181">
        <f>IFERROR((VLOOKUP(F38,'D-Results_JointAnalysis'!A:M,4,FALSE)/VLOOKUP(F38,'D-Results_JointAnalysis'!A:M,7,FALSE)),"")</f>
        <v>0.68674698795180722</v>
      </c>
      <c r="W38" s="181" t="str">
        <f>IFERROR((VLOOKUP(G38,'D-Results_JointAnalysis'!A:M,4,FALSE)/VLOOKUP(G38,'D-Results_JointAnalysis'!A:M,7,FALSE)),"")</f>
        <v/>
      </c>
      <c r="X38" s="181" t="str">
        <f>IFERROR((VLOOKUP(H38,'D-Results_JointAnalysis'!A:M,4,FALSE)/VLOOKUP(H38,'D-Results_JointAnalysis'!A:M,7,FALSE)),"")</f>
        <v/>
      </c>
      <c r="Y38" s="182">
        <f t="shared" si="10"/>
        <v>0.59337349397590367</v>
      </c>
      <c r="Z38" s="229">
        <f t="shared" si="11"/>
        <v>9493.9759036144587</v>
      </c>
      <c r="AA38" s="181">
        <f>IFERROR((VLOOKUP(E38,'D-Results_JointAnalysis'!A:M,5,FALSE)/VLOOKUP(E38,'D-Results_JointAnalysis'!A:M,7,FALSE)),"")</f>
        <v>0</v>
      </c>
      <c r="AB38" s="181">
        <f>IFERROR((VLOOKUP(F38,'D-Results_JointAnalysis'!A:M,5,FALSE)/VLOOKUP(F38,'D-Results_JointAnalysis'!A:M,7,FALSE)),"")</f>
        <v>1.2048192771084338E-2</v>
      </c>
      <c r="AC38" s="181" t="str">
        <f>IFERROR((VLOOKUP(G38,'D-Results_JointAnalysis'!A:M,5,FALSE)/VLOOKUP(G38,'D-Results_JointAnalysis'!A:M,7,FALSE)),"")</f>
        <v/>
      </c>
      <c r="AD38" s="181" t="str">
        <f>IFERROR((VLOOKUP(H38,'D-Results_JointAnalysis'!A:M,5,FALSE)/VLOOKUP(H38,'D-Results_JointAnalysis'!A:M,7,FALSE)),"")</f>
        <v/>
      </c>
      <c r="AE38" s="182">
        <f t="shared" si="12"/>
        <v>6.024096385542169E-3</v>
      </c>
      <c r="AF38" s="229">
        <f t="shared" si="13"/>
        <v>96.385542168674704</v>
      </c>
      <c r="AG38" s="181">
        <f>IFERROR((VLOOKUP(E38,'D-Results_JointAnalysis'!A:M,6,FALSE)/VLOOKUP(E38,'D-Results_JointAnalysis'!A:M,7,FALSE)),"")</f>
        <v>0</v>
      </c>
      <c r="AH38" s="181">
        <f>IFERROR((VLOOKUP(F38,'D-Results_JointAnalysis'!A:M,6,FALSE)/VLOOKUP(F38,'D-Results_JointAnalysis'!A:M,7,FALSE)),"")</f>
        <v>0</v>
      </c>
      <c r="AI38" s="181" t="str">
        <f>IFERROR((VLOOKUP(G38,'D-Results_JointAnalysis'!A:M,6,FALSE)/VLOOKUP(G38,'D-Results_JointAnalysis'!A:M,7,FALSE)),"")</f>
        <v/>
      </c>
      <c r="AJ38" s="181" t="str">
        <f>IFERROR((VLOOKUP(H38,'D-Results_JointAnalysis'!A:M,6,FALSE)/VLOOKUP(H38,'D-Results_JointAnalysis'!A:M,7,FALSE)),"")</f>
        <v/>
      </c>
      <c r="AK38" s="182">
        <f t="shared" si="14"/>
        <v>0</v>
      </c>
      <c r="AL38" s="229">
        <f t="shared" si="15"/>
        <v>0</v>
      </c>
      <c r="AM38" s="207">
        <f t="shared" si="16"/>
        <v>3</v>
      </c>
      <c r="AP38" s="327"/>
      <c r="AQ38" s="185" t="s">
        <v>98</v>
      </c>
      <c r="AR38" s="197">
        <f>VLOOKUP(AQ38,'E-REF_HNO_pop'!B:E,2,FALSE)</f>
        <v>247081</v>
      </c>
      <c r="AS38" s="189">
        <f>VLOOKUP(AQ38,'E-REF_HNO_pop'!B:E,3,FALSE)</f>
        <v>7100</v>
      </c>
      <c r="AT38" s="198">
        <f>VLOOKUP(AQ38,'E-REF_HNO_pop'!B:E,4,FALSE)</f>
        <v>239981</v>
      </c>
      <c r="AU38" s="230">
        <f>VLOOKUP(AQ38,'D-Results_PiN'!A:J,10,FALSE)</f>
        <v>3</v>
      </c>
      <c r="AV38" s="210">
        <f>VLOOKUP(AQ38,'D-Results_JointAnalysis'!U:AI,7,FALSE)</f>
        <v>3</v>
      </c>
      <c r="AW38" s="231">
        <f>VLOOKUP(AQ38,'D-Results_JointAnalysis'!U:AI,14,FALSE)</f>
        <v>1</v>
      </c>
      <c r="AX38" s="238">
        <f>VLOOKUP(AQ38,'D-Results_PiN'!A:I,5,FALSE)</f>
        <v>0</v>
      </c>
      <c r="AY38" s="239">
        <f>VLOOKUP(AQ38,'D-Results_PiN'!A:I,6,FALSE)</f>
        <v>0.6</v>
      </c>
      <c r="AZ38" s="239">
        <f>VLOOKUP(AQ38,'D-Results_PiN'!A:I,7,FALSE)</f>
        <v>0.4</v>
      </c>
      <c r="BA38" s="239">
        <f>VLOOKUP(AQ38,'D-Results_PiN'!A:I,8,FALSE)</f>
        <v>0</v>
      </c>
      <c r="BB38" s="239">
        <f>VLOOKUP(AQ38,'D-Results_PiN'!A:I,9,FALSE)</f>
        <v>0</v>
      </c>
      <c r="BC38" s="255">
        <f t="shared" si="4"/>
        <v>3</v>
      </c>
      <c r="BD38" s="248">
        <f t="shared" si="5"/>
        <v>2840</v>
      </c>
      <c r="BE38" s="248">
        <f>VLOOKUP(AQ38,'D-Results_JointAnalysis'!AK:AX,7,FALSE)</f>
        <v>2840</v>
      </c>
      <c r="BF38" s="249">
        <f>VLOOKUP(AQ38,'D-Results_JointAnalysis'!AK:AX,11,FALSE)+VLOOKUP(AQ38,'D-Results_JointAnalysis'!AK:AX,12,FALSE)+VLOOKUP(AQ38,'D-Results_JointAnalysis'!AK:AX,13,FALSE)</f>
        <v>0</v>
      </c>
      <c r="BG38" s="258">
        <f>VLOOKUP(AQ38,'D-Results_JointAnalysis'!AK:AX,2,FALSE)</f>
        <v>0</v>
      </c>
      <c r="BH38" s="248">
        <f>VLOOKUP(AQ38,'D-Results_JointAnalysis'!AK:AX,3,FALSE)</f>
        <v>4260</v>
      </c>
      <c r="BI38" s="248">
        <f>VLOOKUP(AQ38,'D-Results_JointAnalysis'!AK:AX,4,FALSE)</f>
        <v>2840</v>
      </c>
      <c r="BJ38" s="248">
        <f>VLOOKUP(AQ38,'D-Results_JointAnalysis'!AK:AX,5,FALSE)</f>
        <v>0</v>
      </c>
      <c r="BK38" s="249">
        <f>VLOOKUP(AQ38,'D-Results_JointAnalysis'!AK:AX,6,FALSE)</f>
        <v>0</v>
      </c>
      <c r="BL38" s="269"/>
      <c r="BM38" s="270"/>
    </row>
    <row r="39" spans="1:65" x14ac:dyDescent="0.35">
      <c r="A39" s="306" t="s">
        <v>81</v>
      </c>
      <c r="B39" s="306" t="s">
        <v>210</v>
      </c>
      <c r="C39" s="307">
        <f>VLOOKUP(A39,'E-REF_HNO_pop'!B:D,3,FALSE)</f>
        <v>7400</v>
      </c>
      <c r="D39" s="307">
        <f>VLOOKUP(A39,'E-REF_HNO_pop'!B:C,2,FALSE)</f>
        <v>147032</v>
      </c>
      <c r="E39" s="306" t="s">
        <v>31</v>
      </c>
      <c r="F39" s="306" t="s">
        <v>35</v>
      </c>
      <c r="G39" s="306"/>
      <c r="H39" s="306"/>
      <c r="I39" s="181">
        <f>IFERROR((VLOOKUP(E39,'D-Results_JointAnalysis'!A:M,2,FALSE)/VLOOKUP(E39,'D-Results_JointAnalysis'!A:M,7,FALSE)),"")</f>
        <v>0</v>
      </c>
      <c r="J39" s="181">
        <f>IFERROR((VLOOKUP(F39,'D-Results_JointAnalysis'!A:M,2,FALSE)/VLOOKUP(F39,'D-Results_JointAnalysis'!A:M,7,FALSE)),"")</f>
        <v>0</v>
      </c>
      <c r="K39" s="181" t="str">
        <f>IFERROR((VLOOKUP(G39,'D-Results_JointAnalysis'!A:M,2,FALSE)/VLOOKUP(G39,'D-Results_JointAnalysis'!A:M,7,FALSE)),"")</f>
        <v/>
      </c>
      <c r="L39" s="181" t="str">
        <f>IFERROR((VLOOKUP(H39,'D-Results_JointAnalysis'!A:M,2,FALSE)/VLOOKUP(H39,'D-Results_JointAnalysis'!A:M,7,FALSE)),"")</f>
        <v/>
      </c>
      <c r="M39" s="182">
        <f t="shared" si="6"/>
        <v>0</v>
      </c>
      <c r="N39" s="229">
        <f t="shared" si="7"/>
        <v>0</v>
      </c>
      <c r="O39" s="181">
        <f>IFERROR((VLOOKUP(E39,'D-Results_JointAnalysis'!A:M,3,FALSE)/VLOOKUP(E39,'D-Results_JointAnalysis'!A:M,7,FALSE)),"")</f>
        <v>0</v>
      </c>
      <c r="P39" s="181">
        <f>IFERROR((VLOOKUP(F39,'D-Results_JointAnalysis'!A:M,3,FALSE)/VLOOKUP(F39,'D-Results_JointAnalysis'!A:M,7,FALSE)),"")</f>
        <v>0.14615384615384616</v>
      </c>
      <c r="Q39" s="181" t="str">
        <f>IFERROR((VLOOKUP(G39,'D-Results_JointAnalysis'!A:M,3,FALSE)/VLOOKUP(G39,'D-Results_JointAnalysis'!A:M,7,FALSE)),"")</f>
        <v/>
      </c>
      <c r="R39" s="181" t="str">
        <f>IFERROR((VLOOKUP(H39,'D-Results_JointAnalysis'!A:M,3,FALSE)/VLOOKUP(H39,'D-Results_JointAnalysis'!A:M,7,FALSE)),"")</f>
        <v/>
      </c>
      <c r="S39" s="182">
        <f t="shared" si="8"/>
        <v>7.3076923076923081E-2</v>
      </c>
      <c r="T39" s="229">
        <f t="shared" si="9"/>
        <v>540.76923076923083</v>
      </c>
      <c r="U39" s="181">
        <f>IFERROR((VLOOKUP(E39,'D-Results_JointAnalysis'!A:M,4,FALSE)/VLOOKUP(E39,'D-Results_JointAnalysis'!A:M,7,FALSE)),"")</f>
        <v>1</v>
      </c>
      <c r="V39" s="181">
        <f>IFERROR((VLOOKUP(F39,'D-Results_JointAnalysis'!A:M,4,FALSE)/VLOOKUP(F39,'D-Results_JointAnalysis'!A:M,7,FALSE)),"")</f>
        <v>0.83461538461538465</v>
      </c>
      <c r="W39" s="181" t="str">
        <f>IFERROR((VLOOKUP(G39,'D-Results_JointAnalysis'!A:M,4,FALSE)/VLOOKUP(G39,'D-Results_JointAnalysis'!A:M,7,FALSE)),"")</f>
        <v/>
      </c>
      <c r="X39" s="181" t="str">
        <f>IFERROR((VLOOKUP(H39,'D-Results_JointAnalysis'!A:M,4,FALSE)/VLOOKUP(H39,'D-Results_JointAnalysis'!A:M,7,FALSE)),"")</f>
        <v/>
      </c>
      <c r="Y39" s="182">
        <f t="shared" si="10"/>
        <v>0.91730769230769238</v>
      </c>
      <c r="Z39" s="229">
        <f t="shared" si="11"/>
        <v>6788.0769230769238</v>
      </c>
      <c r="AA39" s="181">
        <f>IFERROR((VLOOKUP(E39,'D-Results_JointAnalysis'!A:M,5,FALSE)/VLOOKUP(E39,'D-Results_JointAnalysis'!A:M,7,FALSE)),"")</f>
        <v>0</v>
      </c>
      <c r="AB39" s="181">
        <f>IFERROR((VLOOKUP(F39,'D-Results_JointAnalysis'!A:M,5,FALSE)/VLOOKUP(F39,'D-Results_JointAnalysis'!A:M,7,FALSE)),"")</f>
        <v>1.9230769230769232E-2</v>
      </c>
      <c r="AC39" s="181" t="str">
        <f>IFERROR((VLOOKUP(G39,'D-Results_JointAnalysis'!A:M,5,FALSE)/VLOOKUP(G39,'D-Results_JointAnalysis'!A:M,7,FALSE)),"")</f>
        <v/>
      </c>
      <c r="AD39" s="181" t="str">
        <f>IFERROR((VLOOKUP(H39,'D-Results_JointAnalysis'!A:M,5,FALSE)/VLOOKUP(H39,'D-Results_JointAnalysis'!A:M,7,FALSE)),"")</f>
        <v/>
      </c>
      <c r="AE39" s="182">
        <f t="shared" si="12"/>
        <v>9.6153846153846159E-3</v>
      </c>
      <c r="AF39" s="229">
        <f t="shared" si="13"/>
        <v>71.15384615384616</v>
      </c>
      <c r="AG39" s="181">
        <f>IFERROR((VLOOKUP(E39,'D-Results_JointAnalysis'!A:M,6,FALSE)/VLOOKUP(E39,'D-Results_JointAnalysis'!A:M,7,FALSE)),"")</f>
        <v>0</v>
      </c>
      <c r="AH39" s="181">
        <f>IFERROR((VLOOKUP(F39,'D-Results_JointAnalysis'!A:M,6,FALSE)/VLOOKUP(F39,'D-Results_JointAnalysis'!A:M,7,FALSE)),"")</f>
        <v>0</v>
      </c>
      <c r="AI39" s="181" t="str">
        <f>IFERROR((VLOOKUP(G39,'D-Results_JointAnalysis'!A:M,6,FALSE)/VLOOKUP(G39,'D-Results_JointAnalysis'!A:M,7,FALSE)),"")</f>
        <v/>
      </c>
      <c r="AJ39" s="181" t="str">
        <f>IFERROR((VLOOKUP(H39,'D-Results_JointAnalysis'!A:M,6,FALSE)/VLOOKUP(H39,'D-Results_JointAnalysis'!A:M,7,FALSE)),"")</f>
        <v/>
      </c>
      <c r="AK39" s="182">
        <f t="shared" si="14"/>
        <v>0</v>
      </c>
      <c r="AL39" s="229">
        <f t="shared" si="15"/>
        <v>0</v>
      </c>
      <c r="AM39" s="207">
        <f t="shared" si="16"/>
        <v>3</v>
      </c>
      <c r="AP39" s="327"/>
      <c r="AQ39" s="185" t="s">
        <v>99</v>
      </c>
      <c r="AR39" s="197">
        <f>VLOOKUP(AQ39,'E-REF_HNO_pop'!B:E,2,FALSE)</f>
        <v>82889</v>
      </c>
      <c r="AS39" s="189">
        <f>VLOOKUP(AQ39,'E-REF_HNO_pop'!B:E,3,FALSE)</f>
        <v>42900</v>
      </c>
      <c r="AT39" s="198">
        <f>VLOOKUP(AQ39,'E-REF_HNO_pop'!B:E,4,FALSE)</f>
        <v>39989</v>
      </c>
      <c r="AU39" s="230">
        <f>VLOOKUP(AQ39,'D-Results_PiN'!A:J,10,FALSE)</f>
        <v>3</v>
      </c>
      <c r="AV39" s="210">
        <f>VLOOKUP(AQ39,'D-Results_JointAnalysis'!U:AI,7,FALSE)</f>
        <v>3</v>
      </c>
      <c r="AW39" s="231">
        <f>VLOOKUP(AQ39,'D-Results_JointAnalysis'!U:AI,14,FALSE)</f>
        <v>1</v>
      </c>
      <c r="AX39" s="238">
        <f>VLOOKUP(AQ39,'D-Results_PiN'!A:I,5,FALSE)</f>
        <v>0</v>
      </c>
      <c r="AY39" s="239">
        <f>VLOOKUP(AQ39,'D-Results_PiN'!A:I,6,FALSE)</f>
        <v>0.47368421052631576</v>
      </c>
      <c r="AZ39" s="239">
        <f>VLOOKUP(AQ39,'D-Results_PiN'!A:I,7,FALSE)</f>
        <v>0.52631578947368418</v>
      </c>
      <c r="BA39" s="239">
        <f>VLOOKUP(AQ39,'D-Results_PiN'!A:I,8,FALSE)</f>
        <v>0</v>
      </c>
      <c r="BB39" s="239">
        <f>VLOOKUP(AQ39,'D-Results_PiN'!A:I,9,FALSE)</f>
        <v>0</v>
      </c>
      <c r="BC39" s="255">
        <f t="shared" si="4"/>
        <v>3</v>
      </c>
      <c r="BD39" s="248">
        <f t="shared" si="5"/>
        <v>22578.94736842105</v>
      </c>
      <c r="BE39" s="248">
        <f>VLOOKUP(AQ39,'D-Results_JointAnalysis'!AK:AX,7,FALSE)</f>
        <v>22578.94736842105</v>
      </c>
      <c r="BF39" s="249">
        <f>VLOOKUP(AQ39,'D-Results_JointAnalysis'!AK:AX,11,FALSE)+VLOOKUP(AQ39,'D-Results_JointAnalysis'!AK:AX,12,FALSE)+VLOOKUP(AQ39,'D-Results_JointAnalysis'!AK:AX,13,FALSE)</f>
        <v>0</v>
      </c>
      <c r="BG39" s="258">
        <f>VLOOKUP(AQ39,'D-Results_JointAnalysis'!AK:AX,2,FALSE)</f>
        <v>0</v>
      </c>
      <c r="BH39" s="248">
        <f>VLOOKUP(AQ39,'D-Results_JointAnalysis'!AK:AX,3,FALSE)</f>
        <v>20321.052631578947</v>
      </c>
      <c r="BI39" s="248">
        <f>VLOOKUP(AQ39,'D-Results_JointAnalysis'!AK:AX,4,FALSE)</f>
        <v>22578.94736842105</v>
      </c>
      <c r="BJ39" s="248">
        <f>VLOOKUP(AQ39,'D-Results_JointAnalysis'!AK:AX,5,FALSE)</f>
        <v>0</v>
      </c>
      <c r="BK39" s="249">
        <f>VLOOKUP(AQ39,'D-Results_JointAnalysis'!AK:AX,6,FALSE)</f>
        <v>0</v>
      </c>
      <c r="BL39" s="269"/>
      <c r="BM39" s="270"/>
    </row>
    <row r="40" spans="1:65" x14ac:dyDescent="0.35">
      <c r="A40" s="306" t="s">
        <v>83</v>
      </c>
      <c r="B40" s="306" t="s">
        <v>211</v>
      </c>
      <c r="C40" s="307">
        <f>VLOOKUP(A40,'E-REF_HNO_pop'!B:D,3,FALSE)</f>
        <v>22000</v>
      </c>
      <c r="D40" s="307">
        <f>VLOOKUP(A40,'E-REF_HNO_pop'!B:C,2,FALSE)</f>
        <v>143834</v>
      </c>
      <c r="E40" s="306" t="s">
        <v>145</v>
      </c>
      <c r="F40" s="306" t="s">
        <v>65</v>
      </c>
      <c r="G40" s="306"/>
      <c r="H40" s="306"/>
      <c r="I40" s="181">
        <f>IFERROR((VLOOKUP(E40,'D-Results_JointAnalysis'!A:M,2,FALSE)/VLOOKUP(E40,'D-Results_JointAnalysis'!A:M,7,FALSE)),"")</f>
        <v>0</v>
      </c>
      <c r="J40" s="181">
        <f>IFERROR((VLOOKUP(F40,'D-Results_JointAnalysis'!A:M,2,FALSE)/VLOOKUP(F40,'D-Results_JointAnalysis'!A:M,7,FALSE)),"")</f>
        <v>0</v>
      </c>
      <c r="K40" s="181" t="str">
        <f>IFERROR((VLOOKUP(G40,'D-Results_JointAnalysis'!A:M,2,FALSE)/VLOOKUP(G40,'D-Results_JointAnalysis'!A:M,7,FALSE)),"")</f>
        <v/>
      </c>
      <c r="L40" s="181" t="str">
        <f>IFERROR((VLOOKUP(H40,'D-Results_JointAnalysis'!A:M,2,FALSE)/VLOOKUP(H40,'D-Results_JointAnalysis'!A:M,7,FALSE)),"")</f>
        <v/>
      </c>
      <c r="M40" s="182">
        <f t="shared" si="6"/>
        <v>0</v>
      </c>
      <c r="N40" s="229">
        <f t="shared" si="7"/>
        <v>0</v>
      </c>
      <c r="O40" s="181">
        <f>IFERROR((VLOOKUP(E40,'D-Results_JointAnalysis'!A:M,3,FALSE)/VLOOKUP(E40,'D-Results_JointAnalysis'!A:M,7,FALSE)),"")</f>
        <v>0.12</v>
      </c>
      <c r="P40" s="181">
        <f>IFERROR((VLOOKUP(F40,'D-Results_JointAnalysis'!A:M,3,FALSE)/VLOOKUP(F40,'D-Results_JointAnalysis'!A:M,7,FALSE)),"")</f>
        <v>0</v>
      </c>
      <c r="Q40" s="181" t="str">
        <f>IFERROR((VLOOKUP(G40,'D-Results_JointAnalysis'!A:M,3,FALSE)/VLOOKUP(G40,'D-Results_JointAnalysis'!A:M,7,FALSE)),"")</f>
        <v/>
      </c>
      <c r="R40" s="181" t="str">
        <f>IFERROR((VLOOKUP(H40,'D-Results_JointAnalysis'!A:M,3,FALSE)/VLOOKUP(H40,'D-Results_JointAnalysis'!A:M,7,FALSE)),"")</f>
        <v/>
      </c>
      <c r="S40" s="182">
        <f t="shared" si="8"/>
        <v>0.06</v>
      </c>
      <c r="T40" s="229">
        <f t="shared" si="9"/>
        <v>1320</v>
      </c>
      <c r="U40" s="181">
        <f>IFERROR((VLOOKUP(E40,'D-Results_JointAnalysis'!A:M,4,FALSE)/VLOOKUP(E40,'D-Results_JointAnalysis'!A:M,7,FALSE)),"")</f>
        <v>0.88</v>
      </c>
      <c r="V40" s="181">
        <f>IFERROR((VLOOKUP(F40,'D-Results_JointAnalysis'!A:M,4,FALSE)/VLOOKUP(F40,'D-Results_JointAnalysis'!A:M,7,FALSE)),"")</f>
        <v>1</v>
      </c>
      <c r="W40" s="181" t="str">
        <f>IFERROR((VLOOKUP(G40,'D-Results_JointAnalysis'!A:M,4,FALSE)/VLOOKUP(G40,'D-Results_JointAnalysis'!A:M,7,FALSE)),"")</f>
        <v/>
      </c>
      <c r="X40" s="181" t="str">
        <f>IFERROR((VLOOKUP(H40,'D-Results_JointAnalysis'!A:M,4,FALSE)/VLOOKUP(H40,'D-Results_JointAnalysis'!A:M,7,FALSE)),"")</f>
        <v/>
      </c>
      <c r="Y40" s="182">
        <f t="shared" si="10"/>
        <v>0.94</v>
      </c>
      <c r="Z40" s="229">
        <f t="shared" si="11"/>
        <v>20680</v>
      </c>
      <c r="AA40" s="181">
        <f>IFERROR((VLOOKUP(E40,'D-Results_JointAnalysis'!A:M,5,FALSE)/VLOOKUP(E40,'D-Results_JointAnalysis'!A:M,7,FALSE)),"")</f>
        <v>0</v>
      </c>
      <c r="AB40" s="181">
        <f>IFERROR((VLOOKUP(F40,'D-Results_JointAnalysis'!A:M,5,FALSE)/VLOOKUP(F40,'D-Results_JointAnalysis'!A:M,7,FALSE)),"")</f>
        <v>0</v>
      </c>
      <c r="AC40" s="181" t="str">
        <f>IFERROR((VLOOKUP(G40,'D-Results_JointAnalysis'!A:M,5,FALSE)/VLOOKUP(G40,'D-Results_JointAnalysis'!A:M,7,FALSE)),"")</f>
        <v/>
      </c>
      <c r="AD40" s="181" t="str">
        <f>IFERROR((VLOOKUP(H40,'D-Results_JointAnalysis'!A:M,5,FALSE)/VLOOKUP(H40,'D-Results_JointAnalysis'!A:M,7,FALSE)),"")</f>
        <v/>
      </c>
      <c r="AE40" s="182">
        <f t="shared" si="12"/>
        <v>0</v>
      </c>
      <c r="AF40" s="229">
        <f t="shared" si="13"/>
        <v>0</v>
      </c>
      <c r="AG40" s="181">
        <f>IFERROR((VLOOKUP(E40,'D-Results_JointAnalysis'!A:M,6,FALSE)/VLOOKUP(E40,'D-Results_JointAnalysis'!A:M,7,FALSE)),"")</f>
        <v>0</v>
      </c>
      <c r="AH40" s="181">
        <f>IFERROR((VLOOKUP(F40,'D-Results_JointAnalysis'!A:M,6,FALSE)/VLOOKUP(F40,'D-Results_JointAnalysis'!A:M,7,FALSE)),"")</f>
        <v>0</v>
      </c>
      <c r="AI40" s="181" t="str">
        <f>IFERROR((VLOOKUP(G40,'D-Results_JointAnalysis'!A:M,6,FALSE)/VLOOKUP(G40,'D-Results_JointAnalysis'!A:M,7,FALSE)),"")</f>
        <v/>
      </c>
      <c r="AJ40" s="181" t="str">
        <f>IFERROR((VLOOKUP(H40,'D-Results_JointAnalysis'!A:M,6,FALSE)/VLOOKUP(H40,'D-Results_JointAnalysis'!A:M,7,FALSE)),"")</f>
        <v/>
      </c>
      <c r="AK40" s="182">
        <f t="shared" si="14"/>
        <v>0</v>
      </c>
      <c r="AL40" s="229">
        <f t="shared" si="15"/>
        <v>0</v>
      </c>
      <c r="AM40" s="207">
        <f t="shared" si="16"/>
        <v>3</v>
      </c>
      <c r="AP40" s="327"/>
      <c r="AQ40" s="185" t="s">
        <v>101</v>
      </c>
      <c r="AR40" s="197">
        <f>VLOOKUP(AQ40,'E-REF_HNO_pop'!B:E,2,FALSE)</f>
        <v>142557</v>
      </c>
      <c r="AS40" s="189">
        <f>VLOOKUP(AQ40,'E-REF_HNO_pop'!B:E,3,FALSE)</f>
        <v>8000</v>
      </c>
      <c r="AT40" s="198">
        <f>VLOOKUP(AQ40,'E-REF_HNO_pop'!B:E,4,FALSE)</f>
        <v>134557</v>
      </c>
      <c r="AU40" s="230">
        <f>VLOOKUP(AQ40,'D-Results_PiN'!A:J,10,FALSE)</f>
        <v>3</v>
      </c>
      <c r="AV40" s="210">
        <f>VLOOKUP(AQ40,'D-Results_JointAnalysis'!U:AI,7,FALSE)</f>
        <v>3</v>
      </c>
      <c r="AW40" s="231">
        <f>VLOOKUP(AQ40,'D-Results_JointAnalysis'!U:AI,14,FALSE)</f>
        <v>1</v>
      </c>
      <c r="AX40" s="238">
        <f>VLOOKUP(AQ40,'D-Results_PiN'!A:I,5,FALSE)</f>
        <v>0</v>
      </c>
      <c r="AY40" s="239">
        <f>VLOOKUP(AQ40,'D-Results_PiN'!A:I,6,FALSE)</f>
        <v>0.25</v>
      </c>
      <c r="AZ40" s="239">
        <f>VLOOKUP(AQ40,'D-Results_PiN'!A:I,7,FALSE)</f>
        <v>0.75</v>
      </c>
      <c r="BA40" s="239">
        <f>VLOOKUP(AQ40,'D-Results_PiN'!A:I,8,FALSE)</f>
        <v>0</v>
      </c>
      <c r="BB40" s="239">
        <f>VLOOKUP(AQ40,'D-Results_PiN'!A:I,9,FALSE)</f>
        <v>0</v>
      </c>
      <c r="BC40" s="255">
        <f t="shared" ref="BC40" si="17">IF(BB40&gt;=0.25,5,IF(SUM(BA40:BB40)&gt;=0.25,4,IF(SUM(AZ40:BB40)&gt;=0.25,3,IF(SUM(AY40:BB40)&gt;=0.25,2,1))))</f>
        <v>3</v>
      </c>
      <c r="BD40" s="248">
        <f t="shared" ref="BD40" si="18">BE40+BF40</f>
        <v>6000</v>
      </c>
      <c r="BE40" s="248">
        <f>VLOOKUP(AQ40,'D-Results_JointAnalysis'!AK:AX,7,FALSE)</f>
        <v>6000</v>
      </c>
      <c r="BF40" s="249">
        <f>VLOOKUP(AQ40,'D-Results_JointAnalysis'!AK:AX,11,FALSE)+VLOOKUP(AQ40,'D-Results_JointAnalysis'!AK:AX,12,FALSE)+VLOOKUP(AQ40,'D-Results_JointAnalysis'!AK:AX,13,FALSE)</f>
        <v>0</v>
      </c>
      <c r="BG40" s="258">
        <f>VLOOKUP(AQ40,'D-Results_JointAnalysis'!AK:AX,2,FALSE)</f>
        <v>0</v>
      </c>
      <c r="BH40" s="248">
        <f>VLOOKUP(AQ40,'D-Results_JointAnalysis'!AK:AX,3,FALSE)</f>
        <v>2000</v>
      </c>
      <c r="BI40" s="248">
        <f>VLOOKUP(AQ40,'D-Results_JointAnalysis'!AK:AX,4,FALSE)</f>
        <v>6000</v>
      </c>
      <c r="BJ40" s="248">
        <f>VLOOKUP(AQ40,'D-Results_JointAnalysis'!AK:AX,5,FALSE)</f>
        <v>0</v>
      </c>
      <c r="BK40" s="249">
        <f>VLOOKUP(AQ40,'D-Results_JointAnalysis'!AK:AX,6,FALSE)</f>
        <v>0</v>
      </c>
      <c r="BL40" s="269"/>
      <c r="BM40" s="270"/>
    </row>
    <row r="41" spans="1:65" x14ac:dyDescent="0.35">
      <c r="A41" s="306" t="s">
        <v>89</v>
      </c>
      <c r="B41" s="306" t="s">
        <v>211</v>
      </c>
      <c r="C41" s="307">
        <f>VLOOKUP(A41,'E-REF_HNO_pop'!B:D,3,FALSE)</f>
        <v>100</v>
      </c>
      <c r="D41" s="307">
        <f>VLOOKUP(A41,'E-REF_HNO_pop'!B:C,2,FALSE)</f>
        <v>50902</v>
      </c>
      <c r="E41" s="306" t="s">
        <v>56</v>
      </c>
      <c r="F41" s="306"/>
      <c r="G41" s="306"/>
      <c r="H41" s="306"/>
      <c r="I41" s="181">
        <f>IFERROR((VLOOKUP(E41,'D-Results_JointAnalysis'!A:M,2,FALSE)/VLOOKUP(E41,'D-Results_JointAnalysis'!A:M,7,FALSE)),"")</f>
        <v>0</v>
      </c>
      <c r="J41" s="181" t="str">
        <f>IFERROR((VLOOKUP(F41,'D-Results_JointAnalysis'!A:M,2,FALSE)/VLOOKUP(F41,'D-Results_JointAnalysis'!A:M,7,FALSE)),"")</f>
        <v/>
      </c>
      <c r="K41" s="181" t="str">
        <f>IFERROR((VLOOKUP(G41,'D-Results_JointAnalysis'!A:M,2,FALSE)/VLOOKUP(G41,'D-Results_JointAnalysis'!A:M,7,FALSE)),"")</f>
        <v/>
      </c>
      <c r="L41" s="181" t="str">
        <f>IFERROR((VLOOKUP(H41,'D-Results_JointAnalysis'!A:M,2,FALSE)/VLOOKUP(H41,'D-Results_JointAnalysis'!A:M,7,FALSE)),"")</f>
        <v/>
      </c>
      <c r="M41" s="182">
        <f t="shared" si="6"/>
        <v>0</v>
      </c>
      <c r="N41" s="229">
        <f t="shared" si="7"/>
        <v>0</v>
      </c>
      <c r="O41" s="181">
        <f>IFERROR((VLOOKUP(E41,'D-Results_JointAnalysis'!A:M,3,FALSE)/VLOOKUP(E41,'D-Results_JointAnalysis'!A:M,7,FALSE)),"")</f>
        <v>0</v>
      </c>
      <c r="P41" s="181" t="str">
        <f>IFERROR((VLOOKUP(F41,'D-Results_JointAnalysis'!A:M,3,FALSE)/VLOOKUP(F41,'D-Results_JointAnalysis'!A:M,7,FALSE)),"")</f>
        <v/>
      </c>
      <c r="Q41" s="181" t="str">
        <f>IFERROR((VLOOKUP(G41,'D-Results_JointAnalysis'!A:M,3,FALSE)/VLOOKUP(G41,'D-Results_JointAnalysis'!A:M,7,FALSE)),"")</f>
        <v/>
      </c>
      <c r="R41" s="181" t="str">
        <f>IFERROR((VLOOKUP(H41,'D-Results_JointAnalysis'!A:M,3,FALSE)/VLOOKUP(H41,'D-Results_JointAnalysis'!A:M,7,FALSE)),"")</f>
        <v/>
      </c>
      <c r="S41" s="182">
        <f t="shared" si="8"/>
        <v>0</v>
      </c>
      <c r="T41" s="229">
        <f t="shared" si="9"/>
        <v>0</v>
      </c>
      <c r="U41" s="181">
        <f>IFERROR((VLOOKUP(E41,'D-Results_JointAnalysis'!A:M,4,FALSE)/VLOOKUP(E41,'D-Results_JointAnalysis'!A:M,7,FALSE)),"")</f>
        <v>1</v>
      </c>
      <c r="V41" s="181" t="str">
        <f>IFERROR((VLOOKUP(F41,'D-Results_JointAnalysis'!A:M,4,FALSE)/VLOOKUP(F41,'D-Results_JointAnalysis'!A:M,7,FALSE)),"")</f>
        <v/>
      </c>
      <c r="W41" s="181" t="str">
        <f>IFERROR((VLOOKUP(G41,'D-Results_JointAnalysis'!A:M,4,FALSE)/VLOOKUP(G41,'D-Results_JointAnalysis'!A:M,7,FALSE)),"")</f>
        <v/>
      </c>
      <c r="X41" s="181" t="str">
        <f>IFERROR((VLOOKUP(H41,'D-Results_JointAnalysis'!A:M,4,FALSE)/VLOOKUP(H41,'D-Results_JointAnalysis'!A:M,7,FALSE)),"")</f>
        <v/>
      </c>
      <c r="Y41" s="182">
        <f t="shared" si="10"/>
        <v>1</v>
      </c>
      <c r="Z41" s="229">
        <f t="shared" si="11"/>
        <v>100</v>
      </c>
      <c r="AA41" s="181">
        <f>IFERROR((VLOOKUP(E41,'D-Results_JointAnalysis'!A:M,5,FALSE)/VLOOKUP(E41,'D-Results_JointAnalysis'!A:M,7,FALSE)),"")</f>
        <v>0</v>
      </c>
      <c r="AB41" s="181" t="str">
        <f>IFERROR((VLOOKUP(F41,'D-Results_JointAnalysis'!A:M,5,FALSE)/VLOOKUP(F41,'D-Results_JointAnalysis'!A:M,7,FALSE)),"")</f>
        <v/>
      </c>
      <c r="AC41" s="181" t="str">
        <f>IFERROR((VLOOKUP(G41,'D-Results_JointAnalysis'!A:M,5,FALSE)/VLOOKUP(G41,'D-Results_JointAnalysis'!A:M,7,FALSE)),"")</f>
        <v/>
      </c>
      <c r="AD41" s="181" t="str">
        <f>IFERROR((VLOOKUP(H41,'D-Results_JointAnalysis'!A:M,5,FALSE)/VLOOKUP(H41,'D-Results_JointAnalysis'!A:M,7,FALSE)),"")</f>
        <v/>
      </c>
      <c r="AE41" s="182">
        <f t="shared" si="12"/>
        <v>0</v>
      </c>
      <c r="AF41" s="229">
        <f t="shared" si="13"/>
        <v>0</v>
      </c>
      <c r="AG41" s="181">
        <f>IFERROR((VLOOKUP(E41,'D-Results_JointAnalysis'!A:M,6,FALSE)/VLOOKUP(E41,'D-Results_JointAnalysis'!A:M,7,FALSE)),"")</f>
        <v>0</v>
      </c>
      <c r="AH41" s="181" t="str">
        <f>IFERROR((VLOOKUP(F41,'D-Results_JointAnalysis'!A:M,6,FALSE)/VLOOKUP(F41,'D-Results_JointAnalysis'!A:M,7,FALSE)),"")</f>
        <v/>
      </c>
      <c r="AI41" s="181" t="str">
        <f>IFERROR((VLOOKUP(G41,'D-Results_JointAnalysis'!A:M,6,FALSE)/VLOOKUP(G41,'D-Results_JointAnalysis'!A:M,7,FALSE)),"")</f>
        <v/>
      </c>
      <c r="AJ41" s="181" t="str">
        <f>IFERROR((VLOOKUP(H41,'D-Results_JointAnalysis'!A:M,6,FALSE)/VLOOKUP(H41,'D-Results_JointAnalysis'!A:M,7,FALSE)),"")</f>
        <v/>
      </c>
      <c r="AK41" s="182">
        <f t="shared" si="14"/>
        <v>0</v>
      </c>
      <c r="AL41" s="229">
        <f t="shared" si="15"/>
        <v>0</v>
      </c>
      <c r="AM41" s="207">
        <f t="shared" si="16"/>
        <v>3</v>
      </c>
      <c r="AP41" s="327"/>
      <c r="AQ41" s="185" t="s">
        <v>105</v>
      </c>
      <c r="AR41" s="197">
        <f>VLOOKUP(AQ41,'E-REF_HNO_pop'!B:E,2,FALSE)</f>
        <v>122616</v>
      </c>
      <c r="AS41" s="189">
        <f>VLOOKUP(AQ41,'E-REF_HNO_pop'!B:E,3,FALSE)</f>
        <v>8500</v>
      </c>
      <c r="AT41" s="198">
        <f>VLOOKUP(AQ41,'E-REF_HNO_pop'!B:E,4,FALSE)</f>
        <v>114116</v>
      </c>
      <c r="AU41" s="230">
        <f>VLOOKUP(AQ41,'D-Results_PiN'!A:J,10,FALSE)</f>
        <v>2</v>
      </c>
      <c r="AV41" s="210">
        <f>VLOOKUP(AQ41,'D-Results_JointAnalysis'!U:AI,7,FALSE)</f>
        <v>2</v>
      </c>
      <c r="AW41" s="231">
        <f>VLOOKUP(AQ41,'D-Results_JointAnalysis'!U:AI,14,FALSE)</f>
        <v>1</v>
      </c>
      <c r="AX41" s="238">
        <f>VLOOKUP(AQ41,'D-Results_PiN'!A:I,5,FALSE)</f>
        <v>0</v>
      </c>
      <c r="AY41" s="239">
        <f>VLOOKUP(AQ41,'D-Results_PiN'!A:I,6,FALSE)</f>
        <v>0.8571428571428571</v>
      </c>
      <c r="AZ41" s="239">
        <f>VLOOKUP(AQ41,'D-Results_PiN'!A:I,7,FALSE)</f>
        <v>0.14285714285714285</v>
      </c>
      <c r="BA41" s="239">
        <f>VLOOKUP(AQ41,'D-Results_PiN'!A:I,8,FALSE)</f>
        <v>0</v>
      </c>
      <c r="BB41" s="239">
        <f>VLOOKUP(AQ41,'D-Results_PiN'!A:I,9,FALSE)</f>
        <v>0</v>
      </c>
      <c r="BC41" s="255">
        <f t="shared" si="2"/>
        <v>2</v>
      </c>
      <c r="BD41" s="248">
        <f t="shared" si="3"/>
        <v>1214.2857142857142</v>
      </c>
      <c r="BE41" s="248">
        <f>VLOOKUP(AQ41,'D-Results_JointAnalysis'!AK:AX,7,FALSE)</f>
        <v>1214.2857142857142</v>
      </c>
      <c r="BF41" s="249">
        <f>VLOOKUP(AQ41,'D-Results_JointAnalysis'!AK:AX,11,FALSE)+VLOOKUP(AQ41,'D-Results_JointAnalysis'!AK:AX,12,FALSE)+VLOOKUP(AQ41,'D-Results_JointAnalysis'!AK:AX,13,FALSE)</f>
        <v>0</v>
      </c>
      <c r="BG41" s="258">
        <f>VLOOKUP(AQ41,'D-Results_JointAnalysis'!AK:AX,2,FALSE)</f>
        <v>0</v>
      </c>
      <c r="BH41" s="248">
        <f>VLOOKUP(AQ41,'D-Results_JointAnalysis'!AK:AX,3,FALSE)</f>
        <v>7285.7142857142853</v>
      </c>
      <c r="BI41" s="248">
        <f>VLOOKUP(AQ41,'D-Results_JointAnalysis'!AK:AX,4,FALSE)</f>
        <v>1214.2857142857142</v>
      </c>
      <c r="BJ41" s="248">
        <f>VLOOKUP(AQ41,'D-Results_JointAnalysis'!AK:AX,5,FALSE)</f>
        <v>0</v>
      </c>
      <c r="BK41" s="249">
        <f>VLOOKUP(AQ41,'D-Results_JointAnalysis'!AK:AX,6,FALSE)</f>
        <v>0</v>
      </c>
      <c r="BL41" s="269"/>
      <c r="BM41" s="270"/>
    </row>
    <row r="42" spans="1:65" x14ac:dyDescent="0.35">
      <c r="A42" s="306" t="s">
        <v>90</v>
      </c>
      <c r="B42" s="306" t="s">
        <v>210</v>
      </c>
      <c r="C42" s="307">
        <f>VLOOKUP(A42,'E-REF_HNO_pop'!B:D,3,FALSE)</f>
        <v>5000</v>
      </c>
      <c r="D42" s="307">
        <f>VLOOKUP(A42,'E-REF_HNO_pop'!B:C,2,FALSE)</f>
        <v>54157</v>
      </c>
      <c r="E42" s="306" t="s">
        <v>152</v>
      </c>
      <c r="F42" s="306"/>
      <c r="G42" s="306"/>
      <c r="H42" s="306"/>
      <c r="I42" s="181">
        <f>IFERROR((VLOOKUP(E42,'D-Results_JointAnalysis'!A:M,2,FALSE)/VLOOKUP(E42,'D-Results_JointAnalysis'!A:M,7,FALSE)),"")</f>
        <v>0</v>
      </c>
      <c r="J42" s="181" t="str">
        <f>IFERROR((VLOOKUP(F42,'D-Results_JointAnalysis'!A:M,2,FALSE)/VLOOKUP(F42,'D-Results_JointAnalysis'!A:M,7,FALSE)),"")</f>
        <v/>
      </c>
      <c r="K42" s="181" t="str">
        <f>IFERROR((VLOOKUP(G42,'D-Results_JointAnalysis'!A:M,2,FALSE)/VLOOKUP(G42,'D-Results_JointAnalysis'!A:M,7,FALSE)),"")</f>
        <v/>
      </c>
      <c r="L42" s="181" t="str">
        <f>IFERROR((VLOOKUP(H42,'D-Results_JointAnalysis'!A:M,2,FALSE)/VLOOKUP(H42,'D-Results_JointAnalysis'!A:M,7,FALSE)),"")</f>
        <v/>
      </c>
      <c r="M42" s="182">
        <f t="shared" si="6"/>
        <v>0</v>
      </c>
      <c r="N42" s="229">
        <f t="shared" si="7"/>
        <v>0</v>
      </c>
      <c r="O42" s="181">
        <f>IFERROR((VLOOKUP(E42,'D-Results_JointAnalysis'!A:M,3,FALSE)/VLOOKUP(E42,'D-Results_JointAnalysis'!A:M,7,FALSE)),"")</f>
        <v>0.44578313253012047</v>
      </c>
      <c r="P42" s="181" t="str">
        <f>IFERROR((VLOOKUP(F42,'D-Results_JointAnalysis'!A:M,3,FALSE)/VLOOKUP(F42,'D-Results_JointAnalysis'!A:M,7,FALSE)),"")</f>
        <v/>
      </c>
      <c r="Q42" s="181" t="str">
        <f>IFERROR((VLOOKUP(G42,'D-Results_JointAnalysis'!A:M,3,FALSE)/VLOOKUP(G42,'D-Results_JointAnalysis'!A:M,7,FALSE)),"")</f>
        <v/>
      </c>
      <c r="R42" s="181" t="str">
        <f>IFERROR((VLOOKUP(H42,'D-Results_JointAnalysis'!A:M,3,FALSE)/VLOOKUP(H42,'D-Results_JointAnalysis'!A:M,7,FALSE)),"")</f>
        <v/>
      </c>
      <c r="S42" s="182">
        <f t="shared" si="8"/>
        <v>0.44578313253012047</v>
      </c>
      <c r="T42" s="229">
        <f t="shared" si="9"/>
        <v>2228.9156626506024</v>
      </c>
      <c r="U42" s="181">
        <f>IFERROR((VLOOKUP(E42,'D-Results_JointAnalysis'!A:M,4,FALSE)/VLOOKUP(E42,'D-Results_JointAnalysis'!A:M,7,FALSE)),"")</f>
        <v>0.55421686746987953</v>
      </c>
      <c r="V42" s="181" t="str">
        <f>IFERROR((VLOOKUP(F42,'D-Results_JointAnalysis'!A:M,4,FALSE)/VLOOKUP(F42,'D-Results_JointAnalysis'!A:M,7,FALSE)),"")</f>
        <v/>
      </c>
      <c r="W42" s="181" t="str">
        <f>IFERROR((VLOOKUP(G42,'D-Results_JointAnalysis'!A:M,4,FALSE)/VLOOKUP(G42,'D-Results_JointAnalysis'!A:M,7,FALSE)),"")</f>
        <v/>
      </c>
      <c r="X42" s="181" t="str">
        <f>IFERROR((VLOOKUP(H42,'D-Results_JointAnalysis'!A:M,4,FALSE)/VLOOKUP(H42,'D-Results_JointAnalysis'!A:M,7,FALSE)),"")</f>
        <v/>
      </c>
      <c r="Y42" s="182">
        <f t="shared" si="10"/>
        <v>0.55421686746987953</v>
      </c>
      <c r="Z42" s="229">
        <f t="shared" si="11"/>
        <v>2771.0843373493976</v>
      </c>
      <c r="AA42" s="181">
        <f>IFERROR((VLOOKUP(E42,'D-Results_JointAnalysis'!A:M,5,FALSE)/VLOOKUP(E42,'D-Results_JointAnalysis'!A:M,7,FALSE)),"")</f>
        <v>0</v>
      </c>
      <c r="AB42" s="181" t="str">
        <f>IFERROR((VLOOKUP(F42,'D-Results_JointAnalysis'!A:M,5,FALSE)/VLOOKUP(F42,'D-Results_JointAnalysis'!A:M,7,FALSE)),"")</f>
        <v/>
      </c>
      <c r="AC42" s="181" t="str">
        <f>IFERROR((VLOOKUP(G42,'D-Results_JointAnalysis'!A:M,5,FALSE)/VLOOKUP(G42,'D-Results_JointAnalysis'!A:M,7,FALSE)),"")</f>
        <v/>
      </c>
      <c r="AD42" s="181" t="str">
        <f>IFERROR((VLOOKUP(H42,'D-Results_JointAnalysis'!A:M,5,FALSE)/VLOOKUP(H42,'D-Results_JointAnalysis'!A:M,7,FALSE)),"")</f>
        <v/>
      </c>
      <c r="AE42" s="182">
        <f t="shared" si="12"/>
        <v>0</v>
      </c>
      <c r="AF42" s="229">
        <f t="shared" si="13"/>
        <v>0</v>
      </c>
      <c r="AG42" s="181">
        <f>IFERROR((VLOOKUP(E42,'D-Results_JointAnalysis'!A:M,6,FALSE)/VLOOKUP(E42,'D-Results_JointAnalysis'!A:M,7,FALSE)),"")</f>
        <v>0</v>
      </c>
      <c r="AH42" s="181" t="str">
        <f>IFERROR((VLOOKUP(F42,'D-Results_JointAnalysis'!A:M,6,FALSE)/VLOOKUP(F42,'D-Results_JointAnalysis'!A:M,7,FALSE)),"")</f>
        <v/>
      </c>
      <c r="AI42" s="181" t="str">
        <f>IFERROR((VLOOKUP(G42,'D-Results_JointAnalysis'!A:M,6,FALSE)/VLOOKUP(G42,'D-Results_JointAnalysis'!A:M,7,FALSE)),"")</f>
        <v/>
      </c>
      <c r="AJ42" s="181" t="str">
        <f>IFERROR((VLOOKUP(H42,'D-Results_JointAnalysis'!A:M,6,FALSE)/VLOOKUP(H42,'D-Results_JointAnalysis'!A:M,7,FALSE)),"")</f>
        <v/>
      </c>
      <c r="AK42" s="182">
        <f t="shared" si="14"/>
        <v>0</v>
      </c>
      <c r="AL42" s="229">
        <f t="shared" si="15"/>
        <v>0</v>
      </c>
      <c r="AM42" s="207">
        <f t="shared" si="16"/>
        <v>3</v>
      </c>
      <c r="AP42" s="327"/>
      <c r="AQ42" s="185" t="s">
        <v>108</v>
      </c>
      <c r="AR42" s="197">
        <f>VLOOKUP(AQ42,'E-REF_HNO_pop'!B:E,2,FALSE)</f>
        <v>75797</v>
      </c>
      <c r="AS42" s="189">
        <f>VLOOKUP(AQ42,'E-REF_HNO_pop'!B:E,3,FALSE)</f>
        <v>13900</v>
      </c>
      <c r="AT42" s="198">
        <f>VLOOKUP(AQ42,'E-REF_HNO_pop'!B:E,4,FALSE)</f>
        <v>61897</v>
      </c>
      <c r="AU42" s="230">
        <f>VLOOKUP(AQ42,'D-Results_PiN'!A:J,10,FALSE)</f>
        <v>3</v>
      </c>
      <c r="AV42" s="210">
        <f>VLOOKUP(AQ42,'D-Results_JointAnalysis'!U:AI,7,FALSE)</f>
        <v>3</v>
      </c>
      <c r="AW42" s="231">
        <f>VLOOKUP(AQ42,'D-Results_JointAnalysis'!U:AI,14,FALSE)</f>
        <v>1</v>
      </c>
      <c r="AX42" s="238">
        <f>VLOOKUP(AQ42,'D-Results_PiN'!A:I,5,FALSE)</f>
        <v>0</v>
      </c>
      <c r="AY42" s="239">
        <f>VLOOKUP(AQ42,'D-Results_PiN'!A:I,6,FALSE)</f>
        <v>0</v>
      </c>
      <c r="AZ42" s="239">
        <f>VLOOKUP(AQ42,'D-Results_PiN'!A:I,7,FALSE)</f>
        <v>1</v>
      </c>
      <c r="BA42" s="239">
        <f>VLOOKUP(AQ42,'D-Results_PiN'!A:I,8,FALSE)</f>
        <v>0</v>
      </c>
      <c r="BB42" s="239">
        <f>VLOOKUP(AQ42,'D-Results_PiN'!A:I,9,FALSE)</f>
        <v>0</v>
      </c>
      <c r="BC42" s="255">
        <f t="shared" si="2"/>
        <v>3</v>
      </c>
      <c r="BD42" s="248">
        <f t="shared" si="3"/>
        <v>13900</v>
      </c>
      <c r="BE42" s="248">
        <f>VLOOKUP(AQ42,'D-Results_JointAnalysis'!AK:AX,7,FALSE)</f>
        <v>13900</v>
      </c>
      <c r="BF42" s="249">
        <f>VLOOKUP(AQ42,'D-Results_JointAnalysis'!AK:AX,11,FALSE)+VLOOKUP(AQ42,'D-Results_JointAnalysis'!AK:AX,12,FALSE)+VLOOKUP(AQ42,'D-Results_JointAnalysis'!AK:AX,13,FALSE)</f>
        <v>0</v>
      </c>
      <c r="BG42" s="258">
        <f>VLOOKUP(AQ42,'D-Results_JointAnalysis'!AK:AX,2,FALSE)</f>
        <v>0</v>
      </c>
      <c r="BH42" s="248">
        <f>VLOOKUP(AQ42,'D-Results_JointAnalysis'!AK:AX,3,FALSE)</f>
        <v>0</v>
      </c>
      <c r="BI42" s="248">
        <f>VLOOKUP(AQ42,'D-Results_JointAnalysis'!AK:AX,4,FALSE)</f>
        <v>13900</v>
      </c>
      <c r="BJ42" s="248">
        <f>VLOOKUP(AQ42,'D-Results_JointAnalysis'!AK:AX,5,FALSE)</f>
        <v>0</v>
      </c>
      <c r="BK42" s="249">
        <f>VLOOKUP(AQ42,'D-Results_JointAnalysis'!AK:AX,6,FALSE)</f>
        <v>0</v>
      </c>
      <c r="BL42" s="269"/>
      <c r="BM42" s="270"/>
    </row>
    <row r="43" spans="1:65" x14ac:dyDescent="0.35">
      <c r="A43" s="306" t="s">
        <v>91</v>
      </c>
      <c r="B43" s="306" t="s">
        <v>210</v>
      </c>
      <c r="C43" s="307">
        <f>VLOOKUP(A43,'E-REF_HNO_pop'!B:D,3,FALSE)</f>
        <v>8000</v>
      </c>
      <c r="D43" s="307">
        <f>VLOOKUP(A43,'E-REF_HNO_pop'!B:C,2,FALSE)</f>
        <v>371416</v>
      </c>
      <c r="E43" s="306" t="s">
        <v>93</v>
      </c>
      <c r="F43" s="306" t="s">
        <v>28</v>
      </c>
      <c r="G43" s="306"/>
      <c r="H43" s="306"/>
      <c r="I43" s="181">
        <f>IFERROR((VLOOKUP(E43,'D-Results_JointAnalysis'!A:M,2,FALSE)/VLOOKUP(E43,'D-Results_JointAnalysis'!A:M,7,FALSE)),"")</f>
        <v>0</v>
      </c>
      <c r="J43" s="181">
        <f>IFERROR((VLOOKUP(F43,'D-Results_JointAnalysis'!A:M,2,FALSE)/VLOOKUP(F43,'D-Results_JointAnalysis'!A:M,7,FALSE)),"")</f>
        <v>0</v>
      </c>
      <c r="K43" s="181" t="str">
        <f>IFERROR((VLOOKUP(G43,'D-Results_JointAnalysis'!A:M,2,FALSE)/VLOOKUP(G43,'D-Results_JointAnalysis'!A:M,7,FALSE)),"")</f>
        <v/>
      </c>
      <c r="L43" s="181" t="str">
        <f>IFERROR((VLOOKUP(H43,'D-Results_JointAnalysis'!A:M,2,FALSE)/VLOOKUP(H43,'D-Results_JointAnalysis'!A:M,7,FALSE)),"")</f>
        <v/>
      </c>
      <c r="M43" s="182">
        <f t="shared" si="6"/>
        <v>0</v>
      </c>
      <c r="N43" s="229">
        <f t="shared" si="7"/>
        <v>0</v>
      </c>
      <c r="O43" s="181">
        <f>IFERROR((VLOOKUP(E43,'D-Results_JointAnalysis'!A:M,3,FALSE)/VLOOKUP(E43,'D-Results_JointAnalysis'!A:M,7,FALSE)),"")</f>
        <v>0.22222222222222221</v>
      </c>
      <c r="P43" s="181">
        <f>IFERROR((VLOOKUP(F43,'D-Results_JointAnalysis'!A:M,3,FALSE)/VLOOKUP(F43,'D-Results_JointAnalysis'!A:M,7,FALSE)),"")</f>
        <v>0.17647058823529413</v>
      </c>
      <c r="Q43" s="181" t="str">
        <f>IFERROR((VLOOKUP(G43,'D-Results_JointAnalysis'!A:M,3,FALSE)/VLOOKUP(G43,'D-Results_JointAnalysis'!A:M,7,FALSE)),"")</f>
        <v/>
      </c>
      <c r="R43" s="181" t="str">
        <f>IFERROR((VLOOKUP(H43,'D-Results_JointAnalysis'!A:M,3,FALSE)/VLOOKUP(H43,'D-Results_JointAnalysis'!A:M,7,FALSE)),"")</f>
        <v/>
      </c>
      <c r="S43" s="182">
        <f t="shared" si="8"/>
        <v>0.19934640522875818</v>
      </c>
      <c r="T43" s="229">
        <f t="shared" si="9"/>
        <v>1594.7712418300655</v>
      </c>
      <c r="U43" s="181">
        <f>IFERROR((VLOOKUP(E43,'D-Results_JointAnalysis'!A:M,4,FALSE)/VLOOKUP(E43,'D-Results_JointAnalysis'!A:M,7,FALSE)),"")</f>
        <v>0.75694444444444442</v>
      </c>
      <c r="V43" s="181">
        <f>IFERROR((VLOOKUP(F43,'D-Results_JointAnalysis'!A:M,4,FALSE)/VLOOKUP(F43,'D-Results_JointAnalysis'!A:M,7,FALSE)),"")</f>
        <v>0.35294117647058826</v>
      </c>
      <c r="W43" s="181" t="str">
        <f>IFERROR((VLOOKUP(G43,'D-Results_JointAnalysis'!A:M,4,FALSE)/VLOOKUP(G43,'D-Results_JointAnalysis'!A:M,7,FALSE)),"")</f>
        <v/>
      </c>
      <c r="X43" s="181" t="str">
        <f>IFERROR((VLOOKUP(H43,'D-Results_JointAnalysis'!A:M,4,FALSE)/VLOOKUP(H43,'D-Results_JointAnalysis'!A:M,7,FALSE)),"")</f>
        <v/>
      </c>
      <c r="Y43" s="182">
        <f t="shared" si="10"/>
        <v>0.55494281045751637</v>
      </c>
      <c r="Z43" s="229">
        <f t="shared" si="11"/>
        <v>4439.5424836601305</v>
      </c>
      <c r="AA43" s="181">
        <f>IFERROR((VLOOKUP(E43,'D-Results_JointAnalysis'!A:M,5,FALSE)/VLOOKUP(E43,'D-Results_JointAnalysis'!A:M,7,FALSE)),"")</f>
        <v>2.0833333333333332E-2</v>
      </c>
      <c r="AB43" s="181">
        <f>IFERROR((VLOOKUP(F43,'D-Results_JointAnalysis'!A:M,5,FALSE)/VLOOKUP(F43,'D-Results_JointAnalysis'!A:M,7,FALSE)),"")</f>
        <v>0.47058823529411764</v>
      </c>
      <c r="AC43" s="181" t="str">
        <f>IFERROR((VLOOKUP(G43,'D-Results_JointAnalysis'!A:M,5,FALSE)/VLOOKUP(G43,'D-Results_JointAnalysis'!A:M,7,FALSE)),"")</f>
        <v/>
      </c>
      <c r="AD43" s="181" t="str">
        <f>IFERROR((VLOOKUP(H43,'D-Results_JointAnalysis'!A:M,5,FALSE)/VLOOKUP(H43,'D-Results_JointAnalysis'!A:M,7,FALSE)),"")</f>
        <v/>
      </c>
      <c r="AE43" s="182">
        <f t="shared" si="12"/>
        <v>0.24571078431372548</v>
      </c>
      <c r="AF43" s="229">
        <f t="shared" si="13"/>
        <v>1965.6862745098038</v>
      </c>
      <c r="AG43" s="181">
        <f>IFERROR((VLOOKUP(E43,'D-Results_JointAnalysis'!A:M,6,FALSE)/VLOOKUP(E43,'D-Results_JointAnalysis'!A:M,7,FALSE)),"")</f>
        <v>0</v>
      </c>
      <c r="AH43" s="181">
        <f>IFERROR((VLOOKUP(F43,'D-Results_JointAnalysis'!A:M,6,FALSE)/VLOOKUP(F43,'D-Results_JointAnalysis'!A:M,7,FALSE)),"")</f>
        <v>0</v>
      </c>
      <c r="AI43" s="181" t="str">
        <f>IFERROR((VLOOKUP(G43,'D-Results_JointAnalysis'!A:M,6,FALSE)/VLOOKUP(G43,'D-Results_JointAnalysis'!A:M,7,FALSE)),"")</f>
        <v/>
      </c>
      <c r="AJ43" s="181" t="str">
        <f>IFERROR((VLOOKUP(H43,'D-Results_JointAnalysis'!A:M,6,FALSE)/VLOOKUP(H43,'D-Results_JointAnalysis'!A:M,7,FALSE)),"")</f>
        <v/>
      </c>
      <c r="AK43" s="182">
        <f t="shared" si="14"/>
        <v>0</v>
      </c>
      <c r="AL43" s="229">
        <f t="shared" si="15"/>
        <v>0</v>
      </c>
      <c r="AM43" s="207">
        <f t="shared" si="16"/>
        <v>3</v>
      </c>
      <c r="AP43" s="327"/>
      <c r="AQ43" s="185" t="s">
        <v>184</v>
      </c>
      <c r="AR43" s="197">
        <f>VLOOKUP(AQ43,'E-REF_HNO_pop'!B:E,2,FALSE)</f>
        <v>319547</v>
      </c>
      <c r="AS43" s="189">
        <f>VLOOKUP(AQ43,'E-REF_HNO_pop'!B:E,3,FALSE)</f>
        <v>6500</v>
      </c>
      <c r="AT43" s="198">
        <f>VLOOKUP(AQ43,'E-REF_HNO_pop'!B:E,4,FALSE)</f>
        <v>313047</v>
      </c>
      <c r="AU43" s="230">
        <f>VLOOKUP(AQ43,'D-Results_PiN'!A:J,10,FALSE)</f>
        <v>3</v>
      </c>
      <c r="AV43" s="210">
        <f>VLOOKUP(AQ43,'D-Results_JointAnalysis'!U:AI,7,FALSE)</f>
        <v>3</v>
      </c>
      <c r="AW43" s="231">
        <f>VLOOKUP(AQ43,'D-Results_JointAnalysis'!U:AI,14,FALSE)</f>
        <v>1</v>
      </c>
      <c r="AX43" s="238">
        <f>VLOOKUP(AQ43,'D-Results_PiN'!A:I,5,FALSE)</f>
        <v>0</v>
      </c>
      <c r="AY43" s="239">
        <f>VLOOKUP(AQ43,'D-Results_PiN'!A:I,6,FALSE)</f>
        <v>0.33333333333333331</v>
      </c>
      <c r="AZ43" s="239">
        <f>VLOOKUP(AQ43,'D-Results_PiN'!A:I,7,FALSE)</f>
        <v>0.66666666666666663</v>
      </c>
      <c r="BA43" s="239">
        <f>VLOOKUP(AQ43,'D-Results_PiN'!A:I,8,FALSE)</f>
        <v>0</v>
      </c>
      <c r="BB43" s="239">
        <f>VLOOKUP(AQ43,'D-Results_PiN'!A:I,9,FALSE)</f>
        <v>0</v>
      </c>
      <c r="BC43" s="255">
        <f t="shared" si="2"/>
        <v>3</v>
      </c>
      <c r="BD43" s="248">
        <f t="shared" si="3"/>
        <v>4333.333333333333</v>
      </c>
      <c r="BE43" s="248">
        <f>VLOOKUP(AQ43,'D-Results_JointAnalysis'!AK:AX,7,FALSE)</f>
        <v>4333.333333333333</v>
      </c>
      <c r="BF43" s="249">
        <f>VLOOKUP(AQ43,'D-Results_JointAnalysis'!AK:AX,11,FALSE)+VLOOKUP(AQ43,'D-Results_JointAnalysis'!AK:AX,12,FALSE)+VLOOKUP(AQ43,'D-Results_JointAnalysis'!AK:AX,13,FALSE)</f>
        <v>0</v>
      </c>
      <c r="BG43" s="258">
        <f>VLOOKUP(AQ43,'D-Results_JointAnalysis'!AK:AX,2,FALSE)</f>
        <v>0</v>
      </c>
      <c r="BH43" s="248">
        <f>VLOOKUP(AQ43,'D-Results_JointAnalysis'!AK:AX,3,FALSE)</f>
        <v>2166.6666666666665</v>
      </c>
      <c r="BI43" s="248">
        <f>VLOOKUP(AQ43,'D-Results_JointAnalysis'!AK:AX,4,FALSE)</f>
        <v>4333.333333333333</v>
      </c>
      <c r="BJ43" s="248">
        <f>VLOOKUP(AQ43,'D-Results_JointAnalysis'!AK:AX,5,FALSE)</f>
        <v>0</v>
      </c>
      <c r="BK43" s="249">
        <f>VLOOKUP(AQ43,'D-Results_JointAnalysis'!AK:AX,6,FALSE)</f>
        <v>0</v>
      </c>
      <c r="BL43" s="269"/>
      <c r="BM43" s="270"/>
    </row>
    <row r="44" spans="1:65" x14ac:dyDescent="0.35">
      <c r="A44" s="306" t="s">
        <v>147</v>
      </c>
      <c r="B44" s="306" t="s">
        <v>211</v>
      </c>
      <c r="C44" s="307">
        <f>VLOOKUP(A44,'E-REF_HNO_pop'!B:D,3,FALSE)</f>
        <v>6000</v>
      </c>
      <c r="D44" s="307">
        <f>VLOOKUP(A44,'E-REF_HNO_pop'!B:C,2,FALSE)</f>
        <v>163358</v>
      </c>
      <c r="E44" s="306" t="s">
        <v>65</v>
      </c>
      <c r="F44" s="306" t="s">
        <v>84</v>
      </c>
      <c r="G44" s="306"/>
      <c r="H44" s="306"/>
      <c r="I44" s="181">
        <f>IFERROR((VLOOKUP(E44,'D-Results_JointAnalysis'!A:M,2,FALSE)/VLOOKUP(E44,'D-Results_JointAnalysis'!A:M,7,FALSE)),"")</f>
        <v>0</v>
      </c>
      <c r="J44" s="181" t="str">
        <f>IFERROR((VLOOKUP(F44,'D-Results_JointAnalysis'!A:M,2,FALSE)/VLOOKUP(F44,'D-Results_JointAnalysis'!A:M,7,FALSE)),"")</f>
        <v/>
      </c>
      <c r="K44" s="181" t="str">
        <f>IFERROR((VLOOKUP(G44,'D-Results_JointAnalysis'!A:M,2,FALSE)/VLOOKUP(G44,'D-Results_JointAnalysis'!A:M,7,FALSE)),"")</f>
        <v/>
      </c>
      <c r="L44" s="181" t="str">
        <f>IFERROR((VLOOKUP(H44,'D-Results_JointAnalysis'!A:M,2,FALSE)/VLOOKUP(H44,'D-Results_JointAnalysis'!A:M,7,FALSE)),"")</f>
        <v/>
      </c>
      <c r="M44" s="182">
        <f t="shared" si="6"/>
        <v>0</v>
      </c>
      <c r="N44" s="229">
        <f t="shared" si="7"/>
        <v>0</v>
      </c>
      <c r="O44" s="181">
        <f>IFERROR((VLOOKUP(E44,'D-Results_JointAnalysis'!A:M,3,FALSE)/VLOOKUP(E44,'D-Results_JointAnalysis'!A:M,7,FALSE)),"")</f>
        <v>0</v>
      </c>
      <c r="P44" s="181" t="str">
        <f>IFERROR((VLOOKUP(F44,'D-Results_JointAnalysis'!A:M,3,FALSE)/VLOOKUP(F44,'D-Results_JointAnalysis'!A:M,7,FALSE)),"")</f>
        <v/>
      </c>
      <c r="Q44" s="181" t="str">
        <f>IFERROR((VLOOKUP(G44,'D-Results_JointAnalysis'!A:M,3,FALSE)/VLOOKUP(G44,'D-Results_JointAnalysis'!A:M,7,FALSE)),"")</f>
        <v/>
      </c>
      <c r="R44" s="181" t="str">
        <f>IFERROR((VLOOKUP(H44,'D-Results_JointAnalysis'!A:M,3,FALSE)/VLOOKUP(H44,'D-Results_JointAnalysis'!A:M,7,FALSE)),"")</f>
        <v/>
      </c>
      <c r="S44" s="182">
        <f t="shared" si="8"/>
        <v>0</v>
      </c>
      <c r="T44" s="229">
        <f t="shared" si="9"/>
        <v>0</v>
      </c>
      <c r="U44" s="181">
        <f>IFERROR((VLOOKUP(E44,'D-Results_JointAnalysis'!A:M,4,FALSE)/VLOOKUP(E44,'D-Results_JointAnalysis'!A:M,7,FALSE)),"")</f>
        <v>1</v>
      </c>
      <c r="V44" s="181" t="str">
        <f>IFERROR((VLOOKUP(F44,'D-Results_JointAnalysis'!A:M,4,FALSE)/VLOOKUP(F44,'D-Results_JointAnalysis'!A:M,7,FALSE)),"")</f>
        <v/>
      </c>
      <c r="W44" s="181" t="str">
        <f>IFERROR((VLOOKUP(G44,'D-Results_JointAnalysis'!A:M,4,FALSE)/VLOOKUP(G44,'D-Results_JointAnalysis'!A:M,7,FALSE)),"")</f>
        <v/>
      </c>
      <c r="X44" s="181" t="str">
        <f>IFERROR((VLOOKUP(H44,'D-Results_JointAnalysis'!A:M,4,FALSE)/VLOOKUP(H44,'D-Results_JointAnalysis'!A:M,7,FALSE)),"")</f>
        <v/>
      </c>
      <c r="Y44" s="182">
        <f t="shared" si="10"/>
        <v>1</v>
      </c>
      <c r="Z44" s="229">
        <f t="shared" si="11"/>
        <v>6000</v>
      </c>
      <c r="AA44" s="181">
        <f>IFERROR((VLOOKUP(E44,'D-Results_JointAnalysis'!A:M,5,FALSE)/VLOOKUP(E44,'D-Results_JointAnalysis'!A:M,7,FALSE)),"")</f>
        <v>0</v>
      </c>
      <c r="AB44" s="181" t="str">
        <f>IFERROR((VLOOKUP(F44,'D-Results_JointAnalysis'!A:M,5,FALSE)/VLOOKUP(F44,'D-Results_JointAnalysis'!A:M,7,FALSE)),"")</f>
        <v/>
      </c>
      <c r="AC44" s="181" t="str">
        <f>IFERROR((VLOOKUP(G44,'D-Results_JointAnalysis'!A:M,5,FALSE)/VLOOKUP(G44,'D-Results_JointAnalysis'!A:M,7,FALSE)),"")</f>
        <v/>
      </c>
      <c r="AD44" s="181" t="str">
        <f>IFERROR((VLOOKUP(H44,'D-Results_JointAnalysis'!A:M,5,FALSE)/VLOOKUP(H44,'D-Results_JointAnalysis'!A:M,7,FALSE)),"")</f>
        <v/>
      </c>
      <c r="AE44" s="182">
        <f t="shared" si="12"/>
        <v>0</v>
      </c>
      <c r="AF44" s="229">
        <f t="shared" si="13"/>
        <v>0</v>
      </c>
      <c r="AG44" s="181">
        <f>IFERROR((VLOOKUP(E44,'D-Results_JointAnalysis'!A:M,6,FALSE)/VLOOKUP(E44,'D-Results_JointAnalysis'!A:M,7,FALSE)),"")</f>
        <v>0</v>
      </c>
      <c r="AH44" s="181" t="str">
        <f>IFERROR((VLOOKUP(F44,'D-Results_JointAnalysis'!A:M,6,FALSE)/VLOOKUP(F44,'D-Results_JointAnalysis'!A:M,7,FALSE)),"")</f>
        <v/>
      </c>
      <c r="AI44" s="181" t="str">
        <f>IFERROR((VLOOKUP(G44,'D-Results_JointAnalysis'!A:M,6,FALSE)/VLOOKUP(G44,'D-Results_JointAnalysis'!A:M,7,FALSE)),"")</f>
        <v/>
      </c>
      <c r="AJ44" s="181" t="str">
        <f>IFERROR((VLOOKUP(H44,'D-Results_JointAnalysis'!A:M,6,FALSE)/VLOOKUP(H44,'D-Results_JointAnalysis'!A:M,7,FALSE)),"")</f>
        <v/>
      </c>
      <c r="AK44" s="182">
        <f t="shared" si="14"/>
        <v>0</v>
      </c>
      <c r="AL44" s="229">
        <f t="shared" si="15"/>
        <v>0</v>
      </c>
      <c r="AM44" s="207">
        <f t="shared" si="16"/>
        <v>3</v>
      </c>
      <c r="AP44" s="327"/>
      <c r="AQ44" s="185" t="s">
        <v>110</v>
      </c>
      <c r="AR44" s="197">
        <f>VLOOKUP(AQ44,'E-REF_HNO_pop'!B:E,2,FALSE)</f>
        <v>81097</v>
      </c>
      <c r="AS44" s="189">
        <f>VLOOKUP(AQ44,'E-REF_HNO_pop'!B:E,3,FALSE)</f>
        <v>8800</v>
      </c>
      <c r="AT44" s="198">
        <f>VLOOKUP(AQ44,'E-REF_HNO_pop'!B:E,4,FALSE)</f>
        <v>72297</v>
      </c>
      <c r="AU44" s="230">
        <f>VLOOKUP(AQ44,'D-Results_PiN'!A:J,10,FALSE)</f>
        <v>3</v>
      </c>
      <c r="AV44" s="210">
        <f>VLOOKUP(AQ44,'D-Results_JointAnalysis'!U:AI,7,FALSE)</f>
        <v>3</v>
      </c>
      <c r="AW44" s="231">
        <f>VLOOKUP(AQ44,'D-Results_JointAnalysis'!U:AI,14,FALSE)</f>
        <v>1</v>
      </c>
      <c r="AX44" s="238">
        <f>VLOOKUP(AQ44,'D-Results_PiN'!A:I,5,FALSE)</f>
        <v>0</v>
      </c>
      <c r="AY44" s="239">
        <f>VLOOKUP(AQ44,'D-Results_PiN'!A:I,6,FALSE)</f>
        <v>0.33333333333333331</v>
      </c>
      <c r="AZ44" s="239">
        <f>VLOOKUP(AQ44,'D-Results_PiN'!A:I,7,FALSE)</f>
        <v>0.66666666666666663</v>
      </c>
      <c r="BA44" s="239">
        <f>VLOOKUP(AQ44,'D-Results_PiN'!A:I,8,FALSE)</f>
        <v>0</v>
      </c>
      <c r="BB44" s="239">
        <f>VLOOKUP(AQ44,'D-Results_PiN'!A:I,9,FALSE)</f>
        <v>0</v>
      </c>
      <c r="BC44" s="255">
        <f t="shared" si="2"/>
        <v>3</v>
      </c>
      <c r="BD44" s="248">
        <f t="shared" si="3"/>
        <v>5866.6666666666661</v>
      </c>
      <c r="BE44" s="248">
        <f>VLOOKUP(AQ44,'D-Results_JointAnalysis'!AK:AX,7,FALSE)</f>
        <v>5866.6666666666661</v>
      </c>
      <c r="BF44" s="249">
        <f>VLOOKUP(AQ44,'D-Results_JointAnalysis'!AK:AX,11,FALSE)+VLOOKUP(AQ44,'D-Results_JointAnalysis'!AK:AX,12,FALSE)+VLOOKUP(AQ44,'D-Results_JointAnalysis'!AK:AX,13,FALSE)</f>
        <v>0</v>
      </c>
      <c r="BG44" s="258">
        <f>VLOOKUP(AQ44,'D-Results_JointAnalysis'!AK:AX,2,FALSE)</f>
        <v>0</v>
      </c>
      <c r="BH44" s="248">
        <f>VLOOKUP(AQ44,'D-Results_JointAnalysis'!AK:AX,3,FALSE)</f>
        <v>2933.333333333333</v>
      </c>
      <c r="BI44" s="248">
        <f>VLOOKUP(AQ44,'D-Results_JointAnalysis'!AK:AX,4,FALSE)</f>
        <v>5866.6666666666661</v>
      </c>
      <c r="BJ44" s="248">
        <f>VLOOKUP(AQ44,'D-Results_JointAnalysis'!AK:AX,5,FALSE)</f>
        <v>0</v>
      </c>
      <c r="BK44" s="249">
        <f>VLOOKUP(AQ44,'D-Results_JointAnalysis'!AK:AX,6,FALSE)</f>
        <v>0</v>
      </c>
      <c r="BL44" s="269"/>
      <c r="BM44" s="270"/>
    </row>
    <row r="45" spans="1:65" x14ac:dyDescent="0.35">
      <c r="A45" s="306" t="s">
        <v>92</v>
      </c>
      <c r="B45" s="306" t="s">
        <v>210</v>
      </c>
      <c r="C45" s="307">
        <f>VLOOKUP(A45,'E-REF_HNO_pop'!B:D,3,FALSE)</f>
        <v>17000</v>
      </c>
      <c r="D45" s="307">
        <f>VLOOKUP(A45,'E-REF_HNO_pop'!B:C,2,FALSE)</f>
        <v>142930</v>
      </c>
      <c r="E45" s="306" t="s">
        <v>28</v>
      </c>
      <c r="F45" s="306"/>
      <c r="G45" s="306"/>
      <c r="H45" s="306"/>
      <c r="I45" s="181">
        <f>IFERROR((VLOOKUP(E45,'D-Results_JointAnalysis'!A:M,2,FALSE)/VLOOKUP(E45,'D-Results_JointAnalysis'!A:M,7,FALSE)),"")</f>
        <v>0</v>
      </c>
      <c r="J45" s="181" t="str">
        <f>IFERROR((VLOOKUP(F45,'D-Results_JointAnalysis'!A:M,2,FALSE)/VLOOKUP(F45,'D-Results_JointAnalysis'!A:M,7,FALSE)),"")</f>
        <v/>
      </c>
      <c r="K45" s="181" t="str">
        <f>IFERROR((VLOOKUP(G45,'D-Results_JointAnalysis'!A:M,2,FALSE)/VLOOKUP(G45,'D-Results_JointAnalysis'!A:M,7,FALSE)),"")</f>
        <v/>
      </c>
      <c r="L45" s="181" t="str">
        <f>IFERROR((VLOOKUP(H45,'D-Results_JointAnalysis'!A:M,2,FALSE)/VLOOKUP(H45,'D-Results_JointAnalysis'!A:M,7,FALSE)),"")</f>
        <v/>
      </c>
      <c r="M45" s="182">
        <f t="shared" si="6"/>
        <v>0</v>
      </c>
      <c r="N45" s="229">
        <f t="shared" si="7"/>
        <v>0</v>
      </c>
      <c r="O45" s="181">
        <f>IFERROR((VLOOKUP(E45,'D-Results_JointAnalysis'!A:M,3,FALSE)/VLOOKUP(E45,'D-Results_JointAnalysis'!A:M,7,FALSE)),"")</f>
        <v>0.17647058823529413</v>
      </c>
      <c r="P45" s="181" t="str">
        <f>IFERROR((VLOOKUP(F45,'D-Results_JointAnalysis'!A:M,3,FALSE)/VLOOKUP(F45,'D-Results_JointAnalysis'!A:M,7,FALSE)),"")</f>
        <v/>
      </c>
      <c r="Q45" s="181" t="str">
        <f>IFERROR((VLOOKUP(G45,'D-Results_JointAnalysis'!A:M,3,FALSE)/VLOOKUP(G45,'D-Results_JointAnalysis'!A:M,7,FALSE)),"")</f>
        <v/>
      </c>
      <c r="R45" s="181" t="str">
        <f>IFERROR((VLOOKUP(H45,'D-Results_JointAnalysis'!A:M,3,FALSE)/VLOOKUP(H45,'D-Results_JointAnalysis'!A:M,7,FALSE)),"")</f>
        <v/>
      </c>
      <c r="S45" s="182">
        <f t="shared" si="8"/>
        <v>0.17647058823529413</v>
      </c>
      <c r="T45" s="229">
        <f t="shared" si="9"/>
        <v>3000</v>
      </c>
      <c r="U45" s="181">
        <f>IFERROR((VLOOKUP(E45,'D-Results_JointAnalysis'!A:M,4,FALSE)/VLOOKUP(E45,'D-Results_JointAnalysis'!A:M,7,FALSE)),"")</f>
        <v>0.35294117647058826</v>
      </c>
      <c r="V45" s="181" t="str">
        <f>IFERROR((VLOOKUP(F45,'D-Results_JointAnalysis'!A:M,4,FALSE)/VLOOKUP(F45,'D-Results_JointAnalysis'!A:M,7,FALSE)),"")</f>
        <v/>
      </c>
      <c r="W45" s="181" t="str">
        <f>IFERROR((VLOOKUP(G45,'D-Results_JointAnalysis'!A:M,4,FALSE)/VLOOKUP(G45,'D-Results_JointAnalysis'!A:M,7,FALSE)),"")</f>
        <v/>
      </c>
      <c r="X45" s="181" t="str">
        <f>IFERROR((VLOOKUP(H45,'D-Results_JointAnalysis'!A:M,4,FALSE)/VLOOKUP(H45,'D-Results_JointAnalysis'!A:M,7,FALSE)),"")</f>
        <v/>
      </c>
      <c r="Y45" s="182">
        <f t="shared" si="10"/>
        <v>0.35294117647058826</v>
      </c>
      <c r="Z45" s="229">
        <f t="shared" si="11"/>
        <v>6000</v>
      </c>
      <c r="AA45" s="181">
        <f>IFERROR((VLOOKUP(E45,'D-Results_JointAnalysis'!A:M,5,FALSE)/VLOOKUP(E45,'D-Results_JointAnalysis'!A:M,7,FALSE)),"")</f>
        <v>0.47058823529411764</v>
      </c>
      <c r="AB45" s="181" t="str">
        <f>IFERROR((VLOOKUP(F45,'D-Results_JointAnalysis'!A:M,5,FALSE)/VLOOKUP(F45,'D-Results_JointAnalysis'!A:M,7,FALSE)),"")</f>
        <v/>
      </c>
      <c r="AC45" s="181" t="str">
        <f>IFERROR((VLOOKUP(G45,'D-Results_JointAnalysis'!A:M,5,FALSE)/VLOOKUP(G45,'D-Results_JointAnalysis'!A:M,7,FALSE)),"")</f>
        <v/>
      </c>
      <c r="AD45" s="181" t="str">
        <f>IFERROR((VLOOKUP(H45,'D-Results_JointAnalysis'!A:M,5,FALSE)/VLOOKUP(H45,'D-Results_JointAnalysis'!A:M,7,FALSE)),"")</f>
        <v/>
      </c>
      <c r="AE45" s="182">
        <f t="shared" si="12"/>
        <v>0.47058823529411764</v>
      </c>
      <c r="AF45" s="229">
        <f t="shared" si="13"/>
        <v>8000</v>
      </c>
      <c r="AG45" s="181">
        <f>IFERROR((VLOOKUP(E45,'D-Results_JointAnalysis'!A:M,6,FALSE)/VLOOKUP(E45,'D-Results_JointAnalysis'!A:M,7,FALSE)),"")</f>
        <v>0</v>
      </c>
      <c r="AH45" s="181" t="str">
        <f>IFERROR((VLOOKUP(F45,'D-Results_JointAnalysis'!A:M,6,FALSE)/VLOOKUP(F45,'D-Results_JointAnalysis'!A:M,7,FALSE)),"")</f>
        <v/>
      </c>
      <c r="AI45" s="181" t="str">
        <f>IFERROR((VLOOKUP(G45,'D-Results_JointAnalysis'!A:M,6,FALSE)/VLOOKUP(G45,'D-Results_JointAnalysis'!A:M,7,FALSE)),"")</f>
        <v/>
      </c>
      <c r="AJ45" s="181" t="str">
        <f>IFERROR((VLOOKUP(H45,'D-Results_JointAnalysis'!A:M,6,FALSE)/VLOOKUP(H45,'D-Results_JointAnalysis'!A:M,7,FALSE)),"")</f>
        <v/>
      </c>
      <c r="AK45" s="182">
        <f t="shared" si="14"/>
        <v>0</v>
      </c>
      <c r="AL45" s="229">
        <f t="shared" si="15"/>
        <v>0</v>
      </c>
      <c r="AM45" s="207">
        <f t="shared" si="16"/>
        <v>4</v>
      </c>
      <c r="AP45" s="327"/>
      <c r="AQ45" s="185" t="s">
        <v>156</v>
      </c>
      <c r="AR45" s="197">
        <f>VLOOKUP(AQ45,'E-REF_HNO_pop'!B:E,2,FALSE)</f>
        <v>97252</v>
      </c>
      <c r="AS45" s="189">
        <f>VLOOKUP(AQ45,'E-REF_HNO_pop'!B:E,3,FALSE)</f>
        <v>21300</v>
      </c>
      <c r="AT45" s="198">
        <f>VLOOKUP(AQ45,'E-REF_HNO_pop'!B:E,4,FALSE)</f>
        <v>75952</v>
      </c>
      <c r="AU45" s="230">
        <f>VLOOKUP(AQ45,'D-Results_PiN'!A:J,10,FALSE)</f>
        <v>3</v>
      </c>
      <c r="AV45" s="210">
        <f>VLOOKUP(AQ45,'D-Results_JointAnalysis'!U:AI,7,FALSE)</f>
        <v>3</v>
      </c>
      <c r="AW45" s="231">
        <f>VLOOKUP(AQ45,'D-Results_JointAnalysis'!U:AI,14,FALSE)</f>
        <v>1</v>
      </c>
      <c r="AX45" s="238">
        <f>VLOOKUP(AQ45,'D-Results_PiN'!A:I,5,FALSE)</f>
        <v>0</v>
      </c>
      <c r="AY45" s="239">
        <f>VLOOKUP(AQ45,'D-Results_PiN'!A:I,6,FALSE)</f>
        <v>0.66666666666666663</v>
      </c>
      <c r="AZ45" s="239">
        <f>VLOOKUP(AQ45,'D-Results_PiN'!A:I,7,FALSE)</f>
        <v>0.33333333333333331</v>
      </c>
      <c r="BA45" s="239">
        <f>VLOOKUP(AQ45,'D-Results_PiN'!A:I,8,FALSE)</f>
        <v>0</v>
      </c>
      <c r="BB45" s="239">
        <f>VLOOKUP(AQ45,'D-Results_PiN'!A:I,9,FALSE)</f>
        <v>0</v>
      </c>
      <c r="BC45" s="255">
        <f t="shared" si="2"/>
        <v>3</v>
      </c>
      <c r="BD45" s="248">
        <f t="shared" si="3"/>
        <v>7100</v>
      </c>
      <c r="BE45" s="248">
        <f>VLOOKUP(AQ45,'D-Results_JointAnalysis'!AK:AX,7,FALSE)</f>
        <v>7100</v>
      </c>
      <c r="BF45" s="249">
        <f>VLOOKUP(AQ45,'D-Results_JointAnalysis'!AK:AX,11,FALSE)+VLOOKUP(AQ45,'D-Results_JointAnalysis'!AK:AX,12,FALSE)+VLOOKUP(AQ45,'D-Results_JointAnalysis'!AK:AX,13,FALSE)</f>
        <v>0</v>
      </c>
      <c r="BG45" s="258">
        <f>VLOOKUP(AQ45,'D-Results_JointAnalysis'!AK:AX,2,FALSE)</f>
        <v>0</v>
      </c>
      <c r="BH45" s="248">
        <f>VLOOKUP(AQ45,'D-Results_JointAnalysis'!AK:AX,3,FALSE)</f>
        <v>14200</v>
      </c>
      <c r="BI45" s="248">
        <f>VLOOKUP(AQ45,'D-Results_JointAnalysis'!AK:AX,4,FALSE)</f>
        <v>7100</v>
      </c>
      <c r="BJ45" s="248">
        <f>VLOOKUP(AQ45,'D-Results_JointAnalysis'!AK:AX,5,FALSE)</f>
        <v>0</v>
      </c>
      <c r="BK45" s="249">
        <f>VLOOKUP(AQ45,'D-Results_JointAnalysis'!AK:AX,6,FALSE)</f>
        <v>0</v>
      </c>
      <c r="BL45" s="269"/>
      <c r="BM45" s="270"/>
    </row>
    <row r="46" spans="1:65" ht="15" thickBot="1" x14ac:dyDescent="0.4">
      <c r="A46" s="306" t="s">
        <v>94</v>
      </c>
      <c r="B46" s="306" t="s">
        <v>210</v>
      </c>
      <c r="C46" s="307">
        <f>VLOOKUP(A46,'E-REF_HNO_pop'!B:D,3,FALSE)</f>
        <v>5000</v>
      </c>
      <c r="D46" s="307">
        <f>VLOOKUP(A46,'E-REF_HNO_pop'!B:C,2,FALSE)</f>
        <v>64467</v>
      </c>
      <c r="E46" s="306" t="s">
        <v>28</v>
      </c>
      <c r="F46" s="306" t="s">
        <v>25</v>
      </c>
      <c r="G46" s="306"/>
      <c r="H46" s="306"/>
      <c r="I46" s="181">
        <f>IFERROR((VLOOKUP(E46,'D-Results_JointAnalysis'!A:M,2,FALSE)/VLOOKUP(E46,'D-Results_JointAnalysis'!A:M,7,FALSE)),"")</f>
        <v>0</v>
      </c>
      <c r="J46" s="181">
        <f>IFERROR((VLOOKUP(F46,'D-Results_JointAnalysis'!A:M,2,FALSE)/VLOOKUP(F46,'D-Results_JointAnalysis'!A:M,7,FALSE)),"")</f>
        <v>2.8169014084507043E-2</v>
      </c>
      <c r="K46" s="181" t="str">
        <f>IFERROR((VLOOKUP(G46,'D-Results_JointAnalysis'!A:M,2,FALSE)/VLOOKUP(G46,'D-Results_JointAnalysis'!A:M,7,FALSE)),"")</f>
        <v/>
      </c>
      <c r="L46" s="181" t="str">
        <f>IFERROR((VLOOKUP(H46,'D-Results_JointAnalysis'!A:M,2,FALSE)/VLOOKUP(H46,'D-Results_JointAnalysis'!A:M,7,FALSE)),"")</f>
        <v/>
      </c>
      <c r="M46" s="182">
        <f t="shared" si="6"/>
        <v>1.4084507042253521E-2</v>
      </c>
      <c r="N46" s="229">
        <f t="shared" si="7"/>
        <v>70.422535211267601</v>
      </c>
      <c r="O46" s="181">
        <f>IFERROR((VLOOKUP(E46,'D-Results_JointAnalysis'!A:M,3,FALSE)/VLOOKUP(E46,'D-Results_JointAnalysis'!A:M,7,FALSE)),"")</f>
        <v>0.17647058823529413</v>
      </c>
      <c r="P46" s="181">
        <f>IFERROR((VLOOKUP(F46,'D-Results_JointAnalysis'!A:M,3,FALSE)/VLOOKUP(F46,'D-Results_JointAnalysis'!A:M,7,FALSE)),"")</f>
        <v>0.57746478873239437</v>
      </c>
      <c r="Q46" s="181" t="str">
        <f>IFERROR((VLOOKUP(G46,'D-Results_JointAnalysis'!A:M,3,FALSE)/VLOOKUP(G46,'D-Results_JointAnalysis'!A:M,7,FALSE)),"")</f>
        <v/>
      </c>
      <c r="R46" s="181" t="str">
        <f>IFERROR((VLOOKUP(H46,'D-Results_JointAnalysis'!A:M,3,FALSE)/VLOOKUP(H46,'D-Results_JointAnalysis'!A:M,7,FALSE)),"")</f>
        <v/>
      </c>
      <c r="S46" s="182">
        <f t="shared" si="8"/>
        <v>0.37696768848384427</v>
      </c>
      <c r="T46" s="229">
        <f t="shared" si="9"/>
        <v>1884.8384424192213</v>
      </c>
      <c r="U46" s="181">
        <f>IFERROR((VLOOKUP(E46,'D-Results_JointAnalysis'!A:M,4,FALSE)/VLOOKUP(E46,'D-Results_JointAnalysis'!A:M,7,FALSE)),"")</f>
        <v>0.35294117647058826</v>
      </c>
      <c r="V46" s="181">
        <f>IFERROR((VLOOKUP(F46,'D-Results_JointAnalysis'!A:M,4,FALSE)/VLOOKUP(F46,'D-Results_JointAnalysis'!A:M,7,FALSE)),"")</f>
        <v>0.39436619718309857</v>
      </c>
      <c r="W46" s="181" t="str">
        <f>IFERROR((VLOOKUP(G46,'D-Results_JointAnalysis'!A:M,4,FALSE)/VLOOKUP(G46,'D-Results_JointAnalysis'!A:M,7,FALSE)),"")</f>
        <v/>
      </c>
      <c r="X46" s="181" t="str">
        <f>IFERROR((VLOOKUP(H46,'D-Results_JointAnalysis'!A:M,4,FALSE)/VLOOKUP(H46,'D-Results_JointAnalysis'!A:M,7,FALSE)),"")</f>
        <v/>
      </c>
      <c r="Y46" s="182">
        <f t="shared" si="10"/>
        <v>0.37365368682684341</v>
      </c>
      <c r="Z46" s="229">
        <f t="shared" si="11"/>
        <v>1868.2684341342172</v>
      </c>
      <c r="AA46" s="181">
        <f>IFERROR((VLOOKUP(E46,'D-Results_JointAnalysis'!A:M,5,FALSE)/VLOOKUP(E46,'D-Results_JointAnalysis'!A:M,7,FALSE)),"")</f>
        <v>0.47058823529411764</v>
      </c>
      <c r="AB46" s="181">
        <f>IFERROR((VLOOKUP(F46,'D-Results_JointAnalysis'!A:M,5,FALSE)/VLOOKUP(F46,'D-Results_JointAnalysis'!A:M,7,FALSE)),"")</f>
        <v>0</v>
      </c>
      <c r="AC46" s="181" t="str">
        <f>IFERROR((VLOOKUP(G46,'D-Results_JointAnalysis'!A:M,5,FALSE)/VLOOKUP(G46,'D-Results_JointAnalysis'!A:M,7,FALSE)),"")</f>
        <v/>
      </c>
      <c r="AD46" s="181" t="str">
        <f>IFERROR((VLOOKUP(H46,'D-Results_JointAnalysis'!A:M,5,FALSE)/VLOOKUP(H46,'D-Results_JointAnalysis'!A:M,7,FALSE)),"")</f>
        <v/>
      </c>
      <c r="AE46" s="182">
        <f t="shared" si="12"/>
        <v>0.23529411764705882</v>
      </c>
      <c r="AF46" s="229">
        <f t="shared" si="13"/>
        <v>1176.4705882352941</v>
      </c>
      <c r="AG46" s="181">
        <f>IFERROR((VLOOKUP(E46,'D-Results_JointAnalysis'!A:M,6,FALSE)/VLOOKUP(E46,'D-Results_JointAnalysis'!A:M,7,FALSE)),"")</f>
        <v>0</v>
      </c>
      <c r="AH46" s="181">
        <f>IFERROR((VLOOKUP(F46,'D-Results_JointAnalysis'!A:M,6,FALSE)/VLOOKUP(F46,'D-Results_JointAnalysis'!A:M,7,FALSE)),"")</f>
        <v>0</v>
      </c>
      <c r="AI46" s="181" t="str">
        <f>IFERROR((VLOOKUP(G46,'D-Results_JointAnalysis'!A:M,6,FALSE)/VLOOKUP(G46,'D-Results_JointAnalysis'!A:M,7,FALSE)),"")</f>
        <v/>
      </c>
      <c r="AJ46" s="181" t="str">
        <f>IFERROR((VLOOKUP(H46,'D-Results_JointAnalysis'!A:M,6,FALSE)/VLOOKUP(H46,'D-Results_JointAnalysis'!A:M,7,FALSE)),"")</f>
        <v/>
      </c>
      <c r="AK46" s="182">
        <f t="shared" si="14"/>
        <v>0</v>
      </c>
      <c r="AL46" s="229">
        <f t="shared" si="15"/>
        <v>0</v>
      </c>
      <c r="AM46" s="207">
        <f t="shared" si="16"/>
        <v>3</v>
      </c>
      <c r="AP46" s="328"/>
      <c r="AQ46" s="186" t="s">
        <v>111</v>
      </c>
      <c r="AR46" s="199">
        <f>VLOOKUP(AQ46,'E-REF_HNO_pop'!B:E,2,FALSE)</f>
        <v>56232</v>
      </c>
      <c r="AS46" s="200">
        <f>VLOOKUP(AQ46,'E-REF_HNO_pop'!B:E,3,FALSE)</f>
        <v>4200</v>
      </c>
      <c r="AT46" s="201">
        <f>VLOOKUP(AQ46,'E-REF_HNO_pop'!B:E,4,FALSE)</f>
        <v>52032</v>
      </c>
      <c r="AU46" s="230">
        <f>VLOOKUP(AQ46,'D-Results_PiN'!A:J,10,FALSE)</f>
        <v>3</v>
      </c>
      <c r="AV46" s="210">
        <f>VLOOKUP(AQ46,'D-Results_JointAnalysis'!U:AI,7,FALSE)</f>
        <v>3</v>
      </c>
      <c r="AW46" s="231">
        <f>VLOOKUP(AQ46,'D-Results_JointAnalysis'!U:AI,14,FALSE)</f>
        <v>1</v>
      </c>
      <c r="AX46" s="240">
        <f>VLOOKUP(AQ46,'D-Results_PiN'!A:I,5,FALSE)</f>
        <v>0</v>
      </c>
      <c r="AY46" s="241">
        <f>VLOOKUP(AQ46,'D-Results_PiN'!A:I,6,FALSE)</f>
        <v>0</v>
      </c>
      <c r="AZ46" s="241">
        <f>VLOOKUP(AQ46,'D-Results_PiN'!A:I,7,FALSE)</f>
        <v>1</v>
      </c>
      <c r="BA46" s="241">
        <f>VLOOKUP(AQ46,'D-Results_PiN'!A:I,8,FALSE)</f>
        <v>0</v>
      </c>
      <c r="BB46" s="241">
        <f>VLOOKUP(AQ46,'D-Results_PiN'!A:I,9,FALSE)</f>
        <v>0</v>
      </c>
      <c r="BC46" s="256">
        <f t="shared" si="2"/>
        <v>3</v>
      </c>
      <c r="BD46" s="250">
        <f t="shared" si="3"/>
        <v>4200</v>
      </c>
      <c r="BE46" s="248">
        <f>VLOOKUP(AQ46,'D-Results_JointAnalysis'!AK:AX,7,FALSE)</f>
        <v>4200</v>
      </c>
      <c r="BF46" s="251">
        <f>VLOOKUP(AQ46,'D-Results_JointAnalysis'!AK:AX,11,FALSE)+VLOOKUP(AQ46,'D-Results_JointAnalysis'!AK:AX,12,FALSE)+VLOOKUP(AQ46,'D-Results_JointAnalysis'!AK:AX,13,FALSE)</f>
        <v>0</v>
      </c>
      <c r="BG46" s="258">
        <f>VLOOKUP(AQ46,'D-Results_JointAnalysis'!AK:AX,2,FALSE)</f>
        <v>0</v>
      </c>
      <c r="BH46" s="248">
        <f>VLOOKUP(AQ46,'D-Results_JointAnalysis'!AK:AX,3,FALSE)</f>
        <v>0</v>
      </c>
      <c r="BI46" s="248">
        <f>VLOOKUP(AQ46,'D-Results_JointAnalysis'!AK:AX,4,FALSE)</f>
        <v>4200</v>
      </c>
      <c r="BJ46" s="248">
        <f>VLOOKUP(AQ46,'D-Results_JointAnalysis'!AK:AX,5,FALSE)</f>
        <v>0</v>
      </c>
      <c r="BK46" s="249">
        <f>VLOOKUP(AQ46,'D-Results_JointAnalysis'!AK:AX,6,FALSE)</f>
        <v>0</v>
      </c>
      <c r="BL46" s="269"/>
      <c r="BM46" s="270"/>
    </row>
    <row r="47" spans="1:65" ht="15.75" customHeight="1" thickBot="1" x14ac:dyDescent="0.4">
      <c r="A47" s="306" t="s">
        <v>98</v>
      </c>
      <c r="B47" s="306" t="s">
        <v>211</v>
      </c>
      <c r="C47" s="307">
        <f>VLOOKUP(A47,'E-REF_HNO_pop'!B:D,3,FALSE)</f>
        <v>7100</v>
      </c>
      <c r="D47" s="307">
        <f>VLOOKUP(A47,'E-REF_HNO_pop'!B:C,2,FALSE)</f>
        <v>247081</v>
      </c>
      <c r="E47" s="306" t="s">
        <v>25</v>
      </c>
      <c r="F47" s="306"/>
      <c r="G47" s="306"/>
      <c r="H47" s="306"/>
      <c r="I47" s="181">
        <f>IFERROR((VLOOKUP(E47,'D-Results_JointAnalysis'!A:M,2,FALSE)/VLOOKUP(E47,'D-Results_JointAnalysis'!A:M,7,FALSE)),"")</f>
        <v>2.8169014084507043E-2</v>
      </c>
      <c r="J47" s="181" t="str">
        <f>IFERROR((VLOOKUP(F47,'D-Results_JointAnalysis'!A:M,2,FALSE)/VLOOKUP(F47,'D-Results_JointAnalysis'!A:M,7,FALSE)),"")</f>
        <v/>
      </c>
      <c r="K47" s="181" t="str">
        <f>IFERROR((VLOOKUP(G47,'D-Results_JointAnalysis'!A:M,2,FALSE)/VLOOKUP(G47,'D-Results_JointAnalysis'!A:M,7,FALSE)),"")</f>
        <v/>
      </c>
      <c r="L47" s="181" t="str">
        <f>IFERROR((VLOOKUP(H47,'D-Results_JointAnalysis'!A:M,2,FALSE)/VLOOKUP(H47,'D-Results_JointAnalysis'!A:M,7,FALSE)),"")</f>
        <v/>
      </c>
      <c r="M47" s="182">
        <f t="shared" si="6"/>
        <v>2.8169014084507043E-2</v>
      </c>
      <c r="N47" s="229">
        <f t="shared" si="7"/>
        <v>200</v>
      </c>
      <c r="O47" s="181">
        <f>IFERROR((VLOOKUP(E47,'D-Results_JointAnalysis'!A:M,3,FALSE)/VLOOKUP(E47,'D-Results_JointAnalysis'!A:M,7,FALSE)),"")</f>
        <v>0.57746478873239437</v>
      </c>
      <c r="P47" s="181" t="str">
        <f>IFERROR((VLOOKUP(F47,'D-Results_JointAnalysis'!A:M,3,FALSE)/VLOOKUP(F47,'D-Results_JointAnalysis'!A:M,7,FALSE)),"")</f>
        <v/>
      </c>
      <c r="Q47" s="181" t="str">
        <f>IFERROR((VLOOKUP(G47,'D-Results_JointAnalysis'!A:M,3,FALSE)/VLOOKUP(G47,'D-Results_JointAnalysis'!A:M,7,FALSE)),"")</f>
        <v/>
      </c>
      <c r="R47" s="181" t="str">
        <f>IFERROR((VLOOKUP(H47,'D-Results_JointAnalysis'!A:M,3,FALSE)/VLOOKUP(H47,'D-Results_JointAnalysis'!A:M,7,FALSE)),"")</f>
        <v/>
      </c>
      <c r="S47" s="182">
        <f t="shared" si="8"/>
        <v>0.57746478873239437</v>
      </c>
      <c r="T47" s="229">
        <f t="shared" si="9"/>
        <v>4100</v>
      </c>
      <c r="U47" s="181">
        <f>IFERROR((VLOOKUP(E47,'D-Results_JointAnalysis'!A:M,4,FALSE)/VLOOKUP(E47,'D-Results_JointAnalysis'!A:M,7,FALSE)),"")</f>
        <v>0.39436619718309857</v>
      </c>
      <c r="V47" s="181" t="str">
        <f>IFERROR((VLOOKUP(F47,'D-Results_JointAnalysis'!A:M,4,FALSE)/VLOOKUP(F47,'D-Results_JointAnalysis'!A:M,7,FALSE)),"")</f>
        <v/>
      </c>
      <c r="W47" s="181" t="str">
        <f>IFERROR((VLOOKUP(G47,'D-Results_JointAnalysis'!A:M,4,FALSE)/VLOOKUP(G47,'D-Results_JointAnalysis'!A:M,7,FALSE)),"")</f>
        <v/>
      </c>
      <c r="X47" s="181" t="str">
        <f>IFERROR((VLOOKUP(H47,'D-Results_JointAnalysis'!A:M,4,FALSE)/VLOOKUP(H47,'D-Results_JointAnalysis'!A:M,7,FALSE)),"")</f>
        <v/>
      </c>
      <c r="Y47" s="182">
        <f t="shared" si="10"/>
        <v>0.39436619718309857</v>
      </c>
      <c r="Z47" s="229">
        <f t="shared" si="11"/>
        <v>2800</v>
      </c>
      <c r="AA47" s="181">
        <f>IFERROR((VLOOKUP(E47,'D-Results_JointAnalysis'!A:M,5,FALSE)/VLOOKUP(E47,'D-Results_JointAnalysis'!A:M,7,FALSE)),"")</f>
        <v>0</v>
      </c>
      <c r="AB47" s="181" t="str">
        <f>IFERROR((VLOOKUP(F47,'D-Results_JointAnalysis'!A:M,5,FALSE)/VLOOKUP(F47,'D-Results_JointAnalysis'!A:M,7,FALSE)),"")</f>
        <v/>
      </c>
      <c r="AC47" s="181" t="str">
        <f>IFERROR((VLOOKUP(G47,'D-Results_JointAnalysis'!A:M,5,FALSE)/VLOOKUP(G47,'D-Results_JointAnalysis'!A:M,7,FALSE)),"")</f>
        <v/>
      </c>
      <c r="AD47" s="181" t="str">
        <f>IFERROR((VLOOKUP(H47,'D-Results_JointAnalysis'!A:M,5,FALSE)/VLOOKUP(H47,'D-Results_JointAnalysis'!A:M,7,FALSE)),"")</f>
        <v/>
      </c>
      <c r="AE47" s="182">
        <f t="shared" si="12"/>
        <v>0</v>
      </c>
      <c r="AF47" s="229">
        <f t="shared" si="13"/>
        <v>0</v>
      </c>
      <c r="AG47" s="181">
        <f>IFERROR((VLOOKUP(E47,'D-Results_JointAnalysis'!A:M,6,FALSE)/VLOOKUP(E47,'D-Results_JointAnalysis'!A:M,7,FALSE)),"")</f>
        <v>0</v>
      </c>
      <c r="AH47" s="181" t="str">
        <f>IFERROR((VLOOKUP(F47,'D-Results_JointAnalysis'!A:M,6,FALSE)/VLOOKUP(F47,'D-Results_JointAnalysis'!A:M,7,FALSE)),"")</f>
        <v/>
      </c>
      <c r="AI47" s="181" t="str">
        <f>IFERROR((VLOOKUP(G47,'D-Results_JointAnalysis'!A:M,6,FALSE)/VLOOKUP(G47,'D-Results_JointAnalysis'!A:M,7,FALSE)),"")</f>
        <v/>
      </c>
      <c r="AJ47" s="181" t="str">
        <f>IFERROR((VLOOKUP(H47,'D-Results_JointAnalysis'!A:M,6,FALSE)/VLOOKUP(H47,'D-Results_JointAnalysis'!A:M,7,FALSE)),"")</f>
        <v/>
      </c>
      <c r="AK47" s="182">
        <f t="shared" si="14"/>
        <v>0</v>
      </c>
      <c r="AL47" s="229">
        <f t="shared" si="15"/>
        <v>0</v>
      </c>
      <c r="AM47" s="207">
        <f t="shared" si="16"/>
        <v>3</v>
      </c>
      <c r="AP47" s="326" t="s">
        <v>2743</v>
      </c>
      <c r="AQ47" s="184" t="s">
        <v>196</v>
      </c>
      <c r="AR47" s="195">
        <f>VLOOKUP(AQ47,'E-REF_HNO_pop'!B:E,2,FALSE)</f>
        <v>85950</v>
      </c>
      <c r="AS47" s="195">
        <f>VLOOKUP(AQ47,'E-REF_HNO_pop'!B:E,3,FALSE)</f>
        <v>0</v>
      </c>
      <c r="AT47" s="195">
        <f>VLOOKUP(AQ47,'E-REF_HNO_pop'!B:E,4,FALSE)</f>
        <v>85950</v>
      </c>
      <c r="AU47" s="234">
        <f t="shared" ref="AU47:AU75" si="19">IF(BB47&gt;=0.25,5,IF(SUM(BA47:BB47)&gt;=0.25,4,IF(SUM(AZ47:BB47)&gt;=0.25,3,IF(SUM(AY47:BB47)&gt;=0.25,2,1))))</f>
        <v>1</v>
      </c>
      <c r="AV47" s="235">
        <f t="shared" ref="AV47:AV75" si="20">VLOOKUP(AQ47,$A$27:$AM$63,39,FALSE)</f>
        <v>3</v>
      </c>
      <c r="AW47" s="236"/>
      <c r="AX47" s="237">
        <f t="shared" ref="AX47:AX75" si="21">(VLOOKUP(AQ47,$A$27:$AM$63,14,FALSE)/(VLOOKUP(AQ47,$A$27:$AM$63,4,FALSE)))</f>
        <v>0</v>
      </c>
      <c r="AY47" s="237">
        <f t="shared" ref="AY47:AY75" si="22">(VLOOKUP(AQ47,$A$27:$AM$63,20,FALSE)/(VLOOKUP(AQ47,$A$27:$AM$63,4,FALSE)))</f>
        <v>0</v>
      </c>
      <c r="AZ47" s="237">
        <f t="shared" ref="AZ47:AZ75" si="23">(VLOOKUP(AQ47,$A$27:$AM$63,26,FALSE)/(VLOOKUP(AQ47,$A$27:$AM$63,4,FALSE)))</f>
        <v>0</v>
      </c>
      <c r="BA47" s="237">
        <f t="shared" ref="BA47:BA75" si="24">(VLOOKUP(AQ47,$A$27:$AM$63,32,FALSE)/(VLOOKUP(AQ47,$A$27:$AM$63,4,FALSE)))</f>
        <v>0</v>
      </c>
      <c r="BB47" s="237">
        <f t="shared" ref="BB47:BB75" si="25">(VLOOKUP(AQ47,$A$27:$AM$63,38,FALSE)/(VLOOKUP(AQ47,$A$27:$AM$63,4,FALSE)))</f>
        <v>0</v>
      </c>
      <c r="BC47" s="254">
        <f t="shared" si="2"/>
        <v>1</v>
      </c>
      <c r="BD47" s="246">
        <f t="shared" si="3"/>
        <v>0</v>
      </c>
      <c r="BE47" s="246">
        <f t="shared" ref="BE47:BE75" si="26">VLOOKUP(AQ47,$A$27:$AM$63,26,FALSE)+VLOOKUP(AQ47,$A$27:$AM$63,32,FALSE)+VLOOKUP(AQ47,$A$27:$AM$63,38,FALSE)</f>
        <v>0</v>
      </c>
      <c r="BF47" s="246">
        <v>0</v>
      </c>
      <c r="BG47" s="257">
        <f t="shared" ref="BG47:BG75" si="27">IFERROR((AX47*AR47),0)</f>
        <v>0</v>
      </c>
      <c r="BH47" s="246">
        <f t="shared" ref="BH47:BH51" si="28">IFERROR((AY47*$AR47),0)</f>
        <v>0</v>
      </c>
      <c r="BI47" s="246">
        <f t="shared" ref="BI47:BI69" si="29">IFERROR((AZ47*$AR47),0)</f>
        <v>0</v>
      </c>
      <c r="BJ47" s="246">
        <f t="shared" ref="BJ47:BJ69" si="30">IFERROR((BA47*$AR47),0)</f>
        <v>0</v>
      </c>
      <c r="BK47" s="247">
        <f t="shared" ref="BK47:BK69" si="31">IFERROR((BB47*$AR47),0)</f>
        <v>0</v>
      </c>
      <c r="BL47" s="269"/>
    </row>
    <row r="48" spans="1:65" ht="15" customHeight="1" thickBot="1" x14ac:dyDescent="0.4">
      <c r="A48" s="306" t="s">
        <v>100</v>
      </c>
      <c r="B48" s="306" t="s">
        <v>210</v>
      </c>
      <c r="C48" s="307">
        <f>VLOOKUP(A48,'E-REF_HNO_pop'!B:D,3,FALSE)</f>
        <v>9000</v>
      </c>
      <c r="D48" s="307">
        <f>VLOOKUP(A48,'E-REF_HNO_pop'!B:C,2,FALSE)</f>
        <v>54490</v>
      </c>
      <c r="E48" s="306" t="s">
        <v>56</v>
      </c>
      <c r="F48" s="306"/>
      <c r="G48" s="306"/>
      <c r="H48" s="306"/>
      <c r="I48" s="181">
        <f>IFERROR((VLOOKUP(E48,'D-Results_JointAnalysis'!A:M,2,FALSE)/VLOOKUP(E48,'D-Results_JointAnalysis'!A:M,7,FALSE)),"")</f>
        <v>0</v>
      </c>
      <c r="J48" s="181" t="str">
        <f>IFERROR((VLOOKUP(F48,'D-Results_JointAnalysis'!A:M,2,FALSE)/VLOOKUP(F48,'D-Results_JointAnalysis'!A:M,7,FALSE)),"")</f>
        <v/>
      </c>
      <c r="K48" s="181" t="str">
        <f>IFERROR((VLOOKUP(G48,'D-Results_JointAnalysis'!A:M,2,FALSE)/VLOOKUP(G48,'D-Results_JointAnalysis'!A:M,7,FALSE)),"")</f>
        <v/>
      </c>
      <c r="L48" s="181" t="str">
        <f>IFERROR((VLOOKUP(H48,'D-Results_JointAnalysis'!A:M,2,FALSE)/VLOOKUP(H48,'D-Results_JointAnalysis'!A:M,7,FALSE)),"")</f>
        <v/>
      </c>
      <c r="M48" s="182">
        <f t="shared" si="6"/>
        <v>0</v>
      </c>
      <c r="N48" s="229">
        <f t="shared" si="7"/>
        <v>0</v>
      </c>
      <c r="O48" s="181">
        <f>IFERROR((VLOOKUP(E48,'D-Results_JointAnalysis'!A:M,3,FALSE)/VLOOKUP(E48,'D-Results_JointAnalysis'!A:M,7,FALSE)),"")</f>
        <v>0</v>
      </c>
      <c r="P48" s="181" t="str">
        <f>IFERROR((VLOOKUP(F48,'D-Results_JointAnalysis'!A:M,3,FALSE)/VLOOKUP(F48,'D-Results_JointAnalysis'!A:M,7,FALSE)),"")</f>
        <v/>
      </c>
      <c r="Q48" s="181" t="str">
        <f>IFERROR((VLOOKUP(G48,'D-Results_JointAnalysis'!A:M,3,FALSE)/VLOOKUP(G48,'D-Results_JointAnalysis'!A:M,7,FALSE)),"")</f>
        <v/>
      </c>
      <c r="R48" s="181" t="str">
        <f>IFERROR((VLOOKUP(H48,'D-Results_JointAnalysis'!A:M,3,FALSE)/VLOOKUP(H48,'D-Results_JointAnalysis'!A:M,7,FALSE)),"")</f>
        <v/>
      </c>
      <c r="S48" s="182">
        <f t="shared" si="8"/>
        <v>0</v>
      </c>
      <c r="T48" s="229">
        <f t="shared" si="9"/>
        <v>0</v>
      </c>
      <c r="U48" s="181">
        <f>IFERROR((VLOOKUP(E48,'D-Results_JointAnalysis'!A:M,4,FALSE)/VLOOKUP(E48,'D-Results_JointAnalysis'!A:M,7,FALSE)),"")</f>
        <v>1</v>
      </c>
      <c r="V48" s="181" t="str">
        <f>IFERROR((VLOOKUP(F48,'D-Results_JointAnalysis'!A:M,4,FALSE)/VLOOKUP(F48,'D-Results_JointAnalysis'!A:M,7,FALSE)),"")</f>
        <v/>
      </c>
      <c r="W48" s="181" t="str">
        <f>IFERROR((VLOOKUP(G48,'D-Results_JointAnalysis'!A:M,4,FALSE)/VLOOKUP(G48,'D-Results_JointAnalysis'!A:M,7,FALSE)),"")</f>
        <v/>
      </c>
      <c r="X48" s="181" t="str">
        <f>IFERROR((VLOOKUP(H48,'D-Results_JointAnalysis'!A:M,4,FALSE)/VLOOKUP(H48,'D-Results_JointAnalysis'!A:M,7,FALSE)),"")</f>
        <v/>
      </c>
      <c r="Y48" s="182">
        <f t="shared" si="10"/>
        <v>1</v>
      </c>
      <c r="Z48" s="229">
        <f t="shared" si="11"/>
        <v>9000</v>
      </c>
      <c r="AA48" s="181">
        <f>IFERROR((VLOOKUP(E48,'D-Results_JointAnalysis'!A:M,5,FALSE)/VLOOKUP(E48,'D-Results_JointAnalysis'!A:M,7,FALSE)),"")</f>
        <v>0</v>
      </c>
      <c r="AB48" s="181" t="str">
        <f>IFERROR((VLOOKUP(F48,'D-Results_JointAnalysis'!A:M,5,FALSE)/VLOOKUP(F48,'D-Results_JointAnalysis'!A:M,7,FALSE)),"")</f>
        <v/>
      </c>
      <c r="AC48" s="181" t="str">
        <f>IFERROR((VLOOKUP(G48,'D-Results_JointAnalysis'!A:M,5,FALSE)/VLOOKUP(G48,'D-Results_JointAnalysis'!A:M,7,FALSE)),"")</f>
        <v/>
      </c>
      <c r="AD48" s="181" t="str">
        <f>IFERROR((VLOOKUP(H48,'D-Results_JointAnalysis'!A:M,5,FALSE)/VLOOKUP(H48,'D-Results_JointAnalysis'!A:M,7,FALSE)),"")</f>
        <v/>
      </c>
      <c r="AE48" s="182">
        <f t="shared" si="12"/>
        <v>0</v>
      </c>
      <c r="AF48" s="229">
        <f t="shared" si="13"/>
        <v>0</v>
      </c>
      <c r="AG48" s="181">
        <f>IFERROR((VLOOKUP(E48,'D-Results_JointAnalysis'!A:M,6,FALSE)/VLOOKUP(E48,'D-Results_JointAnalysis'!A:M,7,FALSE)),"")</f>
        <v>0</v>
      </c>
      <c r="AH48" s="181" t="str">
        <f>IFERROR((VLOOKUP(F48,'D-Results_JointAnalysis'!A:M,6,FALSE)/VLOOKUP(F48,'D-Results_JointAnalysis'!A:M,7,FALSE)),"")</f>
        <v/>
      </c>
      <c r="AI48" s="181" t="str">
        <f>IFERROR((VLOOKUP(G48,'D-Results_JointAnalysis'!A:M,6,FALSE)/VLOOKUP(G48,'D-Results_JointAnalysis'!A:M,7,FALSE)),"")</f>
        <v/>
      </c>
      <c r="AJ48" s="181" t="str">
        <f>IFERROR((VLOOKUP(H48,'D-Results_JointAnalysis'!A:M,6,FALSE)/VLOOKUP(H48,'D-Results_JointAnalysis'!A:M,7,FALSE)),"")</f>
        <v/>
      </c>
      <c r="AK48" s="182">
        <f t="shared" si="14"/>
        <v>0</v>
      </c>
      <c r="AL48" s="229">
        <f t="shared" si="15"/>
        <v>0</v>
      </c>
      <c r="AM48" s="207">
        <f t="shared" si="16"/>
        <v>3</v>
      </c>
      <c r="AP48" s="327"/>
      <c r="AQ48" s="185" t="s">
        <v>33</v>
      </c>
      <c r="AR48" s="189">
        <f>VLOOKUP(AQ48,'E-REF_HNO_pop'!B:E,2,FALSE)</f>
        <v>71363</v>
      </c>
      <c r="AS48" s="189">
        <f>VLOOKUP(AQ48,'E-REF_HNO_pop'!B:E,3,FALSE)</f>
        <v>2000</v>
      </c>
      <c r="AT48" s="189">
        <f>VLOOKUP(AQ48,'E-REF_HNO_pop'!B:E,4,FALSE)</f>
        <v>69363</v>
      </c>
      <c r="AU48" s="230">
        <f t="shared" si="19"/>
        <v>1</v>
      </c>
      <c r="AV48" s="210">
        <f t="shared" si="20"/>
        <v>3</v>
      </c>
      <c r="AW48" s="231"/>
      <c r="AX48" s="237">
        <f t="shared" si="21"/>
        <v>0</v>
      </c>
      <c r="AY48" s="237">
        <f t="shared" si="22"/>
        <v>5.5868280545593148E-3</v>
      </c>
      <c r="AZ48" s="237">
        <f t="shared" si="23"/>
        <v>1.5552676049423828E-2</v>
      </c>
      <c r="BA48" s="237">
        <f t="shared" si="24"/>
        <v>6.8862235139701376E-3</v>
      </c>
      <c r="BB48" s="237">
        <f t="shared" si="25"/>
        <v>0</v>
      </c>
      <c r="BC48" s="255">
        <f t="shared" si="2"/>
        <v>1</v>
      </c>
      <c r="BD48" s="248">
        <f t="shared" si="3"/>
        <v>1601.3071895424837</v>
      </c>
      <c r="BE48" s="248">
        <f t="shared" si="26"/>
        <v>1601.3071895424837</v>
      </c>
      <c r="BF48" s="248">
        <v>0</v>
      </c>
      <c r="BG48" s="258">
        <f t="shared" si="27"/>
        <v>0</v>
      </c>
      <c r="BH48" s="248">
        <f t="shared" si="28"/>
        <v>398.69281045751637</v>
      </c>
      <c r="BI48" s="248">
        <f t="shared" si="29"/>
        <v>1109.8856209150326</v>
      </c>
      <c r="BJ48" s="248">
        <f t="shared" si="30"/>
        <v>491.42156862745094</v>
      </c>
      <c r="BK48" s="249">
        <f t="shared" si="31"/>
        <v>0</v>
      </c>
      <c r="BL48" s="269"/>
    </row>
    <row r="49" spans="1:64" ht="15" thickBot="1" x14ac:dyDescent="0.4">
      <c r="A49" s="306" t="s">
        <v>197</v>
      </c>
      <c r="B49" s="306" t="s">
        <v>210</v>
      </c>
      <c r="C49" s="307">
        <f>VLOOKUP(A49,'E-REF_HNO_pop'!B:D,3,FALSE)</f>
        <v>0</v>
      </c>
      <c r="D49" s="307">
        <f>VLOOKUP(A49,'E-REF_HNO_pop'!B:C,2,FALSE)</f>
        <v>115329</v>
      </c>
      <c r="E49" s="306" t="s">
        <v>31</v>
      </c>
      <c r="F49" s="306" t="s">
        <v>158</v>
      </c>
      <c r="G49" s="306" t="s">
        <v>35</v>
      </c>
      <c r="H49" s="306"/>
      <c r="I49" s="181">
        <f>IFERROR((VLOOKUP(E49,'D-Results_JointAnalysis'!A:M,2,FALSE)/VLOOKUP(E49,'D-Results_JointAnalysis'!A:M,7,FALSE)),"")</f>
        <v>0</v>
      </c>
      <c r="J49" s="181">
        <f>IFERROR((VLOOKUP(F49,'D-Results_JointAnalysis'!A:M,2,FALSE)/VLOOKUP(F49,'D-Results_JointAnalysis'!A:M,7,FALSE)),"")</f>
        <v>0</v>
      </c>
      <c r="K49" s="181">
        <f>IFERROR((VLOOKUP(G49,'D-Results_JointAnalysis'!A:M,2,FALSE)/VLOOKUP(G49,'D-Results_JointAnalysis'!A:M,7,FALSE)),"")</f>
        <v>0</v>
      </c>
      <c r="L49" s="181" t="str">
        <f>IFERROR((VLOOKUP(H49,'D-Results_JointAnalysis'!A:M,2,FALSE)/VLOOKUP(H49,'D-Results_JointAnalysis'!A:M,7,FALSE)),"")</f>
        <v/>
      </c>
      <c r="M49" s="182">
        <f t="shared" si="6"/>
        <v>0</v>
      </c>
      <c r="N49" s="229">
        <f t="shared" si="7"/>
        <v>0</v>
      </c>
      <c r="O49" s="181">
        <f>IFERROR((VLOOKUP(E49,'D-Results_JointAnalysis'!A:M,3,FALSE)/VLOOKUP(E49,'D-Results_JointAnalysis'!A:M,7,FALSE)),"")</f>
        <v>0</v>
      </c>
      <c r="P49" s="181">
        <f>IFERROR((VLOOKUP(F49,'D-Results_JointAnalysis'!A:M,3,FALSE)/VLOOKUP(F49,'D-Results_JointAnalysis'!A:M,7,FALSE)),"")</f>
        <v>0.25</v>
      </c>
      <c r="Q49" s="181">
        <f>IFERROR((VLOOKUP(G49,'D-Results_JointAnalysis'!A:M,3,FALSE)/VLOOKUP(G49,'D-Results_JointAnalysis'!A:M,7,FALSE)),"")</f>
        <v>0.14615384615384616</v>
      </c>
      <c r="R49" s="181" t="str">
        <f>IFERROR((VLOOKUP(H49,'D-Results_JointAnalysis'!A:M,3,FALSE)/VLOOKUP(H49,'D-Results_JointAnalysis'!A:M,7,FALSE)),"")</f>
        <v/>
      </c>
      <c r="S49" s="182">
        <f t="shared" si="8"/>
        <v>0.13205128205128205</v>
      </c>
      <c r="T49" s="229">
        <f t="shared" si="9"/>
        <v>0</v>
      </c>
      <c r="U49" s="181">
        <f>IFERROR((VLOOKUP(E49,'D-Results_JointAnalysis'!A:M,4,FALSE)/VLOOKUP(E49,'D-Results_JointAnalysis'!A:M,7,FALSE)),"")</f>
        <v>1</v>
      </c>
      <c r="V49" s="181">
        <f>IFERROR((VLOOKUP(F49,'D-Results_JointAnalysis'!A:M,4,FALSE)/VLOOKUP(F49,'D-Results_JointAnalysis'!A:M,7,FALSE)),"")</f>
        <v>0.75</v>
      </c>
      <c r="W49" s="181">
        <f>IFERROR((VLOOKUP(G49,'D-Results_JointAnalysis'!A:M,4,FALSE)/VLOOKUP(G49,'D-Results_JointAnalysis'!A:M,7,FALSE)),"")</f>
        <v>0.83461538461538465</v>
      </c>
      <c r="X49" s="181" t="str">
        <f>IFERROR((VLOOKUP(H49,'D-Results_JointAnalysis'!A:M,4,FALSE)/VLOOKUP(H49,'D-Results_JointAnalysis'!A:M,7,FALSE)),"")</f>
        <v/>
      </c>
      <c r="Y49" s="182">
        <f t="shared" si="10"/>
        <v>0.86153846153846159</v>
      </c>
      <c r="Z49" s="229">
        <f t="shared" si="11"/>
        <v>0</v>
      </c>
      <c r="AA49" s="181">
        <f>IFERROR((VLOOKUP(E49,'D-Results_JointAnalysis'!A:M,5,FALSE)/VLOOKUP(E49,'D-Results_JointAnalysis'!A:M,7,FALSE)),"")</f>
        <v>0</v>
      </c>
      <c r="AB49" s="181">
        <f>IFERROR((VLOOKUP(F49,'D-Results_JointAnalysis'!A:M,5,FALSE)/VLOOKUP(F49,'D-Results_JointAnalysis'!A:M,7,FALSE)),"")</f>
        <v>0</v>
      </c>
      <c r="AC49" s="181">
        <f>IFERROR((VLOOKUP(G49,'D-Results_JointAnalysis'!A:M,5,FALSE)/VLOOKUP(G49,'D-Results_JointAnalysis'!A:M,7,FALSE)),"")</f>
        <v>1.9230769230769232E-2</v>
      </c>
      <c r="AD49" s="181" t="str">
        <f>IFERROR((VLOOKUP(H49,'D-Results_JointAnalysis'!A:M,5,FALSE)/VLOOKUP(H49,'D-Results_JointAnalysis'!A:M,7,FALSE)),"")</f>
        <v/>
      </c>
      <c r="AE49" s="182">
        <f t="shared" si="12"/>
        <v>6.4102564102564109E-3</v>
      </c>
      <c r="AF49" s="229">
        <f t="shared" si="13"/>
        <v>0</v>
      </c>
      <c r="AG49" s="181">
        <f>IFERROR((VLOOKUP(E49,'D-Results_JointAnalysis'!A:M,6,FALSE)/VLOOKUP(E49,'D-Results_JointAnalysis'!A:M,7,FALSE)),"")</f>
        <v>0</v>
      </c>
      <c r="AH49" s="181">
        <f>IFERROR((VLOOKUP(F49,'D-Results_JointAnalysis'!A:M,6,FALSE)/VLOOKUP(F49,'D-Results_JointAnalysis'!A:M,7,FALSE)),"")</f>
        <v>0</v>
      </c>
      <c r="AI49" s="181">
        <f>IFERROR((VLOOKUP(G49,'D-Results_JointAnalysis'!A:M,6,FALSE)/VLOOKUP(G49,'D-Results_JointAnalysis'!A:M,7,FALSE)),"")</f>
        <v>0</v>
      </c>
      <c r="AJ49" s="181" t="str">
        <f>IFERROR((VLOOKUP(H49,'D-Results_JointAnalysis'!A:M,6,FALSE)/VLOOKUP(H49,'D-Results_JointAnalysis'!A:M,7,FALSE)),"")</f>
        <v/>
      </c>
      <c r="AK49" s="182">
        <f t="shared" si="14"/>
        <v>0</v>
      </c>
      <c r="AL49" s="229">
        <f t="shared" si="15"/>
        <v>0</v>
      </c>
      <c r="AM49" s="207">
        <f t="shared" si="16"/>
        <v>3</v>
      </c>
      <c r="AP49" s="327"/>
      <c r="AQ49" s="185" t="s">
        <v>40</v>
      </c>
      <c r="AR49" s="189">
        <f>VLOOKUP(AQ49,'E-REF_HNO_pop'!B:E,2,FALSE)</f>
        <v>334620</v>
      </c>
      <c r="AS49" s="189">
        <f>VLOOKUP(AQ49,'E-REF_HNO_pop'!B:E,3,FALSE)</f>
        <v>61500</v>
      </c>
      <c r="AT49" s="189">
        <f>VLOOKUP(AQ49,'E-REF_HNO_pop'!B:E,4,FALSE)</f>
        <v>273120</v>
      </c>
      <c r="AU49" s="230">
        <f t="shared" si="19"/>
        <v>1</v>
      </c>
      <c r="AV49" s="210">
        <f t="shared" si="20"/>
        <v>3</v>
      </c>
      <c r="AW49" s="231"/>
      <c r="AX49" s="237">
        <f t="shared" si="21"/>
        <v>0</v>
      </c>
      <c r="AY49" s="237">
        <f t="shared" si="22"/>
        <v>1.3430849229665798E-2</v>
      </c>
      <c r="AZ49" s="237">
        <f t="shared" si="23"/>
        <v>0.16859250217238383</v>
      </c>
      <c r="BA49" s="237">
        <f t="shared" si="24"/>
        <v>1.7672170039033947E-3</v>
      </c>
      <c r="BB49" s="237">
        <f t="shared" si="25"/>
        <v>0</v>
      </c>
      <c r="BC49" s="255">
        <f t="shared" si="2"/>
        <v>1</v>
      </c>
      <c r="BD49" s="248">
        <f t="shared" si="3"/>
        <v>57005.769230769234</v>
      </c>
      <c r="BE49" s="248">
        <f t="shared" si="26"/>
        <v>57005.769230769234</v>
      </c>
      <c r="BF49" s="248">
        <v>0</v>
      </c>
      <c r="BG49" s="258">
        <f t="shared" si="27"/>
        <v>0</v>
      </c>
      <c r="BH49" s="248">
        <f t="shared" si="28"/>
        <v>4494.2307692307695</v>
      </c>
      <c r="BI49" s="248">
        <f t="shared" si="29"/>
        <v>56414.423076923078</v>
      </c>
      <c r="BJ49" s="248">
        <f t="shared" si="30"/>
        <v>591.34615384615392</v>
      </c>
      <c r="BK49" s="249">
        <f t="shared" si="31"/>
        <v>0</v>
      </c>
      <c r="BL49" s="269"/>
    </row>
    <row r="50" spans="1:64" ht="15" thickBot="1" x14ac:dyDescent="0.4">
      <c r="A50" s="306" t="s">
        <v>101</v>
      </c>
      <c r="B50" s="306" t="s">
        <v>211</v>
      </c>
      <c r="C50" s="307">
        <f>VLOOKUP(A50,'E-REF_HNO_pop'!B:D,3,FALSE)</f>
        <v>8000</v>
      </c>
      <c r="D50" s="307">
        <f>VLOOKUP(A50,'E-REF_HNO_pop'!B:C,2,FALSE)</f>
        <v>142557</v>
      </c>
      <c r="E50" s="306" t="s">
        <v>56</v>
      </c>
      <c r="F50" s="306" t="s">
        <v>95</v>
      </c>
      <c r="G50" s="306" t="s">
        <v>106</v>
      </c>
      <c r="H50" s="306" t="s">
        <v>145</v>
      </c>
      <c r="I50" s="181">
        <f>IFERROR((VLOOKUP(E50,'D-Results_JointAnalysis'!A:M,2,FALSE)/VLOOKUP(E50,'D-Results_JointAnalysis'!A:M,7,FALSE)),"")</f>
        <v>0</v>
      </c>
      <c r="J50" s="181">
        <f>IFERROR((VLOOKUP(F50,'D-Results_JointAnalysis'!A:M,2,FALSE)/VLOOKUP(F50,'D-Results_JointAnalysis'!A:M,7,FALSE)),"")</f>
        <v>0</v>
      </c>
      <c r="K50" s="181" t="str">
        <f>IFERROR((VLOOKUP(G50,'D-Results_JointAnalysis'!A:M,2,FALSE)/VLOOKUP(G50,'D-Results_JointAnalysis'!A:M,7,FALSE)),"")</f>
        <v/>
      </c>
      <c r="L50" s="181">
        <f>IFERROR((VLOOKUP(H50,'D-Results_JointAnalysis'!A:M,2,FALSE)/VLOOKUP(H50,'D-Results_JointAnalysis'!A:M,7,FALSE)),"")</f>
        <v>0</v>
      </c>
      <c r="M50" s="182">
        <f t="shared" si="6"/>
        <v>0</v>
      </c>
      <c r="N50" s="229">
        <f t="shared" si="7"/>
        <v>0</v>
      </c>
      <c r="O50" s="181">
        <f>IFERROR((VLOOKUP(E50,'D-Results_JointAnalysis'!A:M,3,FALSE)/VLOOKUP(E50,'D-Results_JointAnalysis'!A:M,7,FALSE)),"")</f>
        <v>0</v>
      </c>
      <c r="P50" s="181">
        <f>IFERROR((VLOOKUP(F50,'D-Results_JointAnalysis'!A:M,3,FALSE)/VLOOKUP(F50,'D-Results_JointAnalysis'!A:M,7,FALSE)),"")</f>
        <v>0.33333333333333331</v>
      </c>
      <c r="Q50" s="181" t="str">
        <f>IFERROR((VLOOKUP(G50,'D-Results_JointAnalysis'!A:M,3,FALSE)/VLOOKUP(G50,'D-Results_JointAnalysis'!A:M,7,FALSE)),"")</f>
        <v/>
      </c>
      <c r="R50" s="181">
        <f>IFERROR((VLOOKUP(H50,'D-Results_JointAnalysis'!A:M,3,FALSE)/VLOOKUP(H50,'D-Results_JointAnalysis'!A:M,7,FALSE)),"")</f>
        <v>0.12</v>
      </c>
      <c r="S50" s="182">
        <f t="shared" si="8"/>
        <v>0.15111111111111111</v>
      </c>
      <c r="T50" s="229">
        <f t="shared" si="9"/>
        <v>1208.8888888888889</v>
      </c>
      <c r="U50" s="181">
        <f>IFERROR((VLOOKUP(E50,'D-Results_JointAnalysis'!A:M,4,FALSE)/VLOOKUP(E50,'D-Results_JointAnalysis'!A:M,7,FALSE)),"")</f>
        <v>1</v>
      </c>
      <c r="V50" s="181">
        <f>IFERROR((VLOOKUP(F50,'D-Results_JointAnalysis'!A:M,4,FALSE)/VLOOKUP(F50,'D-Results_JointAnalysis'!A:M,7,FALSE)),"")</f>
        <v>0.66666666666666663</v>
      </c>
      <c r="W50" s="181" t="str">
        <f>IFERROR((VLOOKUP(G50,'D-Results_JointAnalysis'!A:M,4,FALSE)/VLOOKUP(G50,'D-Results_JointAnalysis'!A:M,7,FALSE)),"")</f>
        <v/>
      </c>
      <c r="X50" s="181">
        <f>IFERROR((VLOOKUP(H50,'D-Results_JointAnalysis'!A:M,4,FALSE)/VLOOKUP(H50,'D-Results_JointAnalysis'!A:M,7,FALSE)),"")</f>
        <v>0.88</v>
      </c>
      <c r="Y50" s="182">
        <f t="shared" si="10"/>
        <v>0.8488888888888888</v>
      </c>
      <c r="Z50" s="229">
        <f t="shared" si="11"/>
        <v>6791.1111111111104</v>
      </c>
      <c r="AA50" s="181">
        <f>IFERROR((VLOOKUP(E50,'D-Results_JointAnalysis'!A:M,5,FALSE)/VLOOKUP(E50,'D-Results_JointAnalysis'!A:M,7,FALSE)),"")</f>
        <v>0</v>
      </c>
      <c r="AB50" s="181">
        <f>IFERROR((VLOOKUP(F50,'D-Results_JointAnalysis'!A:M,5,FALSE)/VLOOKUP(F50,'D-Results_JointAnalysis'!A:M,7,FALSE)),"")</f>
        <v>0</v>
      </c>
      <c r="AC50" s="181" t="str">
        <f>IFERROR((VLOOKUP(G50,'D-Results_JointAnalysis'!A:M,5,FALSE)/VLOOKUP(G50,'D-Results_JointAnalysis'!A:M,7,FALSE)),"")</f>
        <v/>
      </c>
      <c r="AD50" s="181">
        <f>IFERROR((VLOOKUP(H50,'D-Results_JointAnalysis'!A:M,5,FALSE)/VLOOKUP(H50,'D-Results_JointAnalysis'!A:M,7,FALSE)),"")</f>
        <v>0</v>
      </c>
      <c r="AE50" s="182">
        <f t="shared" si="12"/>
        <v>0</v>
      </c>
      <c r="AF50" s="229">
        <f t="shared" si="13"/>
        <v>0</v>
      </c>
      <c r="AG50" s="181">
        <f>IFERROR((VLOOKUP(E50,'D-Results_JointAnalysis'!A:M,6,FALSE)/VLOOKUP(E50,'D-Results_JointAnalysis'!A:M,7,FALSE)),"")</f>
        <v>0</v>
      </c>
      <c r="AH50" s="181">
        <f>IFERROR((VLOOKUP(F50,'D-Results_JointAnalysis'!A:M,6,FALSE)/VLOOKUP(F50,'D-Results_JointAnalysis'!A:M,7,FALSE)),"")</f>
        <v>0</v>
      </c>
      <c r="AI50" s="181" t="str">
        <f>IFERROR((VLOOKUP(G50,'D-Results_JointAnalysis'!A:M,6,FALSE)/VLOOKUP(G50,'D-Results_JointAnalysis'!A:M,7,FALSE)),"")</f>
        <v/>
      </c>
      <c r="AJ50" s="181">
        <f>IFERROR((VLOOKUP(H50,'D-Results_JointAnalysis'!A:M,6,FALSE)/VLOOKUP(H50,'D-Results_JointAnalysis'!A:M,7,FALSE)),"")</f>
        <v>0</v>
      </c>
      <c r="AK50" s="182">
        <f t="shared" si="14"/>
        <v>0</v>
      </c>
      <c r="AL50" s="229">
        <f t="shared" si="15"/>
        <v>0</v>
      </c>
      <c r="AM50" s="207">
        <f t="shared" si="16"/>
        <v>3</v>
      </c>
      <c r="AP50" s="327"/>
      <c r="AQ50" s="185" t="s">
        <v>143</v>
      </c>
      <c r="AR50" s="189">
        <f>VLOOKUP(AQ50,'E-REF_HNO_pop'!B:E,2,FALSE)</f>
        <v>42436</v>
      </c>
      <c r="AS50" s="189">
        <f>VLOOKUP(AQ50,'E-REF_HNO_pop'!B:E,3,FALSE)</f>
        <v>2000</v>
      </c>
      <c r="AT50" s="189">
        <f>VLOOKUP(AQ50,'E-REF_HNO_pop'!B:E,4,FALSE)</f>
        <v>40436</v>
      </c>
      <c r="AU50" s="230">
        <f t="shared" si="19"/>
        <v>1</v>
      </c>
      <c r="AV50" s="210">
        <f t="shared" si="20"/>
        <v>3</v>
      </c>
      <c r="AW50" s="231"/>
      <c r="AX50" s="237">
        <f t="shared" si="21"/>
        <v>0</v>
      </c>
      <c r="AY50" s="237">
        <f t="shared" si="22"/>
        <v>7.1218357578994775E-3</v>
      </c>
      <c r="AZ50" s="237">
        <f t="shared" si="23"/>
        <v>4.0007959698788238E-2</v>
      </c>
      <c r="BA50" s="237">
        <f t="shared" si="24"/>
        <v>0</v>
      </c>
      <c r="BB50" s="237">
        <f t="shared" si="25"/>
        <v>0</v>
      </c>
      <c r="BC50" s="255">
        <f t="shared" si="2"/>
        <v>1</v>
      </c>
      <c r="BD50" s="248">
        <f t="shared" si="3"/>
        <v>1697.7777777777776</v>
      </c>
      <c r="BE50" s="248">
        <f t="shared" si="26"/>
        <v>1697.7777777777776</v>
      </c>
      <c r="BF50" s="248">
        <v>0</v>
      </c>
      <c r="BG50" s="258">
        <f t="shared" si="27"/>
        <v>0</v>
      </c>
      <c r="BH50" s="248">
        <f t="shared" si="28"/>
        <v>302.22222222222223</v>
      </c>
      <c r="BI50" s="248">
        <f t="shared" si="29"/>
        <v>1697.7777777777776</v>
      </c>
      <c r="BJ50" s="248">
        <f t="shared" si="30"/>
        <v>0</v>
      </c>
      <c r="BK50" s="249">
        <f t="shared" si="31"/>
        <v>0</v>
      </c>
      <c r="BL50" s="269"/>
    </row>
    <row r="51" spans="1:64" ht="15" thickBot="1" x14ac:dyDescent="0.4">
      <c r="A51" s="306" t="s">
        <v>102</v>
      </c>
      <c r="B51" s="306" t="s">
        <v>211</v>
      </c>
      <c r="C51" s="307">
        <f>VLOOKUP(A51,'E-REF_HNO_pop'!B:D,3,FALSE)</f>
        <v>4200</v>
      </c>
      <c r="D51" s="307">
        <f>VLOOKUP(A51,'E-REF_HNO_pop'!B:C,2,FALSE)</f>
        <v>126545</v>
      </c>
      <c r="E51" s="306" t="s">
        <v>25</v>
      </c>
      <c r="F51" s="306" t="s">
        <v>184</v>
      </c>
      <c r="G51" s="306"/>
      <c r="H51" s="306"/>
      <c r="I51" s="181">
        <f>IFERROR((VLOOKUP(E51,'D-Results_JointAnalysis'!A:M,2,FALSE)/VLOOKUP(E51,'D-Results_JointAnalysis'!A:M,7,FALSE)),"")</f>
        <v>2.8169014084507043E-2</v>
      </c>
      <c r="J51" s="181">
        <f>IFERROR((VLOOKUP(F51,'D-Results_JointAnalysis'!A:M,2,FALSE)/VLOOKUP(F51,'D-Results_JointAnalysis'!A:M,7,FALSE)),"")</f>
        <v>0</v>
      </c>
      <c r="K51" s="181" t="str">
        <f>IFERROR((VLOOKUP(G51,'D-Results_JointAnalysis'!A:M,2,FALSE)/VLOOKUP(G51,'D-Results_JointAnalysis'!A:M,7,FALSE)),"")</f>
        <v/>
      </c>
      <c r="L51" s="181" t="str">
        <f>IFERROR((VLOOKUP(H51,'D-Results_JointAnalysis'!A:M,2,FALSE)/VLOOKUP(H51,'D-Results_JointAnalysis'!A:M,7,FALSE)),"")</f>
        <v/>
      </c>
      <c r="M51" s="182">
        <f t="shared" si="6"/>
        <v>1.4084507042253521E-2</v>
      </c>
      <c r="N51" s="229">
        <f t="shared" si="7"/>
        <v>59.154929577464792</v>
      </c>
      <c r="O51" s="181">
        <f>IFERROR((VLOOKUP(E51,'D-Results_JointAnalysis'!A:M,3,FALSE)/VLOOKUP(E51,'D-Results_JointAnalysis'!A:M,7,FALSE)),"")</f>
        <v>0.57746478873239437</v>
      </c>
      <c r="P51" s="181">
        <f>IFERROR((VLOOKUP(F51,'D-Results_JointAnalysis'!A:M,3,FALSE)/VLOOKUP(F51,'D-Results_JointAnalysis'!A:M,7,FALSE)),"")</f>
        <v>0.33333333333333331</v>
      </c>
      <c r="Q51" s="181" t="str">
        <f>IFERROR((VLOOKUP(G51,'D-Results_JointAnalysis'!A:M,3,FALSE)/VLOOKUP(G51,'D-Results_JointAnalysis'!A:M,7,FALSE)),"")</f>
        <v/>
      </c>
      <c r="R51" s="181" t="str">
        <f>IFERROR((VLOOKUP(H51,'D-Results_JointAnalysis'!A:M,3,FALSE)/VLOOKUP(H51,'D-Results_JointAnalysis'!A:M,7,FALSE)),"")</f>
        <v/>
      </c>
      <c r="S51" s="182">
        <f t="shared" si="8"/>
        <v>0.45539906103286387</v>
      </c>
      <c r="T51" s="229">
        <f t="shared" si="9"/>
        <v>1912.6760563380283</v>
      </c>
      <c r="U51" s="181">
        <f>IFERROR((VLOOKUP(E51,'D-Results_JointAnalysis'!A:M,4,FALSE)/VLOOKUP(E51,'D-Results_JointAnalysis'!A:M,7,FALSE)),"")</f>
        <v>0.39436619718309857</v>
      </c>
      <c r="V51" s="181">
        <f>IFERROR((VLOOKUP(F51,'D-Results_JointAnalysis'!A:M,4,FALSE)/VLOOKUP(F51,'D-Results_JointAnalysis'!A:M,7,FALSE)),"")</f>
        <v>0.66666666666666663</v>
      </c>
      <c r="W51" s="181" t="str">
        <f>IFERROR((VLOOKUP(G51,'D-Results_JointAnalysis'!A:M,4,FALSE)/VLOOKUP(G51,'D-Results_JointAnalysis'!A:M,7,FALSE)),"")</f>
        <v/>
      </c>
      <c r="X51" s="181" t="str">
        <f>IFERROR((VLOOKUP(H51,'D-Results_JointAnalysis'!A:M,4,FALSE)/VLOOKUP(H51,'D-Results_JointAnalysis'!A:M,7,FALSE)),"")</f>
        <v/>
      </c>
      <c r="Y51" s="182">
        <f t="shared" si="10"/>
        <v>0.53051643192488263</v>
      </c>
      <c r="Z51" s="229">
        <f t="shared" si="11"/>
        <v>2228.1690140845071</v>
      </c>
      <c r="AA51" s="181">
        <f>IFERROR((VLOOKUP(E51,'D-Results_JointAnalysis'!A:M,5,FALSE)/VLOOKUP(E51,'D-Results_JointAnalysis'!A:M,7,FALSE)),"")</f>
        <v>0</v>
      </c>
      <c r="AB51" s="181">
        <f>IFERROR((VLOOKUP(F51,'D-Results_JointAnalysis'!A:M,5,FALSE)/VLOOKUP(F51,'D-Results_JointAnalysis'!A:M,7,FALSE)),"")</f>
        <v>0</v>
      </c>
      <c r="AC51" s="181" t="str">
        <f>IFERROR((VLOOKUP(G51,'D-Results_JointAnalysis'!A:M,5,FALSE)/VLOOKUP(G51,'D-Results_JointAnalysis'!A:M,7,FALSE)),"")</f>
        <v/>
      </c>
      <c r="AD51" s="181" t="str">
        <f>IFERROR((VLOOKUP(H51,'D-Results_JointAnalysis'!A:M,5,FALSE)/VLOOKUP(H51,'D-Results_JointAnalysis'!A:M,7,FALSE)),"")</f>
        <v/>
      </c>
      <c r="AE51" s="182">
        <f t="shared" si="12"/>
        <v>0</v>
      </c>
      <c r="AF51" s="229">
        <f t="shared" si="13"/>
        <v>0</v>
      </c>
      <c r="AG51" s="181">
        <f>IFERROR((VLOOKUP(E51,'D-Results_JointAnalysis'!A:M,6,FALSE)/VLOOKUP(E51,'D-Results_JointAnalysis'!A:M,7,FALSE)),"")</f>
        <v>0</v>
      </c>
      <c r="AH51" s="181">
        <f>IFERROR((VLOOKUP(F51,'D-Results_JointAnalysis'!A:M,6,FALSE)/VLOOKUP(F51,'D-Results_JointAnalysis'!A:M,7,FALSE)),"")</f>
        <v>0</v>
      </c>
      <c r="AI51" s="181" t="str">
        <f>IFERROR((VLOOKUP(G51,'D-Results_JointAnalysis'!A:M,6,FALSE)/VLOOKUP(G51,'D-Results_JointAnalysis'!A:M,7,FALSE)),"")</f>
        <v/>
      </c>
      <c r="AJ51" s="181" t="str">
        <f>IFERROR((VLOOKUP(H51,'D-Results_JointAnalysis'!A:M,6,FALSE)/VLOOKUP(H51,'D-Results_JointAnalysis'!A:M,7,FALSE)),"")</f>
        <v/>
      </c>
      <c r="AK51" s="182">
        <f t="shared" si="14"/>
        <v>0</v>
      </c>
      <c r="AL51" s="229">
        <f t="shared" si="15"/>
        <v>0</v>
      </c>
      <c r="AM51" s="207">
        <f t="shared" si="16"/>
        <v>3</v>
      </c>
      <c r="AP51" s="327"/>
      <c r="AQ51" s="185" t="s">
        <v>47</v>
      </c>
      <c r="AR51" s="189">
        <f>VLOOKUP(AQ51,'E-REF_HNO_pop'!B:E,2,FALSE)</f>
        <v>54775</v>
      </c>
      <c r="AS51" s="189">
        <f>VLOOKUP(AQ51,'E-REF_HNO_pop'!B:E,3,FALSE)</f>
        <v>4400</v>
      </c>
      <c r="AT51" s="189">
        <f>VLOOKUP(AQ51,'E-REF_HNO_pop'!B:E,4,FALSE)</f>
        <v>50375</v>
      </c>
      <c r="AU51" s="230">
        <f t="shared" si="19"/>
        <v>1</v>
      </c>
      <c r="AV51" s="268">
        <f t="shared" si="20"/>
        <v>3</v>
      </c>
      <c r="AW51" s="231"/>
      <c r="AX51" s="237">
        <f t="shared" si="21"/>
        <v>1.131388972814523E-3</v>
      </c>
      <c r="AY51" s="237">
        <f t="shared" si="22"/>
        <v>3.0281293095918115E-2</v>
      </c>
      <c r="AZ51" s="237">
        <f t="shared" si="23"/>
        <v>3.0015083925844108E-2</v>
      </c>
      <c r="BA51" s="237">
        <f t="shared" si="24"/>
        <v>1.8900851075254382E-2</v>
      </c>
      <c r="BB51" s="237">
        <f t="shared" si="25"/>
        <v>0</v>
      </c>
      <c r="BC51" s="267">
        <f t="shared" si="2"/>
        <v>1</v>
      </c>
      <c r="BD51" s="269">
        <f t="shared" si="3"/>
        <v>2679.3703396851697</v>
      </c>
      <c r="BE51" s="269">
        <f t="shared" si="26"/>
        <v>2679.3703396851697</v>
      </c>
      <c r="BF51" s="248">
        <v>0</v>
      </c>
      <c r="BG51" s="258">
        <f t="shared" si="27"/>
        <v>61.971830985915503</v>
      </c>
      <c r="BH51" s="248">
        <f t="shared" si="28"/>
        <v>1658.6578293289147</v>
      </c>
      <c r="BI51" s="248">
        <f t="shared" si="29"/>
        <v>1644.0762220381109</v>
      </c>
      <c r="BJ51" s="248">
        <f t="shared" si="30"/>
        <v>1035.2941176470588</v>
      </c>
      <c r="BK51" s="249">
        <f t="shared" si="31"/>
        <v>0</v>
      </c>
      <c r="BL51" s="269"/>
    </row>
    <row r="52" spans="1:64" ht="15" thickBot="1" x14ac:dyDescent="0.4">
      <c r="A52" s="306" t="s">
        <v>198</v>
      </c>
      <c r="B52" s="306" t="s">
        <v>210</v>
      </c>
      <c r="C52" s="307">
        <f>VLOOKUP(A52,'E-REF_HNO_pop'!B:D,3,FALSE)</f>
        <v>2000</v>
      </c>
      <c r="D52" s="307">
        <f>VLOOKUP(A52,'E-REF_HNO_pop'!B:C,2,FALSE)</f>
        <v>75638</v>
      </c>
      <c r="E52" s="306" t="s">
        <v>191</v>
      </c>
      <c r="F52" s="306" t="s">
        <v>156</v>
      </c>
      <c r="G52" s="306" t="s">
        <v>108</v>
      </c>
      <c r="H52" s="306" t="s">
        <v>97</v>
      </c>
      <c r="I52" s="181">
        <f>IFERROR((VLOOKUP(E52,'D-Results_JointAnalysis'!A:M,2,FALSE)/VLOOKUP(E52,'D-Results_JointAnalysis'!A:M,7,FALSE)),"")</f>
        <v>0</v>
      </c>
      <c r="J52" s="181">
        <f>IFERROR((VLOOKUP(F52,'D-Results_JointAnalysis'!A:M,2,FALSE)/VLOOKUP(F52,'D-Results_JointAnalysis'!A:M,7,FALSE)),"")</f>
        <v>0</v>
      </c>
      <c r="K52" s="181">
        <f>IFERROR((VLOOKUP(G52,'D-Results_JointAnalysis'!A:M,2,FALSE)/VLOOKUP(G52,'D-Results_JointAnalysis'!A:M,7,FALSE)),"")</f>
        <v>0</v>
      </c>
      <c r="L52" s="181">
        <f>IFERROR((VLOOKUP(H52,'D-Results_JointAnalysis'!A:M,2,FALSE)/VLOOKUP(H52,'D-Results_JointAnalysis'!A:M,7,FALSE)),"")</f>
        <v>0</v>
      </c>
      <c r="M52" s="182">
        <f t="shared" si="6"/>
        <v>0</v>
      </c>
      <c r="N52" s="229">
        <f t="shared" si="7"/>
        <v>0</v>
      </c>
      <c r="O52" s="181">
        <f>IFERROR((VLOOKUP(E52,'D-Results_JointAnalysis'!A:M,3,FALSE)/VLOOKUP(E52,'D-Results_JointAnalysis'!A:M,7,FALSE)),"")</f>
        <v>0</v>
      </c>
      <c r="P52" s="181">
        <f>IFERROR((VLOOKUP(F52,'D-Results_JointAnalysis'!A:M,3,FALSE)/VLOOKUP(F52,'D-Results_JointAnalysis'!A:M,7,FALSE)),"")</f>
        <v>0.66666666666666663</v>
      </c>
      <c r="Q52" s="181">
        <f>IFERROR((VLOOKUP(G52,'D-Results_JointAnalysis'!A:M,3,FALSE)/VLOOKUP(G52,'D-Results_JointAnalysis'!A:M,7,FALSE)),"")</f>
        <v>0</v>
      </c>
      <c r="R52" s="181">
        <f>IFERROR((VLOOKUP(H52,'D-Results_JointAnalysis'!A:M,3,FALSE)/VLOOKUP(H52,'D-Results_JointAnalysis'!A:M,7,FALSE)),"")</f>
        <v>0.15384615384615385</v>
      </c>
      <c r="S52" s="182">
        <f t="shared" si="8"/>
        <v>0.20512820512820512</v>
      </c>
      <c r="T52" s="229">
        <f t="shared" si="9"/>
        <v>410.25641025641022</v>
      </c>
      <c r="U52" s="181">
        <f>IFERROR((VLOOKUP(E52,'D-Results_JointAnalysis'!A:M,4,FALSE)/VLOOKUP(E52,'D-Results_JointAnalysis'!A:M,7,FALSE)),"")</f>
        <v>1</v>
      </c>
      <c r="V52" s="181">
        <f>IFERROR((VLOOKUP(F52,'D-Results_JointAnalysis'!A:M,4,FALSE)/VLOOKUP(F52,'D-Results_JointAnalysis'!A:M,7,FALSE)),"")</f>
        <v>0.33333333333333331</v>
      </c>
      <c r="W52" s="181">
        <f>IFERROR((VLOOKUP(G52,'D-Results_JointAnalysis'!A:M,4,FALSE)/VLOOKUP(G52,'D-Results_JointAnalysis'!A:M,7,FALSE)),"")</f>
        <v>1</v>
      </c>
      <c r="X52" s="181">
        <f>IFERROR((VLOOKUP(H52,'D-Results_JointAnalysis'!A:M,4,FALSE)/VLOOKUP(H52,'D-Results_JointAnalysis'!A:M,7,FALSE)),"")</f>
        <v>0.84615384615384615</v>
      </c>
      <c r="Y52" s="182">
        <f t="shared" si="10"/>
        <v>0.79487179487179482</v>
      </c>
      <c r="Z52" s="229">
        <f t="shared" si="11"/>
        <v>1589.7435897435896</v>
      </c>
      <c r="AA52" s="181">
        <f>IFERROR((VLOOKUP(E52,'D-Results_JointAnalysis'!A:M,5,FALSE)/VLOOKUP(E52,'D-Results_JointAnalysis'!A:M,7,FALSE)),"")</f>
        <v>0</v>
      </c>
      <c r="AB52" s="181">
        <f>IFERROR((VLOOKUP(F52,'D-Results_JointAnalysis'!A:M,5,FALSE)/VLOOKUP(F52,'D-Results_JointAnalysis'!A:M,7,FALSE)),"")</f>
        <v>0</v>
      </c>
      <c r="AC52" s="181">
        <f>IFERROR((VLOOKUP(G52,'D-Results_JointAnalysis'!A:M,5,FALSE)/VLOOKUP(G52,'D-Results_JointAnalysis'!A:M,7,FALSE)),"")</f>
        <v>0</v>
      </c>
      <c r="AD52" s="181">
        <f>IFERROR((VLOOKUP(H52,'D-Results_JointAnalysis'!A:M,5,FALSE)/VLOOKUP(H52,'D-Results_JointAnalysis'!A:M,7,FALSE)),"")</f>
        <v>0</v>
      </c>
      <c r="AE52" s="182">
        <f t="shared" si="12"/>
        <v>0</v>
      </c>
      <c r="AF52" s="229">
        <f t="shared" si="13"/>
        <v>0</v>
      </c>
      <c r="AG52" s="181">
        <f>IFERROR((VLOOKUP(E52,'D-Results_JointAnalysis'!A:M,6,FALSE)/VLOOKUP(E52,'D-Results_JointAnalysis'!A:M,7,FALSE)),"")</f>
        <v>0</v>
      </c>
      <c r="AH52" s="181">
        <f>IFERROR((VLOOKUP(F52,'D-Results_JointAnalysis'!A:M,6,FALSE)/VLOOKUP(F52,'D-Results_JointAnalysis'!A:M,7,FALSE)),"")</f>
        <v>0</v>
      </c>
      <c r="AI52" s="181">
        <f>IFERROR((VLOOKUP(G52,'D-Results_JointAnalysis'!A:M,6,FALSE)/VLOOKUP(G52,'D-Results_JointAnalysis'!A:M,7,FALSE)),"")</f>
        <v>0</v>
      </c>
      <c r="AJ52" s="181">
        <f>IFERROR((VLOOKUP(H52,'D-Results_JointAnalysis'!A:M,6,FALSE)/VLOOKUP(H52,'D-Results_JointAnalysis'!A:M,7,FALSE)),"")</f>
        <v>0</v>
      </c>
      <c r="AK52" s="182">
        <f t="shared" si="14"/>
        <v>0</v>
      </c>
      <c r="AL52" s="229">
        <f t="shared" si="15"/>
        <v>0</v>
      </c>
      <c r="AM52" s="207">
        <f t="shared" si="16"/>
        <v>3</v>
      </c>
      <c r="AP52" s="327"/>
      <c r="AQ52" s="185" t="s">
        <v>183</v>
      </c>
      <c r="AR52" s="189">
        <f>VLOOKUP(AQ52,'E-REF_HNO_pop'!B:E,2,FALSE)</f>
        <v>146573</v>
      </c>
      <c r="AS52" s="189">
        <f>VLOOKUP(AQ52,'E-REF_HNO_pop'!B:E,3,FALSE)</f>
        <v>12400</v>
      </c>
      <c r="AT52" s="189">
        <f>VLOOKUP(AQ52,'E-REF_HNO_pop'!B:E,4,FALSE)</f>
        <v>134173</v>
      </c>
      <c r="AU52" s="230">
        <f t="shared" si="19"/>
        <v>1</v>
      </c>
      <c r="AV52" s="210">
        <f t="shared" si="20"/>
        <v>3</v>
      </c>
      <c r="AW52" s="231"/>
      <c r="AX52" s="237">
        <f t="shared" si="21"/>
        <v>0</v>
      </c>
      <c r="AY52" s="237">
        <f t="shared" si="22"/>
        <v>5.0759689710929024E-3</v>
      </c>
      <c r="AZ52" s="237">
        <f t="shared" si="23"/>
        <v>7.9523513880455476E-2</v>
      </c>
      <c r="BA52" s="237">
        <f t="shared" si="24"/>
        <v>0</v>
      </c>
      <c r="BB52" s="237">
        <f t="shared" si="25"/>
        <v>0</v>
      </c>
      <c r="BC52" s="255">
        <f t="shared" si="0"/>
        <v>1</v>
      </c>
      <c r="BD52" s="248">
        <f t="shared" si="1"/>
        <v>11656</v>
      </c>
      <c r="BE52" s="248">
        <f t="shared" si="26"/>
        <v>11656</v>
      </c>
      <c r="BF52" s="248">
        <v>0</v>
      </c>
      <c r="BG52" s="258">
        <f t="shared" si="27"/>
        <v>0</v>
      </c>
      <c r="BH52" s="248">
        <f t="shared" ref="BH52:BH69" si="32">IFERROR((AY52*$AR52),0)</f>
        <v>744</v>
      </c>
      <c r="BI52" s="248">
        <f t="shared" si="29"/>
        <v>11656</v>
      </c>
      <c r="BJ52" s="248">
        <f t="shared" si="30"/>
        <v>0</v>
      </c>
      <c r="BK52" s="249">
        <f t="shared" si="31"/>
        <v>0</v>
      </c>
      <c r="BL52" s="269"/>
    </row>
    <row r="53" spans="1:64" ht="15" thickBot="1" x14ac:dyDescent="0.4">
      <c r="A53" s="306" t="s">
        <v>88</v>
      </c>
      <c r="B53" s="306" t="s">
        <v>210</v>
      </c>
      <c r="C53" s="307">
        <f>VLOOKUP(A53,'E-REF_HNO_pop'!B:D,3,FALSE)</f>
        <v>500</v>
      </c>
      <c r="D53" s="307">
        <f>VLOOKUP(A53,'E-REF_HNO_pop'!B:C,2,FALSE)</f>
        <v>159016</v>
      </c>
      <c r="E53" s="306" t="s">
        <v>75</v>
      </c>
      <c r="F53" s="306" t="s">
        <v>149</v>
      </c>
      <c r="G53" s="306"/>
      <c r="H53" s="306"/>
      <c r="I53" s="181">
        <f>IFERROR((VLOOKUP(E53,'D-Results_JointAnalysis'!A:M,2,FALSE)/VLOOKUP(E53,'D-Results_JointAnalysis'!A:M,7,FALSE)),"")</f>
        <v>0</v>
      </c>
      <c r="J53" s="181">
        <f>IFERROR((VLOOKUP(F53,'D-Results_JointAnalysis'!A:M,2,FALSE)/VLOOKUP(F53,'D-Results_JointAnalysis'!A:M,7,FALSE)),"")</f>
        <v>0</v>
      </c>
      <c r="K53" s="181" t="str">
        <f>IFERROR((VLOOKUP(G53,'D-Results_JointAnalysis'!A:M,2,FALSE)/VLOOKUP(G53,'D-Results_JointAnalysis'!A:M,7,FALSE)),"")</f>
        <v/>
      </c>
      <c r="L53" s="181" t="str">
        <f>IFERROR((VLOOKUP(H53,'D-Results_JointAnalysis'!A:M,2,FALSE)/VLOOKUP(H53,'D-Results_JointAnalysis'!A:M,7,FALSE)),"")</f>
        <v/>
      </c>
      <c r="M53" s="182">
        <f t="shared" si="6"/>
        <v>0</v>
      </c>
      <c r="N53" s="229">
        <f t="shared" si="7"/>
        <v>0</v>
      </c>
      <c r="O53" s="181">
        <f>IFERROR((VLOOKUP(E53,'D-Results_JointAnalysis'!A:M,3,FALSE)/VLOOKUP(E53,'D-Results_JointAnalysis'!A:M,7,FALSE)),"")</f>
        <v>0</v>
      </c>
      <c r="P53" s="181">
        <f>IFERROR((VLOOKUP(F53,'D-Results_JointAnalysis'!A:M,3,FALSE)/VLOOKUP(F53,'D-Results_JointAnalysis'!A:M,7,FALSE)),"")</f>
        <v>0.5</v>
      </c>
      <c r="Q53" s="181" t="str">
        <f>IFERROR((VLOOKUP(G53,'D-Results_JointAnalysis'!A:M,3,FALSE)/VLOOKUP(G53,'D-Results_JointAnalysis'!A:M,7,FALSE)),"")</f>
        <v/>
      </c>
      <c r="R53" s="181" t="str">
        <f>IFERROR((VLOOKUP(H53,'D-Results_JointAnalysis'!A:M,3,FALSE)/VLOOKUP(H53,'D-Results_JointAnalysis'!A:M,7,FALSE)),"")</f>
        <v/>
      </c>
      <c r="S53" s="182">
        <f t="shared" si="8"/>
        <v>0.25</v>
      </c>
      <c r="T53" s="229">
        <f t="shared" si="9"/>
        <v>125</v>
      </c>
      <c r="U53" s="181">
        <f>IFERROR((VLOOKUP(E53,'D-Results_JointAnalysis'!A:M,4,FALSE)/VLOOKUP(E53,'D-Results_JointAnalysis'!A:M,7,FALSE)),"")</f>
        <v>1</v>
      </c>
      <c r="V53" s="181">
        <f>IFERROR((VLOOKUP(F53,'D-Results_JointAnalysis'!A:M,4,FALSE)/VLOOKUP(F53,'D-Results_JointAnalysis'!A:M,7,FALSE)),"")</f>
        <v>0.5</v>
      </c>
      <c r="W53" s="181" t="str">
        <f>IFERROR((VLOOKUP(G53,'D-Results_JointAnalysis'!A:M,4,FALSE)/VLOOKUP(G53,'D-Results_JointAnalysis'!A:M,7,FALSE)),"")</f>
        <v/>
      </c>
      <c r="X53" s="181" t="str">
        <f>IFERROR((VLOOKUP(H53,'D-Results_JointAnalysis'!A:M,4,FALSE)/VLOOKUP(H53,'D-Results_JointAnalysis'!A:M,7,FALSE)),"")</f>
        <v/>
      </c>
      <c r="Y53" s="182">
        <f t="shared" si="10"/>
        <v>0.75</v>
      </c>
      <c r="Z53" s="229">
        <f t="shared" si="11"/>
        <v>375</v>
      </c>
      <c r="AA53" s="181">
        <f>IFERROR((VLOOKUP(E53,'D-Results_JointAnalysis'!A:M,5,FALSE)/VLOOKUP(E53,'D-Results_JointAnalysis'!A:M,7,FALSE)),"")</f>
        <v>0</v>
      </c>
      <c r="AB53" s="181">
        <f>IFERROR((VLOOKUP(F53,'D-Results_JointAnalysis'!A:M,5,FALSE)/VLOOKUP(F53,'D-Results_JointAnalysis'!A:M,7,FALSE)),"")</f>
        <v>0</v>
      </c>
      <c r="AC53" s="181" t="str">
        <f>IFERROR((VLOOKUP(G53,'D-Results_JointAnalysis'!A:M,5,FALSE)/VLOOKUP(G53,'D-Results_JointAnalysis'!A:M,7,FALSE)),"")</f>
        <v/>
      </c>
      <c r="AD53" s="181" t="str">
        <f>IFERROR((VLOOKUP(H53,'D-Results_JointAnalysis'!A:M,5,FALSE)/VLOOKUP(H53,'D-Results_JointAnalysis'!A:M,7,FALSE)),"")</f>
        <v/>
      </c>
      <c r="AE53" s="182">
        <f t="shared" si="12"/>
        <v>0</v>
      </c>
      <c r="AF53" s="229">
        <f t="shared" si="13"/>
        <v>0</v>
      </c>
      <c r="AG53" s="181">
        <f>IFERROR((VLOOKUP(E53,'D-Results_JointAnalysis'!A:M,6,FALSE)/VLOOKUP(E53,'D-Results_JointAnalysis'!A:M,7,FALSE)),"")</f>
        <v>0</v>
      </c>
      <c r="AH53" s="181">
        <f>IFERROR((VLOOKUP(F53,'D-Results_JointAnalysis'!A:M,6,FALSE)/VLOOKUP(F53,'D-Results_JointAnalysis'!A:M,7,FALSE)),"")</f>
        <v>0</v>
      </c>
      <c r="AI53" s="181" t="str">
        <f>IFERROR((VLOOKUP(G53,'D-Results_JointAnalysis'!A:M,6,FALSE)/VLOOKUP(G53,'D-Results_JointAnalysis'!A:M,7,FALSE)),"")</f>
        <v/>
      </c>
      <c r="AJ53" s="181" t="str">
        <f>IFERROR((VLOOKUP(H53,'D-Results_JointAnalysis'!A:M,6,FALSE)/VLOOKUP(H53,'D-Results_JointAnalysis'!A:M,7,FALSE)),"")</f>
        <v/>
      </c>
      <c r="AK53" s="182">
        <f t="shared" si="14"/>
        <v>0</v>
      </c>
      <c r="AL53" s="229">
        <f t="shared" si="15"/>
        <v>0</v>
      </c>
      <c r="AM53" s="207">
        <f t="shared" si="16"/>
        <v>3</v>
      </c>
      <c r="AP53" s="327"/>
      <c r="AQ53" s="185" t="s">
        <v>58</v>
      </c>
      <c r="AR53" s="189">
        <f>VLOOKUP(AQ53,'E-REF_HNO_pop'!B:E,2,FALSE)</f>
        <v>126355</v>
      </c>
      <c r="AS53" s="189">
        <f>VLOOKUP(AQ53,'E-REF_HNO_pop'!B:E,3,FALSE)</f>
        <v>9000</v>
      </c>
      <c r="AT53" s="189">
        <f>VLOOKUP(AQ53,'E-REF_HNO_pop'!B:E,4,FALSE)</f>
        <v>117355</v>
      </c>
      <c r="AU53" s="230">
        <f t="shared" si="19"/>
        <v>1</v>
      </c>
      <c r="AV53" s="210">
        <f t="shared" si="20"/>
        <v>4</v>
      </c>
      <c r="AW53" s="231"/>
      <c r="AX53" s="237">
        <f t="shared" si="21"/>
        <v>0</v>
      </c>
      <c r="AY53" s="237">
        <f t="shared" si="22"/>
        <v>1.2569627589867018E-2</v>
      </c>
      <c r="AZ53" s="237">
        <f t="shared" si="23"/>
        <v>2.5139255179734036E-2</v>
      </c>
      <c r="BA53" s="237">
        <f t="shared" si="24"/>
        <v>3.3519006906312043E-2</v>
      </c>
      <c r="BB53" s="237">
        <f t="shared" si="25"/>
        <v>0</v>
      </c>
      <c r="BC53" s="255">
        <f t="shared" si="0"/>
        <v>1</v>
      </c>
      <c r="BD53" s="248">
        <f t="shared" si="1"/>
        <v>7411.7647058823532</v>
      </c>
      <c r="BE53" s="248">
        <f t="shared" si="26"/>
        <v>7411.7647058823532</v>
      </c>
      <c r="BF53" s="248">
        <v>0</v>
      </c>
      <c r="BG53" s="258">
        <f t="shared" si="27"/>
        <v>0</v>
      </c>
      <c r="BH53" s="248">
        <f t="shared" si="32"/>
        <v>1588.2352941176471</v>
      </c>
      <c r="BI53" s="248">
        <f t="shared" si="29"/>
        <v>3176.4705882352941</v>
      </c>
      <c r="BJ53" s="248">
        <f t="shared" si="30"/>
        <v>4235.2941176470586</v>
      </c>
      <c r="BK53" s="249">
        <f t="shared" si="31"/>
        <v>0</v>
      </c>
      <c r="BL53" s="269"/>
    </row>
    <row r="54" spans="1:64" ht="15" thickBot="1" x14ac:dyDescent="0.4">
      <c r="A54" s="306" t="s">
        <v>106</v>
      </c>
      <c r="B54" s="306" t="s">
        <v>210</v>
      </c>
      <c r="C54" s="307">
        <f>VLOOKUP(A54,'E-REF_HNO_pop'!B:D,3,FALSE)</f>
        <v>17000</v>
      </c>
      <c r="D54" s="307">
        <f>VLOOKUP(A54,'E-REF_HNO_pop'!B:C,2,FALSE)</f>
        <v>78537</v>
      </c>
      <c r="E54" s="306" t="s">
        <v>110</v>
      </c>
      <c r="F54" s="306" t="s">
        <v>182</v>
      </c>
      <c r="G54" s="306" t="s">
        <v>101</v>
      </c>
      <c r="H54" s="306"/>
      <c r="I54" s="181">
        <f>IFERROR((VLOOKUP(E54,'D-Results_JointAnalysis'!A:M,2,FALSE)/VLOOKUP(E54,'D-Results_JointAnalysis'!A:M,7,FALSE)),"")</f>
        <v>0</v>
      </c>
      <c r="J54" s="181">
        <f>IFERROR((VLOOKUP(F54,'D-Results_JointAnalysis'!A:M,2,FALSE)/VLOOKUP(F54,'D-Results_JointAnalysis'!A:M,7,FALSE)),"")</f>
        <v>0</v>
      </c>
      <c r="K54" s="181">
        <f>IFERROR((VLOOKUP(G54,'D-Results_JointAnalysis'!A:M,2,FALSE)/VLOOKUP(G54,'D-Results_JointAnalysis'!A:M,7,FALSE)),"")</f>
        <v>0</v>
      </c>
      <c r="L54" s="181" t="str">
        <f>IFERROR((VLOOKUP(H54,'D-Results_JointAnalysis'!A:M,2,FALSE)/VLOOKUP(H54,'D-Results_JointAnalysis'!A:M,7,FALSE)),"")</f>
        <v/>
      </c>
      <c r="M54" s="182">
        <f t="shared" ref="M54" si="33">AVERAGE(I54:L54)</f>
        <v>0</v>
      </c>
      <c r="N54" s="229">
        <f t="shared" ref="N54" si="34">M54*C54</f>
        <v>0</v>
      </c>
      <c r="O54" s="181">
        <f>IFERROR((VLOOKUP(E54,'D-Results_JointAnalysis'!A:M,3,FALSE)/VLOOKUP(E54,'D-Results_JointAnalysis'!A:M,7,FALSE)),"")</f>
        <v>0.33333333333333331</v>
      </c>
      <c r="P54" s="181">
        <f>IFERROR((VLOOKUP(F54,'D-Results_JointAnalysis'!A:M,3,FALSE)/VLOOKUP(F54,'D-Results_JointAnalysis'!A:M,7,FALSE)),"")</f>
        <v>7.6923076923076927E-2</v>
      </c>
      <c r="Q54" s="181">
        <f>IFERROR((VLOOKUP(G54,'D-Results_JointAnalysis'!A:M,3,FALSE)/VLOOKUP(G54,'D-Results_JointAnalysis'!A:M,7,FALSE)),"")</f>
        <v>0.25</v>
      </c>
      <c r="R54" s="181" t="str">
        <f>IFERROR((VLOOKUP(H54,'D-Results_JointAnalysis'!A:M,3,FALSE)/VLOOKUP(H54,'D-Results_JointAnalysis'!A:M,7,FALSE)),"")</f>
        <v/>
      </c>
      <c r="S54" s="182">
        <f t="shared" ref="S54" si="35">AVERAGE(O54:R54)</f>
        <v>0.22008547008547008</v>
      </c>
      <c r="T54" s="229">
        <f t="shared" ref="T54" si="36">S54*C54</f>
        <v>3741.4529914529912</v>
      </c>
      <c r="U54" s="181">
        <f>IFERROR((VLOOKUP(E54,'D-Results_JointAnalysis'!A:M,4,FALSE)/VLOOKUP(E54,'D-Results_JointAnalysis'!A:M,7,FALSE)),"")</f>
        <v>0.66666666666666663</v>
      </c>
      <c r="V54" s="181">
        <f>IFERROR((VLOOKUP(F54,'D-Results_JointAnalysis'!A:M,4,FALSE)/VLOOKUP(F54,'D-Results_JointAnalysis'!A:M,7,FALSE)),"")</f>
        <v>0.92307692307692313</v>
      </c>
      <c r="W54" s="181">
        <f>IFERROR((VLOOKUP(G54,'D-Results_JointAnalysis'!A:M,4,FALSE)/VLOOKUP(G54,'D-Results_JointAnalysis'!A:M,7,FALSE)),"")</f>
        <v>0.75</v>
      </c>
      <c r="X54" s="181" t="str">
        <f>IFERROR((VLOOKUP(H54,'D-Results_JointAnalysis'!A:M,4,FALSE)/VLOOKUP(H54,'D-Results_JointAnalysis'!A:M,7,FALSE)),"")</f>
        <v/>
      </c>
      <c r="Y54" s="182">
        <f t="shared" ref="Y54" si="37">AVERAGE(U54:X54)</f>
        <v>0.77991452991452992</v>
      </c>
      <c r="Z54" s="229">
        <f t="shared" ref="Z54" si="38">Y54*C54</f>
        <v>13258.547008547008</v>
      </c>
      <c r="AA54" s="181">
        <f>IFERROR((VLOOKUP(E54,'D-Results_JointAnalysis'!A:M,5,FALSE)/VLOOKUP(E54,'D-Results_JointAnalysis'!A:M,7,FALSE)),"")</f>
        <v>0</v>
      </c>
      <c r="AB54" s="181">
        <f>IFERROR((VLOOKUP(F54,'D-Results_JointAnalysis'!A:M,5,FALSE)/VLOOKUP(F54,'D-Results_JointAnalysis'!A:M,7,FALSE)),"")</f>
        <v>0</v>
      </c>
      <c r="AC54" s="181">
        <f>IFERROR((VLOOKUP(G54,'D-Results_JointAnalysis'!A:M,5,FALSE)/VLOOKUP(G54,'D-Results_JointAnalysis'!A:M,7,FALSE)),"")</f>
        <v>0</v>
      </c>
      <c r="AD54" s="181" t="str">
        <f>IFERROR((VLOOKUP(H54,'D-Results_JointAnalysis'!A:M,5,FALSE)/VLOOKUP(H54,'D-Results_JointAnalysis'!A:M,7,FALSE)),"")</f>
        <v/>
      </c>
      <c r="AE54" s="182">
        <f t="shared" ref="AE54" si="39">AVERAGE(AA54:AD54)</f>
        <v>0</v>
      </c>
      <c r="AF54" s="229">
        <f t="shared" ref="AF54" si="40">AE54*C54</f>
        <v>0</v>
      </c>
      <c r="AG54" s="181">
        <f>IFERROR((VLOOKUP(E54,'D-Results_JointAnalysis'!A:M,6,FALSE)/VLOOKUP(E54,'D-Results_JointAnalysis'!A:M,7,FALSE)),"")</f>
        <v>0</v>
      </c>
      <c r="AH54" s="181">
        <f>IFERROR((VLOOKUP(F54,'D-Results_JointAnalysis'!A:M,6,FALSE)/VLOOKUP(F54,'D-Results_JointAnalysis'!A:M,7,FALSE)),"")</f>
        <v>0</v>
      </c>
      <c r="AI54" s="181">
        <f>IFERROR((VLOOKUP(G54,'D-Results_JointAnalysis'!A:M,6,FALSE)/VLOOKUP(G54,'D-Results_JointAnalysis'!A:M,7,FALSE)),"")</f>
        <v>0</v>
      </c>
      <c r="AJ54" s="181" t="str">
        <f>IFERROR((VLOOKUP(H54,'D-Results_JointAnalysis'!A:M,6,FALSE)/VLOOKUP(H54,'D-Results_JointAnalysis'!A:M,7,FALSE)),"")</f>
        <v/>
      </c>
      <c r="AK54" s="182">
        <f t="shared" ref="AK54" si="41">AVERAGE(AG54:AJ54)</f>
        <v>0</v>
      </c>
      <c r="AL54" s="229">
        <f t="shared" ref="AL54" si="42">AK54*C54</f>
        <v>0</v>
      </c>
      <c r="AM54" s="207">
        <f t="shared" ref="AM54" si="43">IF(AK54&gt;=0.25,5,IF(SUM(AE54,AK54)&gt;=0.25,4,IF(SUM(Y54,AE54,AK54)&gt;=0.25,3,IF(SUM(S54,Y54,AE54,AK54)&gt;=0.25,2,1))))</f>
        <v>3</v>
      </c>
      <c r="AP54" s="327"/>
      <c r="AQ54" s="185" t="s">
        <v>189</v>
      </c>
      <c r="AR54" s="189">
        <f>VLOOKUP(AQ54,'E-REF_HNO_pop'!B:E,2,FALSE)</f>
        <v>85206</v>
      </c>
      <c r="AS54" s="189">
        <f>VLOOKUP(AQ54,'E-REF_HNO_pop'!B:E,3,FALSE)</f>
        <v>3600</v>
      </c>
      <c r="AT54" s="189">
        <f>VLOOKUP(AQ54,'E-REF_HNO_pop'!B:E,4,FALSE)</f>
        <v>81606</v>
      </c>
      <c r="AU54" s="230">
        <f t="shared" si="19"/>
        <v>1</v>
      </c>
      <c r="AV54" s="210">
        <f t="shared" si="20"/>
        <v>3</v>
      </c>
      <c r="AW54" s="231"/>
      <c r="AX54" s="237">
        <f t="shared" si="21"/>
        <v>0</v>
      </c>
      <c r="AY54" s="237">
        <f t="shared" si="22"/>
        <v>1.5214721289212904E-2</v>
      </c>
      <c r="AZ54" s="237">
        <f t="shared" si="23"/>
        <v>2.6866143540431705E-2</v>
      </c>
      <c r="BA54" s="237">
        <f t="shared" si="24"/>
        <v>1.6968090657114765E-4</v>
      </c>
      <c r="BB54" s="237">
        <f t="shared" si="25"/>
        <v>0</v>
      </c>
      <c r="BC54" s="255">
        <f t="shared" si="0"/>
        <v>1</v>
      </c>
      <c r="BD54" s="248">
        <f t="shared" si="1"/>
        <v>2303.6144578313251</v>
      </c>
      <c r="BE54" s="248">
        <f t="shared" si="26"/>
        <v>2303.6144578313251</v>
      </c>
      <c r="BF54" s="248">
        <v>0</v>
      </c>
      <c r="BG54" s="258">
        <f t="shared" si="27"/>
        <v>0</v>
      </c>
      <c r="BH54" s="248">
        <f t="shared" si="32"/>
        <v>1296.3855421686746</v>
      </c>
      <c r="BI54" s="248">
        <f t="shared" si="29"/>
        <v>2289.1566265060237</v>
      </c>
      <c r="BJ54" s="248">
        <f t="shared" si="30"/>
        <v>14.457831325301207</v>
      </c>
      <c r="BK54" s="249">
        <f t="shared" si="31"/>
        <v>0</v>
      </c>
      <c r="BL54" s="269"/>
    </row>
    <row r="55" spans="1:64" ht="15" thickBot="1" x14ac:dyDescent="0.4">
      <c r="A55" s="306" t="s">
        <v>109</v>
      </c>
      <c r="B55" s="306" t="s">
        <v>210</v>
      </c>
      <c r="C55" s="307">
        <f>VLOOKUP(A55,'E-REF_HNO_pop'!B:D,3,FALSE)</f>
        <v>0</v>
      </c>
      <c r="D55" s="307">
        <f>VLOOKUP(A55,'E-REF_HNO_pop'!B:C,2,FALSE)</f>
        <v>69298</v>
      </c>
      <c r="E55" s="306" t="s">
        <v>149</v>
      </c>
      <c r="F55" s="306"/>
      <c r="G55" s="306"/>
      <c r="H55" s="306"/>
      <c r="I55" s="181">
        <f>IFERROR((VLOOKUP(E55,'D-Results_JointAnalysis'!A:M,2,FALSE)/VLOOKUP(E55,'D-Results_JointAnalysis'!A:M,7,FALSE)),"")</f>
        <v>0</v>
      </c>
      <c r="J55" s="181" t="str">
        <f>IFERROR((VLOOKUP(F55,'D-Results_JointAnalysis'!A:M,2,FALSE)/VLOOKUP(F55,'D-Results_JointAnalysis'!A:M,7,FALSE)),"")</f>
        <v/>
      </c>
      <c r="K55" s="181" t="str">
        <f>IFERROR((VLOOKUP(G55,'D-Results_JointAnalysis'!A:M,2,FALSE)/VLOOKUP(G55,'D-Results_JointAnalysis'!A:M,7,FALSE)),"")</f>
        <v/>
      </c>
      <c r="L55" s="181" t="str">
        <f>IFERROR((VLOOKUP(H55,'D-Results_JointAnalysis'!A:M,2,FALSE)/VLOOKUP(H55,'D-Results_JointAnalysis'!A:M,7,FALSE)),"")</f>
        <v/>
      </c>
      <c r="M55" s="182">
        <f t="shared" ref="M55:M56" si="44">AVERAGE(I55:L55)</f>
        <v>0</v>
      </c>
      <c r="N55" s="229">
        <f t="shared" ref="N55:N56" si="45">M55*C55</f>
        <v>0</v>
      </c>
      <c r="O55" s="181">
        <f>IFERROR((VLOOKUP(E55,'D-Results_JointAnalysis'!A:M,3,FALSE)/VLOOKUP(E55,'D-Results_JointAnalysis'!A:M,7,FALSE)),"")</f>
        <v>0.5</v>
      </c>
      <c r="P55" s="181" t="str">
        <f>IFERROR((VLOOKUP(F55,'D-Results_JointAnalysis'!A:M,3,FALSE)/VLOOKUP(F55,'D-Results_JointAnalysis'!A:M,7,FALSE)),"")</f>
        <v/>
      </c>
      <c r="Q55" s="181" t="str">
        <f>IFERROR((VLOOKUP(G55,'D-Results_JointAnalysis'!A:M,3,FALSE)/VLOOKUP(G55,'D-Results_JointAnalysis'!A:M,7,FALSE)),"")</f>
        <v/>
      </c>
      <c r="R55" s="181" t="str">
        <f>IFERROR((VLOOKUP(H55,'D-Results_JointAnalysis'!A:M,3,FALSE)/VLOOKUP(H55,'D-Results_JointAnalysis'!A:M,7,FALSE)),"")</f>
        <v/>
      </c>
      <c r="S55" s="182">
        <f t="shared" ref="S55:S56" si="46">AVERAGE(O55:R55)</f>
        <v>0.5</v>
      </c>
      <c r="T55" s="229">
        <f t="shared" ref="T55:T56" si="47">S55*C55</f>
        <v>0</v>
      </c>
      <c r="U55" s="181">
        <f>IFERROR((VLOOKUP(E55,'D-Results_JointAnalysis'!A:M,4,FALSE)/VLOOKUP(E55,'D-Results_JointAnalysis'!A:M,7,FALSE)),"")</f>
        <v>0.5</v>
      </c>
      <c r="V55" s="181" t="str">
        <f>IFERROR((VLOOKUP(F55,'D-Results_JointAnalysis'!A:M,4,FALSE)/VLOOKUP(F55,'D-Results_JointAnalysis'!A:M,7,FALSE)),"")</f>
        <v/>
      </c>
      <c r="W55" s="181" t="str">
        <f>IFERROR((VLOOKUP(G55,'D-Results_JointAnalysis'!A:M,4,FALSE)/VLOOKUP(G55,'D-Results_JointAnalysis'!A:M,7,FALSE)),"")</f>
        <v/>
      </c>
      <c r="X55" s="181" t="str">
        <f>IFERROR((VLOOKUP(H55,'D-Results_JointAnalysis'!A:M,4,FALSE)/VLOOKUP(H55,'D-Results_JointAnalysis'!A:M,7,FALSE)),"")</f>
        <v/>
      </c>
      <c r="Y55" s="182">
        <f t="shared" ref="Y55:Y56" si="48">AVERAGE(U55:X55)</f>
        <v>0.5</v>
      </c>
      <c r="Z55" s="229">
        <f t="shared" ref="Z55:Z56" si="49">Y55*C55</f>
        <v>0</v>
      </c>
      <c r="AA55" s="181">
        <f>IFERROR((VLOOKUP(E55,'D-Results_JointAnalysis'!A:M,5,FALSE)/VLOOKUP(E55,'D-Results_JointAnalysis'!A:M,7,FALSE)),"")</f>
        <v>0</v>
      </c>
      <c r="AB55" s="181" t="str">
        <f>IFERROR((VLOOKUP(F55,'D-Results_JointAnalysis'!A:M,5,FALSE)/VLOOKUP(F55,'D-Results_JointAnalysis'!A:M,7,FALSE)),"")</f>
        <v/>
      </c>
      <c r="AC55" s="181" t="str">
        <f>IFERROR((VLOOKUP(G55,'D-Results_JointAnalysis'!A:M,5,FALSE)/VLOOKUP(G55,'D-Results_JointAnalysis'!A:M,7,FALSE)),"")</f>
        <v/>
      </c>
      <c r="AD55" s="181" t="str">
        <f>IFERROR((VLOOKUP(H55,'D-Results_JointAnalysis'!A:M,5,FALSE)/VLOOKUP(H55,'D-Results_JointAnalysis'!A:M,7,FALSE)),"")</f>
        <v/>
      </c>
      <c r="AE55" s="182">
        <f t="shared" ref="AE55:AE56" si="50">AVERAGE(AA55:AD55)</f>
        <v>0</v>
      </c>
      <c r="AF55" s="229">
        <f t="shared" ref="AF55:AF56" si="51">AE55*C55</f>
        <v>0</v>
      </c>
      <c r="AG55" s="181">
        <f>IFERROR((VLOOKUP(E55,'D-Results_JointAnalysis'!A:M,6,FALSE)/VLOOKUP(E55,'D-Results_JointAnalysis'!A:M,7,FALSE)),"")</f>
        <v>0</v>
      </c>
      <c r="AH55" s="181" t="str">
        <f>IFERROR((VLOOKUP(F55,'D-Results_JointAnalysis'!A:M,6,FALSE)/VLOOKUP(F55,'D-Results_JointAnalysis'!A:M,7,FALSE)),"")</f>
        <v/>
      </c>
      <c r="AI55" s="181" t="str">
        <f>IFERROR((VLOOKUP(G55,'D-Results_JointAnalysis'!A:M,6,FALSE)/VLOOKUP(G55,'D-Results_JointAnalysis'!A:M,7,FALSE)),"")</f>
        <v/>
      </c>
      <c r="AJ55" s="181" t="str">
        <f>IFERROR((VLOOKUP(H55,'D-Results_JointAnalysis'!A:M,6,FALSE)/VLOOKUP(H55,'D-Results_JointAnalysis'!A:M,7,FALSE)),"")</f>
        <v/>
      </c>
      <c r="AK55" s="182">
        <f t="shared" ref="AK55:AK56" si="52">AVERAGE(AG55:AJ55)</f>
        <v>0</v>
      </c>
      <c r="AL55" s="229">
        <f t="shared" ref="AL55:AL56" si="53">AK55*C55</f>
        <v>0</v>
      </c>
      <c r="AM55" s="207">
        <f t="shared" ref="AM55:AM56" si="54">IF(AK55&gt;=0.25,5,IF(SUM(AE55,AK55)&gt;=0.25,4,IF(SUM(Y55,AE55,AK55)&gt;=0.25,3,IF(SUM(S55,Y55,AE55,AK55)&gt;=0.25,2,1))))</f>
        <v>3</v>
      </c>
      <c r="AP55" s="327"/>
      <c r="AQ55" s="185" t="s">
        <v>190</v>
      </c>
      <c r="AR55" s="189">
        <f>VLOOKUP(AQ55,'E-REF_HNO_pop'!B:E,2,FALSE)</f>
        <v>172803</v>
      </c>
      <c r="AS55" s="189">
        <f>VLOOKUP(AQ55,'E-REF_HNO_pop'!B:E,3,FALSE)</f>
        <v>0</v>
      </c>
      <c r="AT55" s="189">
        <f>VLOOKUP(AQ55,'E-REF_HNO_pop'!B:E,4,FALSE)</f>
        <v>172803</v>
      </c>
      <c r="AU55" s="230">
        <f t="shared" si="19"/>
        <v>1</v>
      </c>
      <c r="AV55" s="210">
        <f t="shared" si="20"/>
        <v>3</v>
      </c>
      <c r="AW55" s="231"/>
      <c r="AX55" s="237">
        <f t="shared" si="21"/>
        <v>0</v>
      </c>
      <c r="AY55" s="237">
        <f t="shared" si="22"/>
        <v>0</v>
      </c>
      <c r="AZ55" s="237">
        <f t="shared" si="23"/>
        <v>0</v>
      </c>
      <c r="BA55" s="237">
        <f t="shared" si="24"/>
        <v>0</v>
      </c>
      <c r="BB55" s="237">
        <f t="shared" si="25"/>
        <v>0</v>
      </c>
      <c r="BC55" s="255">
        <f t="shared" si="0"/>
        <v>1</v>
      </c>
      <c r="BD55" s="248">
        <f t="shared" si="1"/>
        <v>0</v>
      </c>
      <c r="BE55" s="248">
        <f t="shared" si="26"/>
        <v>0</v>
      </c>
      <c r="BF55" s="248">
        <v>0</v>
      </c>
      <c r="BG55" s="258">
        <f t="shared" si="27"/>
        <v>0</v>
      </c>
      <c r="BH55" s="248">
        <f t="shared" si="32"/>
        <v>0</v>
      </c>
      <c r="BI55" s="248">
        <f t="shared" si="29"/>
        <v>0</v>
      </c>
      <c r="BJ55" s="248">
        <f t="shared" si="30"/>
        <v>0</v>
      </c>
      <c r="BK55" s="249">
        <f t="shared" si="31"/>
        <v>0</v>
      </c>
      <c r="BL55" s="269"/>
    </row>
    <row r="56" spans="1:64" ht="15" thickBot="1" x14ac:dyDescent="0.4">
      <c r="A56" s="306" t="s">
        <v>111</v>
      </c>
      <c r="B56" s="306" t="s">
        <v>210</v>
      </c>
      <c r="C56" s="307">
        <f>VLOOKUP(A56,'E-REF_HNO_pop'!B:D,3,FALSE)</f>
        <v>4200</v>
      </c>
      <c r="D56" s="307">
        <f>VLOOKUP(A56,'E-REF_HNO_pop'!B:C,2,FALSE)</f>
        <v>56232</v>
      </c>
      <c r="E56" s="306" t="s">
        <v>96</v>
      </c>
      <c r="F56" s="306" t="s">
        <v>54</v>
      </c>
      <c r="G56" s="306"/>
      <c r="H56" s="306"/>
      <c r="I56" s="181">
        <f>IFERROR((VLOOKUP(E56,'D-Results_JointAnalysis'!A:M,2,FALSE)/VLOOKUP(E56,'D-Results_JointAnalysis'!A:M,7,FALSE)),"")</f>
        <v>0</v>
      </c>
      <c r="J56" s="181">
        <f>IFERROR((VLOOKUP(F56,'D-Results_JointAnalysis'!A:M,2,FALSE)/VLOOKUP(F56,'D-Results_JointAnalysis'!A:M,7,FALSE)),"")</f>
        <v>0</v>
      </c>
      <c r="K56" s="181" t="str">
        <f>IFERROR((VLOOKUP(G56,'D-Results_JointAnalysis'!A:M,2,FALSE)/VLOOKUP(G56,'D-Results_JointAnalysis'!A:M,7,FALSE)),"")</f>
        <v/>
      </c>
      <c r="L56" s="181" t="str">
        <f>IFERROR((VLOOKUP(H56,'D-Results_JointAnalysis'!A:M,2,FALSE)/VLOOKUP(H56,'D-Results_JointAnalysis'!A:M,7,FALSE)),"")</f>
        <v/>
      </c>
      <c r="M56" s="182">
        <f t="shared" si="44"/>
        <v>0</v>
      </c>
      <c r="N56" s="229">
        <f t="shared" si="45"/>
        <v>0</v>
      </c>
      <c r="O56" s="181">
        <f>IFERROR((VLOOKUP(E56,'D-Results_JointAnalysis'!A:M,3,FALSE)/VLOOKUP(E56,'D-Results_JointAnalysis'!A:M,7,FALSE)),"")</f>
        <v>0.125</v>
      </c>
      <c r="P56" s="181">
        <f>IFERROR((VLOOKUP(F56,'D-Results_JointAnalysis'!A:M,3,FALSE)/VLOOKUP(F56,'D-Results_JointAnalysis'!A:M,7,FALSE)),"")</f>
        <v>0.18181818181818182</v>
      </c>
      <c r="Q56" s="181" t="str">
        <f>IFERROR((VLOOKUP(G56,'D-Results_JointAnalysis'!A:M,3,FALSE)/VLOOKUP(G56,'D-Results_JointAnalysis'!A:M,7,FALSE)),"")</f>
        <v/>
      </c>
      <c r="R56" s="181" t="str">
        <f>IFERROR((VLOOKUP(H56,'D-Results_JointAnalysis'!A:M,3,FALSE)/VLOOKUP(H56,'D-Results_JointAnalysis'!A:M,7,FALSE)),"")</f>
        <v/>
      </c>
      <c r="S56" s="182">
        <f t="shared" si="46"/>
        <v>0.15340909090909091</v>
      </c>
      <c r="T56" s="229">
        <f t="shared" si="47"/>
        <v>644.31818181818187</v>
      </c>
      <c r="U56" s="181">
        <f>IFERROR((VLOOKUP(E56,'D-Results_JointAnalysis'!A:M,4,FALSE)/VLOOKUP(E56,'D-Results_JointAnalysis'!A:M,7,FALSE)),"")</f>
        <v>0.875</v>
      </c>
      <c r="V56" s="181">
        <f>IFERROR((VLOOKUP(F56,'D-Results_JointAnalysis'!A:M,4,FALSE)/VLOOKUP(F56,'D-Results_JointAnalysis'!A:M,7,FALSE)),"")</f>
        <v>0.81818181818181823</v>
      </c>
      <c r="W56" s="181" t="str">
        <f>IFERROR((VLOOKUP(G56,'D-Results_JointAnalysis'!A:M,4,FALSE)/VLOOKUP(G56,'D-Results_JointAnalysis'!A:M,7,FALSE)),"")</f>
        <v/>
      </c>
      <c r="X56" s="181" t="str">
        <f>IFERROR((VLOOKUP(H56,'D-Results_JointAnalysis'!A:M,4,FALSE)/VLOOKUP(H56,'D-Results_JointAnalysis'!A:M,7,FALSE)),"")</f>
        <v/>
      </c>
      <c r="Y56" s="182">
        <f t="shared" si="48"/>
        <v>0.84659090909090917</v>
      </c>
      <c r="Z56" s="229">
        <f t="shared" si="49"/>
        <v>3555.6818181818185</v>
      </c>
      <c r="AA56" s="181">
        <f>IFERROR((VLOOKUP(E56,'D-Results_JointAnalysis'!A:M,5,FALSE)/VLOOKUP(E56,'D-Results_JointAnalysis'!A:M,7,FALSE)),"")</f>
        <v>0</v>
      </c>
      <c r="AB56" s="181">
        <f>IFERROR((VLOOKUP(F56,'D-Results_JointAnalysis'!A:M,5,FALSE)/VLOOKUP(F56,'D-Results_JointAnalysis'!A:M,7,FALSE)),"")</f>
        <v>0</v>
      </c>
      <c r="AC56" s="181" t="str">
        <f>IFERROR((VLOOKUP(G56,'D-Results_JointAnalysis'!A:M,5,FALSE)/VLOOKUP(G56,'D-Results_JointAnalysis'!A:M,7,FALSE)),"")</f>
        <v/>
      </c>
      <c r="AD56" s="181" t="str">
        <f>IFERROR((VLOOKUP(H56,'D-Results_JointAnalysis'!A:M,5,FALSE)/VLOOKUP(H56,'D-Results_JointAnalysis'!A:M,7,FALSE)),"")</f>
        <v/>
      </c>
      <c r="AE56" s="182">
        <f t="shared" si="50"/>
        <v>0</v>
      </c>
      <c r="AF56" s="229">
        <f t="shared" si="51"/>
        <v>0</v>
      </c>
      <c r="AG56" s="181">
        <f>IFERROR((VLOOKUP(E56,'D-Results_JointAnalysis'!A:M,6,FALSE)/VLOOKUP(E56,'D-Results_JointAnalysis'!A:M,7,FALSE)),"")</f>
        <v>0</v>
      </c>
      <c r="AH56" s="181">
        <f>IFERROR((VLOOKUP(F56,'D-Results_JointAnalysis'!A:M,6,FALSE)/VLOOKUP(F56,'D-Results_JointAnalysis'!A:M,7,FALSE)),"")</f>
        <v>0</v>
      </c>
      <c r="AI56" s="181" t="str">
        <f>IFERROR((VLOOKUP(G56,'D-Results_JointAnalysis'!A:M,6,FALSE)/VLOOKUP(G56,'D-Results_JointAnalysis'!A:M,7,FALSE)),"")</f>
        <v/>
      </c>
      <c r="AJ56" s="181" t="str">
        <f>IFERROR((VLOOKUP(H56,'D-Results_JointAnalysis'!A:M,6,FALSE)/VLOOKUP(H56,'D-Results_JointAnalysis'!A:M,7,FALSE)),"")</f>
        <v/>
      </c>
      <c r="AK56" s="182">
        <f t="shared" si="52"/>
        <v>0</v>
      </c>
      <c r="AL56" s="229">
        <f t="shared" si="53"/>
        <v>0</v>
      </c>
      <c r="AM56" s="207">
        <f t="shared" si="54"/>
        <v>3</v>
      </c>
      <c r="AP56" s="327"/>
      <c r="AQ56" s="185" t="s">
        <v>77</v>
      </c>
      <c r="AR56" s="189">
        <f>VLOOKUP(AQ56,'E-REF_HNO_pop'!B:E,2,FALSE)</f>
        <v>70925</v>
      </c>
      <c r="AS56" s="189">
        <f>VLOOKUP(AQ56,'E-REF_HNO_pop'!B:E,3,FALSE)</f>
        <v>1500</v>
      </c>
      <c r="AT56" s="189">
        <f>VLOOKUP(AQ56,'E-REF_HNO_pop'!B:E,4,FALSE)</f>
        <v>69425</v>
      </c>
      <c r="AU56" s="230">
        <f t="shared" si="19"/>
        <v>1</v>
      </c>
      <c r="AV56" s="210">
        <f t="shared" si="20"/>
        <v>3</v>
      </c>
      <c r="AW56" s="231"/>
      <c r="AX56" s="237">
        <f t="shared" si="21"/>
        <v>0</v>
      </c>
      <c r="AY56" s="237">
        <f t="shared" si="22"/>
        <v>9.4279125667279615E-3</v>
      </c>
      <c r="AZ56" s="237">
        <f t="shared" si="23"/>
        <v>1.1721188596472603E-2</v>
      </c>
      <c r="BA56" s="237">
        <f t="shared" si="24"/>
        <v>0</v>
      </c>
      <c r="BB56" s="237">
        <f t="shared" si="25"/>
        <v>0</v>
      </c>
      <c r="BC56" s="255">
        <f t="shared" si="0"/>
        <v>1</v>
      </c>
      <c r="BD56" s="248">
        <f t="shared" si="1"/>
        <v>831.32530120481931</v>
      </c>
      <c r="BE56" s="248">
        <f t="shared" si="26"/>
        <v>831.32530120481931</v>
      </c>
      <c r="BF56" s="248">
        <v>0</v>
      </c>
      <c r="BG56" s="258">
        <f t="shared" si="27"/>
        <v>0</v>
      </c>
      <c r="BH56" s="248">
        <f t="shared" si="32"/>
        <v>668.67469879518069</v>
      </c>
      <c r="BI56" s="248">
        <f t="shared" si="29"/>
        <v>831.32530120481931</v>
      </c>
      <c r="BJ56" s="248">
        <f t="shared" si="30"/>
        <v>0</v>
      </c>
      <c r="BK56" s="249">
        <f t="shared" si="31"/>
        <v>0</v>
      </c>
      <c r="BL56" s="269"/>
    </row>
    <row r="57" spans="1:64" ht="15" thickBot="1" x14ac:dyDescent="0.4">
      <c r="A57" s="306" t="s">
        <v>84</v>
      </c>
      <c r="B57" s="306" t="s">
        <v>210</v>
      </c>
      <c r="C57" s="307">
        <f>VLOOKUP(A57,'E-REF_HNO_pop'!B:D,3,FALSE)</f>
        <v>119800</v>
      </c>
      <c r="D57" s="307">
        <f>VLOOKUP(A57,'E-REF_HNO_pop'!B:C,2,FALSE)</f>
        <v>696454</v>
      </c>
      <c r="E57" s="306" t="s">
        <v>25</v>
      </c>
      <c r="F57" s="306"/>
      <c r="G57" s="306"/>
      <c r="H57" s="306"/>
      <c r="I57" s="181">
        <f>IFERROR((VLOOKUP(E57,'D-Results_JointAnalysis'!A:M,2,FALSE)/VLOOKUP(E57,'D-Results_JointAnalysis'!A:M,7,FALSE)),"")</f>
        <v>2.8169014084507043E-2</v>
      </c>
      <c r="J57" s="181" t="str">
        <f>IFERROR((VLOOKUP(F57,'D-Results_JointAnalysis'!A:M,2,FALSE)/VLOOKUP(F57,'D-Results_JointAnalysis'!A:M,7,FALSE)),"")</f>
        <v/>
      </c>
      <c r="K57" s="181" t="str">
        <f>IFERROR((VLOOKUP(G57,'D-Results_JointAnalysis'!A:M,2,FALSE)/VLOOKUP(G57,'D-Results_JointAnalysis'!A:M,7,FALSE)),"")</f>
        <v/>
      </c>
      <c r="L57" s="181" t="str">
        <f>IFERROR((VLOOKUP(H57,'D-Results_JointAnalysis'!A:M,2,FALSE)/VLOOKUP(H57,'D-Results_JointAnalysis'!A:M,7,FALSE)),"")</f>
        <v/>
      </c>
      <c r="M57" s="182">
        <f t="shared" si="6"/>
        <v>2.8169014084507043E-2</v>
      </c>
      <c r="N57" s="229">
        <f t="shared" si="7"/>
        <v>3374.6478873239439</v>
      </c>
      <c r="O57" s="181">
        <f>IFERROR((VLOOKUP(E57,'D-Results_JointAnalysis'!A:M,3,FALSE)/VLOOKUP(E57,'D-Results_JointAnalysis'!A:M,7,FALSE)),"")</f>
        <v>0.57746478873239437</v>
      </c>
      <c r="P57" s="181" t="str">
        <f>IFERROR((VLOOKUP(F57,'D-Results_JointAnalysis'!A:M,3,FALSE)/VLOOKUP(F57,'D-Results_JointAnalysis'!A:M,7,FALSE)),"")</f>
        <v/>
      </c>
      <c r="Q57" s="181" t="str">
        <f>IFERROR((VLOOKUP(G57,'D-Results_JointAnalysis'!A:M,3,FALSE)/VLOOKUP(G57,'D-Results_JointAnalysis'!A:M,7,FALSE)),"")</f>
        <v/>
      </c>
      <c r="R57" s="181" t="str">
        <f>IFERROR((VLOOKUP(H57,'D-Results_JointAnalysis'!A:M,3,FALSE)/VLOOKUP(H57,'D-Results_JointAnalysis'!A:M,7,FALSE)),"")</f>
        <v/>
      </c>
      <c r="S57" s="182">
        <f t="shared" si="8"/>
        <v>0.57746478873239437</v>
      </c>
      <c r="T57" s="229">
        <f t="shared" si="9"/>
        <v>69180.281690140851</v>
      </c>
      <c r="U57" s="181">
        <f>IFERROR((VLOOKUP(E57,'D-Results_JointAnalysis'!A:M,4,FALSE)/VLOOKUP(E57,'D-Results_JointAnalysis'!A:M,7,FALSE)),"")</f>
        <v>0.39436619718309857</v>
      </c>
      <c r="V57" s="181" t="str">
        <f>IFERROR((VLOOKUP(F57,'D-Results_JointAnalysis'!A:M,4,FALSE)/VLOOKUP(F57,'D-Results_JointAnalysis'!A:M,7,FALSE)),"")</f>
        <v/>
      </c>
      <c r="W57" s="181" t="str">
        <f>IFERROR((VLOOKUP(G57,'D-Results_JointAnalysis'!A:M,4,FALSE)/VLOOKUP(G57,'D-Results_JointAnalysis'!A:M,7,FALSE)),"")</f>
        <v/>
      </c>
      <c r="X57" s="181" t="str">
        <f>IFERROR((VLOOKUP(H57,'D-Results_JointAnalysis'!A:M,4,FALSE)/VLOOKUP(H57,'D-Results_JointAnalysis'!A:M,7,FALSE)),"")</f>
        <v/>
      </c>
      <c r="Y57" s="182">
        <f t="shared" si="10"/>
        <v>0.39436619718309857</v>
      </c>
      <c r="Z57" s="229">
        <f t="shared" si="11"/>
        <v>47245.070422535209</v>
      </c>
      <c r="AA57" s="181">
        <f>IFERROR((VLOOKUP(E57,'D-Results_JointAnalysis'!A:M,5,FALSE)/VLOOKUP(E57,'D-Results_JointAnalysis'!A:M,7,FALSE)),"")</f>
        <v>0</v>
      </c>
      <c r="AB57" s="181" t="str">
        <f>IFERROR((VLOOKUP(F57,'D-Results_JointAnalysis'!A:M,5,FALSE)/VLOOKUP(F57,'D-Results_JointAnalysis'!A:M,7,FALSE)),"")</f>
        <v/>
      </c>
      <c r="AC57" s="181" t="str">
        <f>IFERROR((VLOOKUP(G57,'D-Results_JointAnalysis'!A:M,5,FALSE)/VLOOKUP(G57,'D-Results_JointAnalysis'!A:M,7,FALSE)),"")</f>
        <v/>
      </c>
      <c r="AD57" s="181" t="str">
        <f>IFERROR((VLOOKUP(H57,'D-Results_JointAnalysis'!A:M,5,FALSE)/VLOOKUP(H57,'D-Results_JointAnalysis'!A:M,7,FALSE)),"")</f>
        <v/>
      </c>
      <c r="AE57" s="182">
        <f t="shared" si="12"/>
        <v>0</v>
      </c>
      <c r="AF57" s="229">
        <f t="shared" si="13"/>
        <v>0</v>
      </c>
      <c r="AG57" s="181">
        <f>IFERROR((VLOOKUP(E57,'D-Results_JointAnalysis'!A:M,6,FALSE)/VLOOKUP(E57,'D-Results_JointAnalysis'!A:M,7,FALSE)),"")</f>
        <v>0</v>
      </c>
      <c r="AH57" s="181" t="str">
        <f>IFERROR((VLOOKUP(F57,'D-Results_JointAnalysis'!A:M,6,FALSE)/VLOOKUP(F57,'D-Results_JointAnalysis'!A:M,7,FALSE)),"")</f>
        <v/>
      </c>
      <c r="AI57" s="181" t="str">
        <f>IFERROR((VLOOKUP(G57,'D-Results_JointAnalysis'!A:M,6,FALSE)/VLOOKUP(G57,'D-Results_JointAnalysis'!A:M,7,FALSE)),"")</f>
        <v/>
      </c>
      <c r="AJ57" s="181" t="str">
        <f>IFERROR((VLOOKUP(H57,'D-Results_JointAnalysis'!A:M,6,FALSE)/VLOOKUP(H57,'D-Results_JointAnalysis'!A:M,7,FALSE)),"")</f>
        <v/>
      </c>
      <c r="AK57" s="182">
        <f t="shared" si="14"/>
        <v>0</v>
      </c>
      <c r="AL57" s="229">
        <f t="shared" si="15"/>
        <v>0</v>
      </c>
      <c r="AM57" s="207">
        <f t="shared" si="16"/>
        <v>3</v>
      </c>
      <c r="AP57" s="327"/>
      <c r="AQ57" s="185" t="s">
        <v>78</v>
      </c>
      <c r="AR57" s="189">
        <f>VLOOKUP(AQ57,'E-REF_HNO_pop'!B:E,2,FALSE)</f>
        <v>80843</v>
      </c>
      <c r="AS57" s="189">
        <f>VLOOKUP(AQ57,'E-REF_HNO_pop'!B:E,3,FALSE)</f>
        <v>11000</v>
      </c>
      <c r="AT57" s="189">
        <f>VLOOKUP(AQ57,'E-REF_HNO_pop'!B:E,4,FALSE)</f>
        <v>69843</v>
      </c>
      <c r="AU57" s="230">
        <f t="shared" si="19"/>
        <v>1</v>
      </c>
      <c r="AV57" s="210">
        <f t="shared" si="20"/>
        <v>3</v>
      </c>
      <c r="AW57" s="231"/>
      <c r="AX57" s="237">
        <f t="shared" si="21"/>
        <v>0</v>
      </c>
      <c r="AY57" s="237">
        <f t="shared" si="22"/>
        <v>0</v>
      </c>
      <c r="AZ57" s="237">
        <f t="shared" si="23"/>
        <v>0.13606620239229122</v>
      </c>
      <c r="BA57" s="237">
        <f t="shared" si="24"/>
        <v>0</v>
      </c>
      <c r="BB57" s="237">
        <f t="shared" si="25"/>
        <v>0</v>
      </c>
      <c r="BC57" s="255">
        <f t="shared" si="0"/>
        <v>1</v>
      </c>
      <c r="BD57" s="248">
        <f t="shared" si="1"/>
        <v>11000</v>
      </c>
      <c r="BE57" s="248">
        <f t="shared" si="26"/>
        <v>11000</v>
      </c>
      <c r="BF57" s="248">
        <v>0</v>
      </c>
      <c r="BG57" s="258">
        <f t="shared" si="27"/>
        <v>0</v>
      </c>
      <c r="BH57" s="248">
        <f t="shared" si="32"/>
        <v>0</v>
      </c>
      <c r="BI57" s="248">
        <f t="shared" si="29"/>
        <v>11000</v>
      </c>
      <c r="BJ57" s="248">
        <f t="shared" si="30"/>
        <v>0</v>
      </c>
      <c r="BK57" s="249">
        <f t="shared" si="31"/>
        <v>0</v>
      </c>
      <c r="BL57" s="269"/>
    </row>
    <row r="58" spans="1:64" ht="15" thickBot="1" x14ac:dyDescent="0.4">
      <c r="A58" s="306" t="s">
        <v>103</v>
      </c>
      <c r="B58" s="306" t="s">
        <v>211</v>
      </c>
      <c r="C58" s="307">
        <f>VLOOKUP(A58,'E-REF_HNO_pop'!B:D,3,FALSE)</f>
        <v>14000</v>
      </c>
      <c r="D58" s="307">
        <f>VLOOKUP(A58,'E-REF_HNO_pop'!B:C,2,FALSE)</f>
        <v>94645</v>
      </c>
      <c r="E58" s="306" t="s">
        <v>28</v>
      </c>
      <c r="F58" s="306" t="s">
        <v>31</v>
      </c>
      <c r="G58" s="306"/>
      <c r="H58" s="306"/>
      <c r="I58" s="181">
        <f>IFERROR((VLOOKUP(E58,'D-Results_JointAnalysis'!A:M,2,FALSE)/VLOOKUP(E58,'D-Results_JointAnalysis'!A:M,7,FALSE)),"")</f>
        <v>0</v>
      </c>
      <c r="J58" s="181">
        <f>IFERROR((VLOOKUP(F58,'D-Results_JointAnalysis'!A:M,2,FALSE)/VLOOKUP(F58,'D-Results_JointAnalysis'!A:M,7,FALSE)),"")</f>
        <v>0</v>
      </c>
      <c r="K58" s="181" t="str">
        <f>IFERROR((VLOOKUP(G58,'D-Results_JointAnalysis'!A:M,2,FALSE)/VLOOKUP(G58,'D-Results_JointAnalysis'!A:M,7,FALSE)),"")</f>
        <v/>
      </c>
      <c r="L58" s="181" t="str">
        <f>IFERROR((VLOOKUP(H58,'D-Results_JointAnalysis'!A:M,2,FALSE)/VLOOKUP(H58,'D-Results_JointAnalysis'!A:M,7,FALSE)),"")</f>
        <v/>
      </c>
      <c r="M58" s="182">
        <f t="shared" ref="M58" si="55">AVERAGE(I58:L58)</f>
        <v>0</v>
      </c>
      <c r="N58" s="229">
        <f t="shared" ref="N58" si="56">M58*C58</f>
        <v>0</v>
      </c>
      <c r="O58" s="181">
        <f>IFERROR((VLOOKUP(E58,'D-Results_JointAnalysis'!A:M,3,FALSE)/VLOOKUP(E58,'D-Results_JointAnalysis'!A:M,7,FALSE)),"")</f>
        <v>0.17647058823529413</v>
      </c>
      <c r="P58" s="181">
        <f>IFERROR((VLOOKUP(F58,'D-Results_JointAnalysis'!A:M,3,FALSE)/VLOOKUP(F58,'D-Results_JointAnalysis'!A:M,7,FALSE)),"")</f>
        <v>0</v>
      </c>
      <c r="Q58" s="181" t="str">
        <f>IFERROR((VLOOKUP(G58,'D-Results_JointAnalysis'!A:M,3,FALSE)/VLOOKUP(G58,'D-Results_JointAnalysis'!A:M,7,FALSE)),"")</f>
        <v/>
      </c>
      <c r="R58" s="181" t="str">
        <f>IFERROR((VLOOKUP(H58,'D-Results_JointAnalysis'!A:M,3,FALSE)/VLOOKUP(H58,'D-Results_JointAnalysis'!A:M,7,FALSE)),"")</f>
        <v/>
      </c>
      <c r="S58" s="182">
        <f t="shared" ref="S58" si="57">AVERAGE(O58:R58)</f>
        <v>8.8235294117647065E-2</v>
      </c>
      <c r="T58" s="229">
        <f t="shared" ref="T58" si="58">S58*C58</f>
        <v>1235.294117647059</v>
      </c>
      <c r="U58" s="181">
        <f>IFERROR((VLOOKUP(E58,'D-Results_JointAnalysis'!A:M,4,FALSE)/VLOOKUP(E58,'D-Results_JointAnalysis'!A:M,7,FALSE)),"")</f>
        <v>0.35294117647058826</v>
      </c>
      <c r="V58" s="181">
        <f>IFERROR((VLOOKUP(F58,'D-Results_JointAnalysis'!A:M,4,FALSE)/VLOOKUP(F58,'D-Results_JointAnalysis'!A:M,7,FALSE)),"")</f>
        <v>1</v>
      </c>
      <c r="W58" s="181" t="str">
        <f>IFERROR((VLOOKUP(G58,'D-Results_JointAnalysis'!A:M,4,FALSE)/VLOOKUP(G58,'D-Results_JointAnalysis'!A:M,7,FALSE)),"")</f>
        <v/>
      </c>
      <c r="X58" s="181" t="str">
        <f>IFERROR((VLOOKUP(H58,'D-Results_JointAnalysis'!A:M,4,FALSE)/VLOOKUP(H58,'D-Results_JointAnalysis'!A:M,7,FALSE)),"")</f>
        <v/>
      </c>
      <c r="Y58" s="182">
        <f t="shared" ref="Y58" si="59">AVERAGE(U58:X58)</f>
        <v>0.67647058823529416</v>
      </c>
      <c r="Z58" s="229">
        <f t="shared" ref="Z58" si="60">Y58*C58</f>
        <v>9470.5882352941189</v>
      </c>
      <c r="AA58" s="181">
        <f>IFERROR((VLOOKUP(E58,'D-Results_JointAnalysis'!A:M,5,FALSE)/VLOOKUP(E58,'D-Results_JointAnalysis'!A:M,7,FALSE)),"")</f>
        <v>0.47058823529411764</v>
      </c>
      <c r="AB58" s="181">
        <f>IFERROR((VLOOKUP(F58,'D-Results_JointAnalysis'!A:M,5,FALSE)/VLOOKUP(F58,'D-Results_JointAnalysis'!A:M,7,FALSE)),"")</f>
        <v>0</v>
      </c>
      <c r="AC58" s="181" t="str">
        <f>IFERROR((VLOOKUP(G58,'D-Results_JointAnalysis'!A:M,5,FALSE)/VLOOKUP(G58,'D-Results_JointAnalysis'!A:M,7,FALSE)),"")</f>
        <v/>
      </c>
      <c r="AD58" s="181" t="str">
        <f>IFERROR((VLOOKUP(H58,'D-Results_JointAnalysis'!A:M,5,FALSE)/VLOOKUP(H58,'D-Results_JointAnalysis'!A:M,7,FALSE)),"")</f>
        <v/>
      </c>
      <c r="AE58" s="182">
        <f t="shared" ref="AE58" si="61">AVERAGE(AA58:AD58)</f>
        <v>0.23529411764705882</v>
      </c>
      <c r="AF58" s="229">
        <f t="shared" ref="AF58" si="62">AE58*C58</f>
        <v>3294.1176470588234</v>
      </c>
      <c r="AG58" s="181">
        <f>IFERROR((VLOOKUP(E58,'D-Results_JointAnalysis'!A:M,6,FALSE)/VLOOKUP(E58,'D-Results_JointAnalysis'!A:M,7,FALSE)),"")</f>
        <v>0</v>
      </c>
      <c r="AH58" s="181">
        <f>IFERROR((VLOOKUP(F58,'D-Results_JointAnalysis'!A:M,6,FALSE)/VLOOKUP(F58,'D-Results_JointAnalysis'!A:M,7,FALSE)),"")</f>
        <v>0</v>
      </c>
      <c r="AI58" s="181" t="str">
        <f>IFERROR((VLOOKUP(G58,'D-Results_JointAnalysis'!A:M,6,FALSE)/VLOOKUP(G58,'D-Results_JointAnalysis'!A:M,7,FALSE)),"")</f>
        <v/>
      </c>
      <c r="AJ58" s="181" t="str">
        <f>IFERROR((VLOOKUP(H58,'D-Results_JointAnalysis'!A:M,6,FALSE)/VLOOKUP(H58,'D-Results_JointAnalysis'!A:M,7,FALSE)),"")</f>
        <v/>
      </c>
      <c r="AK58" s="182">
        <f t="shared" ref="AK58" si="63">AVERAGE(AG58:AJ58)</f>
        <v>0</v>
      </c>
      <c r="AL58" s="229">
        <f t="shared" ref="AL58" si="64">AK58*C58</f>
        <v>0</v>
      </c>
      <c r="AM58" s="207">
        <f t="shared" ref="AM58" si="65">IF(AK58&gt;=0.25,5,IF(SUM(AE58,AK58)&gt;=0.25,4,IF(SUM(Y58,AE58,AK58)&gt;=0.25,3,IF(SUM(S58,Y58,AE58,AK58)&gt;=0.25,2,1))))</f>
        <v>3</v>
      </c>
      <c r="AP58" s="327"/>
      <c r="AQ58" s="185" t="s">
        <v>188</v>
      </c>
      <c r="AR58" s="189">
        <f>VLOOKUP(AQ58,'E-REF_HNO_pop'!B:E,2,FALSE)</f>
        <v>91927</v>
      </c>
      <c r="AS58" s="189">
        <f>VLOOKUP(AQ58,'E-REF_HNO_pop'!B:E,3,FALSE)</f>
        <v>22000</v>
      </c>
      <c r="AT58" s="189">
        <f>VLOOKUP(AQ58,'E-REF_HNO_pop'!B:E,4,FALSE)</f>
        <v>69927</v>
      </c>
      <c r="AU58" s="230">
        <f t="shared" si="19"/>
        <v>1</v>
      </c>
      <c r="AV58" s="210">
        <f t="shared" si="20"/>
        <v>3</v>
      </c>
      <c r="AW58" s="231"/>
      <c r="AX58" s="237">
        <f t="shared" si="21"/>
        <v>0</v>
      </c>
      <c r="AY58" s="237">
        <f t="shared" si="22"/>
        <v>9.5872300978474156E-2</v>
      </c>
      <c r="AZ58" s="237">
        <f t="shared" si="23"/>
        <v>0.14200634054706321</v>
      </c>
      <c r="BA58" s="237">
        <f t="shared" si="24"/>
        <v>1.4416887365184083E-3</v>
      </c>
      <c r="BB58" s="237">
        <f t="shared" si="25"/>
        <v>0</v>
      </c>
      <c r="BC58" s="255">
        <f t="shared" si="0"/>
        <v>1</v>
      </c>
      <c r="BD58" s="248">
        <f t="shared" si="1"/>
        <v>13186.746987951808</v>
      </c>
      <c r="BE58" s="248">
        <f t="shared" si="26"/>
        <v>13186.746987951808</v>
      </c>
      <c r="BF58" s="248">
        <v>0</v>
      </c>
      <c r="BG58" s="258">
        <f t="shared" si="27"/>
        <v>0</v>
      </c>
      <c r="BH58" s="248">
        <f t="shared" si="32"/>
        <v>8813.2530120481933</v>
      </c>
      <c r="BI58" s="248">
        <f t="shared" si="29"/>
        <v>13054.216867469879</v>
      </c>
      <c r="BJ58" s="248">
        <f t="shared" si="30"/>
        <v>132.53012048192772</v>
      </c>
      <c r="BK58" s="249">
        <f t="shared" si="31"/>
        <v>0</v>
      </c>
      <c r="BL58" s="269"/>
    </row>
    <row r="59" spans="1:64" ht="15" thickBot="1" x14ac:dyDescent="0.4">
      <c r="A59" s="306" t="s">
        <v>40</v>
      </c>
      <c r="B59" s="306" t="s">
        <v>211</v>
      </c>
      <c r="C59" s="307">
        <f>VLOOKUP(A59,'E-REF_HNO_pop'!B:D,3,FALSE)</f>
        <v>61500</v>
      </c>
      <c r="D59" s="307">
        <f>VLOOKUP(A59,'E-REF_HNO_pop'!B:C,2,FALSE)</f>
        <v>334620</v>
      </c>
      <c r="E59" s="306" t="s">
        <v>31</v>
      </c>
      <c r="F59" s="306" t="s">
        <v>35</v>
      </c>
      <c r="G59" s="306"/>
      <c r="H59" s="306"/>
      <c r="I59" s="181">
        <f>IFERROR((VLOOKUP(E59,'D-Results_JointAnalysis'!A:M,2,FALSE)/VLOOKUP(E59,'D-Results_JointAnalysis'!A:M,7,FALSE)),"")</f>
        <v>0</v>
      </c>
      <c r="J59" s="181">
        <f>IFERROR((VLOOKUP(F59,'D-Results_JointAnalysis'!A:M,2,FALSE)/VLOOKUP(F59,'D-Results_JointAnalysis'!A:M,7,FALSE)),"")</f>
        <v>0</v>
      </c>
      <c r="K59" s="181" t="str">
        <f>IFERROR((VLOOKUP(G59,'D-Results_JointAnalysis'!A:M,2,FALSE)/VLOOKUP(G59,'D-Results_JointAnalysis'!A:M,7,FALSE)),"")</f>
        <v/>
      </c>
      <c r="L59" s="181" t="str">
        <f>IFERROR((VLOOKUP(H59,'D-Results_JointAnalysis'!A:M,2,FALSE)/VLOOKUP(H59,'D-Results_JointAnalysis'!A:M,7,FALSE)),"")</f>
        <v/>
      </c>
      <c r="M59" s="182">
        <f t="shared" si="6"/>
        <v>0</v>
      </c>
      <c r="N59" s="229">
        <f t="shared" si="7"/>
        <v>0</v>
      </c>
      <c r="O59" s="181">
        <f>IFERROR((VLOOKUP(E59,'D-Results_JointAnalysis'!A:M,3,FALSE)/VLOOKUP(E59,'D-Results_JointAnalysis'!A:M,7,FALSE)),"")</f>
        <v>0</v>
      </c>
      <c r="P59" s="181">
        <f>IFERROR((VLOOKUP(F59,'D-Results_JointAnalysis'!A:M,3,FALSE)/VLOOKUP(F59,'D-Results_JointAnalysis'!A:M,7,FALSE)),"")</f>
        <v>0.14615384615384616</v>
      </c>
      <c r="Q59" s="181" t="str">
        <f>IFERROR((VLOOKUP(G59,'D-Results_JointAnalysis'!A:M,3,FALSE)/VLOOKUP(G59,'D-Results_JointAnalysis'!A:M,7,FALSE)),"")</f>
        <v/>
      </c>
      <c r="R59" s="181" t="str">
        <f>IFERROR((VLOOKUP(H59,'D-Results_JointAnalysis'!A:M,3,FALSE)/VLOOKUP(H59,'D-Results_JointAnalysis'!A:M,7,FALSE)),"")</f>
        <v/>
      </c>
      <c r="S59" s="182">
        <f t="shared" si="8"/>
        <v>7.3076923076923081E-2</v>
      </c>
      <c r="T59" s="229">
        <f t="shared" si="9"/>
        <v>4494.2307692307695</v>
      </c>
      <c r="U59" s="181">
        <f>IFERROR((VLOOKUP(E59,'D-Results_JointAnalysis'!A:M,4,FALSE)/VLOOKUP(E59,'D-Results_JointAnalysis'!A:M,7,FALSE)),"")</f>
        <v>1</v>
      </c>
      <c r="V59" s="181">
        <f>IFERROR((VLOOKUP(F59,'D-Results_JointAnalysis'!A:M,4,FALSE)/VLOOKUP(F59,'D-Results_JointAnalysis'!A:M,7,FALSE)),"")</f>
        <v>0.83461538461538465</v>
      </c>
      <c r="W59" s="181" t="str">
        <f>IFERROR((VLOOKUP(G59,'D-Results_JointAnalysis'!A:M,4,FALSE)/VLOOKUP(G59,'D-Results_JointAnalysis'!A:M,7,FALSE)),"")</f>
        <v/>
      </c>
      <c r="X59" s="181" t="str">
        <f>IFERROR((VLOOKUP(H59,'D-Results_JointAnalysis'!A:M,4,FALSE)/VLOOKUP(H59,'D-Results_JointAnalysis'!A:M,7,FALSE)),"")</f>
        <v/>
      </c>
      <c r="Y59" s="182">
        <f t="shared" si="10"/>
        <v>0.91730769230769238</v>
      </c>
      <c r="Z59" s="229">
        <f t="shared" si="11"/>
        <v>56414.423076923078</v>
      </c>
      <c r="AA59" s="181">
        <f>IFERROR((VLOOKUP(E59,'D-Results_JointAnalysis'!A:M,5,FALSE)/VLOOKUP(E59,'D-Results_JointAnalysis'!A:M,7,FALSE)),"")</f>
        <v>0</v>
      </c>
      <c r="AB59" s="181">
        <f>IFERROR((VLOOKUP(F59,'D-Results_JointAnalysis'!A:M,5,FALSE)/VLOOKUP(F59,'D-Results_JointAnalysis'!A:M,7,FALSE)),"")</f>
        <v>1.9230769230769232E-2</v>
      </c>
      <c r="AC59" s="181" t="str">
        <f>IFERROR((VLOOKUP(G59,'D-Results_JointAnalysis'!A:M,5,FALSE)/VLOOKUP(G59,'D-Results_JointAnalysis'!A:M,7,FALSE)),"")</f>
        <v/>
      </c>
      <c r="AD59" s="181" t="str">
        <f>IFERROR((VLOOKUP(H59,'D-Results_JointAnalysis'!A:M,5,FALSE)/VLOOKUP(H59,'D-Results_JointAnalysis'!A:M,7,FALSE)),"")</f>
        <v/>
      </c>
      <c r="AE59" s="182">
        <f t="shared" si="12"/>
        <v>9.6153846153846159E-3</v>
      </c>
      <c r="AF59" s="229">
        <f t="shared" si="13"/>
        <v>591.34615384615392</v>
      </c>
      <c r="AG59" s="181">
        <f>IFERROR((VLOOKUP(E59,'D-Results_JointAnalysis'!A:M,6,FALSE)/VLOOKUP(E59,'D-Results_JointAnalysis'!A:M,7,FALSE)),"")</f>
        <v>0</v>
      </c>
      <c r="AH59" s="181">
        <f>IFERROR((VLOOKUP(F59,'D-Results_JointAnalysis'!A:M,6,FALSE)/VLOOKUP(F59,'D-Results_JointAnalysis'!A:M,7,FALSE)),"")</f>
        <v>0</v>
      </c>
      <c r="AI59" s="181" t="str">
        <f>IFERROR((VLOOKUP(G59,'D-Results_JointAnalysis'!A:M,6,FALSE)/VLOOKUP(G59,'D-Results_JointAnalysis'!A:M,7,FALSE)),"")</f>
        <v/>
      </c>
      <c r="AJ59" s="181" t="str">
        <f>IFERROR((VLOOKUP(H59,'D-Results_JointAnalysis'!A:M,6,FALSE)/VLOOKUP(H59,'D-Results_JointAnalysis'!A:M,7,FALSE)),"")</f>
        <v/>
      </c>
      <c r="AK59" s="182">
        <f t="shared" si="14"/>
        <v>0</v>
      </c>
      <c r="AL59" s="229">
        <f t="shared" si="15"/>
        <v>0</v>
      </c>
      <c r="AM59" s="207">
        <f t="shared" si="16"/>
        <v>3</v>
      </c>
      <c r="AP59" s="327"/>
      <c r="AQ59" s="185" t="s">
        <v>192</v>
      </c>
      <c r="AR59" s="189">
        <f>VLOOKUP(AQ59,'E-REF_HNO_pop'!B:E,2,FALSE)</f>
        <v>89040</v>
      </c>
      <c r="AS59" s="189">
        <f>VLOOKUP(AQ59,'E-REF_HNO_pop'!B:E,3,FALSE)</f>
        <v>16000</v>
      </c>
      <c r="AT59" s="189">
        <f>VLOOKUP(AQ59,'E-REF_HNO_pop'!B:E,4,FALSE)</f>
        <v>73040</v>
      </c>
      <c r="AU59" s="230">
        <f t="shared" si="19"/>
        <v>1</v>
      </c>
      <c r="AV59" s="210">
        <f t="shared" si="20"/>
        <v>3</v>
      </c>
      <c r="AW59" s="231"/>
      <c r="AX59" s="237">
        <f t="shared" si="21"/>
        <v>0</v>
      </c>
      <c r="AY59" s="237">
        <f t="shared" si="22"/>
        <v>7.1986057437296358E-2</v>
      </c>
      <c r="AZ59" s="237">
        <f t="shared" si="23"/>
        <v>0.10662596477554423</v>
      </c>
      <c r="BA59" s="237">
        <f t="shared" si="24"/>
        <v>1.082497104320246E-3</v>
      </c>
      <c r="BB59" s="237">
        <f t="shared" si="25"/>
        <v>0</v>
      </c>
      <c r="BC59" s="255">
        <f t="shared" si="0"/>
        <v>1</v>
      </c>
      <c r="BD59" s="248">
        <f t="shared" si="1"/>
        <v>9590.3614457831336</v>
      </c>
      <c r="BE59" s="248">
        <f t="shared" si="26"/>
        <v>9590.3614457831336</v>
      </c>
      <c r="BF59" s="248">
        <v>0</v>
      </c>
      <c r="BG59" s="258">
        <f t="shared" si="27"/>
        <v>0</v>
      </c>
      <c r="BH59" s="248">
        <f t="shared" si="32"/>
        <v>6409.6385542168673</v>
      </c>
      <c r="BI59" s="248">
        <f t="shared" si="29"/>
        <v>9493.9759036144587</v>
      </c>
      <c r="BJ59" s="248">
        <f t="shared" si="30"/>
        <v>96.385542168674704</v>
      </c>
      <c r="BK59" s="249">
        <f t="shared" si="31"/>
        <v>0</v>
      </c>
      <c r="BL59" s="269"/>
    </row>
    <row r="60" spans="1:64" ht="15" thickBot="1" x14ac:dyDescent="0.4">
      <c r="A60" s="306" t="s">
        <v>104</v>
      </c>
      <c r="B60" s="306" t="s">
        <v>210</v>
      </c>
      <c r="C60" s="307">
        <f>VLOOKUP(A60,'E-REF_HNO_pop'!B:D,3,FALSE)</f>
        <v>3000</v>
      </c>
      <c r="D60" s="307">
        <f>VLOOKUP(A60,'E-REF_HNO_pop'!B:C,2,FALSE)</f>
        <v>63295</v>
      </c>
      <c r="E60" s="306" t="s">
        <v>28</v>
      </c>
      <c r="F60" s="306"/>
      <c r="G60" s="306"/>
      <c r="H60" s="306"/>
      <c r="I60" s="181">
        <f>IFERROR((VLOOKUP(E60,'D-Results_JointAnalysis'!A:M,2,FALSE)/VLOOKUP(E60,'D-Results_JointAnalysis'!A:M,7,FALSE)),"")</f>
        <v>0</v>
      </c>
      <c r="J60" s="181" t="str">
        <f>IFERROR((VLOOKUP(F60,'D-Results_JointAnalysis'!A:M,2,FALSE)/VLOOKUP(F60,'D-Results_JointAnalysis'!A:M,7,FALSE)),"")</f>
        <v/>
      </c>
      <c r="K60" s="181" t="str">
        <f>IFERROR((VLOOKUP(G60,'D-Results_JointAnalysis'!A:M,2,FALSE)/VLOOKUP(G60,'D-Results_JointAnalysis'!A:M,7,FALSE)),"")</f>
        <v/>
      </c>
      <c r="L60" s="181" t="str">
        <f>IFERROR((VLOOKUP(H60,'D-Results_JointAnalysis'!A:M,2,FALSE)/VLOOKUP(H60,'D-Results_JointAnalysis'!A:M,7,FALSE)),"")</f>
        <v/>
      </c>
      <c r="M60" s="182">
        <f t="shared" ref="M60" si="66">AVERAGE(I60:L60)</f>
        <v>0</v>
      </c>
      <c r="N60" s="229">
        <f t="shared" ref="N60" si="67">M60*C60</f>
        <v>0</v>
      </c>
      <c r="O60" s="181">
        <f>IFERROR((VLOOKUP(E60,'D-Results_JointAnalysis'!A:M,3,FALSE)/VLOOKUP(E60,'D-Results_JointAnalysis'!A:M,7,FALSE)),"")</f>
        <v>0.17647058823529413</v>
      </c>
      <c r="P60" s="181" t="str">
        <f>IFERROR((VLOOKUP(F60,'D-Results_JointAnalysis'!A:M,3,FALSE)/VLOOKUP(F60,'D-Results_JointAnalysis'!A:M,7,FALSE)),"")</f>
        <v/>
      </c>
      <c r="Q60" s="181" t="str">
        <f>IFERROR((VLOOKUP(G60,'D-Results_JointAnalysis'!A:M,3,FALSE)/VLOOKUP(G60,'D-Results_JointAnalysis'!A:M,7,FALSE)),"")</f>
        <v/>
      </c>
      <c r="R60" s="181" t="str">
        <f>IFERROR((VLOOKUP(H60,'D-Results_JointAnalysis'!A:M,3,FALSE)/VLOOKUP(H60,'D-Results_JointAnalysis'!A:M,7,FALSE)),"")</f>
        <v/>
      </c>
      <c r="S60" s="182">
        <f t="shared" ref="S60" si="68">AVERAGE(O60:R60)</f>
        <v>0.17647058823529413</v>
      </c>
      <c r="T60" s="229">
        <f t="shared" ref="T60" si="69">S60*C60</f>
        <v>529.41176470588243</v>
      </c>
      <c r="U60" s="181">
        <f>IFERROR((VLOOKUP(E60,'D-Results_JointAnalysis'!A:M,4,FALSE)/VLOOKUP(E60,'D-Results_JointAnalysis'!A:M,7,FALSE)),"")</f>
        <v>0.35294117647058826</v>
      </c>
      <c r="V60" s="181" t="str">
        <f>IFERROR((VLOOKUP(F60,'D-Results_JointAnalysis'!A:M,4,FALSE)/VLOOKUP(F60,'D-Results_JointAnalysis'!A:M,7,FALSE)),"")</f>
        <v/>
      </c>
      <c r="W60" s="181" t="str">
        <f>IFERROR((VLOOKUP(G60,'D-Results_JointAnalysis'!A:M,4,FALSE)/VLOOKUP(G60,'D-Results_JointAnalysis'!A:M,7,FALSE)),"")</f>
        <v/>
      </c>
      <c r="X60" s="181" t="str">
        <f>IFERROR((VLOOKUP(H60,'D-Results_JointAnalysis'!A:M,4,FALSE)/VLOOKUP(H60,'D-Results_JointAnalysis'!A:M,7,FALSE)),"")</f>
        <v/>
      </c>
      <c r="Y60" s="182">
        <f t="shared" ref="Y60" si="70">AVERAGE(U60:X60)</f>
        <v>0.35294117647058826</v>
      </c>
      <c r="Z60" s="229">
        <f t="shared" ref="Z60" si="71">Y60*C60</f>
        <v>1058.8235294117649</v>
      </c>
      <c r="AA60" s="181">
        <f>IFERROR((VLOOKUP(E60,'D-Results_JointAnalysis'!A:M,5,FALSE)/VLOOKUP(E60,'D-Results_JointAnalysis'!A:M,7,FALSE)),"")</f>
        <v>0.47058823529411764</v>
      </c>
      <c r="AB60" s="181" t="str">
        <f>IFERROR((VLOOKUP(F60,'D-Results_JointAnalysis'!A:M,5,FALSE)/VLOOKUP(F60,'D-Results_JointAnalysis'!A:M,7,FALSE)),"")</f>
        <v/>
      </c>
      <c r="AC60" s="181" t="str">
        <f>IFERROR((VLOOKUP(G60,'D-Results_JointAnalysis'!A:M,5,FALSE)/VLOOKUP(G60,'D-Results_JointAnalysis'!A:M,7,FALSE)),"")</f>
        <v/>
      </c>
      <c r="AD60" s="181" t="str">
        <f>IFERROR((VLOOKUP(H60,'D-Results_JointAnalysis'!A:M,5,FALSE)/VLOOKUP(H60,'D-Results_JointAnalysis'!A:M,7,FALSE)),"")</f>
        <v/>
      </c>
      <c r="AE60" s="182">
        <f t="shared" ref="AE60" si="72">AVERAGE(AA60:AD60)</f>
        <v>0.47058823529411764</v>
      </c>
      <c r="AF60" s="229">
        <f t="shared" ref="AF60" si="73">AE60*C60</f>
        <v>1411.7647058823529</v>
      </c>
      <c r="AG60" s="181">
        <f>IFERROR((VLOOKUP(E60,'D-Results_JointAnalysis'!A:M,6,FALSE)/VLOOKUP(E60,'D-Results_JointAnalysis'!A:M,7,FALSE)),"")</f>
        <v>0</v>
      </c>
      <c r="AH60" s="181" t="str">
        <f>IFERROR((VLOOKUP(F60,'D-Results_JointAnalysis'!A:M,6,FALSE)/VLOOKUP(F60,'D-Results_JointAnalysis'!A:M,7,FALSE)),"")</f>
        <v/>
      </c>
      <c r="AI60" s="181" t="str">
        <f>IFERROR((VLOOKUP(G60,'D-Results_JointAnalysis'!A:M,6,FALSE)/VLOOKUP(G60,'D-Results_JointAnalysis'!A:M,7,FALSE)),"")</f>
        <v/>
      </c>
      <c r="AJ60" s="181" t="str">
        <f>IFERROR((VLOOKUP(H60,'D-Results_JointAnalysis'!A:M,6,FALSE)/VLOOKUP(H60,'D-Results_JointAnalysis'!A:M,7,FALSE)),"")</f>
        <v/>
      </c>
      <c r="AK60" s="182">
        <f t="shared" ref="AK60" si="74">AVERAGE(AG60:AJ60)</f>
        <v>0</v>
      </c>
      <c r="AL60" s="229">
        <f t="shared" ref="AL60" si="75">AK60*C60</f>
        <v>0</v>
      </c>
      <c r="AM60" s="207">
        <f t="shared" ref="AM60" si="76">IF(AK60&gt;=0.25,5,IF(SUM(AE60,AK60)&gt;=0.25,4,IF(SUM(Y60,AE60,AK60)&gt;=0.25,3,IF(SUM(S60,Y60,AE60,AK60)&gt;=0.25,2,1))))</f>
        <v>4</v>
      </c>
      <c r="AP60" s="327"/>
      <c r="AQ60" s="185" t="s">
        <v>84</v>
      </c>
      <c r="AR60" s="189">
        <f>VLOOKUP(AQ60,'E-REF_HNO_pop'!B:E,2,FALSE)</f>
        <v>696454</v>
      </c>
      <c r="AS60" s="189">
        <f>VLOOKUP(AQ60,'E-REF_HNO_pop'!B:E,3,FALSE)</f>
        <v>119800</v>
      </c>
      <c r="AT60" s="189">
        <f>VLOOKUP(AQ60,'E-REF_HNO_pop'!B:E,4,FALSE)</f>
        <v>576654</v>
      </c>
      <c r="AU60" s="230">
        <f t="shared" si="19"/>
        <v>1</v>
      </c>
      <c r="AV60" s="210">
        <f t="shared" si="20"/>
        <v>3</v>
      </c>
      <c r="AW60" s="231"/>
      <c r="AX60" s="237">
        <f t="shared" si="21"/>
        <v>4.8454713266403004E-3</v>
      </c>
      <c r="AY60" s="237">
        <f t="shared" si="22"/>
        <v>9.9332162196126159E-2</v>
      </c>
      <c r="AZ60" s="237">
        <f t="shared" si="23"/>
        <v>6.7836598572964202E-2</v>
      </c>
      <c r="BA60" s="237">
        <f t="shared" si="24"/>
        <v>0</v>
      </c>
      <c r="BB60" s="237">
        <f t="shared" si="25"/>
        <v>0</v>
      </c>
      <c r="BC60" s="255">
        <f t="shared" si="0"/>
        <v>1</v>
      </c>
      <c r="BD60" s="248">
        <f t="shared" si="1"/>
        <v>47245.070422535209</v>
      </c>
      <c r="BE60" s="248">
        <f t="shared" si="26"/>
        <v>47245.070422535209</v>
      </c>
      <c r="BF60" s="248">
        <v>0</v>
      </c>
      <c r="BG60" s="258">
        <f t="shared" si="27"/>
        <v>3374.6478873239439</v>
      </c>
      <c r="BH60" s="248">
        <f t="shared" si="32"/>
        <v>69180.281690140851</v>
      </c>
      <c r="BI60" s="248">
        <f t="shared" si="29"/>
        <v>47245.070422535209</v>
      </c>
      <c r="BJ60" s="248">
        <f t="shared" si="30"/>
        <v>0</v>
      </c>
      <c r="BK60" s="249">
        <f t="shared" si="31"/>
        <v>0</v>
      </c>
      <c r="BL60" s="269"/>
    </row>
    <row r="61" spans="1:64" ht="15" thickBot="1" x14ac:dyDescent="0.4">
      <c r="A61" s="306" t="s">
        <v>183</v>
      </c>
      <c r="B61" s="306" t="s">
        <v>210</v>
      </c>
      <c r="C61" s="307">
        <f>VLOOKUP(A61,'E-REF_HNO_pop'!B:D,3,FALSE)</f>
        <v>12400</v>
      </c>
      <c r="D61" s="307">
        <f>VLOOKUP(A61,'E-REF_HNO_pop'!B:C,2,FALSE)</f>
        <v>146573</v>
      </c>
      <c r="E61" s="306" t="s">
        <v>145</v>
      </c>
      <c r="F61" s="306" t="s">
        <v>65</v>
      </c>
      <c r="G61" s="306"/>
      <c r="H61" s="306"/>
      <c r="I61" s="181">
        <f>IFERROR((VLOOKUP(E61,'D-Results_JointAnalysis'!A:M,2,FALSE)/VLOOKUP(E61,'D-Results_JointAnalysis'!A:M,7,FALSE)),"")</f>
        <v>0</v>
      </c>
      <c r="J61" s="181">
        <f>IFERROR((VLOOKUP(F61,'D-Results_JointAnalysis'!A:M,2,FALSE)/VLOOKUP(F61,'D-Results_JointAnalysis'!A:M,7,FALSE)),"")</f>
        <v>0</v>
      </c>
      <c r="K61" s="181" t="str">
        <f>IFERROR((VLOOKUP(G61,'D-Results_JointAnalysis'!A:M,2,FALSE)/VLOOKUP(G61,'D-Results_JointAnalysis'!A:M,7,FALSE)),"")</f>
        <v/>
      </c>
      <c r="L61" s="181" t="str">
        <f>IFERROR((VLOOKUP(H61,'D-Results_JointAnalysis'!A:M,2,FALSE)/VLOOKUP(H61,'D-Results_JointAnalysis'!A:M,7,FALSE)),"")</f>
        <v/>
      </c>
      <c r="M61" s="182">
        <f t="shared" si="6"/>
        <v>0</v>
      </c>
      <c r="N61" s="229">
        <f t="shared" si="7"/>
        <v>0</v>
      </c>
      <c r="O61" s="181">
        <f>IFERROR((VLOOKUP(E61,'D-Results_JointAnalysis'!A:M,3,FALSE)/VLOOKUP(E61,'D-Results_JointAnalysis'!A:M,7,FALSE)),"")</f>
        <v>0.12</v>
      </c>
      <c r="P61" s="181">
        <f>IFERROR((VLOOKUP(F61,'D-Results_JointAnalysis'!A:M,3,FALSE)/VLOOKUP(F61,'D-Results_JointAnalysis'!A:M,7,FALSE)),"")</f>
        <v>0</v>
      </c>
      <c r="Q61" s="181" t="str">
        <f>IFERROR((VLOOKUP(G61,'D-Results_JointAnalysis'!A:M,3,FALSE)/VLOOKUP(G61,'D-Results_JointAnalysis'!A:M,7,FALSE)),"")</f>
        <v/>
      </c>
      <c r="R61" s="181" t="str">
        <f>IFERROR((VLOOKUP(H61,'D-Results_JointAnalysis'!A:M,3,FALSE)/VLOOKUP(H61,'D-Results_JointAnalysis'!A:M,7,FALSE)),"")</f>
        <v/>
      </c>
      <c r="S61" s="182">
        <f t="shared" si="8"/>
        <v>0.06</v>
      </c>
      <c r="T61" s="229">
        <f t="shared" si="9"/>
        <v>744</v>
      </c>
      <c r="U61" s="181">
        <f>IFERROR((VLOOKUP(E61,'D-Results_JointAnalysis'!A:M,4,FALSE)/VLOOKUP(E61,'D-Results_JointAnalysis'!A:M,7,FALSE)),"")</f>
        <v>0.88</v>
      </c>
      <c r="V61" s="181">
        <f>IFERROR((VLOOKUP(F61,'D-Results_JointAnalysis'!A:M,4,FALSE)/VLOOKUP(F61,'D-Results_JointAnalysis'!A:M,7,FALSE)),"")</f>
        <v>1</v>
      </c>
      <c r="W61" s="181" t="str">
        <f>IFERROR((VLOOKUP(G61,'D-Results_JointAnalysis'!A:M,4,FALSE)/VLOOKUP(G61,'D-Results_JointAnalysis'!A:M,7,FALSE)),"")</f>
        <v/>
      </c>
      <c r="X61" s="181" t="str">
        <f>IFERROR((VLOOKUP(H61,'D-Results_JointAnalysis'!A:M,4,FALSE)/VLOOKUP(H61,'D-Results_JointAnalysis'!A:M,7,FALSE)),"")</f>
        <v/>
      </c>
      <c r="Y61" s="182">
        <f t="shared" si="10"/>
        <v>0.94</v>
      </c>
      <c r="Z61" s="229">
        <f t="shared" si="11"/>
        <v>11656</v>
      </c>
      <c r="AA61" s="181">
        <f>IFERROR((VLOOKUP(E61,'D-Results_JointAnalysis'!A:M,5,FALSE)/VLOOKUP(E61,'D-Results_JointAnalysis'!A:M,7,FALSE)),"")</f>
        <v>0</v>
      </c>
      <c r="AB61" s="181">
        <f>IFERROR((VLOOKUP(F61,'D-Results_JointAnalysis'!A:M,5,FALSE)/VLOOKUP(F61,'D-Results_JointAnalysis'!A:M,7,FALSE)),"")</f>
        <v>0</v>
      </c>
      <c r="AC61" s="181" t="str">
        <f>IFERROR((VLOOKUP(G61,'D-Results_JointAnalysis'!A:M,5,FALSE)/VLOOKUP(G61,'D-Results_JointAnalysis'!A:M,7,FALSE)),"")</f>
        <v/>
      </c>
      <c r="AD61" s="181" t="str">
        <f>IFERROR((VLOOKUP(H61,'D-Results_JointAnalysis'!A:M,5,FALSE)/VLOOKUP(H61,'D-Results_JointAnalysis'!A:M,7,FALSE)),"")</f>
        <v/>
      </c>
      <c r="AE61" s="182">
        <f t="shared" si="12"/>
        <v>0</v>
      </c>
      <c r="AF61" s="229">
        <f t="shared" si="13"/>
        <v>0</v>
      </c>
      <c r="AG61" s="181">
        <f>IFERROR((VLOOKUP(E61,'D-Results_JointAnalysis'!A:M,6,FALSE)/VLOOKUP(E61,'D-Results_JointAnalysis'!A:M,7,FALSE)),"")</f>
        <v>0</v>
      </c>
      <c r="AH61" s="181">
        <f>IFERROR((VLOOKUP(F61,'D-Results_JointAnalysis'!A:M,6,FALSE)/VLOOKUP(F61,'D-Results_JointAnalysis'!A:M,7,FALSE)),"")</f>
        <v>0</v>
      </c>
      <c r="AI61" s="181" t="str">
        <f>IFERROR((VLOOKUP(G61,'D-Results_JointAnalysis'!A:M,6,FALSE)/VLOOKUP(G61,'D-Results_JointAnalysis'!A:M,7,FALSE)),"")</f>
        <v/>
      </c>
      <c r="AJ61" s="181" t="str">
        <f>IFERROR((VLOOKUP(H61,'D-Results_JointAnalysis'!A:M,6,FALSE)/VLOOKUP(H61,'D-Results_JointAnalysis'!A:M,7,FALSE)),"")</f>
        <v/>
      </c>
      <c r="AK61" s="182">
        <f t="shared" si="14"/>
        <v>0</v>
      </c>
      <c r="AL61" s="229">
        <f t="shared" si="15"/>
        <v>0</v>
      </c>
      <c r="AM61" s="207">
        <f t="shared" si="16"/>
        <v>3</v>
      </c>
      <c r="AP61" s="327"/>
      <c r="AQ61" s="185" t="s">
        <v>89</v>
      </c>
      <c r="AR61" s="189">
        <f>VLOOKUP(AQ61,'E-REF_HNO_pop'!B:E,2,FALSE)</f>
        <v>50902</v>
      </c>
      <c r="AS61" s="189">
        <f>VLOOKUP(AQ61,'E-REF_HNO_pop'!B:E,3,FALSE)</f>
        <v>100</v>
      </c>
      <c r="AT61" s="189">
        <f>VLOOKUP(AQ61,'E-REF_HNO_pop'!B:E,4,FALSE)</f>
        <v>50802</v>
      </c>
      <c r="AU61" s="230">
        <f t="shared" si="19"/>
        <v>1</v>
      </c>
      <c r="AV61" s="210">
        <f t="shared" si="20"/>
        <v>3</v>
      </c>
      <c r="AW61" s="231"/>
      <c r="AX61" s="237">
        <f t="shared" si="21"/>
        <v>0</v>
      </c>
      <c r="AY61" s="237">
        <f t="shared" si="22"/>
        <v>0</v>
      </c>
      <c r="AZ61" s="237">
        <f t="shared" si="23"/>
        <v>1.9645593493379434E-3</v>
      </c>
      <c r="BA61" s="237">
        <f t="shared" si="24"/>
        <v>0</v>
      </c>
      <c r="BB61" s="237">
        <f t="shared" si="25"/>
        <v>0</v>
      </c>
      <c r="BC61" s="255">
        <f t="shared" si="0"/>
        <v>1</v>
      </c>
      <c r="BD61" s="248">
        <f t="shared" si="1"/>
        <v>100</v>
      </c>
      <c r="BE61" s="248">
        <f t="shared" si="26"/>
        <v>100</v>
      </c>
      <c r="BF61" s="248">
        <v>0</v>
      </c>
      <c r="BG61" s="258">
        <f t="shared" si="27"/>
        <v>0</v>
      </c>
      <c r="BH61" s="248">
        <f t="shared" si="32"/>
        <v>0</v>
      </c>
      <c r="BI61" s="248">
        <f t="shared" si="29"/>
        <v>100</v>
      </c>
      <c r="BJ61" s="248">
        <f t="shared" si="30"/>
        <v>0</v>
      </c>
      <c r="BK61" s="249">
        <f t="shared" si="31"/>
        <v>0</v>
      </c>
      <c r="BL61" s="269"/>
    </row>
    <row r="62" spans="1:64" ht="15" thickBot="1" x14ac:dyDescent="0.4">
      <c r="A62" s="306" t="s">
        <v>105</v>
      </c>
      <c r="B62" s="306" t="s">
        <v>210</v>
      </c>
      <c r="C62" s="307">
        <f>VLOOKUP(A62,'E-REF_HNO_pop'!B:D,3,FALSE)</f>
        <v>8500</v>
      </c>
      <c r="D62" s="307">
        <f>VLOOKUP(A62,'E-REF_HNO_pop'!B:C,2,FALSE)</f>
        <v>122616</v>
      </c>
      <c r="E62" s="306" t="s">
        <v>52</v>
      </c>
      <c r="F62" s="306" t="s">
        <v>63</v>
      </c>
      <c r="G62" s="306" t="s">
        <v>99</v>
      </c>
      <c r="H62" s="306"/>
      <c r="I62" s="181">
        <f>IFERROR((VLOOKUP(E62,'D-Results_JointAnalysis'!A:M,2,FALSE)/VLOOKUP(E62,'D-Results_JointAnalysis'!A:M,7,FALSE)),"")</f>
        <v>0</v>
      </c>
      <c r="J62" s="181">
        <f>IFERROR((VLOOKUP(F62,'D-Results_JointAnalysis'!A:M,2,FALSE)/VLOOKUP(F62,'D-Results_JointAnalysis'!A:M,7,FALSE)),"")</f>
        <v>0</v>
      </c>
      <c r="K62" s="181">
        <f>IFERROR((VLOOKUP(G62,'D-Results_JointAnalysis'!A:M,2,FALSE)/VLOOKUP(G62,'D-Results_JointAnalysis'!A:M,7,FALSE)),"")</f>
        <v>0</v>
      </c>
      <c r="L62" s="181" t="str">
        <f>IFERROR((VLOOKUP(H62,'D-Results_JointAnalysis'!A:M,2,FALSE)/VLOOKUP(H62,'D-Results_JointAnalysis'!A:M,7,FALSE)),"")</f>
        <v/>
      </c>
      <c r="M62" s="182">
        <f t="shared" si="6"/>
        <v>0</v>
      </c>
      <c r="N62" s="229">
        <f t="shared" si="7"/>
        <v>0</v>
      </c>
      <c r="O62" s="181">
        <f>IFERROR((VLOOKUP(E62,'D-Results_JointAnalysis'!A:M,3,FALSE)/VLOOKUP(E62,'D-Results_JointAnalysis'!A:M,7,FALSE)),"")</f>
        <v>0.2857142857142857</v>
      </c>
      <c r="P62" s="181">
        <f>IFERROR((VLOOKUP(F62,'D-Results_JointAnalysis'!A:M,3,FALSE)/VLOOKUP(F62,'D-Results_JointAnalysis'!A:M,7,FALSE)),"")</f>
        <v>0.16666666666666666</v>
      </c>
      <c r="Q62" s="181">
        <f>IFERROR((VLOOKUP(G62,'D-Results_JointAnalysis'!A:M,3,FALSE)/VLOOKUP(G62,'D-Results_JointAnalysis'!A:M,7,FALSE)),"")</f>
        <v>0.47368421052631576</v>
      </c>
      <c r="R62" s="181" t="str">
        <f>IFERROR((VLOOKUP(H62,'D-Results_JointAnalysis'!A:M,3,FALSE)/VLOOKUP(H62,'D-Results_JointAnalysis'!A:M,7,FALSE)),"")</f>
        <v/>
      </c>
      <c r="S62" s="182">
        <f t="shared" si="8"/>
        <v>0.30868838763575601</v>
      </c>
      <c r="T62" s="229">
        <f t="shared" si="9"/>
        <v>2623.8512949039259</v>
      </c>
      <c r="U62" s="181">
        <f>IFERROR((VLOOKUP(E62,'D-Results_JointAnalysis'!A:M,4,FALSE)/VLOOKUP(E62,'D-Results_JointAnalysis'!A:M,7,FALSE)),"")</f>
        <v>0.7142857142857143</v>
      </c>
      <c r="V62" s="181">
        <f>IFERROR((VLOOKUP(F62,'D-Results_JointAnalysis'!A:M,4,FALSE)/VLOOKUP(F62,'D-Results_JointAnalysis'!A:M,7,FALSE)),"")</f>
        <v>0.83333333333333337</v>
      </c>
      <c r="W62" s="181">
        <f>IFERROR((VLOOKUP(G62,'D-Results_JointAnalysis'!A:M,4,FALSE)/VLOOKUP(G62,'D-Results_JointAnalysis'!A:M,7,FALSE)),"")</f>
        <v>0.52631578947368418</v>
      </c>
      <c r="X62" s="181" t="str">
        <f>IFERROR((VLOOKUP(H62,'D-Results_JointAnalysis'!A:M,4,FALSE)/VLOOKUP(H62,'D-Results_JointAnalysis'!A:M,7,FALSE)),"")</f>
        <v/>
      </c>
      <c r="Y62" s="182">
        <f t="shared" si="10"/>
        <v>0.69131161236424399</v>
      </c>
      <c r="Z62" s="229">
        <f t="shared" si="11"/>
        <v>5876.1487050960741</v>
      </c>
      <c r="AA62" s="181">
        <f>IFERROR((VLOOKUP(E62,'D-Results_JointAnalysis'!A:M,5,FALSE)/VLOOKUP(E62,'D-Results_JointAnalysis'!A:M,7,FALSE)),"")</f>
        <v>0</v>
      </c>
      <c r="AB62" s="181">
        <f>IFERROR((VLOOKUP(F62,'D-Results_JointAnalysis'!A:M,5,FALSE)/VLOOKUP(F62,'D-Results_JointAnalysis'!A:M,7,FALSE)),"")</f>
        <v>0</v>
      </c>
      <c r="AC62" s="181">
        <f>IFERROR((VLOOKUP(G62,'D-Results_JointAnalysis'!A:M,5,FALSE)/VLOOKUP(G62,'D-Results_JointAnalysis'!A:M,7,FALSE)),"")</f>
        <v>0</v>
      </c>
      <c r="AD62" s="181" t="str">
        <f>IFERROR((VLOOKUP(H62,'D-Results_JointAnalysis'!A:M,5,FALSE)/VLOOKUP(H62,'D-Results_JointAnalysis'!A:M,7,FALSE)),"")</f>
        <v/>
      </c>
      <c r="AE62" s="182">
        <f t="shared" si="12"/>
        <v>0</v>
      </c>
      <c r="AF62" s="229">
        <f t="shared" si="13"/>
        <v>0</v>
      </c>
      <c r="AG62" s="181">
        <f>IFERROR((VLOOKUP(E62,'D-Results_JointAnalysis'!A:M,6,FALSE)/VLOOKUP(E62,'D-Results_JointAnalysis'!A:M,7,FALSE)),"")</f>
        <v>0</v>
      </c>
      <c r="AH62" s="181">
        <f>IFERROR((VLOOKUP(F62,'D-Results_JointAnalysis'!A:M,6,FALSE)/VLOOKUP(F62,'D-Results_JointAnalysis'!A:M,7,FALSE)),"")</f>
        <v>0</v>
      </c>
      <c r="AI62" s="181">
        <f>IFERROR((VLOOKUP(G62,'D-Results_JointAnalysis'!A:M,6,FALSE)/VLOOKUP(G62,'D-Results_JointAnalysis'!A:M,7,FALSE)),"")</f>
        <v>0</v>
      </c>
      <c r="AJ62" s="181" t="str">
        <f>IFERROR((VLOOKUP(H62,'D-Results_JointAnalysis'!A:M,6,FALSE)/VLOOKUP(H62,'D-Results_JointAnalysis'!A:M,7,FALSE)),"")</f>
        <v/>
      </c>
      <c r="AK62" s="182">
        <f t="shared" si="14"/>
        <v>0</v>
      </c>
      <c r="AL62" s="229">
        <f t="shared" si="15"/>
        <v>0</v>
      </c>
      <c r="AM62" s="207">
        <f t="shared" si="16"/>
        <v>3</v>
      </c>
      <c r="AP62" s="327"/>
      <c r="AQ62" s="185" t="s">
        <v>90</v>
      </c>
      <c r="AR62" s="189">
        <f>VLOOKUP(AQ62,'E-REF_HNO_pop'!B:E,2,FALSE)</f>
        <v>54157</v>
      </c>
      <c r="AS62" s="189">
        <f>VLOOKUP(AQ62,'E-REF_HNO_pop'!B:E,3,FALSE)</f>
        <v>5000</v>
      </c>
      <c r="AT62" s="189">
        <f>VLOOKUP(AQ62,'E-REF_HNO_pop'!B:E,4,FALSE)</f>
        <v>49157</v>
      </c>
      <c r="AU62" s="230">
        <f t="shared" si="19"/>
        <v>1</v>
      </c>
      <c r="AV62" s="210">
        <f t="shared" si="20"/>
        <v>3</v>
      </c>
      <c r="AW62" s="231"/>
      <c r="AX62" s="237">
        <f t="shared" si="21"/>
        <v>0</v>
      </c>
      <c r="AY62" s="237">
        <f t="shared" si="22"/>
        <v>4.1156557096046723E-2</v>
      </c>
      <c r="AZ62" s="237">
        <f t="shared" si="23"/>
        <v>5.1167611524814846E-2</v>
      </c>
      <c r="BA62" s="237">
        <f t="shared" si="24"/>
        <v>0</v>
      </c>
      <c r="BB62" s="237">
        <f t="shared" si="25"/>
        <v>0</v>
      </c>
      <c r="BC62" s="255">
        <f t="shared" si="0"/>
        <v>1</v>
      </c>
      <c r="BD62" s="248">
        <f t="shared" si="1"/>
        <v>2771.0843373493976</v>
      </c>
      <c r="BE62" s="248">
        <f t="shared" si="26"/>
        <v>2771.0843373493976</v>
      </c>
      <c r="BF62" s="248">
        <v>0</v>
      </c>
      <c r="BG62" s="258">
        <f t="shared" si="27"/>
        <v>0</v>
      </c>
      <c r="BH62" s="248">
        <f t="shared" si="32"/>
        <v>2228.9156626506024</v>
      </c>
      <c r="BI62" s="248">
        <f t="shared" si="29"/>
        <v>2771.0843373493976</v>
      </c>
      <c r="BJ62" s="248">
        <f t="shared" si="30"/>
        <v>0</v>
      </c>
      <c r="BK62" s="249">
        <f t="shared" si="31"/>
        <v>0</v>
      </c>
      <c r="BL62" s="269"/>
    </row>
    <row r="63" spans="1:64" ht="15" thickBot="1" x14ac:dyDescent="0.4">
      <c r="A63" t="s">
        <v>107</v>
      </c>
      <c r="B63" t="s">
        <v>211</v>
      </c>
      <c r="C63" s="187">
        <f>VLOOKUP(A63,'E-REF_HNO_pop'!B:D,3,FALSE)</f>
        <v>1000</v>
      </c>
      <c r="D63" s="187">
        <f>VLOOKUP(A63,'E-REF_HNO_pop'!B:C,2,FALSE)</f>
        <v>139718</v>
      </c>
      <c r="E63" t="s">
        <v>186</v>
      </c>
      <c r="F63" t="s">
        <v>191</v>
      </c>
      <c r="G63" t="s">
        <v>156</v>
      </c>
      <c r="H63" t="s">
        <v>35</v>
      </c>
      <c r="I63" s="181">
        <f>IFERROR((VLOOKUP(E63,'D-Results_JointAnalysis'!A:M,2,FALSE)/VLOOKUP(E63,'D-Results_JointAnalysis'!A:M,7,FALSE)),"")</f>
        <v>0</v>
      </c>
      <c r="J63" s="181">
        <f>IFERROR((VLOOKUP(F63,'D-Results_JointAnalysis'!A:M,2,FALSE)/VLOOKUP(F63,'D-Results_JointAnalysis'!A:M,7,FALSE)),"")</f>
        <v>0</v>
      </c>
      <c r="K63" s="181">
        <f>IFERROR((VLOOKUP(G63,'D-Results_JointAnalysis'!A:M,2,FALSE)/VLOOKUP(G63,'D-Results_JointAnalysis'!A:M,7,FALSE)),"")</f>
        <v>0</v>
      </c>
      <c r="L63" s="181">
        <f>IFERROR((VLOOKUP(H63,'D-Results_JointAnalysis'!A:M,2,FALSE)/VLOOKUP(H63,'D-Results_JointAnalysis'!A:M,7,FALSE)),"")</f>
        <v>0</v>
      </c>
      <c r="M63" s="182">
        <f t="shared" si="6"/>
        <v>0</v>
      </c>
      <c r="N63" s="229">
        <f t="shared" si="7"/>
        <v>0</v>
      </c>
      <c r="O63" s="181">
        <f>IFERROR((VLOOKUP(E63,'D-Results_JointAnalysis'!A:M,3,FALSE)/VLOOKUP(E63,'D-Results_JointAnalysis'!A:M,7,FALSE)),"")</f>
        <v>0.30120481927710846</v>
      </c>
      <c r="P63" s="181">
        <f>IFERROR((VLOOKUP(F63,'D-Results_JointAnalysis'!A:M,3,FALSE)/VLOOKUP(F63,'D-Results_JointAnalysis'!A:M,7,FALSE)),"")</f>
        <v>0</v>
      </c>
      <c r="Q63" s="181">
        <f>IFERROR((VLOOKUP(G63,'D-Results_JointAnalysis'!A:M,3,FALSE)/VLOOKUP(G63,'D-Results_JointAnalysis'!A:M,7,FALSE)),"")</f>
        <v>0.66666666666666663</v>
      </c>
      <c r="R63" s="181">
        <f>IFERROR((VLOOKUP(H63,'D-Results_JointAnalysis'!A:M,3,FALSE)/VLOOKUP(H63,'D-Results_JointAnalysis'!A:M,7,FALSE)),"")</f>
        <v>0.14615384615384616</v>
      </c>
      <c r="S63" s="182">
        <f t="shared" si="8"/>
        <v>0.27850633302440531</v>
      </c>
      <c r="T63" s="229">
        <f t="shared" si="9"/>
        <v>278.50633302440531</v>
      </c>
      <c r="U63" s="181">
        <f>IFERROR((VLOOKUP(E63,'D-Results_JointAnalysis'!A:M,4,FALSE)/VLOOKUP(E63,'D-Results_JointAnalysis'!A:M,7,FALSE)),"")</f>
        <v>0.68674698795180722</v>
      </c>
      <c r="V63" s="181">
        <f>IFERROR((VLOOKUP(F63,'D-Results_JointAnalysis'!A:M,4,FALSE)/VLOOKUP(F63,'D-Results_JointAnalysis'!A:M,7,FALSE)),"")</f>
        <v>1</v>
      </c>
      <c r="W63" s="181">
        <f>IFERROR((VLOOKUP(G63,'D-Results_JointAnalysis'!A:M,4,FALSE)/VLOOKUP(G63,'D-Results_JointAnalysis'!A:M,7,FALSE)),"")</f>
        <v>0.33333333333333331</v>
      </c>
      <c r="X63" s="181">
        <f>IFERROR((VLOOKUP(H63,'D-Results_JointAnalysis'!A:M,4,FALSE)/VLOOKUP(H63,'D-Results_JointAnalysis'!A:M,7,FALSE)),"")</f>
        <v>0.83461538461538465</v>
      </c>
      <c r="Y63" s="182">
        <f t="shared" si="10"/>
        <v>0.71367392647513139</v>
      </c>
      <c r="Z63" s="229">
        <f t="shared" si="11"/>
        <v>713.67392647513134</v>
      </c>
      <c r="AA63" s="181">
        <f>IFERROR((VLOOKUP(E63,'D-Results_JointAnalysis'!A:M,5,FALSE)/VLOOKUP(E63,'D-Results_JointAnalysis'!A:M,7,FALSE)),"")</f>
        <v>1.2048192771084338E-2</v>
      </c>
      <c r="AB63" s="181">
        <f>IFERROR((VLOOKUP(F63,'D-Results_JointAnalysis'!A:M,5,FALSE)/VLOOKUP(F63,'D-Results_JointAnalysis'!A:M,7,FALSE)),"")</f>
        <v>0</v>
      </c>
      <c r="AC63" s="181">
        <f>IFERROR((VLOOKUP(G63,'D-Results_JointAnalysis'!A:M,5,FALSE)/VLOOKUP(G63,'D-Results_JointAnalysis'!A:M,7,FALSE)),"")</f>
        <v>0</v>
      </c>
      <c r="AD63" s="181">
        <f>IFERROR((VLOOKUP(H63,'D-Results_JointAnalysis'!A:M,5,FALSE)/VLOOKUP(H63,'D-Results_JointAnalysis'!A:M,7,FALSE)),"")</f>
        <v>1.9230769230769232E-2</v>
      </c>
      <c r="AE63" s="182">
        <f t="shared" si="12"/>
        <v>7.8197405004633916E-3</v>
      </c>
      <c r="AF63" s="229">
        <f t="shared" si="13"/>
        <v>7.819740500463392</v>
      </c>
      <c r="AG63" s="181">
        <f>IFERROR((VLOOKUP(E63,'D-Results_JointAnalysis'!A:M,6,FALSE)/VLOOKUP(E63,'D-Results_JointAnalysis'!A:M,7,FALSE)),"")</f>
        <v>0</v>
      </c>
      <c r="AH63" s="181">
        <f>IFERROR((VLOOKUP(F63,'D-Results_JointAnalysis'!A:M,6,FALSE)/VLOOKUP(F63,'D-Results_JointAnalysis'!A:M,7,FALSE)),"")</f>
        <v>0</v>
      </c>
      <c r="AI63" s="181">
        <f>IFERROR((VLOOKUP(G63,'D-Results_JointAnalysis'!A:M,6,FALSE)/VLOOKUP(G63,'D-Results_JointAnalysis'!A:M,7,FALSE)),"")</f>
        <v>0</v>
      </c>
      <c r="AJ63" s="181">
        <f>IFERROR((VLOOKUP(H63,'D-Results_JointAnalysis'!A:M,6,FALSE)/VLOOKUP(H63,'D-Results_JointAnalysis'!A:M,7,FALSE)),"")</f>
        <v>0</v>
      </c>
      <c r="AK63" s="182">
        <f t="shared" si="14"/>
        <v>0</v>
      </c>
      <c r="AL63" s="229">
        <f t="shared" si="15"/>
        <v>0</v>
      </c>
      <c r="AM63" s="207">
        <f t="shared" si="16"/>
        <v>3</v>
      </c>
      <c r="AP63" s="327"/>
      <c r="AQ63" s="185" t="s">
        <v>91</v>
      </c>
      <c r="AR63" s="189">
        <f>VLOOKUP(AQ63,'E-REF_HNO_pop'!B:E,2,FALSE)</f>
        <v>371416</v>
      </c>
      <c r="AS63" s="189">
        <f>VLOOKUP(AQ63,'E-REF_HNO_pop'!B:E,3,FALSE)</f>
        <v>8000</v>
      </c>
      <c r="AT63" s="189">
        <f>VLOOKUP(AQ63,'E-REF_HNO_pop'!B:E,4,FALSE)</f>
        <v>363416</v>
      </c>
      <c r="AU63" s="230">
        <f t="shared" si="19"/>
        <v>1</v>
      </c>
      <c r="AV63" s="210">
        <f t="shared" si="20"/>
        <v>3</v>
      </c>
      <c r="AW63" s="231"/>
      <c r="AX63" s="237">
        <f t="shared" si="21"/>
        <v>0</v>
      </c>
      <c r="AY63" s="237">
        <f t="shared" si="22"/>
        <v>4.2937602091187924E-3</v>
      </c>
      <c r="AZ63" s="237">
        <f t="shared" si="23"/>
        <v>1.1953018942803031E-2</v>
      </c>
      <c r="BA63" s="237">
        <f t="shared" si="24"/>
        <v>5.2924114052970359E-3</v>
      </c>
      <c r="BB63" s="237">
        <f t="shared" si="25"/>
        <v>0</v>
      </c>
      <c r="BC63" s="255">
        <f t="shared" si="0"/>
        <v>1</v>
      </c>
      <c r="BD63" s="248">
        <f t="shared" si="1"/>
        <v>6405.2287581699347</v>
      </c>
      <c r="BE63" s="248">
        <f t="shared" si="26"/>
        <v>6405.2287581699347</v>
      </c>
      <c r="BF63" s="248">
        <v>0</v>
      </c>
      <c r="BG63" s="258">
        <f t="shared" si="27"/>
        <v>0</v>
      </c>
      <c r="BH63" s="248">
        <f t="shared" si="32"/>
        <v>1594.7712418300655</v>
      </c>
      <c r="BI63" s="248">
        <f t="shared" si="29"/>
        <v>4439.5424836601305</v>
      </c>
      <c r="BJ63" s="248">
        <f t="shared" si="30"/>
        <v>1965.686274509804</v>
      </c>
      <c r="BK63" s="249">
        <f t="shared" si="31"/>
        <v>0</v>
      </c>
      <c r="BL63" s="269"/>
    </row>
    <row r="64" spans="1:64" ht="15" thickBot="1" x14ac:dyDescent="0.4">
      <c r="AP64" s="327"/>
      <c r="AQ64" s="185" t="s">
        <v>147</v>
      </c>
      <c r="AR64" s="189">
        <f>VLOOKUP(AQ64,'E-REF_HNO_pop'!B:E,2,FALSE)</f>
        <v>163358</v>
      </c>
      <c r="AS64" s="189">
        <f>VLOOKUP(AQ64,'E-REF_HNO_pop'!B:E,3,FALSE)</f>
        <v>6000</v>
      </c>
      <c r="AT64" s="189">
        <f>VLOOKUP(AQ64,'E-REF_HNO_pop'!B:E,4,FALSE)</f>
        <v>157358</v>
      </c>
      <c r="AU64" s="230">
        <f t="shared" si="19"/>
        <v>1</v>
      </c>
      <c r="AV64" s="210">
        <f t="shared" si="20"/>
        <v>3</v>
      </c>
      <c r="AW64" s="231"/>
      <c r="AX64" s="237">
        <f t="shared" si="21"/>
        <v>0</v>
      </c>
      <c r="AY64" s="237">
        <f t="shared" si="22"/>
        <v>0</v>
      </c>
      <c r="AZ64" s="237">
        <f t="shared" si="23"/>
        <v>3.6729147026775551E-2</v>
      </c>
      <c r="BA64" s="237">
        <f t="shared" si="24"/>
        <v>0</v>
      </c>
      <c r="BB64" s="237">
        <f t="shared" si="25"/>
        <v>0</v>
      </c>
      <c r="BC64" s="255">
        <f t="shared" si="0"/>
        <v>1</v>
      </c>
      <c r="BD64" s="248">
        <f t="shared" si="1"/>
        <v>6000</v>
      </c>
      <c r="BE64" s="248">
        <f t="shared" si="26"/>
        <v>6000</v>
      </c>
      <c r="BF64" s="248">
        <v>0</v>
      </c>
      <c r="BG64" s="258">
        <f t="shared" si="27"/>
        <v>0</v>
      </c>
      <c r="BH64" s="248">
        <f t="shared" si="32"/>
        <v>0</v>
      </c>
      <c r="BI64" s="248">
        <f t="shared" si="29"/>
        <v>6000</v>
      </c>
      <c r="BJ64" s="248">
        <f t="shared" si="30"/>
        <v>0</v>
      </c>
      <c r="BK64" s="249">
        <f t="shared" si="31"/>
        <v>0</v>
      </c>
      <c r="BL64" s="269"/>
    </row>
    <row r="65" spans="42:64" ht="15" thickBot="1" x14ac:dyDescent="0.4">
      <c r="AP65" s="327"/>
      <c r="AQ65" s="185" t="s">
        <v>92</v>
      </c>
      <c r="AR65" s="189">
        <f>VLOOKUP(AQ65,'E-REF_HNO_pop'!B:E,2,FALSE)</f>
        <v>142930</v>
      </c>
      <c r="AS65" s="189">
        <f>VLOOKUP(AQ65,'E-REF_HNO_pop'!B:E,3,FALSE)</f>
        <v>17000</v>
      </c>
      <c r="AT65" s="189">
        <f>VLOOKUP(AQ65,'E-REF_HNO_pop'!B:E,4,FALSE)</f>
        <v>125930</v>
      </c>
      <c r="AU65" s="230">
        <f t="shared" si="19"/>
        <v>1</v>
      </c>
      <c r="AV65" s="210">
        <f t="shared" si="20"/>
        <v>4</v>
      </c>
      <c r="AW65" s="231"/>
      <c r="AX65" s="237">
        <f t="shared" si="21"/>
        <v>0</v>
      </c>
      <c r="AY65" s="237">
        <f t="shared" si="22"/>
        <v>2.098929545931575E-2</v>
      </c>
      <c r="AZ65" s="237">
        <f t="shared" si="23"/>
        <v>4.19785909186315E-2</v>
      </c>
      <c r="BA65" s="237">
        <f t="shared" si="24"/>
        <v>5.5971454558175329E-2</v>
      </c>
      <c r="BB65" s="237">
        <f t="shared" si="25"/>
        <v>0</v>
      </c>
      <c r="BC65" s="255">
        <f t="shared" si="0"/>
        <v>1</v>
      </c>
      <c r="BD65" s="248">
        <f t="shared" si="1"/>
        <v>14000</v>
      </c>
      <c r="BE65" s="248">
        <f t="shared" si="26"/>
        <v>14000</v>
      </c>
      <c r="BF65" s="248">
        <v>0</v>
      </c>
      <c r="BG65" s="258">
        <f t="shared" si="27"/>
        <v>0</v>
      </c>
      <c r="BH65" s="248">
        <f t="shared" si="32"/>
        <v>3000</v>
      </c>
      <c r="BI65" s="248">
        <f t="shared" si="29"/>
        <v>6000</v>
      </c>
      <c r="BJ65" s="248">
        <f t="shared" si="30"/>
        <v>8000</v>
      </c>
      <c r="BK65" s="249">
        <f t="shared" si="31"/>
        <v>0</v>
      </c>
      <c r="BL65" s="269"/>
    </row>
    <row r="66" spans="42:64" ht="15" thickBot="1" x14ac:dyDescent="0.4">
      <c r="AP66" s="328"/>
      <c r="AQ66" s="186" t="s">
        <v>94</v>
      </c>
      <c r="AR66" s="200">
        <f>VLOOKUP(AQ66,'E-REF_HNO_pop'!B:E,2,FALSE)</f>
        <v>64467</v>
      </c>
      <c r="AS66" s="200">
        <f>VLOOKUP(AQ66,'E-REF_HNO_pop'!B:E,3,FALSE)</f>
        <v>5000</v>
      </c>
      <c r="AT66" s="200">
        <f>VLOOKUP(AQ66,'E-REF_HNO_pop'!B:E,4,FALSE)</f>
        <v>59467</v>
      </c>
      <c r="AU66" s="232">
        <f t="shared" si="19"/>
        <v>1</v>
      </c>
      <c r="AV66" s="212">
        <f t="shared" si="20"/>
        <v>3</v>
      </c>
      <c r="AW66" s="233"/>
      <c r="AX66" s="237">
        <f t="shared" si="21"/>
        <v>1.0923811440158159E-3</v>
      </c>
      <c r="AY66" s="237">
        <f t="shared" si="22"/>
        <v>2.9237260031011545E-2</v>
      </c>
      <c r="AZ66" s="237">
        <f t="shared" si="23"/>
        <v>2.8980229173596061E-2</v>
      </c>
      <c r="BA66" s="237">
        <f t="shared" si="24"/>
        <v>1.8249190876499514E-2</v>
      </c>
      <c r="BB66" s="237">
        <f t="shared" si="25"/>
        <v>0</v>
      </c>
      <c r="BC66" s="256">
        <f t="shared" si="0"/>
        <v>1</v>
      </c>
      <c r="BD66" s="250">
        <f t="shared" si="1"/>
        <v>3044.7390223695111</v>
      </c>
      <c r="BE66" s="250">
        <f t="shared" si="26"/>
        <v>3044.7390223695111</v>
      </c>
      <c r="BF66" s="248">
        <v>0</v>
      </c>
      <c r="BG66" s="259">
        <f t="shared" si="27"/>
        <v>70.422535211267601</v>
      </c>
      <c r="BH66" s="250">
        <f t="shared" si="32"/>
        <v>1884.8384424192213</v>
      </c>
      <c r="BI66" s="250">
        <f t="shared" si="29"/>
        <v>1868.2684341342172</v>
      </c>
      <c r="BJ66" s="250">
        <f t="shared" si="30"/>
        <v>1176.4705882352941</v>
      </c>
      <c r="BK66" s="251">
        <f t="shared" si="31"/>
        <v>0</v>
      </c>
      <c r="BL66" s="269"/>
    </row>
    <row r="67" spans="42:64" ht="16" customHeight="1" thickBot="1" x14ac:dyDescent="0.4">
      <c r="AP67" s="326" t="s">
        <v>2744</v>
      </c>
      <c r="AQ67" s="184" t="s">
        <v>100</v>
      </c>
      <c r="AR67" s="194">
        <f>VLOOKUP(AQ67,'E-REF_HNO_pop'!B:E,2,FALSE)</f>
        <v>54490</v>
      </c>
      <c r="AS67" s="195">
        <f>VLOOKUP(AQ67,'E-REF_HNO_pop'!B:E,3,FALSE)</f>
        <v>9000</v>
      </c>
      <c r="AT67" s="195">
        <f>VLOOKUP(AQ67,'E-REF_HNO_pop'!B:E,4,FALSE)</f>
        <v>45490</v>
      </c>
      <c r="AU67" s="234">
        <f t="shared" si="19"/>
        <v>1</v>
      </c>
      <c r="AV67" s="235">
        <f t="shared" si="20"/>
        <v>3</v>
      </c>
      <c r="AW67" s="236"/>
      <c r="AX67" s="237">
        <f t="shared" si="21"/>
        <v>0</v>
      </c>
      <c r="AY67" s="237">
        <f t="shared" si="22"/>
        <v>0</v>
      </c>
      <c r="AZ67" s="237">
        <f t="shared" si="23"/>
        <v>0.16516792071939806</v>
      </c>
      <c r="BA67" s="237">
        <f t="shared" si="24"/>
        <v>0</v>
      </c>
      <c r="BB67" s="237">
        <f t="shared" si="25"/>
        <v>0</v>
      </c>
      <c r="BC67" s="254">
        <f t="shared" si="0"/>
        <v>1</v>
      </c>
      <c r="BD67" s="246">
        <f t="shared" si="1"/>
        <v>9000</v>
      </c>
      <c r="BE67" s="246">
        <f t="shared" si="26"/>
        <v>9000</v>
      </c>
      <c r="BF67" s="248">
        <v>0</v>
      </c>
      <c r="BG67" s="257">
        <f t="shared" si="27"/>
        <v>0</v>
      </c>
      <c r="BH67" s="246">
        <f t="shared" si="32"/>
        <v>0</v>
      </c>
      <c r="BI67" s="246">
        <f t="shared" si="29"/>
        <v>9000</v>
      </c>
      <c r="BJ67" s="246">
        <f t="shared" si="30"/>
        <v>0</v>
      </c>
      <c r="BK67" s="247">
        <f t="shared" si="31"/>
        <v>0</v>
      </c>
      <c r="BL67" s="269"/>
    </row>
    <row r="68" spans="42:64" ht="15" thickBot="1" x14ac:dyDescent="0.4">
      <c r="AP68" s="327"/>
      <c r="AQ68" s="185" t="s">
        <v>197</v>
      </c>
      <c r="AR68" s="197">
        <f>VLOOKUP(AQ68,'E-REF_HNO_pop'!B:E,2,FALSE)</f>
        <v>115329</v>
      </c>
      <c r="AS68" s="189">
        <f>VLOOKUP(AQ68,'E-REF_HNO_pop'!B:E,3,FALSE)</f>
        <v>0</v>
      </c>
      <c r="AT68" s="189">
        <f>VLOOKUP(AQ68,'E-REF_HNO_pop'!B:E,4,FALSE)</f>
        <v>115329</v>
      </c>
      <c r="AU68" s="230">
        <f t="shared" si="19"/>
        <v>1</v>
      </c>
      <c r="AV68" s="210">
        <f t="shared" si="20"/>
        <v>3</v>
      </c>
      <c r="AW68" s="231"/>
      <c r="AX68" s="237">
        <f t="shared" si="21"/>
        <v>0</v>
      </c>
      <c r="AY68" s="237">
        <f t="shared" si="22"/>
        <v>0</v>
      </c>
      <c r="AZ68" s="237">
        <f t="shared" si="23"/>
        <v>0</v>
      </c>
      <c r="BA68" s="237">
        <f t="shared" si="24"/>
        <v>0</v>
      </c>
      <c r="BB68" s="237">
        <f t="shared" si="25"/>
        <v>0</v>
      </c>
      <c r="BC68" s="255">
        <f t="shared" si="0"/>
        <v>1</v>
      </c>
      <c r="BD68" s="248">
        <f t="shared" si="1"/>
        <v>0</v>
      </c>
      <c r="BE68" s="248">
        <f t="shared" si="26"/>
        <v>0</v>
      </c>
      <c r="BF68" s="248">
        <v>0</v>
      </c>
      <c r="BG68" s="258">
        <f t="shared" si="27"/>
        <v>0</v>
      </c>
      <c r="BH68" s="248">
        <f t="shared" si="32"/>
        <v>0</v>
      </c>
      <c r="BI68" s="248">
        <f t="shared" si="29"/>
        <v>0</v>
      </c>
      <c r="BJ68" s="248">
        <f t="shared" si="30"/>
        <v>0</v>
      </c>
      <c r="BK68" s="249">
        <f t="shared" si="31"/>
        <v>0</v>
      </c>
      <c r="BL68" s="269"/>
    </row>
    <row r="69" spans="42:64" ht="15" thickBot="1" x14ac:dyDescent="0.4">
      <c r="AP69" s="327"/>
      <c r="AQ69" s="185" t="s">
        <v>102</v>
      </c>
      <c r="AR69" s="197">
        <f>VLOOKUP(AQ69,'E-REF_HNO_pop'!B:E,2,FALSE)</f>
        <v>126545</v>
      </c>
      <c r="AS69" s="189">
        <f>VLOOKUP(AQ69,'E-REF_HNO_pop'!B:E,3,FALSE)</f>
        <v>4200</v>
      </c>
      <c r="AT69" s="189">
        <f>VLOOKUP(AQ69,'E-REF_HNO_pop'!B:E,4,FALSE)</f>
        <v>122345</v>
      </c>
      <c r="AU69" s="230">
        <f t="shared" si="19"/>
        <v>1</v>
      </c>
      <c r="AV69" s="210">
        <f t="shared" si="20"/>
        <v>3</v>
      </c>
      <c r="AW69" s="231"/>
      <c r="AX69" s="237">
        <f t="shared" si="21"/>
        <v>4.674616111064427E-4</v>
      </c>
      <c r="AY69" s="237">
        <f t="shared" si="22"/>
        <v>1.5114592092441648E-2</v>
      </c>
      <c r="AZ69" s="237">
        <f t="shared" si="23"/>
        <v>1.7607720685009341E-2</v>
      </c>
      <c r="BA69" s="237">
        <f t="shared" si="24"/>
        <v>0</v>
      </c>
      <c r="BB69" s="237">
        <f t="shared" si="25"/>
        <v>0</v>
      </c>
      <c r="BC69" s="255">
        <f t="shared" si="0"/>
        <v>1</v>
      </c>
      <c r="BD69" s="248">
        <f t="shared" si="1"/>
        <v>2228.1690140845071</v>
      </c>
      <c r="BE69" s="248">
        <f t="shared" si="26"/>
        <v>2228.1690140845071</v>
      </c>
      <c r="BF69" s="248">
        <v>0</v>
      </c>
      <c r="BG69" s="258">
        <f t="shared" si="27"/>
        <v>59.154929577464792</v>
      </c>
      <c r="BH69" s="248">
        <f t="shared" si="32"/>
        <v>1912.6760563380283</v>
      </c>
      <c r="BI69" s="248">
        <f t="shared" si="29"/>
        <v>2228.1690140845071</v>
      </c>
      <c r="BJ69" s="248">
        <f t="shared" si="30"/>
        <v>0</v>
      </c>
      <c r="BK69" s="249">
        <f t="shared" si="31"/>
        <v>0</v>
      </c>
      <c r="BL69" s="269"/>
    </row>
    <row r="70" spans="42:64" ht="15" thickBot="1" x14ac:dyDescent="0.4">
      <c r="AP70" s="327"/>
      <c r="AQ70" s="185" t="s">
        <v>198</v>
      </c>
      <c r="AR70" s="197">
        <f>VLOOKUP(AQ70,'E-REF_HNO_pop'!B:E,2,FALSE)</f>
        <v>75638</v>
      </c>
      <c r="AS70" s="189">
        <f>VLOOKUP(AQ70,'E-REF_HNO_pop'!B:E,3,FALSE)</f>
        <v>2000</v>
      </c>
      <c r="AT70" s="189">
        <f>VLOOKUP(AQ70,'E-REF_HNO_pop'!B:E,4,FALSE)</f>
        <v>73638</v>
      </c>
      <c r="AU70" s="230">
        <f t="shared" si="19"/>
        <v>1</v>
      </c>
      <c r="AV70" s="210">
        <f t="shared" si="20"/>
        <v>3</v>
      </c>
      <c r="AW70" s="231"/>
      <c r="AX70" s="237">
        <f t="shared" si="21"/>
        <v>0</v>
      </c>
      <c r="AY70" s="237">
        <f t="shared" si="22"/>
        <v>5.4239457713901769E-3</v>
      </c>
      <c r="AZ70" s="237">
        <f t="shared" si="23"/>
        <v>2.1017789864136938E-2</v>
      </c>
      <c r="BA70" s="237">
        <f t="shared" si="24"/>
        <v>0</v>
      </c>
      <c r="BB70" s="237">
        <f t="shared" si="25"/>
        <v>0</v>
      </c>
      <c r="BC70" s="255">
        <f t="shared" ref="BC70:BC75" si="77">IF(BB70&gt;=0.25,5,IF(SUM(BA70:BB70)&gt;=0.25,4,IF(SUM(AZ70:BB70)&gt;=0.25,3,IF(SUM(AY70:BB70)&gt;=0.25,2,1))))</f>
        <v>1</v>
      </c>
      <c r="BD70" s="248">
        <f t="shared" ref="BD70:BD75" si="78">BE70+BF70</f>
        <v>1589.7435897435896</v>
      </c>
      <c r="BE70" s="248">
        <f t="shared" si="26"/>
        <v>1589.7435897435896</v>
      </c>
      <c r="BF70" s="248">
        <v>0</v>
      </c>
      <c r="BG70" s="258">
        <f t="shared" si="27"/>
        <v>0</v>
      </c>
      <c r="BH70" s="248">
        <f t="shared" ref="BH70:BH75" si="79">IFERROR((AY70*$AR70),0)</f>
        <v>410.25641025641022</v>
      </c>
      <c r="BI70" s="248">
        <f t="shared" ref="BI70:BI75" si="80">IFERROR((AZ70*$AR70),0)</f>
        <v>1589.7435897435896</v>
      </c>
      <c r="BJ70" s="248">
        <f t="shared" ref="BJ70:BJ75" si="81">IFERROR((BA70*$AR70),0)</f>
        <v>0</v>
      </c>
      <c r="BK70" s="249">
        <f t="shared" ref="BK70:BK75" si="82">IFERROR((BB70*$AR70),0)</f>
        <v>0</v>
      </c>
      <c r="BL70" s="269"/>
    </row>
    <row r="71" spans="42:64" ht="15" thickBot="1" x14ac:dyDescent="0.4">
      <c r="AP71" s="327"/>
      <c r="AQ71" s="185" t="s">
        <v>103</v>
      </c>
      <c r="AR71" s="197">
        <f>VLOOKUP(AQ71,'E-REF_HNO_pop'!B:E,2,FALSE)</f>
        <v>94645</v>
      </c>
      <c r="AS71" s="189">
        <f>VLOOKUP(AQ71,'E-REF_HNO_pop'!B:E,3,FALSE)</f>
        <v>14000</v>
      </c>
      <c r="AT71" s="189">
        <f>VLOOKUP(AQ71,'E-REF_HNO_pop'!B:E,4,FALSE)</f>
        <v>80645</v>
      </c>
      <c r="AU71" s="230">
        <f t="shared" si="19"/>
        <v>1</v>
      </c>
      <c r="AV71" s="210">
        <f t="shared" si="20"/>
        <v>3</v>
      </c>
      <c r="AW71" s="231"/>
      <c r="AX71" s="237">
        <f t="shared" si="21"/>
        <v>0</v>
      </c>
      <c r="AY71" s="237">
        <f t="shared" si="22"/>
        <v>1.3051868747921802E-2</v>
      </c>
      <c r="AZ71" s="237">
        <f t="shared" si="23"/>
        <v>0.10006432706740048</v>
      </c>
      <c r="BA71" s="237">
        <f t="shared" si="24"/>
        <v>3.4804983327791465E-2</v>
      </c>
      <c r="BB71" s="237">
        <f t="shared" si="25"/>
        <v>0</v>
      </c>
      <c r="BC71" s="255">
        <f t="shared" si="77"/>
        <v>1</v>
      </c>
      <c r="BD71" s="248">
        <f t="shared" si="78"/>
        <v>12764.705882352942</v>
      </c>
      <c r="BE71" s="248">
        <f t="shared" si="26"/>
        <v>12764.705882352942</v>
      </c>
      <c r="BF71" s="248">
        <v>0</v>
      </c>
      <c r="BG71" s="258">
        <f t="shared" si="27"/>
        <v>0</v>
      </c>
      <c r="BH71" s="248">
        <f t="shared" si="79"/>
        <v>1235.294117647059</v>
      </c>
      <c r="BI71" s="248">
        <f t="shared" si="80"/>
        <v>9470.5882352941189</v>
      </c>
      <c r="BJ71" s="248">
        <f t="shared" si="81"/>
        <v>3294.1176470588234</v>
      </c>
      <c r="BK71" s="249">
        <f t="shared" si="82"/>
        <v>0</v>
      </c>
      <c r="BL71" s="269"/>
    </row>
    <row r="72" spans="42:64" ht="15" thickBot="1" x14ac:dyDescent="0.4">
      <c r="AP72" s="327"/>
      <c r="AQ72" s="185" t="s">
        <v>104</v>
      </c>
      <c r="AR72" s="197">
        <f>VLOOKUP(AQ72,'E-REF_HNO_pop'!B:E,2,FALSE)</f>
        <v>63295</v>
      </c>
      <c r="AS72" s="189">
        <f>VLOOKUP(AQ72,'E-REF_HNO_pop'!B:E,3,FALSE)</f>
        <v>3000</v>
      </c>
      <c r="AT72" s="189">
        <f>VLOOKUP(AQ72,'E-REF_HNO_pop'!B:E,4,FALSE)</f>
        <v>60295</v>
      </c>
      <c r="AU72" s="230">
        <f t="shared" si="19"/>
        <v>1</v>
      </c>
      <c r="AV72" s="210">
        <f t="shared" si="20"/>
        <v>4</v>
      </c>
      <c r="AW72" s="231"/>
      <c r="AX72" s="237">
        <f t="shared" si="21"/>
        <v>0</v>
      </c>
      <c r="AY72" s="237">
        <f t="shared" si="22"/>
        <v>8.3641956664172908E-3</v>
      </c>
      <c r="AZ72" s="237">
        <f t="shared" si="23"/>
        <v>1.6728391332834582E-2</v>
      </c>
      <c r="BA72" s="237">
        <f t="shared" si="24"/>
        <v>2.2304521777112771E-2</v>
      </c>
      <c r="BB72" s="237">
        <f t="shared" si="25"/>
        <v>0</v>
      </c>
      <c r="BC72" s="255">
        <f t="shared" si="77"/>
        <v>1</v>
      </c>
      <c r="BD72" s="248">
        <f t="shared" si="78"/>
        <v>2470.588235294118</v>
      </c>
      <c r="BE72" s="248">
        <f t="shared" si="26"/>
        <v>2470.588235294118</v>
      </c>
      <c r="BF72" s="248">
        <v>0</v>
      </c>
      <c r="BG72" s="258">
        <f t="shared" si="27"/>
        <v>0</v>
      </c>
      <c r="BH72" s="248">
        <f t="shared" si="79"/>
        <v>529.41176470588243</v>
      </c>
      <c r="BI72" s="248">
        <f t="shared" si="80"/>
        <v>1058.8235294117649</v>
      </c>
      <c r="BJ72" s="248">
        <f t="shared" si="81"/>
        <v>1411.7647058823529</v>
      </c>
      <c r="BK72" s="249">
        <f t="shared" si="82"/>
        <v>0</v>
      </c>
      <c r="BL72" s="269"/>
    </row>
    <row r="73" spans="42:64" ht="15" thickBot="1" x14ac:dyDescent="0.4">
      <c r="AP73" s="327"/>
      <c r="AQ73" s="185" t="s">
        <v>106</v>
      </c>
      <c r="AR73" s="197">
        <f>VLOOKUP(AQ73,'E-REF_HNO_pop'!B:E,2,FALSE)</f>
        <v>78537</v>
      </c>
      <c r="AS73" s="189">
        <f>VLOOKUP(AQ73,'E-REF_HNO_pop'!B:E,3,FALSE)</f>
        <v>17000</v>
      </c>
      <c r="AT73" s="189">
        <f>VLOOKUP(AQ73,'E-REF_HNO_pop'!B:E,4,FALSE)</f>
        <v>61537</v>
      </c>
      <c r="AU73" s="230">
        <f t="shared" si="19"/>
        <v>1</v>
      </c>
      <c r="AV73" s="210">
        <f t="shared" si="20"/>
        <v>3</v>
      </c>
      <c r="AW73" s="231"/>
      <c r="AX73" s="237">
        <f t="shared" si="21"/>
        <v>0</v>
      </c>
      <c r="AY73" s="237">
        <f t="shared" si="22"/>
        <v>4.7639367323083277E-2</v>
      </c>
      <c r="AZ73" s="237">
        <f t="shared" si="23"/>
        <v>0.16881911721286791</v>
      </c>
      <c r="BA73" s="237">
        <f t="shared" si="24"/>
        <v>0</v>
      </c>
      <c r="BB73" s="237">
        <f t="shared" si="25"/>
        <v>0</v>
      </c>
      <c r="BC73" s="255">
        <f t="shared" si="77"/>
        <v>1</v>
      </c>
      <c r="BD73" s="248">
        <f t="shared" si="78"/>
        <v>13258.547008547008</v>
      </c>
      <c r="BE73" s="248">
        <f t="shared" si="26"/>
        <v>13258.547008547008</v>
      </c>
      <c r="BF73" s="248">
        <v>0</v>
      </c>
      <c r="BG73" s="258">
        <f t="shared" si="27"/>
        <v>0</v>
      </c>
      <c r="BH73" s="248">
        <f t="shared" si="79"/>
        <v>3741.4529914529912</v>
      </c>
      <c r="BI73" s="248">
        <f t="shared" si="80"/>
        <v>13258.547008547006</v>
      </c>
      <c r="BJ73" s="248">
        <f t="shared" si="81"/>
        <v>0</v>
      </c>
      <c r="BK73" s="249">
        <f t="shared" si="82"/>
        <v>0</v>
      </c>
      <c r="BL73" s="269"/>
    </row>
    <row r="74" spans="42:64" ht="15" thickBot="1" x14ac:dyDescent="0.4">
      <c r="AP74" s="327"/>
      <c r="AQ74" s="185" t="s">
        <v>107</v>
      </c>
      <c r="AR74" s="197">
        <f>VLOOKUP(AQ74,'E-REF_HNO_pop'!B:E,2,FALSE)</f>
        <v>139718</v>
      </c>
      <c r="AS74" s="189">
        <f>VLOOKUP(AQ74,'E-REF_HNO_pop'!B:E,3,FALSE)</f>
        <v>1000</v>
      </c>
      <c r="AT74" s="189">
        <f>VLOOKUP(AQ74,'E-REF_HNO_pop'!B:E,4,FALSE)</f>
        <v>138718</v>
      </c>
      <c r="AU74" s="230">
        <f t="shared" si="19"/>
        <v>1</v>
      </c>
      <c r="AV74" s="210">
        <f t="shared" si="20"/>
        <v>3</v>
      </c>
      <c r="AW74" s="231"/>
      <c r="AX74" s="237">
        <f t="shared" si="21"/>
        <v>0</v>
      </c>
      <c r="AY74" s="237">
        <f t="shared" si="22"/>
        <v>1.9933461187850192E-3</v>
      </c>
      <c r="AZ74" s="237">
        <f t="shared" si="23"/>
        <v>5.1079597938356643E-3</v>
      </c>
      <c r="BA74" s="237">
        <f t="shared" si="24"/>
        <v>5.5968024882000828E-5</v>
      </c>
      <c r="BB74" s="237">
        <f t="shared" si="25"/>
        <v>0</v>
      </c>
      <c r="BC74" s="255">
        <f t="shared" si="77"/>
        <v>1</v>
      </c>
      <c r="BD74" s="248">
        <f t="shared" si="78"/>
        <v>721.49366697559469</v>
      </c>
      <c r="BE74" s="248">
        <f t="shared" si="26"/>
        <v>721.49366697559469</v>
      </c>
      <c r="BF74" s="248">
        <v>0</v>
      </c>
      <c r="BG74" s="258">
        <f t="shared" si="27"/>
        <v>0</v>
      </c>
      <c r="BH74" s="248">
        <f t="shared" si="79"/>
        <v>278.50633302440531</v>
      </c>
      <c r="BI74" s="248">
        <f t="shared" si="80"/>
        <v>713.67392647513134</v>
      </c>
      <c r="BJ74" s="248">
        <f t="shared" si="81"/>
        <v>7.819740500463392</v>
      </c>
      <c r="BK74" s="249">
        <f t="shared" si="82"/>
        <v>0</v>
      </c>
      <c r="BL74" s="269"/>
    </row>
    <row r="75" spans="42:64" ht="15" thickBot="1" x14ac:dyDescent="0.4">
      <c r="AP75" s="328"/>
      <c r="AQ75" s="185" t="s">
        <v>109</v>
      </c>
      <c r="AR75" s="197">
        <f>VLOOKUP(AQ75,'E-REF_HNO_pop'!B:E,2,FALSE)</f>
        <v>69298</v>
      </c>
      <c r="AS75" s="189">
        <f>VLOOKUP(AQ75,'E-REF_HNO_pop'!B:E,3,FALSE)</f>
        <v>0</v>
      </c>
      <c r="AT75" s="189">
        <f>VLOOKUP(AQ75,'E-REF_HNO_pop'!B:E,4,FALSE)</f>
        <v>69298</v>
      </c>
      <c r="AU75" s="230">
        <f t="shared" si="19"/>
        <v>1</v>
      </c>
      <c r="AV75" s="210">
        <f t="shared" si="20"/>
        <v>3</v>
      </c>
      <c r="AW75" s="231"/>
      <c r="AX75" s="237">
        <f t="shared" si="21"/>
        <v>0</v>
      </c>
      <c r="AY75" s="237">
        <f t="shared" si="22"/>
        <v>0</v>
      </c>
      <c r="AZ75" s="237">
        <f t="shared" si="23"/>
        <v>0</v>
      </c>
      <c r="BA75" s="237">
        <f t="shared" si="24"/>
        <v>0</v>
      </c>
      <c r="BB75" s="237">
        <f t="shared" si="25"/>
        <v>0</v>
      </c>
      <c r="BC75" s="255">
        <f t="shared" si="77"/>
        <v>1</v>
      </c>
      <c r="BD75" s="248">
        <f t="shared" si="78"/>
        <v>0</v>
      </c>
      <c r="BE75" s="248">
        <f t="shared" si="26"/>
        <v>0</v>
      </c>
      <c r="BF75" s="248">
        <v>0</v>
      </c>
      <c r="BG75" s="258">
        <f t="shared" si="27"/>
        <v>0</v>
      </c>
      <c r="BH75" s="248">
        <f t="shared" si="79"/>
        <v>0</v>
      </c>
      <c r="BI75" s="248">
        <f t="shared" si="80"/>
        <v>0</v>
      </c>
      <c r="BJ75" s="248">
        <f t="shared" si="81"/>
        <v>0</v>
      </c>
      <c r="BK75" s="249">
        <f t="shared" si="82"/>
        <v>0</v>
      </c>
      <c r="BL75" s="269"/>
    </row>
    <row r="76" spans="42:64" ht="15" thickBot="1" x14ac:dyDescent="0.4">
      <c r="AP76" s="191" t="s">
        <v>15</v>
      </c>
      <c r="AQ76" s="242" t="s">
        <v>15</v>
      </c>
      <c r="AR76" s="245">
        <f>SUM(AR2:AR75)</f>
        <v>15739178</v>
      </c>
      <c r="AS76" s="243">
        <f>SUM(AS2:AS75)</f>
        <v>2967500</v>
      </c>
      <c r="AT76" s="244">
        <f>SUM(AT2:AT75)</f>
        <v>12771678</v>
      </c>
      <c r="AU76" s="245"/>
      <c r="AV76" s="243"/>
      <c r="AW76" s="244"/>
      <c r="AX76" s="245"/>
      <c r="AY76" s="243"/>
      <c r="AZ76" s="243"/>
      <c r="BA76" s="243"/>
      <c r="BB76" s="243"/>
      <c r="BC76" s="253"/>
      <c r="BD76" s="243">
        <f t="shared" ref="BD76:BK76" si="83">SUM(BD2:BD75)</f>
        <v>2241326.1246949052</v>
      </c>
      <c r="BE76" s="243">
        <f t="shared" si="83"/>
        <v>2241326.1246949052</v>
      </c>
      <c r="BF76" s="243">
        <f t="shared" si="83"/>
        <v>0</v>
      </c>
      <c r="BG76" s="260">
        <f t="shared" si="83"/>
        <v>10053.384289476699</v>
      </c>
      <c r="BH76" s="261">
        <f t="shared" si="83"/>
        <v>716120.49101561832</v>
      </c>
      <c r="BI76" s="261">
        <f t="shared" si="83"/>
        <v>2180891.3373471913</v>
      </c>
      <c r="BJ76" s="261">
        <f t="shared" si="83"/>
        <v>60434.787347713318</v>
      </c>
      <c r="BK76" s="262">
        <f t="shared" si="83"/>
        <v>0</v>
      </c>
    </row>
  </sheetData>
  <mergeCells count="3">
    <mergeCell ref="AP67:AP75"/>
    <mergeCell ref="AP47:AP66"/>
    <mergeCell ref="AP2:AP46"/>
  </mergeCells>
  <conditionalFormatting sqref="AP47">
    <cfRule type="duplicateValues" dxfId="29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3"/>
  <sheetViews>
    <sheetView topLeftCell="G5" zoomScale="84" workbookViewId="0">
      <selection activeCell="AK5" sqref="AK5"/>
    </sheetView>
  </sheetViews>
  <sheetFormatPr defaultColWidth="8.81640625" defaultRowHeight="14.5" x14ac:dyDescent="0.35"/>
  <cols>
    <col min="1" max="1" width="23.36328125" bestFit="1" customWidth="1"/>
    <col min="2" max="2" width="16" bestFit="1" customWidth="1"/>
    <col min="3" max="3" width="4.1796875" customWidth="1"/>
    <col min="4" max="4" width="5.36328125" customWidth="1"/>
    <col min="5" max="5" width="3.1796875" customWidth="1"/>
    <col min="6" max="6" width="2" customWidth="1"/>
    <col min="7" max="7" width="8.6328125" bestFit="1" customWidth="1"/>
    <col min="8" max="8" width="5.1796875" bestFit="1" customWidth="1"/>
    <col min="9" max="12" width="2" customWidth="1"/>
    <col min="13" max="13" width="8.1796875" bestFit="1" customWidth="1"/>
    <col min="14" max="14" width="10.81640625" bestFit="1" customWidth="1"/>
    <col min="15" max="15" width="6.81640625" customWidth="1"/>
    <col min="16" max="16" width="11.36328125" customWidth="1"/>
    <col min="17" max="20" width="3.81640625" customWidth="1"/>
    <col min="21" max="21" width="16" customWidth="1"/>
    <col min="22" max="22" width="7.453125" customWidth="1"/>
    <col min="23" max="23" width="6.453125" customWidth="1"/>
    <col min="24" max="24" width="6.6328125" customWidth="1"/>
    <col min="25" max="25" width="8" customWidth="1"/>
    <col min="26" max="26" width="7.1796875" customWidth="1"/>
    <col min="27" max="27" width="10.6328125" customWidth="1"/>
    <col min="28" max="28" width="7.6328125" customWidth="1"/>
    <col min="29" max="29" width="9.36328125" customWidth="1"/>
    <col min="30" max="30" width="9.6328125" customWidth="1"/>
    <col min="31" max="31" width="9.453125" customWidth="1"/>
    <col min="32" max="32" width="10.1796875" customWidth="1"/>
    <col min="33" max="33" width="9.453125" customWidth="1"/>
    <col min="34" max="34" width="9.1796875" customWidth="1"/>
    <col min="35" max="35" width="10.6328125" customWidth="1"/>
    <col min="36" max="36" width="7.6328125" customWidth="1"/>
    <col min="37" max="37" width="12" customWidth="1"/>
    <col min="38" max="38" width="11" customWidth="1"/>
    <col min="39" max="39" width="12.1796875" customWidth="1"/>
    <col min="40" max="40" width="11" customWidth="1"/>
    <col min="41" max="41" width="11.36328125" customWidth="1"/>
    <col min="42" max="42" width="12" bestFit="1" customWidth="1"/>
    <col min="43" max="44" width="11.6328125" customWidth="1"/>
    <col min="45" max="49" width="12" customWidth="1"/>
    <col min="50" max="52" width="11.81640625" customWidth="1"/>
    <col min="53" max="55" width="9.1796875" customWidth="1"/>
    <col min="58" max="58" width="10.36328125" customWidth="1"/>
    <col min="59" max="59" width="10.81640625" customWidth="1"/>
  </cols>
  <sheetData>
    <row r="1" spans="1:61" x14ac:dyDescent="0.35">
      <c r="A1" s="265"/>
      <c r="B1" s="266"/>
      <c r="C1" s="266"/>
      <c r="D1" s="266"/>
      <c r="E1" s="266"/>
      <c r="F1" s="266"/>
    </row>
    <row r="2" spans="1:61" ht="26.25" customHeight="1" thickBot="1" x14ac:dyDescent="0.4">
      <c r="A2" s="329" t="s">
        <v>163</v>
      </c>
      <c r="B2" s="329"/>
      <c r="C2" s="329"/>
      <c r="D2" s="329"/>
      <c r="E2" s="329"/>
      <c r="F2" s="3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08"/>
      <c r="AK2" s="226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165"/>
      <c r="AY2" s="224"/>
      <c r="AZ2" s="165"/>
      <c r="BA2" s="23" t="s">
        <v>164</v>
      </c>
      <c r="BB2" s="24"/>
      <c r="BC2" s="24"/>
      <c r="BD2" s="24"/>
      <c r="BE2" s="24"/>
      <c r="BF2" s="24"/>
      <c r="BG2" s="24"/>
      <c r="BH2" s="24"/>
      <c r="BI2" s="24"/>
    </row>
    <row r="3" spans="1:61" ht="15" customHeight="1" x14ac:dyDescent="0.35">
      <c r="A3" s="122" t="s">
        <v>195</v>
      </c>
      <c r="B3" s="122" t="s">
        <v>194</v>
      </c>
      <c r="U3" s="25"/>
      <c r="V3" s="331" t="s">
        <v>279</v>
      </c>
      <c r="W3" s="332"/>
      <c r="X3" s="332"/>
      <c r="Y3" s="332"/>
      <c r="Z3" s="332"/>
      <c r="AA3" s="332"/>
      <c r="AB3" s="213"/>
      <c r="AC3" s="333" t="s">
        <v>280</v>
      </c>
      <c r="AD3" s="334"/>
      <c r="AE3" s="334"/>
      <c r="AF3" s="334"/>
      <c r="AG3" s="334"/>
      <c r="AH3" s="334"/>
      <c r="AI3" s="213"/>
      <c r="AK3" s="225"/>
      <c r="AL3" s="331" t="s">
        <v>202</v>
      </c>
      <c r="AM3" s="332"/>
      <c r="AN3" s="332"/>
      <c r="AO3" s="332"/>
      <c r="AP3" s="332"/>
      <c r="AQ3" s="332"/>
      <c r="AR3" s="213"/>
      <c r="AS3" s="332" t="s">
        <v>201</v>
      </c>
      <c r="AT3" s="332"/>
      <c r="AU3" s="332"/>
      <c r="AV3" s="332"/>
      <c r="AW3" s="332"/>
      <c r="AX3" s="332"/>
      <c r="AY3" s="223"/>
      <c r="AZ3" s="128"/>
      <c r="BA3" s="330"/>
      <c r="BB3" s="330"/>
      <c r="BC3" s="330"/>
      <c r="BD3" s="26"/>
      <c r="BE3" s="26"/>
      <c r="BF3" s="27"/>
      <c r="BG3" s="27"/>
      <c r="BH3" s="27"/>
      <c r="BI3" s="28"/>
    </row>
    <row r="4" spans="1:61" ht="65.25" customHeight="1" x14ac:dyDescent="0.35">
      <c r="B4" t="s">
        <v>180</v>
      </c>
      <c r="G4" t="s">
        <v>200</v>
      </c>
      <c r="H4" t="s">
        <v>2731</v>
      </c>
      <c r="M4" t="s">
        <v>2742</v>
      </c>
      <c r="N4" t="s">
        <v>174</v>
      </c>
      <c r="U4" s="29" t="s">
        <v>123</v>
      </c>
      <c r="V4" s="216">
        <v>1</v>
      </c>
      <c r="W4" s="217">
        <v>2</v>
      </c>
      <c r="X4" s="218">
        <v>3</v>
      </c>
      <c r="Y4" s="219">
        <v>4</v>
      </c>
      <c r="Z4" s="220">
        <v>5</v>
      </c>
      <c r="AA4" s="221" t="s">
        <v>282</v>
      </c>
      <c r="AB4" s="173" t="s">
        <v>203</v>
      </c>
      <c r="AC4" s="222">
        <v>1</v>
      </c>
      <c r="AD4" s="217">
        <v>2</v>
      </c>
      <c r="AE4" s="218">
        <v>3</v>
      </c>
      <c r="AF4" s="219">
        <v>4</v>
      </c>
      <c r="AG4" s="220">
        <v>5</v>
      </c>
      <c r="AH4" s="221" t="s">
        <v>281</v>
      </c>
      <c r="AI4" s="173" t="s">
        <v>203</v>
      </c>
      <c r="AK4" s="29" t="s">
        <v>123</v>
      </c>
      <c r="AL4" s="30">
        <v>1</v>
      </c>
      <c r="AM4" s="31">
        <v>2</v>
      </c>
      <c r="AN4" s="32">
        <v>3</v>
      </c>
      <c r="AO4" s="33">
        <v>4</v>
      </c>
      <c r="AP4" s="34">
        <v>5</v>
      </c>
      <c r="AQ4" s="170" t="s">
        <v>165</v>
      </c>
      <c r="AR4" s="173" t="s">
        <v>203</v>
      </c>
      <c r="AS4" s="163">
        <v>1</v>
      </c>
      <c r="AT4" s="31">
        <v>2</v>
      </c>
      <c r="AU4" s="32">
        <v>3</v>
      </c>
      <c r="AV4" s="33">
        <v>4</v>
      </c>
      <c r="AW4" s="34">
        <v>5</v>
      </c>
      <c r="AX4" s="170" t="s">
        <v>165</v>
      </c>
      <c r="AY4" s="173" t="s">
        <v>203</v>
      </c>
      <c r="AZ4" s="166"/>
      <c r="BA4" s="35" t="s">
        <v>166</v>
      </c>
      <c r="BB4" s="36" t="s">
        <v>167</v>
      </c>
      <c r="BC4" s="36" t="s">
        <v>168</v>
      </c>
      <c r="BD4" s="36" t="s">
        <v>169</v>
      </c>
      <c r="BE4" s="37" t="s">
        <v>170</v>
      </c>
      <c r="BF4" s="36" t="s">
        <v>175</v>
      </c>
      <c r="BG4" s="36" t="s">
        <v>171</v>
      </c>
      <c r="BH4" s="38" t="s">
        <v>172</v>
      </c>
      <c r="BI4" s="39" t="s">
        <v>173</v>
      </c>
    </row>
    <row r="5" spans="1:61" x14ac:dyDescent="0.35">
      <c r="A5" s="122" t="s">
        <v>193</v>
      </c>
      <c r="B5">
        <v>1</v>
      </c>
      <c r="C5">
        <v>2</v>
      </c>
      <c r="D5">
        <v>3</v>
      </c>
      <c r="E5">
        <v>4</v>
      </c>
      <c r="F5">
        <v>5</v>
      </c>
      <c r="H5">
        <v>1</v>
      </c>
      <c r="I5">
        <v>2</v>
      </c>
      <c r="J5">
        <v>3</v>
      </c>
      <c r="K5">
        <v>4</v>
      </c>
      <c r="L5">
        <v>5</v>
      </c>
      <c r="Q5" s="124"/>
      <c r="R5" s="124"/>
      <c r="S5" s="124"/>
      <c r="T5" s="124"/>
      <c r="U5" t="s">
        <v>25</v>
      </c>
      <c r="V5" s="209">
        <f t="shared" ref="V5:V49" si="0">IFERROR(((VLOOKUP(U5,A:N,2,FALSE))/(VLOOKUP(U5,A:N,7,FALSE))),"")</f>
        <v>2.8169014084507043E-2</v>
      </c>
      <c r="W5" s="209">
        <f t="shared" ref="W5:W49" si="1">IFERROR(((VLOOKUP(U5,A:N,3,FALSE))/(VLOOKUP(U5,A:N,7,FALSE))),"")</f>
        <v>0.57746478873239437</v>
      </c>
      <c r="X5" s="209">
        <f t="shared" ref="X5:X49" si="2">IFERROR(((VLOOKUP(U5,A:N,4,FALSE))/(VLOOKUP(U5,A:N,7,FALSE))),"")</f>
        <v>0.39436619718309857</v>
      </c>
      <c r="Y5" s="209">
        <f t="shared" ref="Y5:Y49" si="3">IFERROR(((VLOOKUP(U5,A:N,5,FALSE))/(VLOOKUP(U5,A:N,7,FALSE))),"")</f>
        <v>0</v>
      </c>
      <c r="Z5" s="209">
        <f t="shared" ref="Z5:Z49" si="4">IFERROR(((VLOOKUP(U5,A:N,6,FALSE))/(VLOOKUP(U5,A:N,7,FALSE))),"")</f>
        <v>0</v>
      </c>
      <c r="AA5" s="227">
        <f>IF(Z5="","",IF(Z5&gt;=0.25,5,IF(SUM(Y5:Z5)&gt;=0.25,4,IF(SUM(X5:Z5)&gt;=0.25,3,IF(SUM(W5:Z5)&gt;=0.25,2,1)))))</f>
        <v>3</v>
      </c>
      <c r="AB5" s="214" t="s">
        <v>204</v>
      </c>
      <c r="AC5" s="211">
        <v>0</v>
      </c>
      <c r="AD5" s="209">
        <v>0</v>
      </c>
      <c r="AE5" s="209">
        <v>0</v>
      </c>
      <c r="AF5" s="209">
        <v>0</v>
      </c>
      <c r="AG5" s="209">
        <v>0</v>
      </c>
      <c r="AH5" s="227">
        <f>IF(AG5="","",IF(AG5&gt;=0.25,5,IF(SUM(AF5:AG5)&gt;=0.25,4,IF(SUM(AE5:AG5)&gt;=0.25,3,IF(SUM(AD5:AG5)&gt;=0.25,2,1)))))</f>
        <v>1</v>
      </c>
      <c r="AI5" s="214" t="s">
        <v>204</v>
      </c>
      <c r="AK5" t="s">
        <v>25</v>
      </c>
      <c r="AL5" s="127">
        <f>IFERROR(((VLOOKUP(AK5,A:N,2,FALSE))/(VLOOKUP(AK5,A:N,7,FALSE)))*(VLOOKUP(AK5,'E-REF_HNO_pop'!B:E,3,FALSE)),"-")</f>
        <v>1864.7887323943662</v>
      </c>
      <c r="AM5" s="127">
        <f>IFERROR(((VLOOKUP(AK5,A:N,3,FALSE))/(VLOOKUP(AK5,A:N,7,FALSE)))*(VLOOKUP(AK5,'E-REF_HNO_pop'!B:E,3,FALSE)),"-")</f>
        <v>38228.169014084509</v>
      </c>
      <c r="AN5" s="127">
        <f>IFERROR(((VLOOKUP(AK5,A:N,4,FALSE))/(VLOOKUP(AK5,A:N,7,FALSE)))*(VLOOKUP(AK5,'E-REF_HNO_pop'!B:E,3,FALSE)),"-")</f>
        <v>26107.042253521126</v>
      </c>
      <c r="AO5" s="127">
        <f>IFERROR(((VLOOKUP(AK5,A:N,5,FALSE))/(VLOOKUP(AK5,A:N,7,FALSE)))*(VLOOKUP(AK5,'E-REF_HNO_pop'!B:E,3,FALSE)),"-")</f>
        <v>0</v>
      </c>
      <c r="AP5" s="127">
        <f>IFERROR(((VLOOKUP(AK5,A:N,6,FALSE))/(VLOOKUP(AK5,A:N,7,FALSE)))*(VLOOKUP(AK5,'E-REF_HNO_pop'!B:E,3,FALSE)),"-")</f>
        <v>0</v>
      </c>
      <c r="AQ5" s="127">
        <f>SUM(AN5:AP5)</f>
        <v>26107.042253521126</v>
      </c>
      <c r="AR5" s="174" t="s">
        <v>204</v>
      </c>
      <c r="AS5" s="164">
        <v>0</v>
      </c>
      <c r="AT5" s="126">
        <v>0</v>
      </c>
      <c r="AU5" s="126">
        <v>0</v>
      </c>
      <c r="AV5" s="126">
        <v>0</v>
      </c>
      <c r="AW5" s="126">
        <v>0</v>
      </c>
      <c r="AX5" s="171">
        <f>SUM(AU5:AW5)</f>
        <v>0</v>
      </c>
      <c r="AY5" s="174" t="s">
        <v>204</v>
      </c>
      <c r="AZ5" s="167"/>
      <c r="BA5" s="40"/>
      <c r="BB5" s="40"/>
      <c r="BC5" s="40"/>
      <c r="BD5" s="41"/>
      <c r="BE5" s="42"/>
      <c r="BF5" s="42"/>
      <c r="BG5" s="42"/>
      <c r="BH5" s="43"/>
      <c r="BI5" s="44"/>
    </row>
    <row r="6" spans="1:61" x14ac:dyDescent="0.35">
      <c r="A6" s="123" t="s">
        <v>38</v>
      </c>
      <c r="B6" s="125"/>
      <c r="C6" s="125">
        <v>4</v>
      </c>
      <c r="D6" s="125">
        <v>10</v>
      </c>
      <c r="E6" s="125"/>
      <c r="F6" s="125"/>
      <c r="G6" s="125">
        <v>14</v>
      </c>
      <c r="H6" s="125"/>
      <c r="I6" s="125"/>
      <c r="J6" s="125"/>
      <c r="K6" s="125"/>
      <c r="L6" s="125"/>
      <c r="M6" s="125"/>
      <c r="N6" s="125">
        <v>14</v>
      </c>
      <c r="Q6" s="124"/>
      <c r="R6" s="124"/>
      <c r="S6" s="124"/>
      <c r="T6" s="124"/>
      <c r="U6" t="s">
        <v>28</v>
      </c>
      <c r="V6" s="209">
        <f t="shared" si="0"/>
        <v>0</v>
      </c>
      <c r="W6" s="209">
        <f t="shared" si="1"/>
        <v>0.17647058823529413</v>
      </c>
      <c r="X6" s="209">
        <f t="shared" si="2"/>
        <v>0.35294117647058826</v>
      </c>
      <c r="Y6" s="209">
        <f t="shared" si="3"/>
        <v>0.47058823529411764</v>
      </c>
      <c r="Z6" s="209">
        <f t="shared" si="4"/>
        <v>0</v>
      </c>
      <c r="AA6" s="227">
        <f t="shared" ref="AA6:AA49" si="5">IF(Z6="","",IF(Z6&gt;=0.25,5,IF(SUM(Y6:Z6)&gt;=0.25,4,IF(SUM(X6:Z6)&gt;=0.25,3,IF(SUM(W6:Z6)&gt;=0.25,2,1)))))</f>
        <v>4</v>
      </c>
      <c r="AB6" s="214" t="s">
        <v>205</v>
      </c>
      <c r="AC6" s="211">
        <v>0</v>
      </c>
      <c r="AD6" s="209">
        <v>0</v>
      </c>
      <c r="AE6" s="209">
        <v>0</v>
      </c>
      <c r="AF6" s="209">
        <v>0</v>
      </c>
      <c r="AG6" s="209">
        <v>0</v>
      </c>
      <c r="AH6" s="227">
        <f t="shared" ref="AH6:AH49" si="6">IF(AG6="","",IF(AG6&gt;=0.25,5,IF(SUM(AF6:AG6)&gt;=0.25,4,IF(SUM(AE6:AG6)&gt;=0.25,3,IF(SUM(AD6:AG6)&gt;=0.25,2,1)))))</f>
        <v>1</v>
      </c>
      <c r="AI6" s="214" t="s">
        <v>204</v>
      </c>
      <c r="AK6" t="s">
        <v>28</v>
      </c>
      <c r="AL6" s="127">
        <f>IFERROR(((VLOOKUP(AK6,A:N,2,FALSE))/(VLOOKUP(AK6,A:N,7,FALSE)))*(VLOOKUP(AK6,'E-REF_HNO_pop'!B:E,3,FALSE)),"-")</f>
        <v>0</v>
      </c>
      <c r="AM6" s="127">
        <f>IFERROR(((VLOOKUP(AK6,A:N,3,FALSE))/(VLOOKUP(AK6,A:N,7,FALSE)))*(VLOOKUP(AK6,'E-REF_HNO_pop'!B:E,3,FALSE)),"-")</f>
        <v>458.82352941176475</v>
      </c>
      <c r="AN6" s="127">
        <f>IFERROR(((VLOOKUP(AK6,A:N,4,FALSE))/(VLOOKUP(AK6,A:N,7,FALSE)))*(VLOOKUP(AK6,'E-REF_HNO_pop'!B:E,3,FALSE)),"-")</f>
        <v>917.64705882352951</v>
      </c>
      <c r="AO6" s="127">
        <f>IFERROR(((VLOOKUP(AK6,A:N,5,FALSE))/(VLOOKUP(AK6,A:N,7,FALSE)))*(VLOOKUP(AK6,'E-REF_HNO_pop'!B:E,3,FALSE)),"-")</f>
        <v>1223.5294117647059</v>
      </c>
      <c r="AP6" s="127">
        <f>IFERROR(((VLOOKUP(AK6,A:N,6,FALSE))/(VLOOKUP(AK6,A:N,7,FALSE)))*(VLOOKUP(AK6,'E-REF_HNO_pop'!B:E,3,FALSE)),"-")</f>
        <v>0</v>
      </c>
      <c r="AQ6" s="127">
        <f t="shared" ref="AQ6:AQ49" si="7">SUM(AN6:AP6)</f>
        <v>2141.1764705882351</v>
      </c>
      <c r="AR6" s="174" t="s">
        <v>205</v>
      </c>
      <c r="AS6" s="164">
        <v>0</v>
      </c>
      <c r="AT6" s="126">
        <v>0</v>
      </c>
      <c r="AU6" s="126">
        <v>0</v>
      </c>
      <c r="AV6" s="126">
        <v>0</v>
      </c>
      <c r="AW6" s="126">
        <v>0</v>
      </c>
      <c r="AX6" s="171">
        <f t="shared" ref="AX6:AX49" si="8">SUM(AU6:AW6)</f>
        <v>0</v>
      </c>
      <c r="AY6" s="174" t="s">
        <v>204</v>
      </c>
      <c r="AZ6" s="167"/>
      <c r="BA6" s="40"/>
      <c r="BB6" s="40"/>
      <c r="BC6" s="40"/>
      <c r="BD6" s="41"/>
      <c r="BE6" s="42"/>
      <c r="BF6" s="42"/>
      <c r="BG6" s="42"/>
      <c r="BH6" s="43"/>
      <c r="BI6" s="44"/>
    </row>
    <row r="7" spans="1:61" x14ac:dyDescent="0.35">
      <c r="A7" s="123" t="s">
        <v>54</v>
      </c>
      <c r="B7" s="125"/>
      <c r="C7" s="125">
        <v>2</v>
      </c>
      <c r="D7" s="125">
        <v>9</v>
      </c>
      <c r="E7" s="125"/>
      <c r="F7" s="125"/>
      <c r="G7" s="125">
        <v>11</v>
      </c>
      <c r="H7" s="125"/>
      <c r="I7" s="125"/>
      <c r="J7" s="125"/>
      <c r="K7" s="125"/>
      <c r="L7" s="125"/>
      <c r="M7" s="125"/>
      <c r="N7" s="125">
        <v>11</v>
      </c>
      <c r="Q7" s="124"/>
      <c r="R7" s="124"/>
      <c r="S7" s="124"/>
      <c r="T7" s="124"/>
      <c r="U7" t="s">
        <v>31</v>
      </c>
      <c r="V7" s="209">
        <f t="shared" si="0"/>
        <v>0</v>
      </c>
      <c r="W7" s="209">
        <f t="shared" si="1"/>
        <v>0</v>
      </c>
      <c r="X7" s="209">
        <f t="shared" si="2"/>
        <v>1</v>
      </c>
      <c r="Y7" s="209">
        <f t="shared" si="3"/>
        <v>0</v>
      </c>
      <c r="Z7" s="209">
        <f t="shared" si="4"/>
        <v>0</v>
      </c>
      <c r="AA7" s="227">
        <f t="shared" si="5"/>
        <v>3</v>
      </c>
      <c r="AB7" s="214" t="s">
        <v>204</v>
      </c>
      <c r="AC7" s="211">
        <v>0</v>
      </c>
      <c r="AD7" s="209">
        <v>0</v>
      </c>
      <c r="AE7" s="209">
        <v>0</v>
      </c>
      <c r="AF7" s="209">
        <v>0</v>
      </c>
      <c r="AG7" s="209">
        <v>0</v>
      </c>
      <c r="AH7" s="227">
        <f t="shared" si="6"/>
        <v>1</v>
      </c>
      <c r="AI7" s="214" t="s">
        <v>204</v>
      </c>
      <c r="AK7" t="s">
        <v>31</v>
      </c>
      <c r="AL7" s="127">
        <f>IFERROR(((VLOOKUP(AK7,A:N,2,FALSE))/(VLOOKUP(AK7,A:N,7,FALSE)))*(VLOOKUP(AK7,'E-REF_HNO_pop'!B:E,3,FALSE)),"-")</f>
        <v>0</v>
      </c>
      <c r="AM7" s="127">
        <f>IFERROR(((VLOOKUP(AK7,A:N,3,FALSE))/(VLOOKUP(AK7,A:N,7,FALSE)))*(VLOOKUP(AK7,'E-REF_HNO_pop'!B:E,3,FALSE)),"-")</f>
        <v>0</v>
      </c>
      <c r="AN7" s="127">
        <f>IFERROR(((VLOOKUP(AK7,A:N,4,FALSE))/(VLOOKUP(AK7,A:N,7,FALSE)))*(VLOOKUP(AK7,'E-REF_HNO_pop'!B:E,3,FALSE)),"-")</f>
        <v>18400</v>
      </c>
      <c r="AO7" s="127">
        <f>IFERROR(((VLOOKUP(AK7,A:N,5,FALSE))/(VLOOKUP(AK7,A:N,7,FALSE)))*(VLOOKUP(AK7,'E-REF_HNO_pop'!B:E,3,FALSE)),"-")</f>
        <v>0</v>
      </c>
      <c r="AP7" s="127">
        <f>IFERROR(((VLOOKUP(AK7,A:N,6,FALSE))/(VLOOKUP(AK7,A:N,7,FALSE)))*(VLOOKUP(AK7,'E-REF_HNO_pop'!B:E,3,FALSE)),"-")</f>
        <v>0</v>
      </c>
      <c r="AQ7" s="127">
        <f t="shared" si="7"/>
        <v>18400</v>
      </c>
      <c r="AR7" s="174" t="s">
        <v>204</v>
      </c>
      <c r="AS7" s="164">
        <v>0</v>
      </c>
      <c r="AT7" s="126">
        <v>0</v>
      </c>
      <c r="AU7" s="126">
        <v>0</v>
      </c>
      <c r="AV7" s="126">
        <v>0</v>
      </c>
      <c r="AW7" s="126">
        <v>0</v>
      </c>
      <c r="AX7" s="171">
        <f t="shared" si="8"/>
        <v>0</v>
      </c>
      <c r="AY7" s="174" t="s">
        <v>204</v>
      </c>
      <c r="AZ7" s="167"/>
      <c r="BA7" s="40"/>
      <c r="BB7" s="40"/>
      <c r="BC7" s="40"/>
      <c r="BD7" s="41"/>
      <c r="BE7" s="42"/>
      <c r="BF7" s="42"/>
      <c r="BG7" s="42"/>
      <c r="BH7" s="43"/>
      <c r="BI7" s="44"/>
    </row>
    <row r="8" spans="1:61" x14ac:dyDescent="0.35">
      <c r="A8" s="123" t="s">
        <v>96</v>
      </c>
      <c r="B8" s="125"/>
      <c r="C8" s="125">
        <v>1</v>
      </c>
      <c r="D8" s="125">
        <v>7</v>
      </c>
      <c r="E8" s="125"/>
      <c r="F8" s="125"/>
      <c r="G8" s="125">
        <v>8</v>
      </c>
      <c r="H8" s="125"/>
      <c r="I8" s="125"/>
      <c r="J8" s="125"/>
      <c r="K8" s="125"/>
      <c r="L8" s="125"/>
      <c r="M8" s="125"/>
      <c r="N8" s="125">
        <v>8</v>
      </c>
      <c r="Q8" s="124"/>
      <c r="R8" s="124"/>
      <c r="S8" s="124"/>
      <c r="T8" s="124"/>
      <c r="U8" t="s">
        <v>35</v>
      </c>
      <c r="V8" s="209">
        <f t="shared" si="0"/>
        <v>0</v>
      </c>
      <c r="W8" s="209">
        <f t="shared" si="1"/>
        <v>0.14615384615384616</v>
      </c>
      <c r="X8" s="209">
        <f t="shared" si="2"/>
        <v>0.83461538461538465</v>
      </c>
      <c r="Y8" s="209">
        <f t="shared" si="3"/>
        <v>1.9230769230769232E-2</v>
      </c>
      <c r="Z8" s="209">
        <f t="shared" si="4"/>
        <v>0</v>
      </c>
      <c r="AA8" s="227">
        <f>IF(Z8="","",IF(Z8&gt;=0.25,5,IF(SUM(Y8:Z8)&gt;=0.25,4,IF(SUM(X8:Z8)&gt;=0.25,3,IF(SUM(W8:Z8)&gt;=0.25,2,1)))))</f>
        <v>3</v>
      </c>
      <c r="AB8" s="214" t="s">
        <v>206</v>
      </c>
      <c r="AC8" s="211">
        <v>0</v>
      </c>
      <c r="AD8" s="209">
        <v>0</v>
      </c>
      <c r="AE8" s="209">
        <v>0</v>
      </c>
      <c r="AF8" s="209">
        <v>0</v>
      </c>
      <c r="AG8" s="209">
        <v>0</v>
      </c>
      <c r="AH8" s="227">
        <f t="shared" si="6"/>
        <v>1</v>
      </c>
      <c r="AI8" s="214" t="s">
        <v>204</v>
      </c>
      <c r="AK8" t="s">
        <v>35</v>
      </c>
      <c r="AL8" s="127">
        <f>IFERROR(((VLOOKUP(AK8,A:N,2,FALSE))/(VLOOKUP(AK8,A:N,7,FALSE)))*(VLOOKUP(AK8,'E-REF_HNO_pop'!B:E,3,FALSE)),"-")</f>
        <v>0</v>
      </c>
      <c r="AM8" s="127">
        <f>IFERROR(((VLOOKUP(AK8,A:N,3,FALSE))/(VLOOKUP(AK8,A:N,7,FALSE)))*(VLOOKUP(AK8,'E-REF_HNO_pop'!B:E,3,FALSE)),"-")</f>
        <v>66383.076923076922</v>
      </c>
      <c r="AN8" s="127">
        <f>IFERROR(((VLOOKUP(AK8,A:N,4,FALSE))/(VLOOKUP(AK8,A:N,7,FALSE)))*(VLOOKUP(AK8,'E-REF_HNO_pop'!B:E,3,FALSE)),"-")</f>
        <v>379082.30769230769</v>
      </c>
      <c r="AO8" s="127">
        <f>IFERROR(((VLOOKUP(AK8,A:N,5,FALSE))/(VLOOKUP(AK8,A:N,7,FALSE)))*(VLOOKUP(AK8,'E-REF_HNO_pop'!B:E,3,FALSE)),"-")</f>
        <v>8734.6153846153848</v>
      </c>
      <c r="AP8" s="127">
        <f>IFERROR(((VLOOKUP(AK8,A:N,6,FALSE))/(VLOOKUP(AK8,A:N,7,FALSE)))*(VLOOKUP(AK8,'E-REF_HNO_pop'!B:E,3,FALSE)),"-")</f>
        <v>0</v>
      </c>
      <c r="AQ8" s="127">
        <f t="shared" si="7"/>
        <v>387816.92307692306</v>
      </c>
      <c r="AR8" s="174" t="s">
        <v>206</v>
      </c>
      <c r="AS8" s="164">
        <v>0</v>
      </c>
      <c r="AT8" s="126">
        <v>0</v>
      </c>
      <c r="AU8" s="126">
        <v>0</v>
      </c>
      <c r="AV8" s="126">
        <v>0</v>
      </c>
      <c r="AW8" s="126">
        <v>0</v>
      </c>
      <c r="AX8" s="171">
        <f t="shared" si="8"/>
        <v>0</v>
      </c>
      <c r="AY8" s="174" t="s">
        <v>204</v>
      </c>
      <c r="AZ8" s="168"/>
      <c r="BA8" s="40"/>
      <c r="BB8" s="40"/>
      <c r="BC8" s="40"/>
      <c r="BD8" s="41"/>
      <c r="BE8" s="42"/>
      <c r="BF8" s="42"/>
      <c r="BG8" s="42"/>
      <c r="BH8" s="43"/>
      <c r="BI8" s="44"/>
    </row>
    <row r="9" spans="1:61" x14ac:dyDescent="0.35">
      <c r="A9" s="123" t="s">
        <v>111</v>
      </c>
      <c r="B9" s="125"/>
      <c r="C9" s="125"/>
      <c r="D9" s="125">
        <v>5</v>
      </c>
      <c r="E9" s="125"/>
      <c r="F9" s="125"/>
      <c r="G9" s="125">
        <v>5</v>
      </c>
      <c r="H9" s="125"/>
      <c r="I9" s="125"/>
      <c r="J9" s="125"/>
      <c r="K9" s="125"/>
      <c r="L9" s="125"/>
      <c r="M9" s="125"/>
      <c r="N9" s="125">
        <v>5</v>
      </c>
      <c r="Q9" s="124"/>
      <c r="R9" s="124"/>
      <c r="S9" s="124"/>
      <c r="T9" s="124"/>
      <c r="U9" t="s">
        <v>38</v>
      </c>
      <c r="V9" s="209">
        <f t="shared" si="0"/>
        <v>0</v>
      </c>
      <c r="W9" s="209">
        <f t="shared" si="1"/>
        <v>0.2857142857142857</v>
      </c>
      <c r="X9" s="209">
        <f t="shared" si="2"/>
        <v>0.7142857142857143</v>
      </c>
      <c r="Y9" s="209">
        <f t="shared" si="3"/>
        <v>0</v>
      </c>
      <c r="Z9" s="209">
        <f t="shared" si="4"/>
        <v>0</v>
      </c>
      <c r="AA9" s="227">
        <f t="shared" si="5"/>
        <v>3</v>
      </c>
      <c r="AB9" s="214" t="s">
        <v>204</v>
      </c>
      <c r="AC9" s="211">
        <v>0</v>
      </c>
      <c r="AD9" s="209">
        <v>0</v>
      </c>
      <c r="AE9" s="209">
        <v>0</v>
      </c>
      <c r="AF9" s="209">
        <v>0</v>
      </c>
      <c r="AG9" s="209">
        <v>0</v>
      </c>
      <c r="AH9" s="227">
        <f t="shared" si="6"/>
        <v>1</v>
      </c>
      <c r="AI9" s="214" t="s">
        <v>204</v>
      </c>
      <c r="AK9" t="s">
        <v>38</v>
      </c>
      <c r="AL9" s="127">
        <f>IFERROR(((VLOOKUP(AK9,A:N,2,FALSE))/(VLOOKUP(AK9,A:N,7,FALSE)))*(VLOOKUP(AK9,'E-REF_HNO_pop'!B:E,3,FALSE)),"-")</f>
        <v>0</v>
      </c>
      <c r="AM9" s="127">
        <f>IFERROR(((VLOOKUP(AK9,A:N,3,FALSE))/(VLOOKUP(AK9,A:N,7,FALSE)))*(VLOOKUP(AK9,'E-REF_HNO_pop'!B:E,3,FALSE)),"-")</f>
        <v>771.42857142857133</v>
      </c>
      <c r="AN9" s="127">
        <f>IFERROR(((VLOOKUP(AK9,A:N,4,FALSE))/(VLOOKUP(AK9,A:N,7,FALSE)))*(VLOOKUP(AK9,'E-REF_HNO_pop'!B:E,3,FALSE)),"-")</f>
        <v>1928.5714285714287</v>
      </c>
      <c r="AO9" s="127">
        <f>IFERROR(((VLOOKUP(AK9,A:N,5,FALSE))/(VLOOKUP(AK9,A:N,7,FALSE)))*(VLOOKUP(AK9,'E-REF_HNO_pop'!B:E,3,FALSE)),"-")</f>
        <v>0</v>
      </c>
      <c r="AP9" s="127">
        <f>IFERROR(((VLOOKUP(AK9,A:N,6,FALSE))/(VLOOKUP(AK9,A:N,7,FALSE)))*(VLOOKUP(AK9,'E-REF_HNO_pop'!B:E,3,FALSE)),"-")</f>
        <v>0</v>
      </c>
      <c r="AQ9" s="127">
        <f t="shared" si="7"/>
        <v>1928.5714285714287</v>
      </c>
      <c r="AR9" s="174" t="s">
        <v>204</v>
      </c>
      <c r="AS9" s="164">
        <v>0</v>
      </c>
      <c r="AT9" s="126">
        <v>0</v>
      </c>
      <c r="AU9" s="126">
        <v>0</v>
      </c>
      <c r="AV9" s="126">
        <v>0</v>
      </c>
      <c r="AW9" s="126">
        <v>0</v>
      </c>
      <c r="AX9" s="171">
        <f t="shared" si="8"/>
        <v>0</v>
      </c>
      <c r="AY9" s="174" t="s">
        <v>204</v>
      </c>
      <c r="AZ9" s="168"/>
      <c r="BA9" s="40"/>
      <c r="BB9" s="40"/>
      <c r="BC9" s="40"/>
      <c r="BD9" s="41"/>
      <c r="BE9" s="42"/>
      <c r="BF9" s="42"/>
      <c r="BG9" s="42"/>
      <c r="BH9" s="43"/>
      <c r="BI9" s="44"/>
    </row>
    <row r="10" spans="1:61" x14ac:dyDescent="0.35">
      <c r="A10" s="123" t="s">
        <v>87</v>
      </c>
      <c r="B10" s="125"/>
      <c r="C10" s="125">
        <v>16</v>
      </c>
      <c r="D10" s="125">
        <v>14</v>
      </c>
      <c r="E10" s="125"/>
      <c r="F10" s="125"/>
      <c r="G10" s="125">
        <v>30</v>
      </c>
      <c r="H10" s="125"/>
      <c r="I10" s="125"/>
      <c r="J10" s="125"/>
      <c r="K10" s="125"/>
      <c r="L10" s="125"/>
      <c r="M10" s="125"/>
      <c r="N10" s="125">
        <v>30</v>
      </c>
      <c r="Q10" s="124"/>
      <c r="R10" s="124"/>
      <c r="S10" s="124"/>
      <c r="T10" s="124"/>
      <c r="U10" t="s">
        <v>186</v>
      </c>
      <c r="V10" s="209">
        <f t="shared" si="0"/>
        <v>0</v>
      </c>
      <c r="W10" s="209">
        <f t="shared" si="1"/>
        <v>0.30120481927710846</v>
      </c>
      <c r="X10" s="209">
        <f t="shared" si="2"/>
        <v>0.68674698795180722</v>
      </c>
      <c r="Y10" s="209">
        <f t="shared" si="3"/>
        <v>1.2048192771084338E-2</v>
      </c>
      <c r="Z10" s="209">
        <f t="shared" si="4"/>
        <v>0</v>
      </c>
      <c r="AA10" s="227">
        <f t="shared" si="5"/>
        <v>3</v>
      </c>
      <c r="AB10" s="214" t="s">
        <v>204</v>
      </c>
      <c r="AC10" s="211">
        <v>0</v>
      </c>
      <c r="AD10" s="209">
        <v>0</v>
      </c>
      <c r="AE10" s="209">
        <v>0</v>
      </c>
      <c r="AF10" s="209">
        <v>0</v>
      </c>
      <c r="AG10" s="209">
        <v>0</v>
      </c>
      <c r="AH10" s="227">
        <f t="shared" si="6"/>
        <v>1</v>
      </c>
      <c r="AI10" s="214" t="s">
        <v>205</v>
      </c>
      <c r="AK10" t="s">
        <v>186</v>
      </c>
      <c r="AL10" s="127">
        <f>IFERROR(((VLOOKUP(AK10,A:N,2,FALSE))/(VLOOKUP(AK10,A:N,7,FALSE)))*(VLOOKUP(AK10,'E-REF_HNO_pop'!B:E,3,FALSE)),"-")</f>
        <v>0</v>
      </c>
      <c r="AM10" s="127">
        <f>IFERROR(((VLOOKUP(AK10,A:N,3,FALSE))/(VLOOKUP(AK10,A:N,7,FALSE)))*(VLOOKUP(AK10,'E-REF_HNO_pop'!B:E,3,FALSE)),"-")</f>
        <v>24126.506024096387</v>
      </c>
      <c r="AN10" s="127">
        <f>IFERROR(((VLOOKUP(AK10,A:N,4,FALSE))/(VLOOKUP(AK10,A:N,7,FALSE)))*(VLOOKUP(AK10,'E-REF_HNO_pop'!B:E,3,FALSE)),"-")</f>
        <v>55008.433734939761</v>
      </c>
      <c r="AO10" s="127">
        <f>IFERROR(((VLOOKUP(AK10,A:N,5,FALSE))/(VLOOKUP(AK10,A:N,7,FALSE)))*(VLOOKUP(AK10,'E-REF_HNO_pop'!B:E,3,FALSE)),"-")</f>
        <v>965.06024096385545</v>
      </c>
      <c r="AP10" s="127">
        <f>IFERROR(((VLOOKUP(AK10,A:N,6,FALSE))/(VLOOKUP(AK10,A:N,7,FALSE)))*(VLOOKUP(AK10,'E-REF_HNO_pop'!B:E,3,FALSE)),"-")</f>
        <v>0</v>
      </c>
      <c r="AQ10" s="127">
        <f t="shared" si="7"/>
        <v>55973.493975903613</v>
      </c>
      <c r="AR10" s="174" t="s">
        <v>204</v>
      </c>
      <c r="AS10" s="164">
        <v>0</v>
      </c>
      <c r="AT10" s="126">
        <v>0</v>
      </c>
      <c r="AU10" s="126">
        <v>0</v>
      </c>
      <c r="AV10" s="126">
        <v>0</v>
      </c>
      <c r="AW10" s="126">
        <v>0</v>
      </c>
      <c r="AX10" s="171">
        <f t="shared" si="8"/>
        <v>0</v>
      </c>
      <c r="AY10" s="174" t="s">
        <v>205</v>
      </c>
      <c r="AZ10" s="168"/>
      <c r="BA10" s="40"/>
      <c r="BB10" s="40"/>
      <c r="BC10" s="40"/>
      <c r="BD10" s="41"/>
      <c r="BE10" s="42"/>
      <c r="BF10" s="42"/>
      <c r="BG10" s="42"/>
      <c r="BH10" s="43"/>
      <c r="BI10" s="44"/>
    </row>
    <row r="11" spans="1:61" x14ac:dyDescent="0.35">
      <c r="A11" s="123" t="s">
        <v>52</v>
      </c>
      <c r="B11" s="125"/>
      <c r="C11" s="125">
        <v>2</v>
      </c>
      <c r="D11" s="125">
        <v>5</v>
      </c>
      <c r="E11" s="125"/>
      <c r="F11" s="125"/>
      <c r="G11" s="125">
        <v>7</v>
      </c>
      <c r="H11" s="125"/>
      <c r="I11" s="125"/>
      <c r="J11" s="125"/>
      <c r="K11" s="125"/>
      <c r="L11" s="125"/>
      <c r="M11" s="125"/>
      <c r="N11" s="125">
        <v>7</v>
      </c>
      <c r="Q11" s="124"/>
      <c r="R11" s="124"/>
      <c r="S11" s="124"/>
      <c r="T11" s="124"/>
      <c r="U11" t="s">
        <v>52</v>
      </c>
      <c r="V11" s="209">
        <f t="shared" si="0"/>
        <v>0</v>
      </c>
      <c r="W11" s="209">
        <f t="shared" si="1"/>
        <v>0.2857142857142857</v>
      </c>
      <c r="X11" s="209">
        <f t="shared" si="2"/>
        <v>0.7142857142857143</v>
      </c>
      <c r="Y11" s="209">
        <f t="shared" si="3"/>
        <v>0</v>
      </c>
      <c r="Z11" s="209">
        <f t="shared" si="4"/>
        <v>0</v>
      </c>
      <c r="AA11" s="227">
        <f t="shared" si="5"/>
        <v>3</v>
      </c>
      <c r="AB11" s="214" t="s">
        <v>204</v>
      </c>
      <c r="AC11" s="211">
        <v>0</v>
      </c>
      <c r="AD11" s="209">
        <v>0</v>
      </c>
      <c r="AE11" s="209">
        <v>0</v>
      </c>
      <c r="AF11" s="209">
        <v>0</v>
      </c>
      <c r="AG11" s="209">
        <v>0</v>
      </c>
      <c r="AH11" s="227">
        <f t="shared" si="6"/>
        <v>1</v>
      </c>
      <c r="AI11" s="214" t="s">
        <v>205</v>
      </c>
      <c r="AK11" t="s">
        <v>52</v>
      </c>
      <c r="AL11" s="127">
        <f>IFERROR(((VLOOKUP(AK11,A:N,2,FALSE))/(VLOOKUP(AK11,A:N,7,FALSE)))*(VLOOKUP(AK11,'E-REF_HNO_pop'!B:E,3,FALSE)),"-")</f>
        <v>0</v>
      </c>
      <c r="AM11" s="127">
        <f>IFERROR(((VLOOKUP(AK11,A:N,3,FALSE))/(VLOOKUP(AK11,A:N,7,FALSE)))*(VLOOKUP(AK11,'E-REF_HNO_pop'!B:E,3,FALSE)),"-")</f>
        <v>7371.4285714285706</v>
      </c>
      <c r="AN11" s="127">
        <f>IFERROR(((VLOOKUP(AK11,A:N,4,FALSE))/(VLOOKUP(AK11,A:N,7,FALSE)))*(VLOOKUP(AK11,'E-REF_HNO_pop'!B:E,3,FALSE)),"-")</f>
        <v>18428.571428571428</v>
      </c>
      <c r="AO11" s="127">
        <f>IFERROR(((VLOOKUP(AK11,A:N,5,FALSE))/(VLOOKUP(AK11,A:N,7,FALSE)))*(VLOOKUP(AK11,'E-REF_HNO_pop'!B:E,3,FALSE)),"-")</f>
        <v>0</v>
      </c>
      <c r="AP11" s="127">
        <f>IFERROR(((VLOOKUP(AK11,A:N,6,FALSE))/(VLOOKUP(AK11,A:N,7,FALSE)))*(VLOOKUP(AK11,'E-REF_HNO_pop'!B:E,3,FALSE)),"-")</f>
        <v>0</v>
      </c>
      <c r="AQ11" s="127">
        <f t="shared" si="7"/>
        <v>18428.571428571428</v>
      </c>
      <c r="AR11" s="174" t="s">
        <v>204</v>
      </c>
      <c r="AS11" s="164">
        <v>0</v>
      </c>
      <c r="AT11" s="126">
        <v>0</v>
      </c>
      <c r="AU11" s="126">
        <v>0</v>
      </c>
      <c r="AV11" s="126">
        <v>0</v>
      </c>
      <c r="AW11" s="126">
        <v>0</v>
      </c>
      <c r="AX11" s="171">
        <f t="shared" si="8"/>
        <v>0</v>
      </c>
      <c r="AY11" s="174" t="s">
        <v>205</v>
      </c>
      <c r="AZ11" s="168"/>
      <c r="BA11" s="40"/>
      <c r="BB11" s="40"/>
      <c r="BC11" s="40"/>
      <c r="BD11" s="41"/>
      <c r="BE11" s="42"/>
      <c r="BF11" s="42"/>
      <c r="BG11" s="42"/>
      <c r="BH11" s="43"/>
      <c r="BI11" s="44"/>
    </row>
    <row r="12" spans="1:61" x14ac:dyDescent="0.35">
      <c r="A12" s="123" t="s">
        <v>86</v>
      </c>
      <c r="B12" s="125"/>
      <c r="C12" s="125">
        <v>2</v>
      </c>
      <c r="D12" s="125">
        <v>4</v>
      </c>
      <c r="E12" s="125"/>
      <c r="F12" s="125"/>
      <c r="G12" s="125">
        <v>6</v>
      </c>
      <c r="H12" s="125"/>
      <c r="I12" s="125"/>
      <c r="J12" s="125"/>
      <c r="K12" s="125"/>
      <c r="L12" s="125"/>
      <c r="M12" s="125"/>
      <c r="N12" s="125">
        <v>6</v>
      </c>
      <c r="Q12" s="124"/>
      <c r="R12" s="124"/>
      <c r="S12" s="124"/>
      <c r="T12" s="124"/>
      <c r="U12" t="s">
        <v>43</v>
      </c>
      <c r="V12" s="209">
        <f t="shared" si="0"/>
        <v>2.0325203252032522E-3</v>
      </c>
      <c r="W12" s="209">
        <f t="shared" si="1"/>
        <v>0.20528455284552846</v>
      </c>
      <c r="X12" s="209">
        <f t="shared" si="2"/>
        <v>0.76422764227642281</v>
      </c>
      <c r="Y12" s="209">
        <f t="shared" si="3"/>
        <v>2.8455284552845527E-2</v>
      </c>
      <c r="Z12" s="209">
        <f t="shared" si="4"/>
        <v>0</v>
      </c>
      <c r="AA12" s="227">
        <f t="shared" si="5"/>
        <v>3</v>
      </c>
      <c r="AB12" s="214" t="s">
        <v>204</v>
      </c>
      <c r="AC12" s="211">
        <v>0</v>
      </c>
      <c r="AD12" s="209">
        <v>0</v>
      </c>
      <c r="AE12" s="209">
        <v>0</v>
      </c>
      <c r="AF12" s="209">
        <v>0</v>
      </c>
      <c r="AG12" s="209">
        <v>0</v>
      </c>
      <c r="AH12" s="227">
        <f t="shared" si="6"/>
        <v>1</v>
      </c>
      <c r="AI12" s="214" t="s">
        <v>204</v>
      </c>
      <c r="AK12" t="s">
        <v>43</v>
      </c>
      <c r="AL12" s="127">
        <f>IFERROR(((VLOOKUP(AK12,A:N,2,FALSE))/(VLOOKUP(AK12,A:N,7,FALSE)))*(VLOOKUP(AK12,'E-REF_HNO_pop'!B:E,3,FALSE)),"-")</f>
        <v>1837.3983739837399</v>
      </c>
      <c r="AM12" s="127">
        <f>IFERROR(((VLOOKUP(AK12,A:N,3,FALSE))/(VLOOKUP(AK12,A:N,7,FALSE)))*(VLOOKUP(AK12,'E-REF_HNO_pop'!B:E,3,FALSE)),"-")</f>
        <v>185577.23577235773</v>
      </c>
      <c r="AN12" s="127">
        <f>IFERROR(((VLOOKUP(AK12,A:N,4,FALSE))/(VLOOKUP(AK12,A:N,7,FALSE)))*(VLOOKUP(AK12,'E-REF_HNO_pop'!B:E,3,FALSE)),"-")</f>
        <v>690861.78861788625</v>
      </c>
      <c r="AO12" s="127">
        <f>IFERROR(((VLOOKUP(AK12,A:N,5,FALSE))/(VLOOKUP(AK12,A:N,7,FALSE)))*(VLOOKUP(AK12,'E-REF_HNO_pop'!B:E,3,FALSE)),"-")</f>
        <v>25723.577235772358</v>
      </c>
      <c r="AP12" s="127">
        <f>IFERROR(((VLOOKUP(AK12,A:N,6,FALSE))/(VLOOKUP(AK12,A:N,7,FALSE)))*(VLOOKUP(AK12,'E-REF_HNO_pop'!B:E,3,FALSE)),"-")</f>
        <v>0</v>
      </c>
      <c r="AQ12" s="127">
        <f t="shared" si="7"/>
        <v>716585.36585365864</v>
      </c>
      <c r="AR12" s="174" t="s">
        <v>204</v>
      </c>
      <c r="AS12" s="164">
        <v>0</v>
      </c>
      <c r="AT12" s="126">
        <v>0</v>
      </c>
      <c r="AU12" s="126">
        <v>0</v>
      </c>
      <c r="AV12" s="126">
        <v>0</v>
      </c>
      <c r="AW12" s="126">
        <v>0</v>
      </c>
      <c r="AX12" s="171">
        <f t="shared" si="8"/>
        <v>0</v>
      </c>
      <c r="AY12" s="174" t="s">
        <v>204</v>
      </c>
      <c r="AZ12" s="168"/>
      <c r="BA12" s="40"/>
      <c r="BB12" s="40"/>
      <c r="BC12" s="40"/>
      <c r="BD12" s="41"/>
      <c r="BE12" s="42"/>
      <c r="BF12" s="42"/>
      <c r="BG12" s="42"/>
      <c r="BH12" s="43"/>
      <c r="BI12" s="44"/>
    </row>
    <row r="13" spans="1:61" x14ac:dyDescent="0.35">
      <c r="A13" s="123" t="s">
        <v>63</v>
      </c>
      <c r="B13" s="125"/>
      <c r="C13" s="125">
        <v>3</v>
      </c>
      <c r="D13" s="125">
        <v>15</v>
      </c>
      <c r="E13" s="125"/>
      <c r="F13" s="125"/>
      <c r="G13" s="125">
        <v>18</v>
      </c>
      <c r="H13" s="125"/>
      <c r="I13" s="125"/>
      <c r="J13" s="125"/>
      <c r="K13" s="125"/>
      <c r="L13" s="125"/>
      <c r="M13" s="125"/>
      <c r="N13" s="125">
        <v>18</v>
      </c>
      <c r="Q13" s="124"/>
      <c r="R13" s="124"/>
      <c r="S13" s="124"/>
      <c r="T13" s="124"/>
      <c r="U13" t="s">
        <v>54</v>
      </c>
      <c r="V13" s="209">
        <f t="shared" si="0"/>
        <v>0</v>
      </c>
      <c r="W13" s="209">
        <f t="shared" si="1"/>
        <v>0.18181818181818182</v>
      </c>
      <c r="X13" s="209">
        <f t="shared" si="2"/>
        <v>0.81818181818181823</v>
      </c>
      <c r="Y13" s="209">
        <f t="shared" si="3"/>
        <v>0</v>
      </c>
      <c r="Z13" s="209">
        <f t="shared" si="4"/>
        <v>0</v>
      </c>
      <c r="AA13" s="227">
        <f t="shared" si="5"/>
        <v>3</v>
      </c>
      <c r="AB13" s="214" t="s">
        <v>206</v>
      </c>
      <c r="AC13" s="211">
        <v>0</v>
      </c>
      <c r="AD13" s="209">
        <v>0</v>
      </c>
      <c r="AE13" s="209">
        <v>0</v>
      </c>
      <c r="AF13" s="209">
        <v>0</v>
      </c>
      <c r="AG13" s="209">
        <v>0</v>
      </c>
      <c r="AH13" s="227">
        <f t="shared" si="6"/>
        <v>1</v>
      </c>
      <c r="AI13" s="214" t="s">
        <v>205</v>
      </c>
      <c r="AK13" t="s">
        <v>54</v>
      </c>
      <c r="AL13" s="127">
        <f>IFERROR(((VLOOKUP(AK13,A:N,2,FALSE))/(VLOOKUP(AK13,A:N,7,FALSE)))*(VLOOKUP(AK13,'E-REF_HNO_pop'!B:E,3,FALSE)),"-")</f>
        <v>0</v>
      </c>
      <c r="AM13" s="127">
        <f>IFERROR(((VLOOKUP(AK13,A:N,3,FALSE))/(VLOOKUP(AK13,A:N,7,FALSE)))*(VLOOKUP(AK13,'E-REF_HNO_pop'!B:E,3,FALSE)),"-")</f>
        <v>2290.909090909091</v>
      </c>
      <c r="AN13" s="127">
        <f>IFERROR(((VLOOKUP(AK13,A:N,4,FALSE))/(VLOOKUP(AK13,A:N,7,FALSE)))*(VLOOKUP(AK13,'E-REF_HNO_pop'!B:E,3,FALSE)),"-")</f>
        <v>10309.09090909091</v>
      </c>
      <c r="AO13" s="127">
        <f>IFERROR(((VLOOKUP(AK13,A:N,5,FALSE))/(VLOOKUP(AK13,A:N,7,FALSE)))*(VLOOKUP(AK13,'E-REF_HNO_pop'!B:E,3,FALSE)),"-")</f>
        <v>0</v>
      </c>
      <c r="AP13" s="127">
        <f>IFERROR(((VLOOKUP(AK13,A:N,6,FALSE))/(VLOOKUP(AK13,A:N,7,FALSE)))*(VLOOKUP(AK13,'E-REF_HNO_pop'!B:E,3,FALSE)),"-")</f>
        <v>0</v>
      </c>
      <c r="AQ13" s="127">
        <f t="shared" si="7"/>
        <v>10309.09090909091</v>
      </c>
      <c r="AR13" s="174" t="s">
        <v>206</v>
      </c>
      <c r="AS13" s="164">
        <v>0</v>
      </c>
      <c r="AT13" s="126">
        <v>0</v>
      </c>
      <c r="AU13" s="126">
        <v>0</v>
      </c>
      <c r="AV13" s="126">
        <v>0</v>
      </c>
      <c r="AW13" s="126">
        <v>0</v>
      </c>
      <c r="AX13" s="171">
        <f t="shared" si="8"/>
        <v>0</v>
      </c>
      <c r="AY13" s="174" t="s">
        <v>205</v>
      </c>
      <c r="AZ13" s="168"/>
      <c r="BA13" s="40"/>
      <c r="BB13" s="40"/>
      <c r="BC13" s="40"/>
      <c r="BD13" s="41"/>
      <c r="BE13" s="42"/>
      <c r="BF13" s="42"/>
      <c r="BG13" s="42"/>
      <c r="BH13" s="43"/>
      <c r="BI13" s="44"/>
    </row>
    <row r="14" spans="1:61" x14ac:dyDescent="0.35">
      <c r="A14" s="123" t="s">
        <v>68</v>
      </c>
      <c r="B14" s="125">
        <v>1</v>
      </c>
      <c r="C14" s="125">
        <v>4</v>
      </c>
      <c r="D14" s="125">
        <v>15</v>
      </c>
      <c r="E14" s="125"/>
      <c r="F14" s="125"/>
      <c r="G14" s="125">
        <v>20</v>
      </c>
      <c r="H14" s="125"/>
      <c r="I14" s="125"/>
      <c r="J14" s="125"/>
      <c r="K14" s="125"/>
      <c r="L14" s="125"/>
      <c r="M14" s="125"/>
      <c r="N14" s="125">
        <v>20</v>
      </c>
      <c r="Q14" s="124"/>
      <c r="R14" s="124"/>
      <c r="S14" s="124"/>
      <c r="T14" s="124"/>
      <c r="U14" t="s">
        <v>56</v>
      </c>
      <c r="V14" s="209">
        <f t="shared" si="0"/>
        <v>0</v>
      </c>
      <c r="W14" s="209">
        <f t="shared" si="1"/>
        <v>0</v>
      </c>
      <c r="X14" s="209">
        <f t="shared" si="2"/>
        <v>1</v>
      </c>
      <c r="Y14" s="209">
        <f t="shared" si="3"/>
        <v>0</v>
      </c>
      <c r="Z14" s="209">
        <f t="shared" si="4"/>
        <v>0</v>
      </c>
      <c r="AA14" s="227">
        <f t="shared" si="5"/>
        <v>3</v>
      </c>
      <c r="AB14" s="214" t="s">
        <v>204</v>
      </c>
      <c r="AC14" s="211">
        <v>0</v>
      </c>
      <c r="AD14" s="209">
        <v>0</v>
      </c>
      <c r="AE14" s="209">
        <v>0</v>
      </c>
      <c r="AF14" s="209">
        <v>0</v>
      </c>
      <c r="AG14" s="209">
        <v>0</v>
      </c>
      <c r="AH14" s="227">
        <f t="shared" si="6"/>
        <v>1</v>
      </c>
      <c r="AI14" s="214" t="s">
        <v>204</v>
      </c>
      <c r="AK14" t="s">
        <v>56</v>
      </c>
      <c r="AL14" s="127">
        <f>IFERROR(((VLOOKUP(AK14,A:N,2,FALSE))/(VLOOKUP(AK14,A:N,7,FALSE)))*(VLOOKUP(AK14,'E-REF_HNO_pop'!B:E,3,FALSE)),"-")</f>
        <v>0</v>
      </c>
      <c r="AM14" s="127">
        <f>IFERROR(((VLOOKUP(AK14,A:N,3,FALSE))/(VLOOKUP(AK14,A:N,7,FALSE)))*(VLOOKUP(AK14,'E-REF_HNO_pop'!B:E,3,FALSE)),"-")</f>
        <v>0</v>
      </c>
      <c r="AN14" s="127">
        <f>IFERROR(((VLOOKUP(AK14,A:N,4,FALSE))/(VLOOKUP(AK14,A:N,7,FALSE)))*(VLOOKUP(AK14,'E-REF_HNO_pop'!B:E,3,FALSE)),"-")</f>
        <v>132200</v>
      </c>
      <c r="AO14" s="127">
        <f>IFERROR(((VLOOKUP(AK14,A:N,5,FALSE))/(VLOOKUP(AK14,A:N,7,FALSE)))*(VLOOKUP(AK14,'E-REF_HNO_pop'!B:E,3,FALSE)),"-")</f>
        <v>0</v>
      </c>
      <c r="AP14" s="127">
        <f>IFERROR(((VLOOKUP(AK14,A:N,6,FALSE))/(VLOOKUP(AK14,A:N,7,FALSE)))*(VLOOKUP(AK14,'E-REF_HNO_pop'!B:E,3,FALSE)),"-")</f>
        <v>0</v>
      </c>
      <c r="AQ14" s="127">
        <f t="shared" si="7"/>
        <v>132200</v>
      </c>
      <c r="AR14" s="174" t="s">
        <v>204</v>
      </c>
      <c r="AS14" s="164">
        <v>0</v>
      </c>
      <c r="AT14" s="126">
        <v>0</v>
      </c>
      <c r="AU14" s="126">
        <v>0</v>
      </c>
      <c r="AV14" s="126">
        <v>0</v>
      </c>
      <c r="AW14" s="126">
        <v>0</v>
      </c>
      <c r="AX14" s="171">
        <f t="shared" si="8"/>
        <v>0</v>
      </c>
      <c r="AY14" s="174" t="s">
        <v>204</v>
      </c>
      <c r="AZ14" s="168"/>
      <c r="BA14" s="40"/>
      <c r="BB14" s="40"/>
      <c r="BC14" s="40"/>
      <c r="BD14" s="41"/>
      <c r="BE14" s="42"/>
      <c r="BF14" s="42"/>
      <c r="BG14" s="42"/>
      <c r="BH14" s="43"/>
      <c r="BI14" s="44"/>
    </row>
    <row r="15" spans="1:61" x14ac:dyDescent="0.35">
      <c r="A15" s="123" t="s">
        <v>99</v>
      </c>
      <c r="B15" s="125"/>
      <c r="C15" s="125">
        <v>9</v>
      </c>
      <c r="D15" s="125">
        <v>10</v>
      </c>
      <c r="E15" s="125"/>
      <c r="F15" s="125"/>
      <c r="G15" s="125">
        <v>19</v>
      </c>
      <c r="H15" s="125"/>
      <c r="I15" s="125"/>
      <c r="J15" s="125"/>
      <c r="K15" s="125"/>
      <c r="L15" s="125"/>
      <c r="M15" s="125"/>
      <c r="N15" s="125">
        <v>19</v>
      </c>
      <c r="Q15" s="124"/>
      <c r="R15" s="124"/>
      <c r="S15" s="124"/>
      <c r="T15" s="124"/>
      <c r="U15" t="s">
        <v>63</v>
      </c>
      <c r="V15" s="209">
        <f t="shared" si="0"/>
        <v>0</v>
      </c>
      <c r="W15" s="209">
        <f t="shared" si="1"/>
        <v>0.16666666666666666</v>
      </c>
      <c r="X15" s="209">
        <f t="shared" si="2"/>
        <v>0.83333333333333337</v>
      </c>
      <c r="Y15" s="209">
        <f t="shared" si="3"/>
        <v>0</v>
      </c>
      <c r="Z15" s="209">
        <f t="shared" si="4"/>
        <v>0</v>
      </c>
      <c r="AA15" s="227">
        <f t="shared" si="5"/>
        <v>3</v>
      </c>
      <c r="AB15" s="214" t="s">
        <v>205</v>
      </c>
      <c r="AC15" s="211">
        <v>0</v>
      </c>
      <c r="AD15" s="209">
        <v>0</v>
      </c>
      <c r="AE15" s="209">
        <v>0</v>
      </c>
      <c r="AF15" s="209">
        <v>0</v>
      </c>
      <c r="AG15" s="209">
        <v>0</v>
      </c>
      <c r="AH15" s="227">
        <f t="shared" si="6"/>
        <v>1</v>
      </c>
      <c r="AI15" s="214" t="s">
        <v>204</v>
      </c>
      <c r="AK15" t="s">
        <v>63</v>
      </c>
      <c r="AL15" s="127">
        <f>IFERROR(((VLOOKUP(AK15,A:N,2,FALSE))/(VLOOKUP(AK15,A:N,7,FALSE)))*(VLOOKUP(AK15,'E-REF_HNO_pop'!B:E,3,FALSE)),"-")</f>
        <v>0</v>
      </c>
      <c r="AM15" s="127">
        <f>IFERROR(((VLOOKUP(AK15,A:N,3,FALSE))/(VLOOKUP(AK15,A:N,7,FALSE)))*(VLOOKUP(AK15,'E-REF_HNO_pop'!B:E,3,FALSE)),"-")</f>
        <v>10883.333333333332</v>
      </c>
      <c r="AN15" s="127">
        <f>IFERROR(((VLOOKUP(AK15,A:N,4,FALSE))/(VLOOKUP(AK15,A:N,7,FALSE)))*(VLOOKUP(AK15,'E-REF_HNO_pop'!B:E,3,FALSE)),"-")</f>
        <v>54416.666666666672</v>
      </c>
      <c r="AO15" s="127">
        <f>IFERROR(((VLOOKUP(AK15,A:N,5,FALSE))/(VLOOKUP(AK15,A:N,7,FALSE)))*(VLOOKUP(AK15,'E-REF_HNO_pop'!B:E,3,FALSE)),"-")</f>
        <v>0</v>
      </c>
      <c r="AP15" s="127">
        <f>IFERROR(((VLOOKUP(AK15,A:N,6,FALSE))/(VLOOKUP(AK15,A:N,7,FALSE)))*(VLOOKUP(AK15,'E-REF_HNO_pop'!B:E,3,FALSE)),"-")</f>
        <v>0</v>
      </c>
      <c r="AQ15" s="127">
        <f t="shared" si="7"/>
        <v>54416.666666666672</v>
      </c>
      <c r="AR15" s="174" t="s">
        <v>205</v>
      </c>
      <c r="AS15" s="164">
        <v>0</v>
      </c>
      <c r="AT15" s="126">
        <v>0</v>
      </c>
      <c r="AU15" s="126">
        <v>0</v>
      </c>
      <c r="AV15" s="126">
        <v>0</v>
      </c>
      <c r="AW15" s="126">
        <v>0</v>
      </c>
      <c r="AX15" s="171">
        <f t="shared" si="8"/>
        <v>0</v>
      </c>
      <c r="AY15" s="174" t="s">
        <v>204</v>
      </c>
      <c r="AZ15" s="168"/>
      <c r="BA15" s="40"/>
      <c r="BB15" s="40"/>
      <c r="BC15" s="40"/>
      <c r="BD15" s="41"/>
      <c r="BE15" s="42"/>
      <c r="BF15" s="42"/>
      <c r="BG15" s="42"/>
      <c r="BH15" s="43"/>
      <c r="BI15" s="44"/>
    </row>
    <row r="16" spans="1:61" x14ac:dyDescent="0.35">
      <c r="A16" s="123" t="s">
        <v>105</v>
      </c>
      <c r="B16" s="125"/>
      <c r="C16" s="125">
        <v>6</v>
      </c>
      <c r="D16" s="125">
        <v>1</v>
      </c>
      <c r="E16" s="125"/>
      <c r="F16" s="125"/>
      <c r="G16" s="125">
        <v>7</v>
      </c>
      <c r="H16" s="125"/>
      <c r="I16" s="125"/>
      <c r="J16" s="125"/>
      <c r="K16" s="125"/>
      <c r="L16" s="125"/>
      <c r="M16" s="125"/>
      <c r="N16" s="125">
        <v>7</v>
      </c>
      <c r="Q16" s="124"/>
      <c r="R16" s="124"/>
      <c r="S16" s="124"/>
      <c r="T16" s="124"/>
      <c r="U16" t="s">
        <v>65</v>
      </c>
      <c r="V16" s="209">
        <f t="shared" si="0"/>
        <v>0</v>
      </c>
      <c r="W16" s="209">
        <f t="shared" si="1"/>
        <v>0</v>
      </c>
      <c r="X16" s="209">
        <f t="shared" si="2"/>
        <v>1</v>
      </c>
      <c r="Y16" s="209">
        <f t="shared" si="3"/>
        <v>0</v>
      </c>
      <c r="Z16" s="209">
        <f t="shared" si="4"/>
        <v>0</v>
      </c>
      <c r="AA16" s="227">
        <f t="shared" si="5"/>
        <v>3</v>
      </c>
      <c r="AB16" s="214" t="s">
        <v>204</v>
      </c>
      <c r="AC16" s="211">
        <v>0</v>
      </c>
      <c r="AD16" s="209">
        <v>0</v>
      </c>
      <c r="AE16" s="209">
        <v>0</v>
      </c>
      <c r="AF16" s="209">
        <v>0</v>
      </c>
      <c r="AG16" s="209">
        <v>0</v>
      </c>
      <c r="AH16" s="227">
        <f t="shared" si="6"/>
        <v>1</v>
      </c>
      <c r="AI16" s="214" t="s">
        <v>204</v>
      </c>
      <c r="AK16" t="s">
        <v>65</v>
      </c>
      <c r="AL16" s="127">
        <f>IFERROR(((VLOOKUP(AK16,A:N,2,FALSE))/(VLOOKUP(AK16,A:N,7,FALSE)))*(VLOOKUP(AK16,'E-REF_HNO_pop'!B:E,3,FALSE)),"-")</f>
        <v>0</v>
      </c>
      <c r="AM16" s="127">
        <f>IFERROR(((VLOOKUP(AK16,A:N,3,FALSE))/(VLOOKUP(AK16,A:N,7,FALSE)))*(VLOOKUP(AK16,'E-REF_HNO_pop'!B:E,3,FALSE)),"-")</f>
        <v>0</v>
      </c>
      <c r="AN16" s="127">
        <f>IFERROR(((VLOOKUP(AK16,A:N,4,FALSE))/(VLOOKUP(AK16,A:N,7,FALSE)))*(VLOOKUP(AK16,'E-REF_HNO_pop'!B:E,3,FALSE)),"-")</f>
        <v>2400</v>
      </c>
      <c r="AO16" s="127">
        <f>IFERROR(((VLOOKUP(AK16,A:N,5,FALSE))/(VLOOKUP(AK16,A:N,7,FALSE)))*(VLOOKUP(AK16,'E-REF_HNO_pop'!B:E,3,FALSE)),"-")</f>
        <v>0</v>
      </c>
      <c r="AP16" s="127">
        <f>IFERROR(((VLOOKUP(AK16,A:N,6,FALSE))/(VLOOKUP(AK16,A:N,7,FALSE)))*(VLOOKUP(AK16,'E-REF_HNO_pop'!B:E,3,FALSE)),"-")</f>
        <v>0</v>
      </c>
      <c r="AQ16" s="127">
        <f t="shared" si="7"/>
        <v>2400</v>
      </c>
      <c r="AR16" s="174" t="s">
        <v>204</v>
      </c>
      <c r="AS16" s="164">
        <v>0</v>
      </c>
      <c r="AT16" s="126">
        <v>0</v>
      </c>
      <c r="AU16" s="126">
        <v>0</v>
      </c>
      <c r="AV16" s="126">
        <v>0</v>
      </c>
      <c r="AW16" s="126">
        <v>0</v>
      </c>
      <c r="AX16" s="171">
        <f t="shared" si="8"/>
        <v>0</v>
      </c>
      <c r="AY16" s="174" t="s">
        <v>204</v>
      </c>
      <c r="AZ16" s="168"/>
      <c r="BA16" s="40"/>
      <c r="BB16" s="40"/>
      <c r="BC16" s="40"/>
      <c r="BD16" s="41"/>
      <c r="BE16" s="42"/>
      <c r="BF16" s="42"/>
      <c r="BG16" s="42"/>
      <c r="BH16" s="43"/>
      <c r="BI16" s="44"/>
    </row>
    <row r="17" spans="1:61" x14ac:dyDescent="0.35">
      <c r="A17" s="123" t="s">
        <v>182</v>
      </c>
      <c r="B17" s="125"/>
      <c r="C17" s="125">
        <v>1</v>
      </c>
      <c r="D17" s="125">
        <v>12</v>
      </c>
      <c r="E17" s="125"/>
      <c r="F17" s="125"/>
      <c r="G17" s="125">
        <v>13</v>
      </c>
      <c r="H17" s="125"/>
      <c r="I17" s="125"/>
      <c r="J17" s="125"/>
      <c r="K17" s="125"/>
      <c r="L17" s="125"/>
      <c r="M17" s="125"/>
      <c r="N17" s="125">
        <v>13</v>
      </c>
      <c r="Q17" s="124"/>
      <c r="R17" s="124"/>
      <c r="S17" s="124"/>
      <c r="T17" s="124"/>
      <c r="U17" t="s">
        <v>68</v>
      </c>
      <c r="V17" s="209">
        <f t="shared" si="0"/>
        <v>0.05</v>
      </c>
      <c r="W17" s="209">
        <f t="shared" si="1"/>
        <v>0.2</v>
      </c>
      <c r="X17" s="209">
        <f t="shared" si="2"/>
        <v>0.75</v>
      </c>
      <c r="Y17" s="209">
        <f t="shared" si="3"/>
        <v>0</v>
      </c>
      <c r="Z17" s="209">
        <f t="shared" si="4"/>
        <v>0</v>
      </c>
      <c r="AA17" s="227">
        <f t="shared" si="5"/>
        <v>3</v>
      </c>
      <c r="AB17" s="214" t="s">
        <v>204</v>
      </c>
      <c r="AC17" s="211">
        <v>0</v>
      </c>
      <c r="AD17" s="209">
        <v>0</v>
      </c>
      <c r="AE17" s="209">
        <v>0</v>
      </c>
      <c r="AF17" s="209">
        <v>0</v>
      </c>
      <c r="AG17" s="209">
        <v>0</v>
      </c>
      <c r="AH17" s="227">
        <f t="shared" si="6"/>
        <v>1</v>
      </c>
      <c r="AI17" s="214" t="s">
        <v>204</v>
      </c>
      <c r="AK17" t="s">
        <v>68</v>
      </c>
      <c r="AL17" s="127">
        <f>IFERROR(((VLOOKUP(AK17,A:N,2,FALSE))/(VLOOKUP(AK17,A:N,7,FALSE)))*(VLOOKUP(AK17,'E-REF_HNO_pop'!B:E,3,FALSE)),"-")</f>
        <v>2535</v>
      </c>
      <c r="AM17" s="127">
        <f>IFERROR(((VLOOKUP(AK17,A:N,3,FALSE))/(VLOOKUP(AK17,A:N,7,FALSE)))*(VLOOKUP(AK17,'E-REF_HNO_pop'!B:E,3,FALSE)),"-")</f>
        <v>10140</v>
      </c>
      <c r="AN17" s="127">
        <f>IFERROR(((VLOOKUP(AK17,A:N,4,FALSE))/(VLOOKUP(AK17,A:N,7,FALSE)))*(VLOOKUP(AK17,'E-REF_HNO_pop'!B:E,3,FALSE)),"-")</f>
        <v>38025</v>
      </c>
      <c r="AO17" s="127">
        <f>IFERROR(((VLOOKUP(AK17,A:N,5,FALSE))/(VLOOKUP(AK17,A:N,7,FALSE)))*(VLOOKUP(AK17,'E-REF_HNO_pop'!B:E,3,FALSE)),"-")</f>
        <v>0</v>
      </c>
      <c r="AP17" s="127">
        <f>IFERROR(((VLOOKUP(AK17,A:N,6,FALSE))/(VLOOKUP(AK17,A:N,7,FALSE)))*(VLOOKUP(AK17,'E-REF_HNO_pop'!B:E,3,FALSE)),"-")</f>
        <v>0</v>
      </c>
      <c r="AQ17" s="127">
        <f t="shared" si="7"/>
        <v>38025</v>
      </c>
      <c r="AR17" s="174" t="s">
        <v>204</v>
      </c>
      <c r="AS17" s="164">
        <v>0</v>
      </c>
      <c r="AT17" s="126">
        <v>0</v>
      </c>
      <c r="AU17" s="126">
        <v>0</v>
      </c>
      <c r="AV17" s="126">
        <v>0</v>
      </c>
      <c r="AW17" s="126">
        <v>0</v>
      </c>
      <c r="AX17" s="171">
        <f t="shared" si="8"/>
        <v>0</v>
      </c>
      <c r="AY17" s="174" t="s">
        <v>204</v>
      </c>
      <c r="AZ17" s="168"/>
      <c r="BA17" s="40"/>
      <c r="BB17" s="40"/>
      <c r="BC17" s="40"/>
      <c r="BD17" s="41"/>
      <c r="BE17" s="42"/>
      <c r="BF17" s="42"/>
      <c r="BG17" s="42"/>
      <c r="BH17" s="43"/>
      <c r="BI17" s="44"/>
    </row>
    <row r="18" spans="1:61" x14ac:dyDescent="0.35">
      <c r="A18" s="123" t="s">
        <v>79</v>
      </c>
      <c r="B18" s="125"/>
      <c r="C18" s="125">
        <v>1</v>
      </c>
      <c r="D18" s="125">
        <v>8</v>
      </c>
      <c r="E18" s="125"/>
      <c r="F18" s="125"/>
      <c r="G18" s="125">
        <v>9</v>
      </c>
      <c r="H18" s="125"/>
      <c r="I18" s="125"/>
      <c r="J18" s="125"/>
      <c r="K18" s="125"/>
      <c r="L18" s="125"/>
      <c r="M18" s="125"/>
      <c r="N18" s="125">
        <v>9</v>
      </c>
      <c r="Q18" s="124"/>
      <c r="R18" s="124"/>
      <c r="S18" s="124"/>
      <c r="T18" s="124"/>
      <c r="U18" t="s">
        <v>73</v>
      </c>
      <c r="V18" s="209">
        <f t="shared" si="0"/>
        <v>0</v>
      </c>
      <c r="W18" s="209">
        <f t="shared" si="1"/>
        <v>0</v>
      </c>
      <c r="X18" s="209">
        <f t="shared" si="2"/>
        <v>1</v>
      </c>
      <c r="Y18" s="209">
        <f t="shared" si="3"/>
        <v>0</v>
      </c>
      <c r="Z18" s="209">
        <f t="shared" si="4"/>
        <v>0</v>
      </c>
      <c r="AA18" s="227">
        <f t="shared" si="5"/>
        <v>3</v>
      </c>
      <c r="AB18" s="214" t="s">
        <v>205</v>
      </c>
      <c r="AC18" s="211">
        <v>0</v>
      </c>
      <c r="AD18" s="209">
        <v>0</v>
      </c>
      <c r="AE18" s="209">
        <v>0</v>
      </c>
      <c r="AF18" s="209">
        <v>0</v>
      </c>
      <c r="AG18" s="209">
        <v>0</v>
      </c>
      <c r="AH18" s="227">
        <f t="shared" si="6"/>
        <v>1</v>
      </c>
      <c r="AI18" s="214" t="s">
        <v>205</v>
      </c>
      <c r="AK18" t="s">
        <v>73</v>
      </c>
      <c r="AL18" s="127">
        <f>IFERROR(((VLOOKUP(AK18,A:N,2,FALSE))/(VLOOKUP(AK18,A:N,7,FALSE)))*(VLOOKUP(AK18,'E-REF_HNO_pop'!B:E,3,FALSE)),"-")</f>
        <v>0</v>
      </c>
      <c r="AM18" s="127">
        <f>IFERROR(((VLOOKUP(AK18,A:N,3,FALSE))/(VLOOKUP(AK18,A:N,7,FALSE)))*(VLOOKUP(AK18,'E-REF_HNO_pop'!B:E,3,FALSE)),"-")</f>
        <v>0</v>
      </c>
      <c r="AN18" s="127">
        <f>IFERROR(((VLOOKUP(AK18,A:N,4,FALSE))/(VLOOKUP(AK18,A:N,7,FALSE)))*(VLOOKUP(AK18,'E-REF_HNO_pop'!B:E,3,FALSE)),"-")</f>
        <v>6200</v>
      </c>
      <c r="AO18" s="127">
        <f>IFERROR(((VLOOKUP(AK18,A:N,5,FALSE))/(VLOOKUP(AK18,A:N,7,FALSE)))*(VLOOKUP(AK18,'E-REF_HNO_pop'!B:E,3,FALSE)),"-")</f>
        <v>0</v>
      </c>
      <c r="AP18" s="127">
        <f>IFERROR(((VLOOKUP(AK18,A:N,6,FALSE))/(VLOOKUP(AK18,A:N,7,FALSE)))*(VLOOKUP(AK18,'E-REF_HNO_pop'!B:E,3,FALSE)),"-")</f>
        <v>0</v>
      </c>
      <c r="AQ18" s="127">
        <f t="shared" si="7"/>
        <v>6200</v>
      </c>
      <c r="AR18" s="174" t="s">
        <v>205</v>
      </c>
      <c r="AS18" s="164">
        <v>0</v>
      </c>
      <c r="AT18" s="126">
        <v>0</v>
      </c>
      <c r="AU18" s="126">
        <v>0</v>
      </c>
      <c r="AV18" s="126">
        <v>0</v>
      </c>
      <c r="AW18" s="126">
        <v>0</v>
      </c>
      <c r="AX18" s="171">
        <f t="shared" si="8"/>
        <v>0</v>
      </c>
      <c r="AY18" s="174" t="s">
        <v>205</v>
      </c>
      <c r="AZ18" s="168"/>
      <c r="BA18" s="40"/>
      <c r="BB18" s="40"/>
      <c r="BC18" s="40"/>
      <c r="BD18" s="41"/>
      <c r="BE18" s="42"/>
      <c r="BF18" s="42"/>
      <c r="BG18" s="42"/>
      <c r="BH18" s="43"/>
      <c r="BI18" s="44"/>
    </row>
    <row r="19" spans="1:61" x14ac:dyDescent="0.35">
      <c r="A19" s="123" t="s">
        <v>110</v>
      </c>
      <c r="B19" s="125"/>
      <c r="C19" s="125">
        <v>3</v>
      </c>
      <c r="D19" s="125">
        <v>6</v>
      </c>
      <c r="E19" s="125"/>
      <c r="F19" s="125"/>
      <c r="G19" s="125">
        <v>9</v>
      </c>
      <c r="H19" s="125"/>
      <c r="I19" s="125"/>
      <c r="J19" s="125"/>
      <c r="K19" s="125"/>
      <c r="L19" s="125"/>
      <c r="M19" s="125"/>
      <c r="N19" s="125">
        <v>9</v>
      </c>
      <c r="Q19" s="124"/>
      <c r="R19" s="124"/>
      <c r="S19" s="124"/>
      <c r="T19" s="124"/>
      <c r="U19" t="s">
        <v>75</v>
      </c>
      <c r="V19" s="209">
        <f t="shared" si="0"/>
        <v>0</v>
      </c>
      <c r="W19" s="209">
        <f t="shared" si="1"/>
        <v>0</v>
      </c>
      <c r="X19" s="209">
        <f t="shared" si="2"/>
        <v>1</v>
      </c>
      <c r="Y19" s="209">
        <f t="shared" si="3"/>
        <v>0</v>
      </c>
      <c r="Z19" s="209">
        <f t="shared" si="4"/>
        <v>0</v>
      </c>
      <c r="AA19" s="227">
        <f t="shared" si="5"/>
        <v>3</v>
      </c>
      <c r="AB19" s="214" t="s">
        <v>204</v>
      </c>
      <c r="AC19" s="211">
        <v>0</v>
      </c>
      <c r="AD19" s="209">
        <v>0</v>
      </c>
      <c r="AE19" s="209">
        <v>0</v>
      </c>
      <c r="AF19" s="209">
        <v>0</v>
      </c>
      <c r="AG19" s="209">
        <v>0</v>
      </c>
      <c r="AH19" s="227">
        <f t="shared" si="6"/>
        <v>1</v>
      </c>
      <c r="AI19" s="214" t="s">
        <v>204</v>
      </c>
      <c r="AK19" t="s">
        <v>75</v>
      </c>
      <c r="AL19" s="127">
        <f>IFERROR(((VLOOKUP(AK19,A:N,2,FALSE))/(VLOOKUP(AK19,A:N,7,FALSE)))*(VLOOKUP(AK19,'E-REF_HNO_pop'!B:E,3,FALSE)),"-")</f>
        <v>0</v>
      </c>
      <c r="AM19" s="127">
        <f>IFERROR(((VLOOKUP(AK19,A:N,3,FALSE))/(VLOOKUP(AK19,A:N,7,FALSE)))*(VLOOKUP(AK19,'E-REF_HNO_pop'!B:E,3,FALSE)),"-")</f>
        <v>0</v>
      </c>
      <c r="AN19" s="127">
        <f>IFERROR(((VLOOKUP(AK19,A:N,4,FALSE))/(VLOOKUP(AK19,A:N,7,FALSE)))*(VLOOKUP(AK19,'E-REF_HNO_pop'!B:E,3,FALSE)),"-")</f>
        <v>15600</v>
      </c>
      <c r="AO19" s="127">
        <f>IFERROR(((VLOOKUP(AK19,A:N,5,FALSE))/(VLOOKUP(AK19,A:N,7,FALSE)))*(VLOOKUP(AK19,'E-REF_HNO_pop'!B:E,3,FALSE)),"-")</f>
        <v>0</v>
      </c>
      <c r="AP19" s="127">
        <f>IFERROR(((VLOOKUP(AK19,A:N,6,FALSE))/(VLOOKUP(AK19,A:N,7,FALSE)))*(VLOOKUP(AK19,'E-REF_HNO_pop'!B:E,3,FALSE)),"-")</f>
        <v>0</v>
      </c>
      <c r="AQ19" s="127">
        <f t="shared" si="7"/>
        <v>15600</v>
      </c>
      <c r="AR19" s="174" t="s">
        <v>204</v>
      </c>
      <c r="AS19" s="164">
        <v>0</v>
      </c>
      <c r="AT19" s="126">
        <v>0</v>
      </c>
      <c r="AU19" s="126">
        <v>0</v>
      </c>
      <c r="AV19" s="126">
        <v>0</v>
      </c>
      <c r="AW19" s="126">
        <v>0</v>
      </c>
      <c r="AX19" s="171">
        <f t="shared" si="8"/>
        <v>0</v>
      </c>
      <c r="AY19" s="174" t="s">
        <v>204</v>
      </c>
      <c r="AZ19" s="168"/>
      <c r="BA19" s="40"/>
      <c r="BB19" s="40"/>
      <c r="BC19" s="40"/>
      <c r="BD19" s="41"/>
      <c r="BE19" s="42"/>
      <c r="BF19" s="42"/>
      <c r="BG19" s="42"/>
      <c r="BH19" s="43"/>
      <c r="BI19" s="44"/>
    </row>
    <row r="20" spans="1:61" x14ac:dyDescent="0.35">
      <c r="A20" s="123" t="s">
        <v>80</v>
      </c>
      <c r="B20" s="125"/>
      <c r="C20" s="125">
        <v>3</v>
      </c>
      <c r="D20" s="125">
        <v>9</v>
      </c>
      <c r="E20" s="125"/>
      <c r="F20" s="125"/>
      <c r="G20" s="125">
        <v>12</v>
      </c>
      <c r="H20" s="125"/>
      <c r="I20" s="125"/>
      <c r="J20" s="125"/>
      <c r="K20" s="125"/>
      <c r="L20" s="125"/>
      <c r="M20" s="125"/>
      <c r="N20" s="125">
        <v>12</v>
      </c>
      <c r="Q20" s="124"/>
      <c r="R20" s="124"/>
      <c r="S20" s="124"/>
      <c r="T20" s="124"/>
      <c r="U20" t="s">
        <v>79</v>
      </c>
      <c r="V20" s="209">
        <f t="shared" si="0"/>
        <v>0</v>
      </c>
      <c r="W20" s="209">
        <f t="shared" si="1"/>
        <v>0.1111111111111111</v>
      </c>
      <c r="X20" s="209">
        <f t="shared" si="2"/>
        <v>0.88888888888888884</v>
      </c>
      <c r="Y20" s="209">
        <f t="shared" si="3"/>
        <v>0</v>
      </c>
      <c r="Z20" s="209">
        <f t="shared" si="4"/>
        <v>0</v>
      </c>
      <c r="AA20" s="227">
        <f t="shared" si="5"/>
        <v>3</v>
      </c>
      <c r="AB20" s="214" t="s">
        <v>205</v>
      </c>
      <c r="AC20" s="211">
        <v>0</v>
      </c>
      <c r="AD20" s="209">
        <v>0</v>
      </c>
      <c r="AE20" s="209">
        <v>0</v>
      </c>
      <c r="AF20" s="209">
        <v>0</v>
      </c>
      <c r="AG20" s="209">
        <v>0</v>
      </c>
      <c r="AH20" s="227">
        <f t="shared" si="6"/>
        <v>1</v>
      </c>
      <c r="AI20" s="214" t="s">
        <v>204</v>
      </c>
      <c r="AK20" t="s">
        <v>79</v>
      </c>
      <c r="AL20" s="127">
        <f>IFERROR(((VLOOKUP(AK20,A:N,2,FALSE))/(VLOOKUP(AK20,A:N,7,FALSE)))*(VLOOKUP(AK20,'E-REF_HNO_pop'!B:E,3,FALSE)),"-")</f>
        <v>0</v>
      </c>
      <c r="AM20" s="127">
        <f>IFERROR(((VLOOKUP(AK20,A:N,3,FALSE))/(VLOOKUP(AK20,A:N,7,FALSE)))*(VLOOKUP(AK20,'E-REF_HNO_pop'!B:E,3,FALSE)),"-")</f>
        <v>2211.1111111111109</v>
      </c>
      <c r="AN20" s="127">
        <f>IFERROR(((VLOOKUP(AK20,A:N,4,FALSE))/(VLOOKUP(AK20,A:N,7,FALSE)))*(VLOOKUP(AK20,'E-REF_HNO_pop'!B:E,3,FALSE)),"-")</f>
        <v>17688.888888888887</v>
      </c>
      <c r="AO20" s="127">
        <f>IFERROR(((VLOOKUP(AK20,A:N,5,FALSE))/(VLOOKUP(AK20,A:N,7,FALSE)))*(VLOOKUP(AK20,'E-REF_HNO_pop'!B:E,3,FALSE)),"-")</f>
        <v>0</v>
      </c>
      <c r="AP20" s="127">
        <f>IFERROR(((VLOOKUP(AK20,A:N,6,FALSE))/(VLOOKUP(AK20,A:N,7,FALSE)))*(VLOOKUP(AK20,'E-REF_HNO_pop'!B:E,3,FALSE)),"-")</f>
        <v>0</v>
      </c>
      <c r="AQ20" s="127">
        <f t="shared" si="7"/>
        <v>17688.888888888887</v>
      </c>
      <c r="AR20" s="174" t="s">
        <v>205</v>
      </c>
      <c r="AS20" s="164">
        <v>0</v>
      </c>
      <c r="AT20" s="126">
        <v>0</v>
      </c>
      <c r="AU20" s="126">
        <v>0</v>
      </c>
      <c r="AV20" s="126">
        <v>0</v>
      </c>
      <c r="AW20" s="126">
        <v>0</v>
      </c>
      <c r="AX20" s="171">
        <f t="shared" si="8"/>
        <v>0</v>
      </c>
      <c r="AY20" s="174" t="s">
        <v>204</v>
      </c>
      <c r="AZ20" s="169"/>
    </row>
    <row r="21" spans="1:61" x14ac:dyDescent="0.35">
      <c r="A21" s="123" t="s">
        <v>187</v>
      </c>
      <c r="B21" s="125"/>
      <c r="C21" s="125"/>
      <c r="D21" s="125">
        <v>7</v>
      </c>
      <c r="E21" s="125"/>
      <c r="F21" s="125"/>
      <c r="G21" s="125">
        <v>7</v>
      </c>
      <c r="H21" s="125"/>
      <c r="I21" s="125"/>
      <c r="J21" s="125"/>
      <c r="K21" s="125"/>
      <c r="L21" s="125"/>
      <c r="M21" s="125"/>
      <c r="N21" s="125">
        <v>7</v>
      </c>
      <c r="Q21" s="124"/>
      <c r="R21" s="124"/>
      <c r="S21" s="124"/>
      <c r="T21" s="124"/>
      <c r="U21" t="s">
        <v>187</v>
      </c>
      <c r="V21" s="209">
        <f t="shared" si="0"/>
        <v>0</v>
      </c>
      <c r="W21" s="209">
        <f t="shared" si="1"/>
        <v>0</v>
      </c>
      <c r="X21" s="209">
        <f t="shared" si="2"/>
        <v>1</v>
      </c>
      <c r="Y21" s="209">
        <f t="shared" si="3"/>
        <v>0</v>
      </c>
      <c r="Z21" s="209">
        <f t="shared" si="4"/>
        <v>0</v>
      </c>
      <c r="AA21" s="227">
        <f t="shared" si="5"/>
        <v>3</v>
      </c>
      <c r="AB21" s="214" t="s">
        <v>205</v>
      </c>
      <c r="AC21" s="211">
        <v>0</v>
      </c>
      <c r="AD21" s="209">
        <v>0</v>
      </c>
      <c r="AE21" s="209">
        <v>0</v>
      </c>
      <c r="AF21" s="209">
        <v>0</v>
      </c>
      <c r="AG21" s="209">
        <v>0</v>
      </c>
      <c r="AH21" s="227">
        <f t="shared" si="6"/>
        <v>1</v>
      </c>
      <c r="AI21" s="214" t="s">
        <v>204</v>
      </c>
      <c r="AK21" t="s">
        <v>187</v>
      </c>
      <c r="AL21" s="127">
        <f>IFERROR(((VLOOKUP(AK21,A:N,2,FALSE))/(VLOOKUP(AK21,A:N,7,FALSE)))*(VLOOKUP(AK21,'E-REF_HNO_pop'!B:E,3,FALSE)),"-")</f>
        <v>0</v>
      </c>
      <c r="AM21" s="127">
        <f>IFERROR(((VLOOKUP(AK21,A:N,3,FALSE))/(VLOOKUP(AK21,A:N,7,FALSE)))*(VLOOKUP(AK21,'E-REF_HNO_pop'!B:E,3,FALSE)),"-")</f>
        <v>0</v>
      </c>
      <c r="AN21" s="127">
        <f>IFERROR(((VLOOKUP(AK21,A:N,4,FALSE))/(VLOOKUP(AK21,A:N,7,FALSE)))*(VLOOKUP(AK21,'E-REF_HNO_pop'!B:E,3,FALSE)),"-")</f>
        <v>14000</v>
      </c>
      <c r="AO21" s="127">
        <f>IFERROR(((VLOOKUP(AK21,A:N,5,FALSE))/(VLOOKUP(AK21,A:N,7,FALSE)))*(VLOOKUP(AK21,'E-REF_HNO_pop'!B:E,3,FALSE)),"-")</f>
        <v>0</v>
      </c>
      <c r="AP21" s="127">
        <f>IFERROR(((VLOOKUP(AK21,A:N,6,FALSE))/(VLOOKUP(AK21,A:N,7,FALSE)))*(VLOOKUP(AK21,'E-REF_HNO_pop'!B:E,3,FALSE)),"-")</f>
        <v>0</v>
      </c>
      <c r="AQ21" s="127">
        <f t="shared" si="7"/>
        <v>14000</v>
      </c>
      <c r="AR21" s="174" t="s">
        <v>205</v>
      </c>
      <c r="AS21" s="164">
        <v>0</v>
      </c>
      <c r="AT21" s="126">
        <v>0</v>
      </c>
      <c r="AU21" s="126">
        <v>0</v>
      </c>
      <c r="AV21" s="126">
        <v>0</v>
      </c>
      <c r="AW21" s="126">
        <v>0</v>
      </c>
      <c r="AX21" s="171">
        <f t="shared" si="8"/>
        <v>0</v>
      </c>
      <c r="AY21" s="174" t="s">
        <v>204</v>
      </c>
      <c r="AZ21" s="169"/>
    </row>
    <row r="22" spans="1:61" x14ac:dyDescent="0.35">
      <c r="A22" s="123" t="s">
        <v>95</v>
      </c>
      <c r="B22" s="125"/>
      <c r="C22" s="125">
        <v>4</v>
      </c>
      <c r="D22" s="125">
        <v>8</v>
      </c>
      <c r="E22" s="125"/>
      <c r="F22" s="125"/>
      <c r="G22" s="125">
        <v>12</v>
      </c>
      <c r="H22" s="125"/>
      <c r="I22" s="125"/>
      <c r="J22" s="125"/>
      <c r="K22" s="125"/>
      <c r="L22" s="125"/>
      <c r="M22" s="125"/>
      <c r="N22" s="125">
        <v>12</v>
      </c>
      <c r="Q22" s="124"/>
      <c r="R22" s="124"/>
      <c r="S22" s="124"/>
      <c r="T22" s="124"/>
      <c r="U22" t="s">
        <v>191</v>
      </c>
      <c r="V22" s="209">
        <f t="shared" si="0"/>
        <v>0</v>
      </c>
      <c r="W22" s="209">
        <f t="shared" si="1"/>
        <v>0</v>
      </c>
      <c r="X22" s="209">
        <f t="shared" si="2"/>
        <v>1</v>
      </c>
      <c r="Y22" s="209">
        <f t="shared" si="3"/>
        <v>0</v>
      </c>
      <c r="Z22" s="209">
        <f t="shared" si="4"/>
        <v>0</v>
      </c>
      <c r="AA22" s="227">
        <f t="shared" si="5"/>
        <v>3</v>
      </c>
      <c r="AB22" s="214" t="s">
        <v>206</v>
      </c>
      <c r="AC22" s="211">
        <v>0</v>
      </c>
      <c r="AD22" s="209">
        <v>0</v>
      </c>
      <c r="AE22" s="209">
        <v>0</v>
      </c>
      <c r="AF22" s="209">
        <v>0</v>
      </c>
      <c r="AG22" s="209">
        <v>0</v>
      </c>
      <c r="AH22" s="227">
        <f t="shared" si="6"/>
        <v>1</v>
      </c>
      <c r="AI22" s="214" t="s">
        <v>204</v>
      </c>
      <c r="AK22" t="s">
        <v>191</v>
      </c>
      <c r="AL22" s="127">
        <f>IFERROR(((VLOOKUP(AK22,A:N,2,FALSE))/(VLOOKUP(AK22,A:N,7,FALSE)))*(VLOOKUP(AK22,'E-REF_HNO_pop'!B:E,3,FALSE)),"-")</f>
        <v>0</v>
      </c>
      <c r="AM22" s="127">
        <f>IFERROR(((VLOOKUP(AK22,A:N,3,FALSE))/(VLOOKUP(AK22,A:N,7,FALSE)))*(VLOOKUP(AK22,'E-REF_HNO_pop'!B:E,3,FALSE)),"-")</f>
        <v>0</v>
      </c>
      <c r="AN22" s="127">
        <f>IFERROR(((VLOOKUP(AK22,A:N,4,FALSE))/(VLOOKUP(AK22,A:N,7,FALSE)))*(VLOOKUP(AK22,'E-REF_HNO_pop'!B:E,3,FALSE)),"-")</f>
        <v>3100</v>
      </c>
      <c r="AO22" s="127">
        <f>IFERROR(((VLOOKUP(AK22,A:N,5,FALSE))/(VLOOKUP(AK22,A:N,7,FALSE)))*(VLOOKUP(AK22,'E-REF_HNO_pop'!B:E,3,FALSE)),"-")</f>
        <v>0</v>
      </c>
      <c r="AP22" s="127">
        <f>IFERROR(((VLOOKUP(AK22,A:N,6,FALSE))/(VLOOKUP(AK22,A:N,7,FALSE)))*(VLOOKUP(AK22,'E-REF_HNO_pop'!B:E,3,FALSE)),"-")</f>
        <v>0</v>
      </c>
      <c r="AQ22" s="127">
        <f t="shared" si="7"/>
        <v>3100</v>
      </c>
      <c r="AR22" s="174" t="s">
        <v>206</v>
      </c>
      <c r="AS22" s="164">
        <v>0</v>
      </c>
      <c r="AT22" s="126">
        <v>0</v>
      </c>
      <c r="AU22" s="126">
        <v>0</v>
      </c>
      <c r="AV22" s="126">
        <v>0</v>
      </c>
      <c r="AW22" s="126">
        <v>0</v>
      </c>
      <c r="AX22" s="171">
        <f t="shared" si="8"/>
        <v>0</v>
      </c>
      <c r="AY22" s="174" t="s">
        <v>204</v>
      </c>
      <c r="AZ22" s="169"/>
    </row>
    <row r="23" spans="1:61" x14ac:dyDescent="0.35">
      <c r="A23" s="123" t="s">
        <v>56</v>
      </c>
      <c r="B23" s="125"/>
      <c r="C23" s="125"/>
      <c r="D23" s="125">
        <v>22</v>
      </c>
      <c r="E23" s="125"/>
      <c r="F23" s="125"/>
      <c r="G23" s="125">
        <v>22</v>
      </c>
      <c r="H23" s="125"/>
      <c r="I23" s="125"/>
      <c r="J23" s="125"/>
      <c r="K23" s="125"/>
      <c r="L23" s="125"/>
      <c r="M23" s="125"/>
      <c r="N23" s="125">
        <v>22</v>
      </c>
      <c r="Q23" s="124"/>
      <c r="R23" s="124"/>
      <c r="S23" s="124"/>
      <c r="T23" s="124"/>
      <c r="U23" t="s">
        <v>185</v>
      </c>
      <c r="V23" s="209">
        <f t="shared" si="0"/>
        <v>0</v>
      </c>
      <c r="W23" s="209">
        <f t="shared" si="1"/>
        <v>0</v>
      </c>
      <c r="X23" s="209">
        <f t="shared" si="2"/>
        <v>1</v>
      </c>
      <c r="Y23" s="209">
        <f t="shared" si="3"/>
        <v>0</v>
      </c>
      <c r="Z23" s="209">
        <f t="shared" si="4"/>
        <v>0</v>
      </c>
      <c r="AA23" s="227">
        <f t="shared" si="5"/>
        <v>3</v>
      </c>
      <c r="AB23" s="214" t="s">
        <v>204</v>
      </c>
      <c r="AC23" s="211">
        <v>0</v>
      </c>
      <c r="AD23" s="209">
        <v>0</v>
      </c>
      <c r="AE23" s="209">
        <v>0</v>
      </c>
      <c r="AF23" s="209">
        <v>0</v>
      </c>
      <c r="AG23" s="209">
        <v>0</v>
      </c>
      <c r="AH23" s="227">
        <f t="shared" si="6"/>
        <v>1</v>
      </c>
      <c r="AI23" s="214" t="s">
        <v>205</v>
      </c>
      <c r="AK23" t="s">
        <v>185</v>
      </c>
      <c r="AL23" s="127">
        <f>IFERROR(((VLOOKUP(AK23,A:N,2,FALSE))/(VLOOKUP(AK23,A:N,7,FALSE)))*(VLOOKUP(AK23,'E-REF_HNO_pop'!B:E,3,FALSE)),"-")</f>
        <v>0</v>
      </c>
      <c r="AM23" s="127">
        <f>IFERROR(((VLOOKUP(AK23,A:N,3,FALSE))/(VLOOKUP(AK23,A:N,7,FALSE)))*(VLOOKUP(AK23,'E-REF_HNO_pop'!B:E,3,FALSE)),"-")</f>
        <v>0</v>
      </c>
      <c r="AN23" s="127">
        <f>IFERROR(((VLOOKUP(AK23,A:N,4,FALSE))/(VLOOKUP(AK23,A:N,7,FALSE)))*(VLOOKUP(AK23,'E-REF_HNO_pop'!B:E,3,FALSE)),"-")</f>
        <v>1400</v>
      </c>
      <c r="AO23" s="127">
        <f>IFERROR(((VLOOKUP(AK23,A:N,5,FALSE))/(VLOOKUP(AK23,A:N,7,FALSE)))*(VLOOKUP(AK23,'E-REF_HNO_pop'!B:E,3,FALSE)),"-")</f>
        <v>0</v>
      </c>
      <c r="AP23" s="127">
        <f>IFERROR(((VLOOKUP(AK23,A:N,6,FALSE))/(VLOOKUP(AK23,A:N,7,FALSE)))*(VLOOKUP(AK23,'E-REF_HNO_pop'!B:E,3,FALSE)),"-")</f>
        <v>0</v>
      </c>
      <c r="AQ23" s="127">
        <f t="shared" si="7"/>
        <v>1400</v>
      </c>
      <c r="AR23" s="174" t="s">
        <v>204</v>
      </c>
      <c r="AS23" s="164">
        <v>0</v>
      </c>
      <c r="AT23" s="126">
        <v>0</v>
      </c>
      <c r="AU23" s="126">
        <v>0</v>
      </c>
      <c r="AV23" s="126">
        <v>0</v>
      </c>
      <c r="AW23" s="126">
        <v>0</v>
      </c>
      <c r="AX23" s="171">
        <f t="shared" si="8"/>
        <v>0</v>
      </c>
      <c r="AY23" s="174" t="s">
        <v>205</v>
      </c>
      <c r="AZ23" s="169"/>
    </row>
    <row r="24" spans="1:61" x14ac:dyDescent="0.35">
      <c r="A24" s="123" t="s">
        <v>101</v>
      </c>
      <c r="B24" s="125"/>
      <c r="C24" s="125">
        <v>3</v>
      </c>
      <c r="D24" s="125">
        <v>9</v>
      </c>
      <c r="E24" s="125"/>
      <c r="F24" s="125"/>
      <c r="G24" s="125">
        <v>12</v>
      </c>
      <c r="H24" s="125"/>
      <c r="I24" s="125"/>
      <c r="J24" s="125"/>
      <c r="K24" s="125"/>
      <c r="L24" s="125"/>
      <c r="M24" s="125"/>
      <c r="N24" s="125">
        <v>12</v>
      </c>
      <c r="Q24" s="124"/>
      <c r="R24" s="124"/>
      <c r="S24" s="124"/>
      <c r="T24" s="124"/>
      <c r="U24" t="s">
        <v>80</v>
      </c>
      <c r="V24" s="209">
        <f t="shared" si="0"/>
        <v>0</v>
      </c>
      <c r="W24" s="209">
        <f t="shared" si="1"/>
        <v>0.25</v>
      </c>
      <c r="X24" s="209">
        <f t="shared" si="2"/>
        <v>0.75</v>
      </c>
      <c r="Y24" s="209">
        <f t="shared" si="3"/>
        <v>0</v>
      </c>
      <c r="Z24" s="209">
        <f t="shared" si="4"/>
        <v>0</v>
      </c>
      <c r="AA24" s="227">
        <f t="shared" si="5"/>
        <v>3</v>
      </c>
      <c r="AB24" s="214" t="s">
        <v>204</v>
      </c>
      <c r="AC24" s="211">
        <v>0</v>
      </c>
      <c r="AD24" s="209">
        <v>0</v>
      </c>
      <c r="AE24" s="209">
        <v>0</v>
      </c>
      <c r="AF24" s="209">
        <v>0</v>
      </c>
      <c r="AG24" s="209">
        <v>0</v>
      </c>
      <c r="AH24" s="227">
        <f t="shared" si="6"/>
        <v>1</v>
      </c>
      <c r="AI24" s="214" t="s">
        <v>204</v>
      </c>
      <c r="AK24" t="s">
        <v>80</v>
      </c>
      <c r="AL24" s="127">
        <f>IFERROR(((VLOOKUP(AK24,A:N,2,FALSE))/(VLOOKUP(AK24,A:N,7,FALSE)))*(VLOOKUP(AK24,'E-REF_HNO_pop'!B:E,3,FALSE)),"-")</f>
        <v>0</v>
      </c>
      <c r="AM24" s="127">
        <f>IFERROR(((VLOOKUP(AK24,A:N,3,FALSE))/(VLOOKUP(AK24,A:N,7,FALSE)))*(VLOOKUP(AK24,'E-REF_HNO_pop'!B:E,3,FALSE)),"-")</f>
        <v>6775</v>
      </c>
      <c r="AN24" s="127">
        <f>IFERROR(((VLOOKUP(AK24,A:N,4,FALSE))/(VLOOKUP(AK24,A:N,7,FALSE)))*(VLOOKUP(AK24,'E-REF_HNO_pop'!B:E,3,FALSE)),"-")</f>
        <v>20325</v>
      </c>
      <c r="AO24" s="127">
        <f>IFERROR(((VLOOKUP(AK24,A:N,5,FALSE))/(VLOOKUP(AK24,A:N,7,FALSE)))*(VLOOKUP(AK24,'E-REF_HNO_pop'!B:E,3,FALSE)),"-")</f>
        <v>0</v>
      </c>
      <c r="AP24" s="127">
        <f>IFERROR(((VLOOKUP(AK24,A:N,6,FALSE))/(VLOOKUP(AK24,A:N,7,FALSE)))*(VLOOKUP(AK24,'E-REF_HNO_pop'!B:E,3,FALSE)),"-")</f>
        <v>0</v>
      </c>
      <c r="AQ24" s="127">
        <f t="shared" si="7"/>
        <v>20325</v>
      </c>
      <c r="AR24" s="174" t="s">
        <v>204</v>
      </c>
      <c r="AS24" s="164">
        <v>0</v>
      </c>
      <c r="AT24" s="126">
        <v>0</v>
      </c>
      <c r="AU24" s="126">
        <v>0</v>
      </c>
      <c r="AV24" s="126">
        <v>0</v>
      </c>
      <c r="AW24" s="126">
        <v>0</v>
      </c>
      <c r="AX24" s="171">
        <f t="shared" si="8"/>
        <v>0</v>
      </c>
      <c r="AY24" s="174" t="s">
        <v>204</v>
      </c>
      <c r="AZ24" s="169"/>
    </row>
    <row r="25" spans="1:61" x14ac:dyDescent="0.35">
      <c r="A25" s="123" t="s">
        <v>145</v>
      </c>
      <c r="B25" s="125"/>
      <c r="C25" s="125">
        <v>3</v>
      </c>
      <c r="D25" s="125">
        <v>22</v>
      </c>
      <c r="E25" s="125"/>
      <c r="F25" s="125"/>
      <c r="G25" s="125">
        <v>25</v>
      </c>
      <c r="H25" s="125"/>
      <c r="I25" s="125"/>
      <c r="J25" s="125"/>
      <c r="K25" s="125"/>
      <c r="L25" s="125"/>
      <c r="M25" s="125"/>
      <c r="N25" s="125">
        <v>25</v>
      </c>
      <c r="Q25" s="124"/>
      <c r="R25" s="124"/>
      <c r="S25" s="124"/>
      <c r="T25" s="124"/>
      <c r="U25" t="s">
        <v>149</v>
      </c>
      <c r="V25" s="209">
        <f t="shared" si="0"/>
        <v>0</v>
      </c>
      <c r="W25" s="209">
        <f t="shared" si="1"/>
        <v>0.5</v>
      </c>
      <c r="X25" s="209">
        <f t="shared" si="2"/>
        <v>0.5</v>
      </c>
      <c r="Y25" s="209">
        <f t="shared" si="3"/>
        <v>0</v>
      </c>
      <c r="Z25" s="209">
        <f t="shared" si="4"/>
        <v>0</v>
      </c>
      <c r="AA25" s="227">
        <f t="shared" si="5"/>
        <v>3</v>
      </c>
      <c r="AB25" s="214" t="s">
        <v>206</v>
      </c>
      <c r="AC25" s="211">
        <v>0</v>
      </c>
      <c r="AD25" s="209">
        <v>0</v>
      </c>
      <c r="AE25" s="209">
        <v>0</v>
      </c>
      <c r="AF25" s="209">
        <v>0</v>
      </c>
      <c r="AG25" s="209">
        <v>0</v>
      </c>
      <c r="AH25" s="227">
        <f t="shared" si="6"/>
        <v>1</v>
      </c>
      <c r="AI25" s="214" t="s">
        <v>204</v>
      </c>
      <c r="AK25" t="s">
        <v>149</v>
      </c>
      <c r="AL25" s="127">
        <f>IFERROR(((VLOOKUP(AK25,A:N,2,FALSE))/(VLOOKUP(AK25,A:N,7,FALSE)))*(VLOOKUP(AK25,'E-REF_HNO_pop'!B:E,3,FALSE)),"-")</f>
        <v>0</v>
      </c>
      <c r="AM25" s="127">
        <f>IFERROR(((VLOOKUP(AK25,A:N,3,FALSE))/(VLOOKUP(AK25,A:N,7,FALSE)))*(VLOOKUP(AK25,'E-REF_HNO_pop'!B:E,3,FALSE)),"-")</f>
        <v>16300</v>
      </c>
      <c r="AN25" s="127">
        <f>IFERROR(((VLOOKUP(AK25,A:N,4,FALSE))/(VLOOKUP(AK25,A:N,7,FALSE)))*(VLOOKUP(AK25,'E-REF_HNO_pop'!B:E,3,FALSE)),"-")</f>
        <v>16300</v>
      </c>
      <c r="AO25" s="127">
        <f>IFERROR(((VLOOKUP(AK25,A:N,5,FALSE))/(VLOOKUP(AK25,A:N,7,FALSE)))*(VLOOKUP(AK25,'E-REF_HNO_pop'!B:E,3,FALSE)),"-")</f>
        <v>0</v>
      </c>
      <c r="AP25" s="127">
        <f>IFERROR(((VLOOKUP(AK25,A:N,6,FALSE))/(VLOOKUP(AK25,A:N,7,FALSE)))*(VLOOKUP(AK25,'E-REF_HNO_pop'!B:E,3,FALSE)),"-")</f>
        <v>0</v>
      </c>
      <c r="AQ25" s="127">
        <f t="shared" si="7"/>
        <v>16300</v>
      </c>
      <c r="AR25" s="174" t="s">
        <v>206</v>
      </c>
      <c r="AS25" s="164">
        <v>0</v>
      </c>
      <c r="AT25" s="126">
        <v>0</v>
      </c>
      <c r="AU25" s="126">
        <v>0</v>
      </c>
      <c r="AV25" s="126">
        <v>0</v>
      </c>
      <c r="AW25" s="126">
        <v>0</v>
      </c>
      <c r="AX25" s="171">
        <f t="shared" si="8"/>
        <v>0</v>
      </c>
      <c r="AY25" s="174" t="s">
        <v>204</v>
      </c>
      <c r="AZ25" s="169"/>
    </row>
    <row r="26" spans="1:61" x14ac:dyDescent="0.35">
      <c r="A26" s="123" t="s">
        <v>65</v>
      </c>
      <c r="B26" s="125"/>
      <c r="C26" s="125"/>
      <c r="D26" s="125">
        <v>4</v>
      </c>
      <c r="E26" s="125"/>
      <c r="F26" s="125"/>
      <c r="G26" s="125">
        <v>4</v>
      </c>
      <c r="H26" s="125"/>
      <c r="I26" s="125"/>
      <c r="J26" s="125"/>
      <c r="K26" s="125"/>
      <c r="L26" s="125"/>
      <c r="M26" s="125"/>
      <c r="N26" s="125">
        <v>4</v>
      </c>
      <c r="Q26" s="124"/>
      <c r="R26" s="124"/>
      <c r="S26" s="124"/>
      <c r="T26" s="124"/>
      <c r="U26" t="s">
        <v>81</v>
      </c>
      <c r="V26" s="209">
        <f t="shared" si="0"/>
        <v>0</v>
      </c>
      <c r="W26" s="209">
        <f t="shared" si="1"/>
        <v>0</v>
      </c>
      <c r="X26" s="209">
        <f t="shared" si="2"/>
        <v>1</v>
      </c>
      <c r="Y26" s="209">
        <f t="shared" si="3"/>
        <v>0</v>
      </c>
      <c r="Z26" s="209">
        <f t="shared" si="4"/>
        <v>0</v>
      </c>
      <c r="AA26" s="227">
        <f t="shared" si="5"/>
        <v>3</v>
      </c>
      <c r="AB26" s="214" t="s">
        <v>204</v>
      </c>
      <c r="AC26" s="211">
        <v>0</v>
      </c>
      <c r="AD26" s="209">
        <v>0</v>
      </c>
      <c r="AE26" s="209">
        <v>0</v>
      </c>
      <c r="AF26" s="209">
        <v>0</v>
      </c>
      <c r="AG26" s="209">
        <v>0</v>
      </c>
      <c r="AH26" s="227">
        <f t="shared" si="6"/>
        <v>1</v>
      </c>
      <c r="AI26" s="214" t="s">
        <v>204</v>
      </c>
      <c r="AK26" t="s">
        <v>81</v>
      </c>
      <c r="AL26" s="127">
        <f>IFERROR(((VLOOKUP(AK26,A:N,2,FALSE))/(VLOOKUP(AK26,A:N,7,FALSE)))*(VLOOKUP(AK26,'E-REF_HNO_pop'!B:E,3,FALSE)),"-")</f>
        <v>0</v>
      </c>
      <c r="AM26" s="127">
        <f>IFERROR(((VLOOKUP(AK26,A:N,3,FALSE))/(VLOOKUP(AK26,A:N,7,FALSE)))*(VLOOKUP(AK26,'E-REF_HNO_pop'!B:E,3,FALSE)),"-")</f>
        <v>0</v>
      </c>
      <c r="AN26" s="127">
        <f>IFERROR(((VLOOKUP(AK26,A:N,4,FALSE))/(VLOOKUP(AK26,A:N,7,FALSE)))*(VLOOKUP(AK26,'E-REF_HNO_pop'!B:E,3,FALSE)),"-")</f>
        <v>7400</v>
      </c>
      <c r="AO26" s="127">
        <f>IFERROR(((VLOOKUP(AK26,A:N,5,FALSE))/(VLOOKUP(AK26,A:N,7,FALSE)))*(VLOOKUP(AK26,'E-REF_HNO_pop'!B:E,3,FALSE)),"-")</f>
        <v>0</v>
      </c>
      <c r="AP26" s="127">
        <f>IFERROR(((VLOOKUP(AK26,A:N,6,FALSE))/(VLOOKUP(AK26,A:N,7,FALSE)))*(VLOOKUP(AK26,'E-REF_HNO_pop'!B:E,3,FALSE)),"-")</f>
        <v>0</v>
      </c>
      <c r="AQ26" s="127">
        <f t="shared" si="7"/>
        <v>7400</v>
      </c>
      <c r="AR26" s="174" t="s">
        <v>204</v>
      </c>
      <c r="AS26" s="164">
        <v>0</v>
      </c>
      <c r="AT26" s="126">
        <v>0</v>
      </c>
      <c r="AU26" s="126">
        <v>0</v>
      </c>
      <c r="AV26" s="126">
        <v>0</v>
      </c>
      <c r="AW26" s="126">
        <v>0</v>
      </c>
      <c r="AX26" s="171">
        <f t="shared" si="8"/>
        <v>0</v>
      </c>
      <c r="AY26" s="174" t="s">
        <v>204</v>
      </c>
      <c r="AZ26" s="169"/>
    </row>
    <row r="27" spans="1:61" x14ac:dyDescent="0.35">
      <c r="A27" s="123" t="s">
        <v>83</v>
      </c>
      <c r="B27" s="125">
        <v>1</v>
      </c>
      <c r="C27" s="125">
        <v>40</v>
      </c>
      <c r="D27" s="125">
        <v>47</v>
      </c>
      <c r="E27" s="125"/>
      <c r="F27" s="125"/>
      <c r="G27" s="125">
        <v>88</v>
      </c>
      <c r="H27" s="125"/>
      <c r="I27" s="125"/>
      <c r="J27" s="125"/>
      <c r="K27" s="125"/>
      <c r="L27" s="125"/>
      <c r="M27" s="125"/>
      <c r="N27" s="125">
        <v>88</v>
      </c>
      <c r="Q27" s="124"/>
      <c r="R27" s="124"/>
      <c r="S27" s="124"/>
      <c r="T27" s="124"/>
      <c r="U27" t="s">
        <v>82</v>
      </c>
      <c r="V27" s="209">
        <f t="shared" si="0"/>
        <v>0</v>
      </c>
      <c r="W27" s="209">
        <f t="shared" si="1"/>
        <v>0.55555555555555558</v>
      </c>
      <c r="X27" s="209">
        <f t="shared" si="2"/>
        <v>0.44444444444444442</v>
      </c>
      <c r="Y27" s="209">
        <f t="shared" si="3"/>
        <v>0</v>
      </c>
      <c r="Z27" s="209">
        <f t="shared" si="4"/>
        <v>0</v>
      </c>
      <c r="AA27" s="227">
        <f t="shared" si="5"/>
        <v>3</v>
      </c>
      <c r="AB27" s="214" t="s">
        <v>204</v>
      </c>
      <c r="AC27" s="211">
        <v>0</v>
      </c>
      <c r="AD27" s="209">
        <v>0</v>
      </c>
      <c r="AE27" s="209">
        <v>0</v>
      </c>
      <c r="AF27" s="209">
        <v>0</v>
      </c>
      <c r="AG27" s="209">
        <v>0</v>
      </c>
      <c r="AH27" s="227">
        <f t="shared" si="6"/>
        <v>1</v>
      </c>
      <c r="AI27" s="214" t="s">
        <v>205</v>
      </c>
      <c r="AK27" t="s">
        <v>82</v>
      </c>
      <c r="AL27" s="127">
        <f>IFERROR(((VLOOKUP(AK27,A:N,2,FALSE))/(VLOOKUP(AK27,A:N,7,FALSE)))*(VLOOKUP(AK27,'E-REF_HNO_pop'!B:E,3,FALSE)),"-")</f>
        <v>0</v>
      </c>
      <c r="AM27" s="127">
        <f>IFERROR(((VLOOKUP(AK27,A:N,3,FALSE))/(VLOOKUP(AK27,A:N,7,FALSE)))*(VLOOKUP(AK27,'E-REF_HNO_pop'!B:E,3,FALSE)),"-")</f>
        <v>33611.111111111109</v>
      </c>
      <c r="AN27" s="127">
        <f>IFERROR(((VLOOKUP(AK27,A:N,4,FALSE))/(VLOOKUP(AK27,A:N,7,FALSE)))*(VLOOKUP(AK27,'E-REF_HNO_pop'!B:E,3,FALSE)),"-")</f>
        <v>26888.888888888887</v>
      </c>
      <c r="AO27" s="127">
        <f>IFERROR(((VLOOKUP(AK27,A:N,5,FALSE))/(VLOOKUP(AK27,A:N,7,FALSE)))*(VLOOKUP(AK27,'E-REF_HNO_pop'!B:E,3,FALSE)),"-")</f>
        <v>0</v>
      </c>
      <c r="AP27" s="127">
        <f>IFERROR(((VLOOKUP(AK27,A:N,6,FALSE))/(VLOOKUP(AK27,A:N,7,FALSE)))*(VLOOKUP(AK27,'E-REF_HNO_pop'!B:E,3,FALSE)),"-")</f>
        <v>0</v>
      </c>
      <c r="AQ27" s="127">
        <f t="shared" si="7"/>
        <v>26888.888888888887</v>
      </c>
      <c r="AR27" s="174" t="s">
        <v>204</v>
      </c>
      <c r="AS27" s="164">
        <v>0</v>
      </c>
      <c r="AT27" s="126">
        <v>0</v>
      </c>
      <c r="AU27" s="126">
        <v>0</v>
      </c>
      <c r="AV27" s="126">
        <v>0</v>
      </c>
      <c r="AW27" s="126">
        <v>0</v>
      </c>
      <c r="AX27" s="171">
        <f t="shared" si="8"/>
        <v>0</v>
      </c>
      <c r="AY27" s="174" t="s">
        <v>205</v>
      </c>
      <c r="AZ27" s="169"/>
    </row>
    <row r="28" spans="1:61" x14ac:dyDescent="0.35">
      <c r="A28" s="123" t="s">
        <v>85</v>
      </c>
      <c r="B28" s="125"/>
      <c r="C28" s="125"/>
      <c r="D28" s="125">
        <v>5</v>
      </c>
      <c r="E28" s="125"/>
      <c r="F28" s="125"/>
      <c r="G28" s="125">
        <v>5</v>
      </c>
      <c r="H28" s="125"/>
      <c r="I28" s="125"/>
      <c r="J28" s="125"/>
      <c r="K28" s="125"/>
      <c r="L28" s="125"/>
      <c r="M28" s="125"/>
      <c r="N28" s="125">
        <v>5</v>
      </c>
      <c r="Q28" s="124"/>
      <c r="R28" s="124"/>
      <c r="S28" s="124"/>
      <c r="T28" s="124"/>
      <c r="U28" t="s">
        <v>83</v>
      </c>
      <c r="V28" s="209">
        <f t="shared" si="0"/>
        <v>1.1363636363636364E-2</v>
      </c>
      <c r="W28" s="209">
        <f t="shared" si="1"/>
        <v>0.45454545454545453</v>
      </c>
      <c r="X28" s="209">
        <f t="shared" si="2"/>
        <v>0.53409090909090906</v>
      </c>
      <c r="Y28" s="209">
        <f t="shared" si="3"/>
        <v>0</v>
      </c>
      <c r="Z28" s="209">
        <f t="shared" si="4"/>
        <v>0</v>
      </c>
      <c r="AA28" s="227">
        <f t="shared" si="5"/>
        <v>3</v>
      </c>
      <c r="AB28" s="214" t="s">
        <v>204</v>
      </c>
      <c r="AC28" s="211">
        <v>0</v>
      </c>
      <c r="AD28" s="209">
        <v>0</v>
      </c>
      <c r="AE28" s="209">
        <v>0</v>
      </c>
      <c r="AF28" s="209">
        <v>0</v>
      </c>
      <c r="AG28" s="209">
        <v>0</v>
      </c>
      <c r="AH28" s="227">
        <f t="shared" si="6"/>
        <v>1</v>
      </c>
      <c r="AI28" s="214" t="s">
        <v>204</v>
      </c>
      <c r="AK28" t="s">
        <v>83</v>
      </c>
      <c r="AL28" s="127">
        <f>IFERROR(((VLOOKUP(AK28,A:N,2,FALSE))/(VLOOKUP(AK28,A:N,7,FALSE)))*(VLOOKUP(AK28,'E-REF_HNO_pop'!B:E,3,FALSE)),"-")</f>
        <v>250</v>
      </c>
      <c r="AM28" s="127">
        <f>IFERROR(((VLOOKUP(AK28,A:N,3,FALSE))/(VLOOKUP(AK28,A:N,7,FALSE)))*(VLOOKUP(AK28,'E-REF_HNO_pop'!B:E,3,FALSE)),"-")</f>
        <v>10000</v>
      </c>
      <c r="AN28" s="127">
        <f>IFERROR(((VLOOKUP(AK28,A:N,4,FALSE))/(VLOOKUP(AK28,A:N,7,FALSE)))*(VLOOKUP(AK28,'E-REF_HNO_pop'!B:E,3,FALSE)),"-")</f>
        <v>11750</v>
      </c>
      <c r="AO28" s="127">
        <f>IFERROR(((VLOOKUP(AK28,A:N,5,FALSE))/(VLOOKUP(AK28,A:N,7,FALSE)))*(VLOOKUP(AK28,'E-REF_HNO_pop'!B:E,3,FALSE)),"-")</f>
        <v>0</v>
      </c>
      <c r="AP28" s="127">
        <f>IFERROR(((VLOOKUP(AK28,A:N,6,FALSE))/(VLOOKUP(AK28,A:N,7,FALSE)))*(VLOOKUP(AK28,'E-REF_HNO_pop'!B:E,3,FALSE)),"-")</f>
        <v>0</v>
      </c>
      <c r="AQ28" s="127">
        <f t="shared" si="7"/>
        <v>11750</v>
      </c>
      <c r="AR28" s="174" t="s">
        <v>204</v>
      </c>
      <c r="AS28" s="164">
        <v>0</v>
      </c>
      <c r="AT28" s="126">
        <v>0</v>
      </c>
      <c r="AU28" s="126">
        <v>0</v>
      </c>
      <c r="AV28" s="126">
        <v>0</v>
      </c>
      <c r="AW28" s="126">
        <v>0</v>
      </c>
      <c r="AX28" s="171">
        <f t="shared" si="8"/>
        <v>0</v>
      </c>
      <c r="AY28" s="174" t="s">
        <v>204</v>
      </c>
      <c r="AZ28" s="169"/>
    </row>
    <row r="29" spans="1:61" x14ac:dyDescent="0.35">
      <c r="A29" s="123" t="s">
        <v>88</v>
      </c>
      <c r="B29" s="125"/>
      <c r="C29" s="125">
        <v>1</v>
      </c>
      <c r="D29" s="125">
        <v>2</v>
      </c>
      <c r="E29" s="125"/>
      <c r="F29" s="125"/>
      <c r="G29" s="125">
        <v>3</v>
      </c>
      <c r="H29" s="125"/>
      <c r="I29" s="125"/>
      <c r="J29" s="125"/>
      <c r="K29" s="125"/>
      <c r="L29" s="125"/>
      <c r="M29" s="125"/>
      <c r="N29" s="125">
        <v>3</v>
      </c>
      <c r="Q29" s="124"/>
      <c r="R29" s="124"/>
      <c r="S29" s="124"/>
      <c r="T29" s="124"/>
      <c r="U29" t="s">
        <v>85</v>
      </c>
      <c r="V29" s="209">
        <f t="shared" si="0"/>
        <v>0</v>
      </c>
      <c r="W29" s="209">
        <f t="shared" si="1"/>
        <v>0</v>
      </c>
      <c r="X29" s="209">
        <f t="shared" si="2"/>
        <v>1</v>
      </c>
      <c r="Y29" s="209">
        <f t="shared" si="3"/>
        <v>0</v>
      </c>
      <c r="Z29" s="209">
        <f t="shared" si="4"/>
        <v>0</v>
      </c>
      <c r="AA29" s="227">
        <f t="shared" si="5"/>
        <v>3</v>
      </c>
      <c r="AB29" s="214" t="s">
        <v>204</v>
      </c>
      <c r="AC29" s="211">
        <v>0</v>
      </c>
      <c r="AD29" s="209">
        <v>0</v>
      </c>
      <c r="AE29" s="209">
        <v>0</v>
      </c>
      <c r="AF29" s="209">
        <v>0</v>
      </c>
      <c r="AG29" s="209">
        <v>0</v>
      </c>
      <c r="AH29" s="227">
        <f t="shared" si="6"/>
        <v>1</v>
      </c>
      <c r="AI29" s="214" t="s">
        <v>204</v>
      </c>
      <c r="AK29" t="s">
        <v>85</v>
      </c>
      <c r="AL29" s="127">
        <f>IFERROR(((VLOOKUP(AK29,A:N,2,FALSE))/(VLOOKUP(AK29,A:N,7,FALSE)))*(VLOOKUP(AK29,'E-REF_HNO_pop'!B:E,3,FALSE)),"-")</f>
        <v>0</v>
      </c>
      <c r="AM29" s="127">
        <f>IFERROR(((VLOOKUP(AK29,A:N,3,FALSE))/(VLOOKUP(AK29,A:N,7,FALSE)))*(VLOOKUP(AK29,'E-REF_HNO_pop'!B:E,3,FALSE)),"-")</f>
        <v>0</v>
      </c>
      <c r="AN29" s="127">
        <f>IFERROR(((VLOOKUP(AK29,A:N,4,FALSE))/(VLOOKUP(AK29,A:N,7,FALSE)))*(VLOOKUP(AK29,'E-REF_HNO_pop'!B:E,3,FALSE)),"-")</f>
        <v>4900</v>
      </c>
      <c r="AO29" s="127">
        <f>IFERROR(((VLOOKUP(AK29,A:N,5,FALSE))/(VLOOKUP(AK29,A:N,7,FALSE)))*(VLOOKUP(AK29,'E-REF_HNO_pop'!B:E,3,FALSE)),"-")</f>
        <v>0</v>
      </c>
      <c r="AP29" s="127">
        <f>IFERROR(((VLOOKUP(AK29,A:N,6,FALSE))/(VLOOKUP(AK29,A:N,7,FALSE)))*(VLOOKUP(AK29,'E-REF_HNO_pop'!B:E,3,FALSE)),"-")</f>
        <v>0</v>
      </c>
      <c r="AQ29" s="127">
        <f t="shared" si="7"/>
        <v>4900</v>
      </c>
      <c r="AR29" s="174" t="s">
        <v>204</v>
      </c>
      <c r="AS29" s="164">
        <v>0</v>
      </c>
      <c r="AT29" s="126">
        <v>0</v>
      </c>
      <c r="AU29" s="126">
        <v>0</v>
      </c>
      <c r="AV29" s="126">
        <v>0</v>
      </c>
      <c r="AW29" s="126">
        <v>0</v>
      </c>
      <c r="AX29" s="171">
        <f t="shared" si="8"/>
        <v>0</v>
      </c>
      <c r="AY29" s="174" t="s">
        <v>204</v>
      </c>
      <c r="AZ29" s="169"/>
    </row>
    <row r="30" spans="1:61" x14ac:dyDescent="0.35">
      <c r="A30" s="123" t="s">
        <v>149</v>
      </c>
      <c r="B30" s="125"/>
      <c r="C30" s="125">
        <v>5</v>
      </c>
      <c r="D30" s="125">
        <v>5</v>
      </c>
      <c r="E30" s="125"/>
      <c r="F30" s="125"/>
      <c r="G30" s="125">
        <v>10</v>
      </c>
      <c r="H30" s="125"/>
      <c r="I30" s="125"/>
      <c r="J30" s="125"/>
      <c r="K30" s="125"/>
      <c r="L30" s="125"/>
      <c r="M30" s="125"/>
      <c r="N30" s="125">
        <v>10</v>
      </c>
      <c r="Q30" s="124"/>
      <c r="R30" s="124"/>
      <c r="S30" s="124"/>
      <c r="T30" s="124"/>
      <c r="U30" t="s">
        <v>158</v>
      </c>
      <c r="V30" s="209">
        <f t="shared" si="0"/>
        <v>0</v>
      </c>
      <c r="W30" s="209">
        <f t="shared" si="1"/>
        <v>0.25</v>
      </c>
      <c r="X30" s="209">
        <f t="shared" si="2"/>
        <v>0.75</v>
      </c>
      <c r="Y30" s="209">
        <f t="shared" si="3"/>
        <v>0</v>
      </c>
      <c r="Z30" s="209">
        <f t="shared" si="4"/>
        <v>0</v>
      </c>
      <c r="AA30" s="227">
        <f t="shared" si="5"/>
        <v>3</v>
      </c>
      <c r="AB30" s="214" t="s">
        <v>204</v>
      </c>
      <c r="AC30" s="211">
        <v>0</v>
      </c>
      <c r="AD30" s="209">
        <v>0</v>
      </c>
      <c r="AE30" s="209">
        <v>0</v>
      </c>
      <c r="AF30" s="209">
        <v>0</v>
      </c>
      <c r="AG30" s="209">
        <v>0</v>
      </c>
      <c r="AH30" s="227">
        <f t="shared" si="6"/>
        <v>1</v>
      </c>
      <c r="AI30" s="214" t="s">
        <v>205</v>
      </c>
      <c r="AK30" t="s">
        <v>158</v>
      </c>
      <c r="AL30" s="127">
        <f>IFERROR(((VLOOKUP(AK30,A:N,2,FALSE))/(VLOOKUP(AK30,A:N,7,FALSE)))*(VLOOKUP(AK30,'E-REF_HNO_pop'!B:E,3,FALSE)),"-")</f>
        <v>0</v>
      </c>
      <c r="AM30" s="127">
        <f>IFERROR(((VLOOKUP(AK30,A:N,3,FALSE))/(VLOOKUP(AK30,A:N,7,FALSE)))*(VLOOKUP(AK30,'E-REF_HNO_pop'!B:E,3,FALSE)),"-")</f>
        <v>375</v>
      </c>
      <c r="AN30" s="127">
        <f>IFERROR(((VLOOKUP(AK30,A:N,4,FALSE))/(VLOOKUP(AK30,A:N,7,FALSE)))*(VLOOKUP(AK30,'E-REF_HNO_pop'!B:E,3,FALSE)),"-")</f>
        <v>1125</v>
      </c>
      <c r="AO30" s="127">
        <f>IFERROR(((VLOOKUP(AK30,A:N,5,FALSE))/(VLOOKUP(AK30,A:N,7,FALSE)))*(VLOOKUP(AK30,'E-REF_HNO_pop'!B:E,3,FALSE)),"-")</f>
        <v>0</v>
      </c>
      <c r="AP30" s="127">
        <f>IFERROR(((VLOOKUP(AK30,A:N,6,FALSE))/(VLOOKUP(AK30,A:N,7,FALSE)))*(VLOOKUP(AK30,'E-REF_HNO_pop'!B:E,3,FALSE)),"-")</f>
        <v>0</v>
      </c>
      <c r="AQ30" s="127">
        <f t="shared" si="7"/>
        <v>1125</v>
      </c>
      <c r="AR30" s="174" t="s">
        <v>204</v>
      </c>
      <c r="AS30" s="164">
        <v>0</v>
      </c>
      <c r="AT30" s="126">
        <v>0</v>
      </c>
      <c r="AU30" s="126">
        <v>0</v>
      </c>
      <c r="AV30" s="126">
        <v>0</v>
      </c>
      <c r="AW30" s="126">
        <v>0</v>
      </c>
      <c r="AX30" s="171">
        <f t="shared" si="8"/>
        <v>0</v>
      </c>
      <c r="AY30" s="174" t="s">
        <v>205</v>
      </c>
      <c r="AZ30" s="169"/>
    </row>
    <row r="31" spans="1:61" x14ac:dyDescent="0.35">
      <c r="A31" s="123" t="s">
        <v>73</v>
      </c>
      <c r="B31" s="125"/>
      <c r="C31" s="125"/>
      <c r="D31" s="125">
        <v>8</v>
      </c>
      <c r="E31" s="125"/>
      <c r="F31" s="125"/>
      <c r="G31" s="125">
        <v>8</v>
      </c>
      <c r="H31" s="125"/>
      <c r="I31" s="125"/>
      <c r="J31" s="125"/>
      <c r="K31" s="125"/>
      <c r="L31" s="125"/>
      <c r="M31" s="125"/>
      <c r="N31" s="125">
        <v>8</v>
      </c>
      <c r="Q31" s="124"/>
      <c r="R31" s="124"/>
      <c r="S31" s="124"/>
      <c r="T31" s="124"/>
      <c r="U31" t="s">
        <v>145</v>
      </c>
      <c r="V31" s="209">
        <f t="shared" si="0"/>
        <v>0</v>
      </c>
      <c r="W31" s="209">
        <f t="shared" si="1"/>
        <v>0.12</v>
      </c>
      <c r="X31" s="209">
        <f t="shared" si="2"/>
        <v>0.88</v>
      </c>
      <c r="Y31" s="209">
        <f t="shared" si="3"/>
        <v>0</v>
      </c>
      <c r="Z31" s="209">
        <f t="shared" si="4"/>
        <v>0</v>
      </c>
      <c r="AA31" s="227">
        <f t="shared" si="5"/>
        <v>3</v>
      </c>
      <c r="AB31" s="214" t="s">
        <v>204</v>
      </c>
      <c r="AC31" s="211">
        <v>0</v>
      </c>
      <c r="AD31" s="209">
        <v>0</v>
      </c>
      <c r="AE31" s="209">
        <v>0</v>
      </c>
      <c r="AF31" s="209">
        <v>0</v>
      </c>
      <c r="AG31" s="209">
        <v>0</v>
      </c>
      <c r="AH31" s="227">
        <f t="shared" si="6"/>
        <v>1</v>
      </c>
      <c r="AI31" s="214" t="s">
        <v>204</v>
      </c>
      <c r="AK31" t="s">
        <v>145</v>
      </c>
      <c r="AL31" s="127">
        <f>IFERROR(((VLOOKUP(AK31,A:N,2,FALSE))/(VLOOKUP(AK31,A:N,7,FALSE)))*(VLOOKUP(AK31,'E-REF_HNO_pop'!B:E,3,FALSE)),"-")</f>
        <v>0</v>
      </c>
      <c r="AM31" s="127">
        <f>IFERROR(((VLOOKUP(AK31,A:N,3,FALSE))/(VLOOKUP(AK31,A:N,7,FALSE)))*(VLOOKUP(AK31,'E-REF_HNO_pop'!B:E,3,FALSE)),"-")</f>
        <v>2952</v>
      </c>
      <c r="AN31" s="127">
        <f>IFERROR(((VLOOKUP(AK31,A:N,4,FALSE))/(VLOOKUP(AK31,A:N,7,FALSE)))*(VLOOKUP(AK31,'E-REF_HNO_pop'!B:E,3,FALSE)),"-")</f>
        <v>21648</v>
      </c>
      <c r="AO31" s="127">
        <f>IFERROR(((VLOOKUP(AK31,A:N,5,FALSE))/(VLOOKUP(AK31,A:N,7,FALSE)))*(VLOOKUP(AK31,'E-REF_HNO_pop'!B:E,3,FALSE)),"-")</f>
        <v>0</v>
      </c>
      <c r="AP31" s="127">
        <f>IFERROR(((VLOOKUP(AK31,A:N,6,FALSE))/(VLOOKUP(AK31,A:N,7,FALSE)))*(VLOOKUP(AK31,'E-REF_HNO_pop'!B:E,3,FALSE)),"-")</f>
        <v>0</v>
      </c>
      <c r="AQ31" s="127">
        <f t="shared" si="7"/>
        <v>21648</v>
      </c>
      <c r="AR31" s="174" t="s">
        <v>204</v>
      </c>
      <c r="AS31" s="164">
        <v>0</v>
      </c>
      <c r="AT31" s="126">
        <v>0</v>
      </c>
      <c r="AU31" s="126">
        <v>0</v>
      </c>
      <c r="AV31" s="126">
        <v>0</v>
      </c>
      <c r="AW31" s="126">
        <v>0</v>
      </c>
      <c r="AX31" s="171">
        <f t="shared" si="8"/>
        <v>0</v>
      </c>
      <c r="AY31" s="174" t="s">
        <v>204</v>
      </c>
      <c r="AZ31" s="169"/>
    </row>
    <row r="32" spans="1:61" x14ac:dyDescent="0.35">
      <c r="A32" s="123" t="s">
        <v>75</v>
      </c>
      <c r="B32" s="125"/>
      <c r="C32" s="125"/>
      <c r="D32" s="125">
        <v>5</v>
      </c>
      <c r="E32" s="125"/>
      <c r="F32" s="125"/>
      <c r="G32" s="125">
        <v>5</v>
      </c>
      <c r="H32" s="125"/>
      <c r="I32" s="125"/>
      <c r="J32" s="125"/>
      <c r="K32" s="125"/>
      <c r="L32" s="125"/>
      <c r="M32" s="125"/>
      <c r="N32" s="125">
        <v>5</v>
      </c>
      <c r="Q32" s="124"/>
      <c r="R32" s="124"/>
      <c r="S32" s="124"/>
      <c r="T32" s="124"/>
      <c r="U32" t="s">
        <v>86</v>
      </c>
      <c r="V32" s="209">
        <f t="shared" si="0"/>
        <v>0</v>
      </c>
      <c r="W32" s="209">
        <f t="shared" si="1"/>
        <v>0.33333333333333331</v>
      </c>
      <c r="X32" s="209">
        <f t="shared" si="2"/>
        <v>0.66666666666666663</v>
      </c>
      <c r="Y32" s="209">
        <f t="shared" si="3"/>
        <v>0</v>
      </c>
      <c r="Z32" s="209">
        <f t="shared" si="4"/>
        <v>0</v>
      </c>
      <c r="AA32" s="227">
        <f t="shared" si="5"/>
        <v>3</v>
      </c>
      <c r="AB32" s="214" t="s">
        <v>204</v>
      </c>
      <c r="AC32" s="211">
        <v>0</v>
      </c>
      <c r="AD32" s="209">
        <v>0</v>
      </c>
      <c r="AE32" s="209">
        <v>0</v>
      </c>
      <c r="AF32" s="209">
        <v>0</v>
      </c>
      <c r="AG32" s="209">
        <v>0</v>
      </c>
      <c r="AH32" s="227">
        <f t="shared" si="6"/>
        <v>1</v>
      </c>
      <c r="AI32" s="214" t="s">
        <v>204</v>
      </c>
      <c r="AK32" t="s">
        <v>86</v>
      </c>
      <c r="AL32" s="127">
        <f>IFERROR(((VLOOKUP(AK32,A:N,2,FALSE))/(VLOOKUP(AK32,A:N,7,FALSE)))*(VLOOKUP(AK32,'E-REF_HNO_pop'!B:E,3,FALSE)),"-")</f>
        <v>0</v>
      </c>
      <c r="AM32" s="127">
        <f>IFERROR(((VLOOKUP(AK32,A:N,3,FALSE))/(VLOOKUP(AK32,A:N,7,FALSE)))*(VLOOKUP(AK32,'E-REF_HNO_pop'!B:E,3,FALSE)),"-")</f>
        <v>1433.3333333333333</v>
      </c>
      <c r="AN32" s="127">
        <f>IFERROR(((VLOOKUP(AK32,A:N,4,FALSE))/(VLOOKUP(AK32,A:N,7,FALSE)))*(VLOOKUP(AK32,'E-REF_HNO_pop'!B:E,3,FALSE)),"-")</f>
        <v>2866.6666666666665</v>
      </c>
      <c r="AO32" s="127">
        <f>IFERROR(((VLOOKUP(AK32,A:N,5,FALSE))/(VLOOKUP(AK32,A:N,7,FALSE)))*(VLOOKUP(AK32,'E-REF_HNO_pop'!B:E,3,FALSE)),"-")</f>
        <v>0</v>
      </c>
      <c r="AP32" s="127">
        <f>IFERROR(((VLOOKUP(AK32,A:N,6,FALSE))/(VLOOKUP(AK32,A:N,7,FALSE)))*(VLOOKUP(AK32,'E-REF_HNO_pop'!B:E,3,FALSE)),"-")</f>
        <v>0</v>
      </c>
      <c r="AQ32" s="127">
        <f t="shared" si="7"/>
        <v>2866.6666666666665</v>
      </c>
      <c r="AR32" s="174" t="s">
        <v>204</v>
      </c>
      <c r="AS32" s="164">
        <v>0</v>
      </c>
      <c r="AT32" s="126">
        <v>0</v>
      </c>
      <c r="AU32" s="126">
        <v>0</v>
      </c>
      <c r="AV32" s="126">
        <v>0</v>
      </c>
      <c r="AW32" s="126">
        <v>0</v>
      </c>
      <c r="AX32" s="171">
        <f t="shared" si="8"/>
        <v>0</v>
      </c>
      <c r="AY32" s="174" t="s">
        <v>204</v>
      </c>
      <c r="AZ32" s="169"/>
    </row>
    <row r="33" spans="1:52" x14ac:dyDescent="0.35">
      <c r="A33" s="123" t="s">
        <v>186</v>
      </c>
      <c r="B33" s="125"/>
      <c r="C33" s="125">
        <v>25</v>
      </c>
      <c r="D33" s="125">
        <v>57</v>
      </c>
      <c r="E33" s="125">
        <v>1</v>
      </c>
      <c r="F33" s="125"/>
      <c r="G33" s="125">
        <v>83</v>
      </c>
      <c r="H33" s="125"/>
      <c r="I33" s="125"/>
      <c r="J33" s="125"/>
      <c r="K33" s="125"/>
      <c r="L33" s="125"/>
      <c r="M33" s="125"/>
      <c r="N33" s="125">
        <v>83</v>
      </c>
      <c r="Q33" s="124"/>
      <c r="R33" s="124"/>
      <c r="S33" s="124"/>
      <c r="T33" s="124"/>
      <c r="U33" t="s">
        <v>87</v>
      </c>
      <c r="V33" s="209">
        <f t="shared" si="0"/>
        <v>0</v>
      </c>
      <c r="W33" s="209">
        <f t="shared" si="1"/>
        <v>0.53333333333333333</v>
      </c>
      <c r="X33" s="209">
        <f t="shared" si="2"/>
        <v>0.46666666666666667</v>
      </c>
      <c r="Y33" s="209">
        <f t="shared" si="3"/>
        <v>0</v>
      </c>
      <c r="Z33" s="209">
        <f t="shared" si="4"/>
        <v>0</v>
      </c>
      <c r="AA33" s="227">
        <f t="shared" si="5"/>
        <v>3</v>
      </c>
      <c r="AB33" s="214" t="s">
        <v>206</v>
      </c>
      <c r="AC33" s="211">
        <v>0</v>
      </c>
      <c r="AD33" s="209">
        <v>0</v>
      </c>
      <c r="AE33" s="209">
        <v>0</v>
      </c>
      <c r="AF33" s="209">
        <v>0</v>
      </c>
      <c r="AG33" s="209">
        <v>0</v>
      </c>
      <c r="AH33" s="227">
        <f t="shared" si="6"/>
        <v>1</v>
      </c>
      <c r="AI33" s="214" t="s">
        <v>205</v>
      </c>
      <c r="AK33" t="s">
        <v>87</v>
      </c>
      <c r="AL33" s="127">
        <f>IFERROR(((VLOOKUP(AK33,A:N,2,FALSE))/(VLOOKUP(AK33,A:N,7,FALSE)))*(VLOOKUP(AK33,'E-REF_HNO_pop'!B:E,3,FALSE)),"-")</f>
        <v>0</v>
      </c>
      <c r="AM33" s="127">
        <f>IFERROR(((VLOOKUP(AK33,A:N,3,FALSE))/(VLOOKUP(AK33,A:N,7,FALSE)))*(VLOOKUP(AK33,'E-REF_HNO_pop'!B:E,3,FALSE)),"-")</f>
        <v>88586.666666666672</v>
      </c>
      <c r="AN33" s="127">
        <f>IFERROR(((VLOOKUP(AK33,A:N,4,FALSE))/(VLOOKUP(AK33,A:N,7,FALSE)))*(VLOOKUP(AK33,'E-REF_HNO_pop'!B:E,3,FALSE)),"-")</f>
        <v>77513.333333333328</v>
      </c>
      <c r="AO33" s="127">
        <f>IFERROR(((VLOOKUP(AK33,A:N,5,FALSE))/(VLOOKUP(AK33,A:N,7,FALSE)))*(VLOOKUP(AK33,'E-REF_HNO_pop'!B:E,3,FALSE)),"-")</f>
        <v>0</v>
      </c>
      <c r="AP33" s="127">
        <f>IFERROR(((VLOOKUP(AK33,A:N,6,FALSE))/(VLOOKUP(AK33,A:N,7,FALSE)))*(VLOOKUP(AK33,'E-REF_HNO_pop'!B:E,3,FALSE)),"-")</f>
        <v>0</v>
      </c>
      <c r="AQ33" s="127">
        <f t="shared" si="7"/>
        <v>77513.333333333328</v>
      </c>
      <c r="AR33" s="174" t="s">
        <v>206</v>
      </c>
      <c r="AS33" s="164">
        <v>0</v>
      </c>
      <c r="AT33" s="126">
        <v>0</v>
      </c>
      <c r="AU33" s="126">
        <v>0</v>
      </c>
      <c r="AV33" s="126">
        <v>0</v>
      </c>
      <c r="AW33" s="126">
        <v>0</v>
      </c>
      <c r="AX33" s="171">
        <f t="shared" si="8"/>
        <v>0</v>
      </c>
      <c r="AY33" s="174" t="s">
        <v>205</v>
      </c>
      <c r="AZ33" s="169"/>
    </row>
    <row r="34" spans="1:52" x14ac:dyDescent="0.35">
      <c r="A34" s="123" t="s">
        <v>152</v>
      </c>
      <c r="B34" s="125"/>
      <c r="C34" s="125">
        <v>37</v>
      </c>
      <c r="D34" s="125">
        <v>46</v>
      </c>
      <c r="E34" s="125"/>
      <c r="F34" s="125"/>
      <c r="G34" s="125">
        <v>83</v>
      </c>
      <c r="H34" s="125"/>
      <c r="I34" s="125"/>
      <c r="J34" s="125"/>
      <c r="K34" s="125"/>
      <c r="L34" s="125"/>
      <c r="M34" s="125"/>
      <c r="N34" s="125">
        <v>83</v>
      </c>
      <c r="Q34" s="124"/>
      <c r="R34" s="124"/>
      <c r="S34" s="124"/>
      <c r="T34" s="124"/>
      <c r="U34" t="s">
        <v>88</v>
      </c>
      <c r="V34" s="209">
        <f t="shared" si="0"/>
        <v>0</v>
      </c>
      <c r="W34" s="209">
        <f t="shared" si="1"/>
        <v>0.33333333333333331</v>
      </c>
      <c r="X34" s="209">
        <f t="shared" si="2"/>
        <v>0.66666666666666663</v>
      </c>
      <c r="Y34" s="209">
        <f t="shared" si="3"/>
        <v>0</v>
      </c>
      <c r="Z34" s="209">
        <f t="shared" si="4"/>
        <v>0</v>
      </c>
      <c r="AA34" s="227">
        <f t="shared" si="5"/>
        <v>3</v>
      </c>
      <c r="AB34" s="214" t="s">
        <v>204</v>
      </c>
      <c r="AC34" s="211">
        <v>0</v>
      </c>
      <c r="AD34" s="209">
        <v>0</v>
      </c>
      <c r="AE34" s="209">
        <v>0</v>
      </c>
      <c r="AF34" s="209">
        <v>0</v>
      </c>
      <c r="AG34" s="209">
        <v>0</v>
      </c>
      <c r="AH34" s="227">
        <f t="shared" si="6"/>
        <v>1</v>
      </c>
      <c r="AI34" s="214" t="s">
        <v>204</v>
      </c>
      <c r="AK34" t="s">
        <v>88</v>
      </c>
      <c r="AL34" s="127">
        <f>IFERROR(((VLOOKUP(AK34,A:N,2,FALSE))/(VLOOKUP(AK34,A:N,7,FALSE)))*(VLOOKUP(AK34,'E-REF_HNO_pop'!B:E,3,FALSE)),"-")</f>
        <v>0</v>
      </c>
      <c r="AM34" s="127">
        <f>IFERROR(((VLOOKUP(AK34,A:N,3,FALSE))/(VLOOKUP(AK34,A:N,7,FALSE)))*(VLOOKUP(AK34,'E-REF_HNO_pop'!B:E,3,FALSE)),"-")</f>
        <v>166.66666666666666</v>
      </c>
      <c r="AN34" s="127">
        <f>IFERROR(((VLOOKUP(AK34,A:N,4,FALSE))/(VLOOKUP(AK34,A:N,7,FALSE)))*(VLOOKUP(AK34,'E-REF_HNO_pop'!B:E,3,FALSE)),"-")</f>
        <v>333.33333333333331</v>
      </c>
      <c r="AO34" s="127">
        <f>IFERROR(((VLOOKUP(AK34,A:N,5,FALSE))/(VLOOKUP(AK34,A:N,7,FALSE)))*(VLOOKUP(AK34,'E-REF_HNO_pop'!B:E,3,FALSE)),"-")</f>
        <v>0</v>
      </c>
      <c r="AP34" s="127">
        <f>IFERROR(((VLOOKUP(AK34,A:N,6,FALSE))/(VLOOKUP(AK34,A:N,7,FALSE)))*(VLOOKUP(AK34,'E-REF_HNO_pop'!B:E,3,FALSE)),"-")</f>
        <v>0</v>
      </c>
      <c r="AQ34" s="127">
        <f t="shared" si="7"/>
        <v>333.33333333333331</v>
      </c>
      <c r="AR34" s="174" t="s">
        <v>204</v>
      </c>
      <c r="AS34" s="164">
        <v>0</v>
      </c>
      <c r="AT34" s="126">
        <v>0</v>
      </c>
      <c r="AU34" s="126">
        <v>0</v>
      </c>
      <c r="AV34" s="126">
        <v>0</v>
      </c>
      <c r="AW34" s="126">
        <v>0</v>
      </c>
      <c r="AX34" s="171">
        <f t="shared" si="8"/>
        <v>0</v>
      </c>
      <c r="AY34" s="174" t="s">
        <v>204</v>
      </c>
      <c r="AZ34" s="169"/>
    </row>
    <row r="35" spans="1:52" x14ac:dyDescent="0.35">
      <c r="A35" s="123" t="s">
        <v>98</v>
      </c>
      <c r="B35" s="125"/>
      <c r="C35" s="125">
        <v>3</v>
      </c>
      <c r="D35" s="125">
        <v>2</v>
      </c>
      <c r="E35" s="125"/>
      <c r="F35" s="125"/>
      <c r="G35" s="125">
        <v>5</v>
      </c>
      <c r="H35" s="125"/>
      <c r="I35" s="125"/>
      <c r="J35" s="125"/>
      <c r="K35" s="125"/>
      <c r="L35" s="125"/>
      <c r="M35" s="125"/>
      <c r="N35" s="125">
        <v>5</v>
      </c>
      <c r="Q35" s="124"/>
      <c r="R35" s="124"/>
      <c r="S35" s="124"/>
      <c r="T35" s="124"/>
      <c r="U35" t="s">
        <v>152</v>
      </c>
      <c r="V35" s="209">
        <f t="shared" si="0"/>
        <v>0</v>
      </c>
      <c r="W35" s="209">
        <f t="shared" si="1"/>
        <v>0.44578313253012047</v>
      </c>
      <c r="X35" s="209">
        <f t="shared" si="2"/>
        <v>0.55421686746987953</v>
      </c>
      <c r="Y35" s="209">
        <f t="shared" si="3"/>
        <v>0</v>
      </c>
      <c r="Z35" s="209">
        <f t="shared" si="4"/>
        <v>0</v>
      </c>
      <c r="AA35" s="227">
        <f t="shared" si="5"/>
        <v>3</v>
      </c>
      <c r="AB35" s="214" t="s">
        <v>204</v>
      </c>
      <c r="AC35" s="211">
        <v>0</v>
      </c>
      <c r="AD35" s="209">
        <v>0</v>
      </c>
      <c r="AE35" s="209">
        <v>0</v>
      </c>
      <c r="AF35" s="209">
        <v>0</v>
      </c>
      <c r="AG35" s="209">
        <v>0</v>
      </c>
      <c r="AH35" s="227">
        <f t="shared" si="6"/>
        <v>1</v>
      </c>
      <c r="AI35" s="214" t="s">
        <v>205</v>
      </c>
      <c r="AK35" t="s">
        <v>152</v>
      </c>
      <c r="AL35" s="127">
        <f>IFERROR(((VLOOKUP(AK35,A:N,2,FALSE))/(VLOOKUP(AK35,A:N,7,FALSE)))*(VLOOKUP(AK35,'E-REF_HNO_pop'!B:E,3,FALSE)),"-")</f>
        <v>0</v>
      </c>
      <c r="AM35" s="127">
        <f>IFERROR(((VLOOKUP(AK35,A:N,3,FALSE))/(VLOOKUP(AK35,A:N,7,FALSE)))*(VLOOKUP(AK35,'E-REF_HNO_pop'!B:E,3,FALSE)),"-")</f>
        <v>10520.481927710844</v>
      </c>
      <c r="AN35" s="127">
        <f>IFERROR(((VLOOKUP(AK35,A:N,4,FALSE))/(VLOOKUP(AK35,A:N,7,FALSE)))*(VLOOKUP(AK35,'E-REF_HNO_pop'!B:E,3,FALSE)),"-")</f>
        <v>13079.518072289156</v>
      </c>
      <c r="AO35" s="127">
        <f>IFERROR(((VLOOKUP(AK35,A:N,5,FALSE))/(VLOOKUP(AK35,A:N,7,FALSE)))*(VLOOKUP(AK35,'E-REF_HNO_pop'!B:E,3,FALSE)),"-")</f>
        <v>0</v>
      </c>
      <c r="AP35" s="127">
        <f>IFERROR(((VLOOKUP(AK35,A:N,6,FALSE))/(VLOOKUP(AK35,A:N,7,FALSE)))*(VLOOKUP(AK35,'E-REF_HNO_pop'!B:E,3,FALSE)),"-")</f>
        <v>0</v>
      </c>
      <c r="AQ35" s="127">
        <f t="shared" si="7"/>
        <v>13079.518072289156</v>
      </c>
      <c r="AR35" s="174" t="s">
        <v>204</v>
      </c>
      <c r="AS35" s="164">
        <v>0</v>
      </c>
      <c r="AT35" s="126">
        <v>0</v>
      </c>
      <c r="AU35" s="126">
        <v>0</v>
      </c>
      <c r="AV35" s="126">
        <v>0</v>
      </c>
      <c r="AW35" s="126">
        <v>0</v>
      </c>
      <c r="AX35" s="171">
        <f t="shared" si="8"/>
        <v>0</v>
      </c>
      <c r="AY35" s="174" t="s">
        <v>205</v>
      </c>
      <c r="AZ35" s="169"/>
    </row>
    <row r="36" spans="1:52" x14ac:dyDescent="0.35">
      <c r="A36" s="123" t="s">
        <v>25</v>
      </c>
      <c r="B36" s="125">
        <v>2</v>
      </c>
      <c r="C36" s="125">
        <v>41</v>
      </c>
      <c r="D36" s="125">
        <v>28</v>
      </c>
      <c r="E36" s="125"/>
      <c r="F36" s="125"/>
      <c r="G36" s="125">
        <v>71</v>
      </c>
      <c r="H36" s="125"/>
      <c r="I36" s="125"/>
      <c r="J36" s="125"/>
      <c r="K36" s="125"/>
      <c r="L36" s="125"/>
      <c r="M36" s="125"/>
      <c r="N36" s="125">
        <v>71</v>
      </c>
      <c r="Q36" s="124"/>
      <c r="R36" s="124"/>
      <c r="S36" s="124"/>
      <c r="T36" s="124"/>
      <c r="U36" t="s">
        <v>93</v>
      </c>
      <c r="V36" s="209">
        <f t="shared" si="0"/>
        <v>0</v>
      </c>
      <c r="W36" s="209">
        <f t="shared" si="1"/>
        <v>0.22222222222222221</v>
      </c>
      <c r="X36" s="209">
        <f t="shared" si="2"/>
        <v>0.75694444444444442</v>
      </c>
      <c r="Y36" s="209">
        <f t="shared" si="3"/>
        <v>2.0833333333333332E-2</v>
      </c>
      <c r="Z36" s="209">
        <f t="shared" si="4"/>
        <v>0</v>
      </c>
      <c r="AA36" s="227">
        <f t="shared" si="5"/>
        <v>3</v>
      </c>
      <c r="AB36" s="214" t="s">
        <v>205</v>
      </c>
      <c r="AC36" s="211">
        <v>0</v>
      </c>
      <c r="AD36" s="209">
        <v>0</v>
      </c>
      <c r="AE36" s="209">
        <v>0</v>
      </c>
      <c r="AF36" s="209">
        <v>0</v>
      </c>
      <c r="AG36" s="209">
        <v>0</v>
      </c>
      <c r="AH36" s="227">
        <f t="shared" si="6"/>
        <v>1</v>
      </c>
      <c r="AI36" s="214" t="s">
        <v>205</v>
      </c>
      <c r="AK36" t="s">
        <v>93</v>
      </c>
      <c r="AL36" s="127">
        <f>IFERROR(((VLOOKUP(AK36,A:N,2,FALSE))/(VLOOKUP(AK36,A:N,7,FALSE)))*(VLOOKUP(AK36,'E-REF_HNO_pop'!B:E,3,FALSE)),"-")</f>
        <v>0</v>
      </c>
      <c r="AM36" s="127">
        <f>IFERROR(((VLOOKUP(AK36,A:N,3,FALSE))/(VLOOKUP(AK36,A:N,7,FALSE)))*(VLOOKUP(AK36,'E-REF_HNO_pop'!B:E,3,FALSE)),"-")</f>
        <v>14244.444444444443</v>
      </c>
      <c r="AN36" s="127">
        <f>IFERROR(((VLOOKUP(AK36,A:N,4,FALSE))/(VLOOKUP(AK36,A:N,7,FALSE)))*(VLOOKUP(AK36,'E-REF_HNO_pop'!B:E,3,FALSE)),"-")</f>
        <v>48520.138888888891</v>
      </c>
      <c r="AO36" s="127">
        <f>IFERROR(((VLOOKUP(AK36,A:N,5,FALSE))/(VLOOKUP(AK36,A:N,7,FALSE)))*(VLOOKUP(AK36,'E-REF_HNO_pop'!B:E,3,FALSE)),"-")</f>
        <v>1335.4166666666665</v>
      </c>
      <c r="AP36" s="127">
        <f>IFERROR(((VLOOKUP(AK36,A:N,6,FALSE))/(VLOOKUP(AK36,A:N,7,FALSE)))*(VLOOKUP(AK36,'E-REF_HNO_pop'!B:E,3,FALSE)),"-")</f>
        <v>0</v>
      </c>
      <c r="AQ36" s="127">
        <f t="shared" si="7"/>
        <v>49855.555555555555</v>
      </c>
      <c r="AR36" s="174" t="s">
        <v>205</v>
      </c>
      <c r="AS36" s="164">
        <v>0</v>
      </c>
      <c r="AT36" s="126">
        <v>0</v>
      </c>
      <c r="AU36" s="126">
        <v>0</v>
      </c>
      <c r="AV36" s="126">
        <v>0</v>
      </c>
      <c r="AW36" s="126">
        <v>0</v>
      </c>
      <c r="AX36" s="171">
        <f t="shared" si="8"/>
        <v>0</v>
      </c>
      <c r="AY36" s="174" t="s">
        <v>205</v>
      </c>
      <c r="AZ36" s="169"/>
    </row>
    <row r="37" spans="1:52" x14ac:dyDescent="0.35">
      <c r="A37" s="123" t="s">
        <v>43</v>
      </c>
      <c r="B37" s="125">
        <v>2</v>
      </c>
      <c r="C37" s="125">
        <v>202</v>
      </c>
      <c r="D37" s="125">
        <v>752</v>
      </c>
      <c r="E37" s="125">
        <v>28</v>
      </c>
      <c r="F37" s="125"/>
      <c r="G37" s="125">
        <v>984</v>
      </c>
      <c r="H37" s="125"/>
      <c r="I37" s="125"/>
      <c r="J37" s="125"/>
      <c r="K37" s="125"/>
      <c r="L37" s="125"/>
      <c r="M37" s="125"/>
      <c r="N37" s="125">
        <v>984</v>
      </c>
      <c r="Q37" s="124"/>
      <c r="R37" s="124"/>
      <c r="S37" s="124"/>
      <c r="T37" s="124"/>
      <c r="U37" t="s">
        <v>182</v>
      </c>
      <c r="V37" s="209">
        <f t="shared" si="0"/>
        <v>0</v>
      </c>
      <c r="W37" s="209">
        <f t="shared" si="1"/>
        <v>7.6923076923076927E-2</v>
      </c>
      <c r="X37" s="209">
        <f t="shared" si="2"/>
        <v>0.92307692307692313</v>
      </c>
      <c r="Y37" s="209">
        <f t="shared" si="3"/>
        <v>0</v>
      </c>
      <c r="Z37" s="209">
        <f t="shared" si="4"/>
        <v>0</v>
      </c>
      <c r="AA37" s="227">
        <f t="shared" si="5"/>
        <v>3</v>
      </c>
      <c r="AB37" s="214" t="s">
        <v>205</v>
      </c>
      <c r="AC37" s="211">
        <v>0</v>
      </c>
      <c r="AD37" s="209">
        <v>0</v>
      </c>
      <c r="AE37" s="209">
        <v>0</v>
      </c>
      <c r="AF37" s="209">
        <v>0</v>
      </c>
      <c r="AG37" s="209">
        <v>0</v>
      </c>
      <c r="AH37" s="227">
        <f t="shared" si="6"/>
        <v>1</v>
      </c>
      <c r="AI37" s="214" t="s">
        <v>204</v>
      </c>
      <c r="AK37" t="s">
        <v>182</v>
      </c>
      <c r="AL37" s="127">
        <f>IFERROR(((VLOOKUP(AK37,A:N,2,FALSE))/(VLOOKUP(AK37,A:N,7,FALSE)))*(VLOOKUP(AK37,'E-REF_HNO_pop'!B:E,3,FALSE)),"-")</f>
        <v>0</v>
      </c>
      <c r="AM37" s="127">
        <f>IFERROR(((VLOOKUP(AK37,A:N,3,FALSE))/(VLOOKUP(AK37,A:N,7,FALSE)))*(VLOOKUP(AK37,'E-REF_HNO_pop'!B:E,3,FALSE)),"-")</f>
        <v>9976.923076923078</v>
      </c>
      <c r="AN37" s="127">
        <f>IFERROR(((VLOOKUP(AK37,A:N,4,FALSE))/(VLOOKUP(AK37,A:N,7,FALSE)))*(VLOOKUP(AK37,'E-REF_HNO_pop'!B:E,3,FALSE)),"-")</f>
        <v>119723.07692307694</v>
      </c>
      <c r="AO37" s="127">
        <f>IFERROR(((VLOOKUP(AK37,A:N,5,FALSE))/(VLOOKUP(AK37,A:N,7,FALSE)))*(VLOOKUP(AK37,'E-REF_HNO_pop'!B:E,3,FALSE)),"-")</f>
        <v>0</v>
      </c>
      <c r="AP37" s="127">
        <f>IFERROR(((VLOOKUP(AK37,A:N,6,FALSE))/(VLOOKUP(AK37,A:N,7,FALSE)))*(VLOOKUP(AK37,'E-REF_HNO_pop'!B:E,3,FALSE)),"-")</f>
        <v>0</v>
      </c>
      <c r="AQ37" s="127">
        <f t="shared" si="7"/>
        <v>119723.07692307694</v>
      </c>
      <c r="AR37" s="174" t="s">
        <v>205</v>
      </c>
      <c r="AS37" s="164">
        <v>0</v>
      </c>
      <c r="AT37" s="126">
        <v>0</v>
      </c>
      <c r="AU37" s="126">
        <v>0</v>
      </c>
      <c r="AV37" s="126">
        <v>0</v>
      </c>
      <c r="AW37" s="126">
        <v>0</v>
      </c>
      <c r="AX37" s="171">
        <f t="shared" si="8"/>
        <v>0</v>
      </c>
      <c r="AY37" s="174" t="s">
        <v>204</v>
      </c>
      <c r="AZ37" s="169"/>
    </row>
    <row r="38" spans="1:52" x14ac:dyDescent="0.35">
      <c r="A38" s="123" t="s">
        <v>184</v>
      </c>
      <c r="B38" s="125"/>
      <c r="C38" s="125">
        <v>2</v>
      </c>
      <c r="D38" s="125">
        <v>4</v>
      </c>
      <c r="E38" s="125"/>
      <c r="F38" s="125"/>
      <c r="G38" s="125">
        <v>6</v>
      </c>
      <c r="H38" s="125"/>
      <c r="I38" s="125"/>
      <c r="J38" s="125"/>
      <c r="K38" s="125"/>
      <c r="L38" s="125"/>
      <c r="M38" s="125"/>
      <c r="N38" s="125">
        <v>6</v>
      </c>
      <c r="Q38" s="124"/>
      <c r="R38" s="124"/>
      <c r="S38" s="124"/>
      <c r="T38" s="124"/>
      <c r="U38" t="s">
        <v>95</v>
      </c>
      <c r="V38" s="209">
        <f t="shared" si="0"/>
        <v>0</v>
      </c>
      <c r="W38" s="209">
        <f t="shared" si="1"/>
        <v>0.33333333333333331</v>
      </c>
      <c r="X38" s="209">
        <f t="shared" si="2"/>
        <v>0.66666666666666663</v>
      </c>
      <c r="Y38" s="209">
        <f t="shared" si="3"/>
        <v>0</v>
      </c>
      <c r="Z38" s="209">
        <f t="shared" si="4"/>
        <v>0</v>
      </c>
      <c r="AA38" s="227">
        <f t="shared" si="5"/>
        <v>3</v>
      </c>
      <c r="AB38" s="214" t="s">
        <v>204</v>
      </c>
      <c r="AC38" s="211">
        <v>0</v>
      </c>
      <c r="AD38" s="209">
        <v>0</v>
      </c>
      <c r="AE38" s="209">
        <v>0</v>
      </c>
      <c r="AF38" s="209">
        <v>0</v>
      </c>
      <c r="AG38" s="209">
        <v>0</v>
      </c>
      <c r="AH38" s="227">
        <f t="shared" si="6"/>
        <v>1</v>
      </c>
      <c r="AI38" s="214" t="s">
        <v>204</v>
      </c>
      <c r="AK38" t="s">
        <v>95</v>
      </c>
      <c r="AL38" s="127">
        <f>IFERROR(((VLOOKUP(AK38,A:N,2,FALSE))/(VLOOKUP(AK38,A:N,7,FALSE)))*(VLOOKUP(AK38,'E-REF_HNO_pop'!B:E,3,FALSE)),"-")</f>
        <v>0</v>
      </c>
      <c r="AM38" s="127">
        <f>IFERROR(((VLOOKUP(AK38,A:N,3,FALSE))/(VLOOKUP(AK38,A:N,7,FALSE)))*(VLOOKUP(AK38,'E-REF_HNO_pop'!B:E,3,FALSE)),"-")</f>
        <v>1633.3333333333333</v>
      </c>
      <c r="AN38" s="127">
        <f>IFERROR(((VLOOKUP(AK38,A:N,4,FALSE))/(VLOOKUP(AK38,A:N,7,FALSE)))*(VLOOKUP(AK38,'E-REF_HNO_pop'!B:E,3,FALSE)),"-")</f>
        <v>3266.6666666666665</v>
      </c>
      <c r="AO38" s="127">
        <f>IFERROR(((VLOOKUP(AK38,A:N,5,FALSE))/(VLOOKUP(AK38,A:N,7,FALSE)))*(VLOOKUP(AK38,'E-REF_HNO_pop'!B:E,3,FALSE)),"-")</f>
        <v>0</v>
      </c>
      <c r="AP38" s="127">
        <f>IFERROR(((VLOOKUP(AK38,A:N,6,FALSE))/(VLOOKUP(AK38,A:N,7,FALSE)))*(VLOOKUP(AK38,'E-REF_HNO_pop'!B:E,3,FALSE)),"-")</f>
        <v>0</v>
      </c>
      <c r="AQ38" s="127">
        <f t="shared" si="7"/>
        <v>3266.6666666666665</v>
      </c>
      <c r="AR38" s="174" t="s">
        <v>204</v>
      </c>
      <c r="AS38" s="164">
        <v>0</v>
      </c>
      <c r="AT38" s="126">
        <v>0</v>
      </c>
      <c r="AU38" s="126">
        <v>0</v>
      </c>
      <c r="AV38" s="126">
        <v>0</v>
      </c>
      <c r="AW38" s="126">
        <v>0</v>
      </c>
      <c r="AX38" s="171">
        <f t="shared" si="8"/>
        <v>0</v>
      </c>
      <c r="AY38" s="174" t="s">
        <v>204</v>
      </c>
      <c r="AZ38" s="169"/>
    </row>
    <row r="39" spans="1:52" x14ac:dyDescent="0.35">
      <c r="A39" s="123" t="s">
        <v>35</v>
      </c>
      <c r="B39" s="125"/>
      <c r="C39" s="125">
        <v>76</v>
      </c>
      <c r="D39" s="125">
        <v>434</v>
      </c>
      <c r="E39" s="125">
        <v>10</v>
      </c>
      <c r="F39" s="125"/>
      <c r="G39" s="125">
        <v>520</v>
      </c>
      <c r="H39" s="125"/>
      <c r="I39" s="125"/>
      <c r="J39" s="125"/>
      <c r="K39" s="125"/>
      <c r="L39" s="125"/>
      <c r="M39" s="125"/>
      <c r="N39" s="125">
        <v>520</v>
      </c>
      <c r="Q39" s="124"/>
      <c r="R39" s="124"/>
      <c r="S39" s="124"/>
      <c r="T39" s="124"/>
      <c r="U39" t="s">
        <v>96</v>
      </c>
      <c r="V39" s="209">
        <f t="shared" si="0"/>
        <v>0</v>
      </c>
      <c r="W39" s="209">
        <f t="shared" si="1"/>
        <v>0.125</v>
      </c>
      <c r="X39" s="209">
        <f t="shared" si="2"/>
        <v>0.875</v>
      </c>
      <c r="Y39" s="209">
        <f t="shared" si="3"/>
        <v>0</v>
      </c>
      <c r="Z39" s="209">
        <f t="shared" si="4"/>
        <v>0</v>
      </c>
      <c r="AA39" s="227">
        <f t="shared" si="5"/>
        <v>3</v>
      </c>
      <c r="AB39" s="214" t="s">
        <v>204</v>
      </c>
      <c r="AC39" s="211">
        <v>0</v>
      </c>
      <c r="AD39" s="209">
        <v>0</v>
      </c>
      <c r="AE39" s="209">
        <v>0</v>
      </c>
      <c r="AF39" s="209">
        <v>0</v>
      </c>
      <c r="AG39" s="209">
        <v>0</v>
      </c>
      <c r="AH39" s="227">
        <f t="shared" si="6"/>
        <v>1</v>
      </c>
      <c r="AI39" s="214" t="s">
        <v>204</v>
      </c>
      <c r="AK39" t="s">
        <v>96</v>
      </c>
      <c r="AL39" s="127">
        <f>IFERROR(((VLOOKUP(AK39,A:N,2,FALSE))/(VLOOKUP(AK39,A:N,7,FALSE)))*(VLOOKUP(AK39,'E-REF_HNO_pop'!B:E,3,FALSE)),"-")</f>
        <v>0</v>
      </c>
      <c r="AM39" s="127">
        <f>IFERROR(((VLOOKUP(AK39,A:N,3,FALSE))/(VLOOKUP(AK39,A:N,7,FALSE)))*(VLOOKUP(AK39,'E-REF_HNO_pop'!B:E,3,FALSE)),"-")</f>
        <v>1612.5</v>
      </c>
      <c r="AN39" s="127">
        <f>IFERROR(((VLOOKUP(AK39,A:N,4,FALSE))/(VLOOKUP(AK39,A:N,7,FALSE)))*(VLOOKUP(AK39,'E-REF_HNO_pop'!B:E,3,FALSE)),"-")</f>
        <v>11287.5</v>
      </c>
      <c r="AO39" s="127">
        <f>IFERROR(((VLOOKUP(AK39,A:N,5,FALSE))/(VLOOKUP(AK39,A:N,7,FALSE)))*(VLOOKUP(AK39,'E-REF_HNO_pop'!B:E,3,FALSE)),"-")</f>
        <v>0</v>
      </c>
      <c r="AP39" s="127">
        <f>IFERROR(((VLOOKUP(AK39,A:N,6,FALSE))/(VLOOKUP(AK39,A:N,7,FALSE)))*(VLOOKUP(AK39,'E-REF_HNO_pop'!B:E,3,FALSE)),"-")</f>
        <v>0</v>
      </c>
      <c r="AQ39" s="127">
        <f t="shared" si="7"/>
        <v>11287.5</v>
      </c>
      <c r="AR39" s="174" t="s">
        <v>204</v>
      </c>
      <c r="AS39" s="164">
        <v>0</v>
      </c>
      <c r="AT39" s="126">
        <v>0</v>
      </c>
      <c r="AU39" s="126">
        <v>0</v>
      </c>
      <c r="AV39" s="126">
        <v>0</v>
      </c>
      <c r="AW39" s="126">
        <v>0</v>
      </c>
      <c r="AX39" s="171">
        <f t="shared" si="8"/>
        <v>0</v>
      </c>
      <c r="AY39" s="174" t="s">
        <v>204</v>
      </c>
      <c r="AZ39" s="169"/>
    </row>
    <row r="40" spans="1:52" x14ac:dyDescent="0.35">
      <c r="A40" s="123" t="s">
        <v>81</v>
      </c>
      <c r="B40" s="125"/>
      <c r="C40" s="125"/>
      <c r="D40" s="125">
        <v>11</v>
      </c>
      <c r="E40" s="125"/>
      <c r="F40" s="125"/>
      <c r="G40" s="125">
        <v>11</v>
      </c>
      <c r="H40" s="125"/>
      <c r="I40" s="125"/>
      <c r="J40" s="125"/>
      <c r="K40" s="125"/>
      <c r="L40" s="125"/>
      <c r="M40" s="125"/>
      <c r="N40" s="125">
        <v>11</v>
      </c>
      <c r="Q40" s="124"/>
      <c r="R40" s="124"/>
      <c r="S40" s="124"/>
      <c r="T40" s="124"/>
      <c r="U40" t="s">
        <v>97</v>
      </c>
      <c r="V40" s="209">
        <f t="shared" si="0"/>
        <v>0</v>
      </c>
      <c r="W40" s="209">
        <f t="shared" si="1"/>
        <v>0.15384615384615385</v>
      </c>
      <c r="X40" s="209">
        <f t="shared" si="2"/>
        <v>0.84615384615384615</v>
      </c>
      <c r="Y40" s="209">
        <f t="shared" si="3"/>
        <v>0</v>
      </c>
      <c r="Z40" s="209">
        <f t="shared" si="4"/>
        <v>0</v>
      </c>
      <c r="AA40" s="227">
        <f t="shared" si="5"/>
        <v>3</v>
      </c>
      <c r="AB40" s="214" t="s">
        <v>204</v>
      </c>
      <c r="AC40" s="211">
        <v>0</v>
      </c>
      <c r="AD40" s="209">
        <v>0</v>
      </c>
      <c r="AE40" s="209">
        <v>0</v>
      </c>
      <c r="AF40" s="209">
        <v>0</v>
      </c>
      <c r="AG40" s="209">
        <v>0</v>
      </c>
      <c r="AH40" s="227">
        <f t="shared" si="6"/>
        <v>1</v>
      </c>
      <c r="AI40" s="214" t="s">
        <v>205</v>
      </c>
      <c r="AK40" t="s">
        <v>97</v>
      </c>
      <c r="AL40" s="127">
        <f>IFERROR(((VLOOKUP(AK40,A:N,2,FALSE))/(VLOOKUP(AK40,A:N,7,FALSE)))*(VLOOKUP(AK40,'E-REF_HNO_pop'!B:E,3,FALSE)),"-")</f>
        <v>0</v>
      </c>
      <c r="AM40" s="127">
        <f>IFERROR(((VLOOKUP(AK40,A:N,3,FALSE))/(VLOOKUP(AK40,A:N,7,FALSE)))*(VLOOKUP(AK40,'E-REF_HNO_pop'!B:E,3,FALSE)),"-")</f>
        <v>3953.8461538461543</v>
      </c>
      <c r="AN40" s="127">
        <f>IFERROR(((VLOOKUP(AK40,A:N,4,FALSE))/(VLOOKUP(AK40,A:N,7,FALSE)))*(VLOOKUP(AK40,'E-REF_HNO_pop'!B:E,3,FALSE)),"-")</f>
        <v>21746.153846153848</v>
      </c>
      <c r="AO40" s="127">
        <f>IFERROR(((VLOOKUP(AK40,A:N,5,FALSE))/(VLOOKUP(AK40,A:N,7,FALSE)))*(VLOOKUP(AK40,'E-REF_HNO_pop'!B:E,3,FALSE)),"-")</f>
        <v>0</v>
      </c>
      <c r="AP40" s="127">
        <f>IFERROR(((VLOOKUP(AK40,A:N,6,FALSE))/(VLOOKUP(AK40,A:N,7,FALSE)))*(VLOOKUP(AK40,'E-REF_HNO_pop'!B:E,3,FALSE)),"-")</f>
        <v>0</v>
      </c>
      <c r="AQ40" s="127">
        <f t="shared" si="7"/>
        <v>21746.153846153848</v>
      </c>
      <c r="AR40" s="174" t="s">
        <v>204</v>
      </c>
      <c r="AS40" s="164">
        <v>0</v>
      </c>
      <c r="AT40" s="126">
        <v>0</v>
      </c>
      <c r="AU40" s="126">
        <v>0</v>
      </c>
      <c r="AV40" s="126">
        <v>0</v>
      </c>
      <c r="AW40" s="126">
        <v>0</v>
      </c>
      <c r="AX40" s="171">
        <f t="shared" si="8"/>
        <v>0</v>
      </c>
      <c r="AY40" s="174" t="s">
        <v>205</v>
      </c>
      <c r="AZ40" s="169"/>
    </row>
    <row r="41" spans="1:52" x14ac:dyDescent="0.35">
      <c r="A41" s="123" t="s">
        <v>156</v>
      </c>
      <c r="B41" s="125"/>
      <c r="C41" s="125">
        <v>6</v>
      </c>
      <c r="D41" s="125">
        <v>3</v>
      </c>
      <c r="E41" s="125"/>
      <c r="F41" s="125"/>
      <c r="G41" s="125">
        <v>9</v>
      </c>
      <c r="H41" s="125"/>
      <c r="I41" s="125"/>
      <c r="J41" s="125"/>
      <c r="K41" s="125"/>
      <c r="L41" s="125"/>
      <c r="M41" s="125"/>
      <c r="N41" s="125">
        <v>9</v>
      </c>
      <c r="Q41" s="124"/>
      <c r="R41" s="124"/>
      <c r="S41" s="124"/>
      <c r="T41" s="124"/>
      <c r="U41" t="s">
        <v>98</v>
      </c>
      <c r="V41" s="209">
        <f t="shared" si="0"/>
        <v>0</v>
      </c>
      <c r="W41" s="209">
        <f t="shared" si="1"/>
        <v>0.6</v>
      </c>
      <c r="X41" s="209">
        <f t="shared" si="2"/>
        <v>0.4</v>
      </c>
      <c r="Y41" s="209">
        <f t="shared" si="3"/>
        <v>0</v>
      </c>
      <c r="Z41" s="209">
        <f t="shared" si="4"/>
        <v>0</v>
      </c>
      <c r="AA41" s="227">
        <f t="shared" si="5"/>
        <v>3</v>
      </c>
      <c r="AB41" s="214" t="s">
        <v>206</v>
      </c>
      <c r="AC41" s="211">
        <v>0</v>
      </c>
      <c r="AD41" s="209">
        <v>0</v>
      </c>
      <c r="AE41" s="209">
        <v>0</v>
      </c>
      <c r="AF41" s="209">
        <v>0</v>
      </c>
      <c r="AG41" s="209">
        <v>0</v>
      </c>
      <c r="AH41" s="227">
        <f t="shared" si="6"/>
        <v>1</v>
      </c>
      <c r="AI41" s="214" t="s">
        <v>205</v>
      </c>
      <c r="AK41" t="s">
        <v>98</v>
      </c>
      <c r="AL41" s="127">
        <f>IFERROR(((VLOOKUP(AK41,A:N,2,FALSE))/(VLOOKUP(AK41,A:N,7,FALSE)))*(VLOOKUP(AK41,'E-REF_HNO_pop'!B:E,3,FALSE)),"-")</f>
        <v>0</v>
      </c>
      <c r="AM41" s="127">
        <f>IFERROR(((VLOOKUP(AK41,A:N,3,FALSE))/(VLOOKUP(AK41,A:N,7,FALSE)))*(VLOOKUP(AK41,'E-REF_HNO_pop'!B:E,3,FALSE)),"-")</f>
        <v>4260</v>
      </c>
      <c r="AN41" s="127">
        <f>IFERROR(((VLOOKUP(AK41,A:N,4,FALSE))/(VLOOKUP(AK41,A:N,7,FALSE)))*(VLOOKUP(AK41,'E-REF_HNO_pop'!B:E,3,FALSE)),"-")</f>
        <v>2840</v>
      </c>
      <c r="AO41" s="127">
        <f>IFERROR(((VLOOKUP(AK41,A:N,5,FALSE))/(VLOOKUP(AK41,A:N,7,FALSE)))*(VLOOKUP(AK41,'E-REF_HNO_pop'!B:E,3,FALSE)),"-")</f>
        <v>0</v>
      </c>
      <c r="AP41" s="127">
        <f>IFERROR(((VLOOKUP(AK41,A:N,6,FALSE))/(VLOOKUP(AK41,A:N,7,FALSE)))*(VLOOKUP(AK41,'E-REF_HNO_pop'!B:E,3,FALSE)),"-")</f>
        <v>0</v>
      </c>
      <c r="AQ41" s="127">
        <f t="shared" si="7"/>
        <v>2840</v>
      </c>
      <c r="AR41" s="174" t="s">
        <v>206</v>
      </c>
      <c r="AS41" s="164">
        <v>0</v>
      </c>
      <c r="AT41" s="126">
        <v>0</v>
      </c>
      <c r="AU41" s="126">
        <v>0</v>
      </c>
      <c r="AV41" s="126">
        <v>0</v>
      </c>
      <c r="AW41" s="126">
        <v>0</v>
      </c>
      <c r="AX41" s="171">
        <f t="shared" si="8"/>
        <v>0</v>
      </c>
      <c r="AY41" s="174" t="s">
        <v>205</v>
      </c>
      <c r="AZ41" s="169"/>
    </row>
    <row r="42" spans="1:52" x14ac:dyDescent="0.35">
      <c r="A42" s="123" t="s">
        <v>191</v>
      </c>
      <c r="B42" s="125"/>
      <c r="C42" s="125"/>
      <c r="D42" s="125">
        <v>4</v>
      </c>
      <c r="E42" s="125"/>
      <c r="F42" s="125"/>
      <c r="G42" s="125">
        <v>4</v>
      </c>
      <c r="H42" s="125"/>
      <c r="I42" s="125"/>
      <c r="J42" s="125"/>
      <c r="K42" s="125"/>
      <c r="L42" s="125"/>
      <c r="M42" s="125"/>
      <c r="N42" s="125">
        <v>4</v>
      </c>
      <c r="Q42" s="124"/>
      <c r="R42" s="124"/>
      <c r="S42" s="124"/>
      <c r="T42" s="124"/>
      <c r="U42" t="s">
        <v>99</v>
      </c>
      <c r="V42" s="209">
        <f t="shared" si="0"/>
        <v>0</v>
      </c>
      <c r="W42" s="209">
        <f t="shared" si="1"/>
        <v>0.47368421052631576</v>
      </c>
      <c r="X42" s="209">
        <f t="shared" si="2"/>
        <v>0.52631578947368418</v>
      </c>
      <c r="Y42" s="209">
        <f t="shared" si="3"/>
        <v>0</v>
      </c>
      <c r="Z42" s="209">
        <f t="shared" si="4"/>
        <v>0</v>
      </c>
      <c r="AA42" s="227">
        <f t="shared" ref="AA42:AA46" si="9">IF(Z42="","",IF(Z42&gt;=0.25,5,IF(SUM(Y42:Z42)&gt;=0.25,4,IF(SUM(X42:Z42)&gt;=0.25,3,IF(SUM(W42:Z42)&gt;=0.25,2,1)))))</f>
        <v>3</v>
      </c>
      <c r="AB42" s="214" t="s">
        <v>206</v>
      </c>
      <c r="AC42" s="211">
        <v>0</v>
      </c>
      <c r="AD42" s="209">
        <v>0</v>
      </c>
      <c r="AE42" s="209">
        <v>0</v>
      </c>
      <c r="AF42" s="209">
        <v>0</v>
      </c>
      <c r="AG42" s="209">
        <v>0</v>
      </c>
      <c r="AH42" s="227">
        <f t="shared" ref="AH42:AH46" si="10">IF(AG42="","",IF(AG42&gt;=0.25,5,IF(SUM(AF42:AG42)&gt;=0.25,4,IF(SUM(AE42:AG42)&gt;=0.25,3,IF(SUM(AD42:AG42)&gt;=0.25,2,1)))))</f>
        <v>1</v>
      </c>
      <c r="AI42" s="214" t="s">
        <v>205</v>
      </c>
      <c r="AK42" t="s">
        <v>99</v>
      </c>
      <c r="AL42" s="127">
        <f>IFERROR(((VLOOKUP(AK42,A:N,2,FALSE))/(VLOOKUP(AK42,A:N,7,FALSE)))*(VLOOKUP(AK42,'E-REF_HNO_pop'!B:E,3,FALSE)),"-")</f>
        <v>0</v>
      </c>
      <c r="AM42" s="127">
        <f>IFERROR(((VLOOKUP(AK42,A:N,3,FALSE))/(VLOOKUP(AK42,A:N,7,FALSE)))*(VLOOKUP(AK42,'E-REF_HNO_pop'!B:E,3,FALSE)),"-")</f>
        <v>20321.052631578947</v>
      </c>
      <c r="AN42" s="127">
        <f>IFERROR(((VLOOKUP(AK42,A:N,4,FALSE))/(VLOOKUP(AK42,A:N,7,FALSE)))*(VLOOKUP(AK42,'E-REF_HNO_pop'!B:E,3,FALSE)),"-")</f>
        <v>22578.94736842105</v>
      </c>
      <c r="AO42" s="127">
        <f>IFERROR(((VLOOKUP(AK42,A:N,5,FALSE))/(VLOOKUP(AK42,A:N,7,FALSE)))*(VLOOKUP(AK42,'E-REF_HNO_pop'!B:E,3,FALSE)),"-")</f>
        <v>0</v>
      </c>
      <c r="AP42" s="127">
        <f>IFERROR(((VLOOKUP(AK42,A:N,6,FALSE))/(VLOOKUP(AK42,A:N,7,FALSE)))*(VLOOKUP(AK42,'E-REF_HNO_pop'!B:E,3,FALSE)),"-")</f>
        <v>0</v>
      </c>
      <c r="AQ42" s="127">
        <f t="shared" si="7"/>
        <v>22578.94736842105</v>
      </c>
      <c r="AR42" s="174" t="s">
        <v>206</v>
      </c>
      <c r="AS42" s="164">
        <v>0</v>
      </c>
      <c r="AT42" s="126">
        <v>0</v>
      </c>
      <c r="AU42" s="126">
        <v>0</v>
      </c>
      <c r="AV42" s="126">
        <v>0</v>
      </c>
      <c r="AW42" s="126">
        <v>0</v>
      </c>
      <c r="AX42" s="171">
        <f t="shared" ref="AX42:AX46" si="11">SUM(AU42:AW42)</f>
        <v>0</v>
      </c>
      <c r="AY42" s="174" t="s">
        <v>205</v>
      </c>
      <c r="AZ42" s="169"/>
    </row>
    <row r="43" spans="1:52" x14ac:dyDescent="0.35">
      <c r="A43" s="123" t="s">
        <v>108</v>
      </c>
      <c r="B43" s="125"/>
      <c r="C43" s="125"/>
      <c r="D43" s="125">
        <v>5</v>
      </c>
      <c r="E43" s="125"/>
      <c r="F43" s="125"/>
      <c r="G43" s="125">
        <v>5</v>
      </c>
      <c r="H43" s="125"/>
      <c r="I43" s="125"/>
      <c r="J43" s="125"/>
      <c r="K43" s="125"/>
      <c r="L43" s="125"/>
      <c r="M43" s="125"/>
      <c r="N43" s="125">
        <v>5</v>
      </c>
      <c r="Q43" s="124"/>
      <c r="R43" s="124"/>
      <c r="S43" s="124"/>
      <c r="T43" s="124"/>
      <c r="U43" t="s">
        <v>101</v>
      </c>
      <c r="V43" s="209">
        <f t="shared" si="0"/>
        <v>0</v>
      </c>
      <c r="W43" s="209">
        <f t="shared" si="1"/>
        <v>0.25</v>
      </c>
      <c r="X43" s="209">
        <f t="shared" si="2"/>
        <v>0.75</v>
      </c>
      <c r="Y43" s="209">
        <f t="shared" si="3"/>
        <v>0</v>
      </c>
      <c r="Z43" s="209">
        <f t="shared" si="4"/>
        <v>0</v>
      </c>
      <c r="AA43" s="227">
        <f t="shared" si="9"/>
        <v>3</v>
      </c>
      <c r="AB43" s="214" t="s">
        <v>204</v>
      </c>
      <c r="AC43" s="211">
        <v>0</v>
      </c>
      <c r="AD43" s="209">
        <v>0</v>
      </c>
      <c r="AE43" s="209">
        <v>0</v>
      </c>
      <c r="AF43" s="209">
        <v>0</v>
      </c>
      <c r="AG43" s="209">
        <v>0</v>
      </c>
      <c r="AH43" s="227">
        <f t="shared" si="10"/>
        <v>1</v>
      </c>
      <c r="AI43" s="214" t="s">
        <v>204</v>
      </c>
      <c r="AK43" t="s">
        <v>101</v>
      </c>
      <c r="AL43" s="127">
        <f>IFERROR(((VLOOKUP(AK43,A:N,2,FALSE))/(VLOOKUP(AK43,A:N,7,FALSE)))*(VLOOKUP(AK43,'E-REF_HNO_pop'!B:E,3,FALSE)),"-")</f>
        <v>0</v>
      </c>
      <c r="AM43" s="127">
        <f>IFERROR(((VLOOKUP(AK43,A:N,3,FALSE))/(VLOOKUP(AK43,A:N,7,FALSE)))*(VLOOKUP(AK43,'E-REF_HNO_pop'!B:E,3,FALSE)),"-")</f>
        <v>2000</v>
      </c>
      <c r="AN43" s="127">
        <f>IFERROR(((VLOOKUP(AK43,A:N,4,FALSE))/(VLOOKUP(AK43,A:N,7,FALSE)))*(VLOOKUP(AK43,'E-REF_HNO_pop'!B:E,3,FALSE)),"-")</f>
        <v>6000</v>
      </c>
      <c r="AO43" s="127">
        <f>IFERROR(((VLOOKUP(AK43,A:N,5,FALSE))/(VLOOKUP(AK43,A:N,7,FALSE)))*(VLOOKUP(AK43,'E-REF_HNO_pop'!B:E,3,FALSE)),"-")</f>
        <v>0</v>
      </c>
      <c r="AP43" s="127">
        <f>IFERROR(((VLOOKUP(AK43,A:N,6,FALSE))/(VLOOKUP(AK43,A:N,7,FALSE)))*(VLOOKUP(AK43,'E-REF_HNO_pop'!B:E,3,FALSE)),"-")</f>
        <v>0</v>
      </c>
      <c r="AQ43" s="127">
        <f t="shared" si="7"/>
        <v>6000</v>
      </c>
      <c r="AR43" s="174" t="s">
        <v>204</v>
      </c>
      <c r="AS43" s="164">
        <v>0</v>
      </c>
      <c r="AT43" s="126">
        <v>0</v>
      </c>
      <c r="AU43" s="126">
        <v>0</v>
      </c>
      <c r="AV43" s="126">
        <v>0</v>
      </c>
      <c r="AW43" s="126">
        <v>0</v>
      </c>
      <c r="AX43" s="171">
        <f t="shared" si="11"/>
        <v>0</v>
      </c>
      <c r="AY43" s="174" t="s">
        <v>204</v>
      </c>
      <c r="AZ43" s="169"/>
    </row>
    <row r="44" spans="1:52" x14ac:dyDescent="0.35">
      <c r="A44" s="123" t="s">
        <v>158</v>
      </c>
      <c r="B44" s="125"/>
      <c r="C44" s="125">
        <v>1</v>
      </c>
      <c r="D44" s="125">
        <v>3</v>
      </c>
      <c r="E44" s="125"/>
      <c r="F44" s="125"/>
      <c r="G44" s="125">
        <v>4</v>
      </c>
      <c r="H44" s="125"/>
      <c r="I44" s="125"/>
      <c r="J44" s="125"/>
      <c r="K44" s="125"/>
      <c r="L44" s="125"/>
      <c r="M44" s="125"/>
      <c r="N44" s="125">
        <v>4</v>
      </c>
      <c r="Q44" s="124"/>
      <c r="R44" s="124"/>
      <c r="S44" s="124"/>
      <c r="T44" s="124"/>
      <c r="U44" t="s">
        <v>105</v>
      </c>
      <c r="V44" s="209">
        <f t="shared" si="0"/>
        <v>0</v>
      </c>
      <c r="W44" s="209">
        <f t="shared" si="1"/>
        <v>0.8571428571428571</v>
      </c>
      <c r="X44" s="209">
        <f t="shared" si="2"/>
        <v>0.14285714285714285</v>
      </c>
      <c r="Y44" s="209">
        <f t="shared" si="3"/>
        <v>0</v>
      </c>
      <c r="Z44" s="209">
        <f t="shared" si="4"/>
        <v>0</v>
      </c>
      <c r="AA44" s="227">
        <f t="shared" si="9"/>
        <v>2</v>
      </c>
      <c r="AB44" s="214" t="s">
        <v>204</v>
      </c>
      <c r="AC44" s="211">
        <v>0</v>
      </c>
      <c r="AD44" s="209">
        <v>0</v>
      </c>
      <c r="AE44" s="209">
        <v>0</v>
      </c>
      <c r="AF44" s="209">
        <v>0</v>
      </c>
      <c r="AG44" s="209">
        <v>0</v>
      </c>
      <c r="AH44" s="227">
        <f t="shared" si="10"/>
        <v>1</v>
      </c>
      <c r="AI44" s="214" t="s">
        <v>205</v>
      </c>
      <c r="AK44" t="s">
        <v>105</v>
      </c>
      <c r="AL44" s="127">
        <f>IFERROR(((VLOOKUP(AK44,A:N,2,FALSE))/(VLOOKUP(AK44,A:N,7,FALSE)))*(VLOOKUP(AK44,'E-REF_HNO_pop'!B:E,3,FALSE)),"-")</f>
        <v>0</v>
      </c>
      <c r="AM44" s="127">
        <f>IFERROR(((VLOOKUP(AK44,A:N,3,FALSE))/(VLOOKUP(AK44,A:N,7,FALSE)))*(VLOOKUP(AK44,'E-REF_HNO_pop'!B:E,3,FALSE)),"-")</f>
        <v>7285.7142857142853</v>
      </c>
      <c r="AN44" s="127">
        <f>IFERROR(((VLOOKUP(AK44,A:N,4,FALSE))/(VLOOKUP(AK44,A:N,7,FALSE)))*(VLOOKUP(AK44,'E-REF_HNO_pop'!B:E,3,FALSE)),"-")</f>
        <v>1214.2857142857142</v>
      </c>
      <c r="AO44" s="127">
        <f>IFERROR(((VLOOKUP(AK44,A:N,5,FALSE))/(VLOOKUP(AK44,A:N,7,FALSE)))*(VLOOKUP(AK44,'E-REF_HNO_pop'!B:E,3,FALSE)),"-")</f>
        <v>0</v>
      </c>
      <c r="AP44" s="127">
        <f>IFERROR(((VLOOKUP(AK44,A:N,6,FALSE))/(VLOOKUP(AK44,A:N,7,FALSE)))*(VLOOKUP(AK44,'E-REF_HNO_pop'!B:E,3,FALSE)),"-")</f>
        <v>0</v>
      </c>
      <c r="AQ44" s="127">
        <f t="shared" si="7"/>
        <v>1214.2857142857142</v>
      </c>
      <c r="AR44" s="174" t="s">
        <v>204</v>
      </c>
      <c r="AS44" s="164">
        <v>0</v>
      </c>
      <c r="AT44" s="126">
        <v>0</v>
      </c>
      <c r="AU44" s="126">
        <v>0</v>
      </c>
      <c r="AV44" s="126">
        <v>0</v>
      </c>
      <c r="AW44" s="126">
        <v>0</v>
      </c>
      <c r="AX44" s="171">
        <f t="shared" si="11"/>
        <v>0</v>
      </c>
      <c r="AY44" s="174" t="s">
        <v>205</v>
      </c>
      <c r="AZ44" s="169"/>
    </row>
    <row r="45" spans="1:52" x14ac:dyDescent="0.35">
      <c r="A45" s="123" t="s">
        <v>31</v>
      </c>
      <c r="B45" s="125"/>
      <c r="C45" s="125"/>
      <c r="D45" s="125">
        <v>3</v>
      </c>
      <c r="E45" s="125"/>
      <c r="F45" s="125"/>
      <c r="G45" s="125">
        <v>3</v>
      </c>
      <c r="H45" s="125"/>
      <c r="I45" s="125"/>
      <c r="J45" s="125"/>
      <c r="K45" s="125"/>
      <c r="L45" s="125"/>
      <c r="M45" s="125"/>
      <c r="N45" s="125">
        <v>3</v>
      </c>
      <c r="Q45" s="124"/>
      <c r="R45" s="124"/>
      <c r="S45" s="124"/>
      <c r="T45" s="124"/>
      <c r="U45" t="s">
        <v>108</v>
      </c>
      <c r="V45" s="209">
        <f t="shared" si="0"/>
        <v>0</v>
      </c>
      <c r="W45" s="209">
        <f t="shared" si="1"/>
        <v>0</v>
      </c>
      <c r="X45" s="209">
        <f t="shared" si="2"/>
        <v>1</v>
      </c>
      <c r="Y45" s="209">
        <f t="shared" si="3"/>
        <v>0</v>
      </c>
      <c r="Z45" s="209">
        <f t="shared" si="4"/>
        <v>0</v>
      </c>
      <c r="AA45" s="227">
        <f t="shared" si="9"/>
        <v>3</v>
      </c>
      <c r="AB45" s="214" t="s">
        <v>205</v>
      </c>
      <c r="AC45" s="211">
        <v>0</v>
      </c>
      <c r="AD45" s="209">
        <v>0</v>
      </c>
      <c r="AE45" s="209">
        <v>0</v>
      </c>
      <c r="AF45" s="209">
        <v>0</v>
      </c>
      <c r="AG45" s="209">
        <v>0</v>
      </c>
      <c r="AH45" s="227">
        <f t="shared" si="10"/>
        <v>1</v>
      </c>
      <c r="AI45" s="214" t="s">
        <v>205</v>
      </c>
      <c r="AK45" t="s">
        <v>108</v>
      </c>
      <c r="AL45" s="127">
        <f>IFERROR(((VLOOKUP(AK45,A:N,2,FALSE))/(VLOOKUP(AK45,A:N,7,FALSE)))*(VLOOKUP(AK45,'E-REF_HNO_pop'!B:E,3,FALSE)),"-")</f>
        <v>0</v>
      </c>
      <c r="AM45" s="127">
        <f>IFERROR(((VLOOKUP(AK45,A:N,3,FALSE))/(VLOOKUP(AK45,A:N,7,FALSE)))*(VLOOKUP(AK45,'E-REF_HNO_pop'!B:E,3,FALSE)),"-")</f>
        <v>0</v>
      </c>
      <c r="AN45" s="127">
        <f>IFERROR(((VLOOKUP(AK45,A:N,4,FALSE))/(VLOOKUP(AK45,A:N,7,FALSE)))*(VLOOKUP(AK45,'E-REF_HNO_pop'!B:E,3,FALSE)),"-")</f>
        <v>13900</v>
      </c>
      <c r="AO45" s="127">
        <f>IFERROR(((VLOOKUP(AK45,A:N,5,FALSE))/(VLOOKUP(AK45,A:N,7,FALSE)))*(VLOOKUP(AK45,'E-REF_HNO_pop'!B:E,3,FALSE)),"-")</f>
        <v>0</v>
      </c>
      <c r="AP45" s="127">
        <f>IFERROR(((VLOOKUP(AK45,A:N,6,FALSE))/(VLOOKUP(AK45,A:N,7,FALSE)))*(VLOOKUP(AK45,'E-REF_HNO_pop'!B:E,3,FALSE)),"-")</f>
        <v>0</v>
      </c>
      <c r="AQ45" s="127">
        <f t="shared" si="7"/>
        <v>13900</v>
      </c>
      <c r="AR45" s="174" t="s">
        <v>205</v>
      </c>
      <c r="AS45" s="164">
        <v>0</v>
      </c>
      <c r="AT45" s="126">
        <v>0</v>
      </c>
      <c r="AU45" s="126">
        <v>0</v>
      </c>
      <c r="AV45" s="126">
        <v>0</v>
      </c>
      <c r="AW45" s="126">
        <v>0</v>
      </c>
      <c r="AX45" s="171">
        <f t="shared" si="11"/>
        <v>0</v>
      </c>
      <c r="AY45" s="174" t="s">
        <v>205</v>
      </c>
      <c r="AZ45" s="169"/>
    </row>
    <row r="46" spans="1:52" x14ac:dyDescent="0.35">
      <c r="A46" s="123" t="s">
        <v>185</v>
      </c>
      <c r="B46" s="125"/>
      <c r="C46" s="125"/>
      <c r="D46" s="125">
        <v>3</v>
      </c>
      <c r="E46" s="125"/>
      <c r="F46" s="125"/>
      <c r="G46" s="125">
        <v>3</v>
      </c>
      <c r="H46" s="125"/>
      <c r="I46" s="125"/>
      <c r="J46" s="125"/>
      <c r="K46" s="125"/>
      <c r="L46" s="125"/>
      <c r="M46" s="125"/>
      <c r="N46" s="125">
        <v>3</v>
      </c>
      <c r="Q46" s="124"/>
      <c r="R46" s="124"/>
      <c r="S46" s="124"/>
      <c r="T46" s="124"/>
      <c r="U46" t="s">
        <v>184</v>
      </c>
      <c r="V46" s="209">
        <f t="shared" si="0"/>
        <v>0</v>
      </c>
      <c r="W46" s="209">
        <f t="shared" si="1"/>
        <v>0.33333333333333331</v>
      </c>
      <c r="X46" s="209">
        <f t="shared" si="2"/>
        <v>0.66666666666666663</v>
      </c>
      <c r="Y46" s="209">
        <f t="shared" si="3"/>
        <v>0</v>
      </c>
      <c r="Z46" s="209">
        <f t="shared" si="4"/>
        <v>0</v>
      </c>
      <c r="AA46" s="227">
        <f t="shared" si="9"/>
        <v>3</v>
      </c>
      <c r="AB46" s="214" t="s">
        <v>205</v>
      </c>
      <c r="AC46" s="211">
        <v>0</v>
      </c>
      <c r="AD46" s="209">
        <v>0</v>
      </c>
      <c r="AE46" s="209">
        <v>0</v>
      </c>
      <c r="AF46" s="209">
        <v>0</v>
      </c>
      <c r="AG46" s="209">
        <v>0</v>
      </c>
      <c r="AH46" s="227">
        <f t="shared" si="10"/>
        <v>1</v>
      </c>
      <c r="AI46" s="214" t="s">
        <v>204</v>
      </c>
      <c r="AK46" t="s">
        <v>184</v>
      </c>
      <c r="AL46" s="127">
        <f>IFERROR(((VLOOKUP(AK46,A:N,2,FALSE))/(VLOOKUP(AK46,A:N,7,FALSE)))*(VLOOKUP(AK46,'E-REF_HNO_pop'!B:E,3,FALSE)),"-")</f>
        <v>0</v>
      </c>
      <c r="AM46" s="127">
        <f>IFERROR(((VLOOKUP(AK46,A:N,3,FALSE))/(VLOOKUP(AK46,A:N,7,FALSE)))*(VLOOKUP(AK46,'E-REF_HNO_pop'!B:E,3,FALSE)),"-")</f>
        <v>2166.6666666666665</v>
      </c>
      <c r="AN46" s="127">
        <f>IFERROR(((VLOOKUP(AK46,A:N,4,FALSE))/(VLOOKUP(AK46,A:N,7,FALSE)))*(VLOOKUP(AK46,'E-REF_HNO_pop'!B:E,3,FALSE)),"-")</f>
        <v>4333.333333333333</v>
      </c>
      <c r="AO46" s="127">
        <f>IFERROR(((VLOOKUP(AK46,A:N,5,FALSE))/(VLOOKUP(AK46,A:N,7,FALSE)))*(VLOOKUP(AK46,'E-REF_HNO_pop'!B:E,3,FALSE)),"-")</f>
        <v>0</v>
      </c>
      <c r="AP46" s="127">
        <f>IFERROR(((VLOOKUP(AK46,A:N,6,FALSE))/(VLOOKUP(AK46,A:N,7,FALSE)))*(VLOOKUP(AK46,'E-REF_HNO_pop'!B:E,3,FALSE)),"-")</f>
        <v>0</v>
      </c>
      <c r="AQ46" s="127">
        <f t="shared" si="7"/>
        <v>4333.333333333333</v>
      </c>
      <c r="AR46" s="174" t="s">
        <v>205</v>
      </c>
      <c r="AS46" s="164">
        <v>0</v>
      </c>
      <c r="AT46" s="126">
        <v>0</v>
      </c>
      <c r="AU46" s="126">
        <v>0</v>
      </c>
      <c r="AV46" s="126">
        <v>0</v>
      </c>
      <c r="AW46" s="126">
        <v>0</v>
      </c>
      <c r="AX46" s="171">
        <f t="shared" si="11"/>
        <v>0</v>
      </c>
      <c r="AY46" s="174" t="s">
        <v>204</v>
      </c>
      <c r="AZ46" s="169"/>
    </row>
    <row r="47" spans="1:52" x14ac:dyDescent="0.35">
      <c r="A47" s="123" t="s">
        <v>82</v>
      </c>
      <c r="B47" s="125"/>
      <c r="C47" s="125">
        <v>5</v>
      </c>
      <c r="D47" s="125">
        <v>4</v>
      </c>
      <c r="E47" s="125"/>
      <c r="F47" s="125"/>
      <c r="G47" s="125">
        <v>9</v>
      </c>
      <c r="H47" s="125"/>
      <c r="I47" s="125"/>
      <c r="J47" s="125"/>
      <c r="K47" s="125"/>
      <c r="L47" s="125"/>
      <c r="M47" s="125"/>
      <c r="N47" s="125">
        <v>9</v>
      </c>
      <c r="Q47" s="124"/>
      <c r="R47" s="124"/>
      <c r="S47" s="124"/>
      <c r="T47" s="124"/>
      <c r="U47" t="s">
        <v>110</v>
      </c>
      <c r="V47" s="209">
        <f t="shared" si="0"/>
        <v>0</v>
      </c>
      <c r="W47" s="209">
        <f t="shared" si="1"/>
        <v>0.33333333333333331</v>
      </c>
      <c r="X47" s="209">
        <f t="shared" si="2"/>
        <v>0.66666666666666663</v>
      </c>
      <c r="Y47" s="209">
        <f t="shared" si="3"/>
        <v>0</v>
      </c>
      <c r="Z47" s="209">
        <f t="shared" si="4"/>
        <v>0</v>
      </c>
      <c r="AA47" s="227">
        <f t="shared" si="5"/>
        <v>3</v>
      </c>
      <c r="AB47" s="214" t="s">
        <v>206</v>
      </c>
      <c r="AC47" s="211">
        <v>0</v>
      </c>
      <c r="AD47" s="209">
        <v>0</v>
      </c>
      <c r="AE47" s="209">
        <v>0</v>
      </c>
      <c r="AF47" s="209">
        <v>0</v>
      </c>
      <c r="AG47" s="209">
        <v>0</v>
      </c>
      <c r="AH47" s="227">
        <f t="shared" si="6"/>
        <v>1</v>
      </c>
      <c r="AI47" s="214" t="s">
        <v>204</v>
      </c>
      <c r="AK47" t="s">
        <v>110</v>
      </c>
      <c r="AL47" s="127">
        <f>IFERROR(((VLOOKUP(AK47,A:N,2,FALSE))/(VLOOKUP(AK47,A:N,7,FALSE)))*(VLOOKUP(AK47,'E-REF_HNO_pop'!B:E,3,FALSE)),"-")</f>
        <v>0</v>
      </c>
      <c r="AM47" s="127">
        <f>IFERROR(((VLOOKUP(AK47,A:N,3,FALSE))/(VLOOKUP(AK47,A:N,7,FALSE)))*(VLOOKUP(AK47,'E-REF_HNO_pop'!B:E,3,FALSE)),"-")</f>
        <v>2933.333333333333</v>
      </c>
      <c r="AN47" s="127">
        <f>IFERROR(((VLOOKUP(AK47,A:N,4,FALSE))/(VLOOKUP(AK47,A:N,7,FALSE)))*(VLOOKUP(AK47,'E-REF_HNO_pop'!B:E,3,FALSE)),"-")</f>
        <v>5866.6666666666661</v>
      </c>
      <c r="AO47" s="127">
        <f>IFERROR(((VLOOKUP(AK47,A:N,5,FALSE))/(VLOOKUP(AK47,A:N,7,FALSE)))*(VLOOKUP(AK47,'E-REF_HNO_pop'!B:E,3,FALSE)),"-")</f>
        <v>0</v>
      </c>
      <c r="AP47" s="127">
        <f>IFERROR(((VLOOKUP(AK47,A:N,6,FALSE))/(VLOOKUP(AK47,A:N,7,FALSE)))*(VLOOKUP(AK47,'E-REF_HNO_pop'!B:E,3,FALSE)),"-")</f>
        <v>0</v>
      </c>
      <c r="AQ47" s="127">
        <f t="shared" si="7"/>
        <v>5866.6666666666661</v>
      </c>
      <c r="AR47" s="174" t="s">
        <v>206</v>
      </c>
      <c r="AS47" s="164">
        <v>0</v>
      </c>
      <c r="AT47" s="126">
        <v>0</v>
      </c>
      <c r="AU47" s="126">
        <v>0</v>
      </c>
      <c r="AV47" s="126">
        <v>0</v>
      </c>
      <c r="AW47" s="126">
        <v>0</v>
      </c>
      <c r="AX47" s="171">
        <f t="shared" si="8"/>
        <v>0</v>
      </c>
      <c r="AY47" s="174" t="s">
        <v>204</v>
      </c>
      <c r="AZ47" s="169"/>
    </row>
    <row r="48" spans="1:52" x14ac:dyDescent="0.35">
      <c r="A48" s="123" t="s">
        <v>97</v>
      </c>
      <c r="B48" s="125"/>
      <c r="C48" s="125">
        <v>2</v>
      </c>
      <c r="D48" s="125">
        <v>11</v>
      </c>
      <c r="E48" s="125"/>
      <c r="F48" s="125"/>
      <c r="G48" s="125">
        <v>13</v>
      </c>
      <c r="H48" s="125"/>
      <c r="I48" s="125"/>
      <c r="J48" s="125"/>
      <c r="K48" s="125"/>
      <c r="L48" s="125"/>
      <c r="M48" s="125"/>
      <c r="N48" s="125">
        <v>13</v>
      </c>
      <c r="Q48" s="124"/>
      <c r="R48" s="124"/>
      <c r="S48" s="124"/>
      <c r="T48" s="124"/>
      <c r="U48" t="s">
        <v>156</v>
      </c>
      <c r="V48" s="209">
        <f t="shared" si="0"/>
        <v>0</v>
      </c>
      <c r="W48" s="209">
        <f t="shared" si="1"/>
        <v>0.66666666666666663</v>
      </c>
      <c r="X48" s="209">
        <f t="shared" si="2"/>
        <v>0.33333333333333331</v>
      </c>
      <c r="Y48" s="209">
        <f t="shared" si="3"/>
        <v>0</v>
      </c>
      <c r="Z48" s="209">
        <f t="shared" si="4"/>
        <v>0</v>
      </c>
      <c r="AA48" s="227">
        <f t="shared" si="5"/>
        <v>3</v>
      </c>
      <c r="AB48" s="214" t="s">
        <v>205</v>
      </c>
      <c r="AC48" s="211">
        <v>0</v>
      </c>
      <c r="AD48" s="209">
        <v>0</v>
      </c>
      <c r="AE48" s="209">
        <v>0</v>
      </c>
      <c r="AF48" s="209">
        <v>0</v>
      </c>
      <c r="AG48" s="209">
        <v>0</v>
      </c>
      <c r="AH48" s="227">
        <f t="shared" si="6"/>
        <v>1</v>
      </c>
      <c r="AI48" s="214" t="s">
        <v>204</v>
      </c>
      <c r="AK48" t="s">
        <v>156</v>
      </c>
      <c r="AL48" s="127">
        <f>IFERROR(((VLOOKUP(AK48,A:N,2,FALSE))/(VLOOKUP(AK48,A:N,7,FALSE)))*(VLOOKUP(AK48,'E-REF_HNO_pop'!B:E,3,FALSE)),"-")</f>
        <v>0</v>
      </c>
      <c r="AM48" s="127">
        <f>IFERROR(((VLOOKUP(AK48,A:N,3,FALSE))/(VLOOKUP(AK48,A:N,7,FALSE)))*(VLOOKUP(AK48,'E-REF_HNO_pop'!B:E,3,FALSE)),"-")</f>
        <v>14200</v>
      </c>
      <c r="AN48" s="127">
        <f>IFERROR(((VLOOKUP(AK48,A:N,4,FALSE))/(VLOOKUP(AK48,A:N,7,FALSE)))*(VLOOKUP(AK48,'E-REF_HNO_pop'!B:E,3,FALSE)),"-")</f>
        <v>7100</v>
      </c>
      <c r="AO48" s="127">
        <f>IFERROR(((VLOOKUP(AK48,A:N,5,FALSE))/(VLOOKUP(AK48,A:N,7,FALSE)))*(VLOOKUP(AK48,'E-REF_HNO_pop'!B:E,3,FALSE)),"-")</f>
        <v>0</v>
      </c>
      <c r="AP48" s="127">
        <f>IFERROR(((VLOOKUP(AK48,A:N,6,FALSE))/(VLOOKUP(AK48,A:N,7,FALSE)))*(VLOOKUP(AK48,'E-REF_HNO_pop'!B:E,3,FALSE)),"-")</f>
        <v>0</v>
      </c>
      <c r="AQ48" s="127">
        <f t="shared" si="7"/>
        <v>7100</v>
      </c>
      <c r="AR48" s="174" t="s">
        <v>205</v>
      </c>
      <c r="AS48" s="164">
        <v>0</v>
      </c>
      <c r="AT48" s="126">
        <v>0</v>
      </c>
      <c r="AU48" s="126">
        <v>0</v>
      </c>
      <c r="AV48" s="126">
        <v>0</v>
      </c>
      <c r="AW48" s="126">
        <v>0</v>
      </c>
      <c r="AX48" s="171">
        <f t="shared" si="8"/>
        <v>0</v>
      </c>
      <c r="AY48" s="174" t="s">
        <v>204</v>
      </c>
      <c r="AZ48" s="169"/>
    </row>
    <row r="49" spans="1:52" ht="15" thickBot="1" x14ac:dyDescent="0.4">
      <c r="A49" s="123" t="s">
        <v>93</v>
      </c>
      <c r="B49" s="125"/>
      <c r="C49" s="125">
        <v>32</v>
      </c>
      <c r="D49" s="125">
        <v>109</v>
      </c>
      <c r="E49" s="125">
        <v>3</v>
      </c>
      <c r="F49" s="125"/>
      <c r="G49" s="125">
        <v>144</v>
      </c>
      <c r="H49" s="125"/>
      <c r="I49" s="125"/>
      <c r="J49" s="125"/>
      <c r="K49" s="125"/>
      <c r="L49" s="125"/>
      <c r="M49" s="125"/>
      <c r="N49" s="125">
        <v>144</v>
      </c>
      <c r="Q49" s="124"/>
      <c r="R49" s="124"/>
      <c r="S49" s="124"/>
      <c r="T49" s="124"/>
      <c r="U49" t="s">
        <v>111</v>
      </c>
      <c r="V49" s="209">
        <f t="shared" si="0"/>
        <v>0</v>
      </c>
      <c r="W49" s="209">
        <f t="shared" si="1"/>
        <v>0</v>
      </c>
      <c r="X49" s="209">
        <f t="shared" si="2"/>
        <v>1</v>
      </c>
      <c r="Y49" s="209">
        <f t="shared" si="3"/>
        <v>0</v>
      </c>
      <c r="Z49" s="209">
        <f t="shared" si="4"/>
        <v>0</v>
      </c>
      <c r="AA49" s="228">
        <f t="shared" si="5"/>
        <v>3</v>
      </c>
      <c r="AB49" s="215" t="s">
        <v>206</v>
      </c>
      <c r="AC49" s="211">
        <v>0</v>
      </c>
      <c r="AD49" s="209">
        <v>0</v>
      </c>
      <c r="AE49" s="209">
        <v>0</v>
      </c>
      <c r="AF49" s="209">
        <v>0</v>
      </c>
      <c r="AG49" s="209">
        <v>0</v>
      </c>
      <c r="AH49" s="228">
        <f t="shared" si="6"/>
        <v>1</v>
      </c>
      <c r="AI49" s="215" t="s">
        <v>204</v>
      </c>
      <c r="AK49" t="s">
        <v>111</v>
      </c>
      <c r="AL49" s="127">
        <f>IFERROR(((VLOOKUP(AK49,A:N,2,FALSE))/(VLOOKUP(AK49,A:N,7,FALSE)))*(VLOOKUP(AK49,'E-REF_HNO_pop'!B:E,3,FALSE)),"-")</f>
        <v>0</v>
      </c>
      <c r="AM49" s="127">
        <f>IFERROR(((VLOOKUP(AK49,A:N,3,FALSE))/(VLOOKUP(AK49,A:N,7,FALSE)))*(VLOOKUP(AK49,'E-REF_HNO_pop'!B:E,3,FALSE)),"-")</f>
        <v>0</v>
      </c>
      <c r="AN49" s="127">
        <f>IFERROR(((VLOOKUP(AK49,A:N,4,FALSE))/(VLOOKUP(AK49,A:N,7,FALSE)))*(VLOOKUP(AK49,'E-REF_HNO_pop'!B:E,3,FALSE)),"-")</f>
        <v>4200</v>
      </c>
      <c r="AO49" s="127">
        <f>IFERROR(((VLOOKUP(AK49,A:N,5,FALSE))/(VLOOKUP(AK49,A:N,7,FALSE)))*(VLOOKUP(AK49,'E-REF_HNO_pop'!B:E,3,FALSE)),"-")</f>
        <v>0</v>
      </c>
      <c r="AP49" s="127">
        <f>IFERROR(((VLOOKUP(AK49,A:N,6,FALSE))/(VLOOKUP(AK49,A:N,7,FALSE)))*(VLOOKUP(AK49,'E-REF_HNO_pop'!B:E,3,FALSE)),"-")</f>
        <v>0</v>
      </c>
      <c r="AQ49" s="127">
        <f t="shared" si="7"/>
        <v>4200</v>
      </c>
      <c r="AR49" s="175" t="s">
        <v>206</v>
      </c>
      <c r="AS49" s="164">
        <v>0</v>
      </c>
      <c r="AT49" s="126">
        <v>0</v>
      </c>
      <c r="AU49" s="126">
        <v>0</v>
      </c>
      <c r="AV49" s="126">
        <v>0</v>
      </c>
      <c r="AW49" s="126">
        <v>0</v>
      </c>
      <c r="AX49" s="172">
        <f t="shared" si="8"/>
        <v>0</v>
      </c>
      <c r="AY49" s="175" t="s">
        <v>204</v>
      </c>
      <c r="AZ49" s="169"/>
    </row>
    <row r="50" spans="1:52" ht="15.5" x14ac:dyDescent="0.35">
      <c r="A50" s="123" t="s">
        <v>28</v>
      </c>
      <c r="B50" s="125"/>
      <c r="C50" s="125">
        <v>3</v>
      </c>
      <c r="D50" s="125">
        <v>6</v>
      </c>
      <c r="E50" s="125">
        <v>8</v>
      </c>
      <c r="F50" s="125"/>
      <c r="G50" s="125">
        <v>17</v>
      </c>
      <c r="H50" s="125"/>
      <c r="I50" s="125"/>
      <c r="J50" s="125"/>
      <c r="K50" s="125"/>
      <c r="L50" s="125"/>
      <c r="M50" s="125"/>
      <c r="N50" s="125">
        <v>17</v>
      </c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8"/>
    </row>
    <row r="51" spans="1:52" ht="15.5" x14ac:dyDescent="0.35">
      <c r="A51" s="123" t="s">
        <v>2730</v>
      </c>
      <c r="B51" s="125">
        <v>1</v>
      </c>
      <c r="C51" s="125">
        <v>1</v>
      </c>
      <c r="D51" s="125">
        <v>1</v>
      </c>
      <c r="E51" s="125">
        <v>1</v>
      </c>
      <c r="F51" s="125">
        <v>1</v>
      </c>
      <c r="G51" s="125">
        <v>5</v>
      </c>
      <c r="H51" s="125">
        <v>1</v>
      </c>
      <c r="I51" s="125">
        <v>1</v>
      </c>
      <c r="J51" s="125">
        <v>1</v>
      </c>
      <c r="K51" s="125">
        <v>1</v>
      </c>
      <c r="L51" s="125">
        <v>1</v>
      </c>
      <c r="M51" s="125">
        <v>5</v>
      </c>
      <c r="N51" s="125">
        <v>10</v>
      </c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8"/>
    </row>
    <row r="52" spans="1:52" ht="15.5" x14ac:dyDescent="0.35">
      <c r="A52" s="123" t="s">
        <v>174</v>
      </c>
      <c r="B52" s="125">
        <v>7</v>
      </c>
      <c r="C52" s="125">
        <v>549</v>
      </c>
      <c r="D52" s="125">
        <v>1760</v>
      </c>
      <c r="E52" s="125">
        <v>51</v>
      </c>
      <c r="F52" s="125">
        <v>1</v>
      </c>
      <c r="G52" s="125">
        <v>2368</v>
      </c>
      <c r="H52" s="125">
        <v>1</v>
      </c>
      <c r="I52" s="125">
        <v>1</v>
      </c>
      <c r="J52" s="125">
        <v>1</v>
      </c>
      <c r="K52" s="125">
        <v>1</v>
      </c>
      <c r="L52" s="125">
        <v>1</v>
      </c>
      <c r="M52" s="125">
        <v>5</v>
      </c>
      <c r="N52" s="125">
        <v>2373</v>
      </c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8"/>
    </row>
    <row r="53" spans="1:52" ht="15.5" x14ac:dyDescent="0.35"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8"/>
    </row>
    <row r="54" spans="1:52" ht="15.5" x14ac:dyDescent="0.35"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8"/>
    </row>
    <row r="55" spans="1:52" ht="15.5" x14ac:dyDescent="0.35"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8"/>
    </row>
    <row r="56" spans="1:52" ht="15.5" x14ac:dyDescent="0.35"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8"/>
    </row>
    <row r="57" spans="1:52" ht="15.5" x14ac:dyDescent="0.35"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8"/>
    </row>
    <row r="58" spans="1:52" ht="15.5" x14ac:dyDescent="0.35"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8"/>
    </row>
    <row r="59" spans="1:52" ht="15.5" x14ac:dyDescent="0.35"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8"/>
    </row>
    <row r="60" spans="1:52" ht="15.5" x14ac:dyDescent="0.35"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8"/>
    </row>
    <row r="61" spans="1:52" ht="15.5" x14ac:dyDescent="0.35"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8"/>
    </row>
    <row r="62" spans="1:52" ht="15.5" x14ac:dyDescent="0.35"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8"/>
    </row>
    <row r="63" spans="1:52" ht="15.5" x14ac:dyDescent="0.35"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8"/>
    </row>
    <row r="64" spans="1:52" ht="15.5" x14ac:dyDescent="0.35"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8"/>
    </row>
    <row r="65" spans="8:35" ht="15.5" x14ac:dyDescent="0.35"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8"/>
    </row>
    <row r="66" spans="8:35" ht="15.5" x14ac:dyDescent="0.35"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8"/>
    </row>
    <row r="67" spans="8:35" ht="15.5" x14ac:dyDescent="0.35"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8"/>
    </row>
    <row r="68" spans="8:35" ht="15.5" x14ac:dyDescent="0.35"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8"/>
    </row>
    <row r="69" spans="8:35" x14ac:dyDescent="0.35"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</row>
    <row r="70" spans="8:35" x14ac:dyDescent="0.35"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</row>
    <row r="71" spans="8:35" x14ac:dyDescent="0.35"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</row>
    <row r="72" spans="8:35" x14ac:dyDescent="0.35"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</row>
    <row r="73" spans="8:35" x14ac:dyDescent="0.35"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</row>
    <row r="74" spans="8:35" x14ac:dyDescent="0.35"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</row>
    <row r="75" spans="8:35" x14ac:dyDescent="0.35"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</row>
    <row r="76" spans="8:35" x14ac:dyDescent="0.35"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</row>
    <row r="77" spans="8:35" x14ac:dyDescent="0.35"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</row>
    <row r="78" spans="8:35" x14ac:dyDescent="0.35"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</row>
    <row r="79" spans="8:35" x14ac:dyDescent="0.35"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</row>
    <row r="80" spans="8:35" x14ac:dyDescent="0.35"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</row>
    <row r="81" spans="8:35" x14ac:dyDescent="0.35"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</row>
    <row r="82" spans="8:35" x14ac:dyDescent="0.35"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</row>
    <row r="83" spans="8:35" x14ac:dyDescent="0.35"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</row>
    <row r="84" spans="8:35" x14ac:dyDescent="0.35"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</row>
    <row r="85" spans="8:35" x14ac:dyDescent="0.35"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</row>
    <row r="86" spans="8:35" x14ac:dyDescent="0.35"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</row>
    <row r="87" spans="8:35" x14ac:dyDescent="0.35"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</row>
    <row r="88" spans="8:35" x14ac:dyDescent="0.35"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</row>
    <row r="89" spans="8:35" x14ac:dyDescent="0.35"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</row>
    <row r="90" spans="8:35" x14ac:dyDescent="0.35"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</row>
    <row r="91" spans="8:35" x14ac:dyDescent="0.35"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</row>
    <row r="92" spans="8:35" x14ac:dyDescent="0.35"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</row>
    <row r="93" spans="8:35" x14ac:dyDescent="0.35"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</row>
    <row r="94" spans="8:35" x14ac:dyDescent="0.35"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</row>
    <row r="95" spans="8:35" x14ac:dyDescent="0.35"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</row>
    <row r="96" spans="8:35" x14ac:dyDescent="0.35"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</row>
    <row r="97" spans="8:35" x14ac:dyDescent="0.35"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</row>
    <row r="98" spans="8:35" x14ac:dyDescent="0.35"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</row>
    <row r="99" spans="8:35" x14ac:dyDescent="0.35"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</row>
    <row r="100" spans="8:35" x14ac:dyDescent="0.35"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</row>
    <row r="101" spans="8:35" x14ac:dyDescent="0.35"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</row>
    <row r="102" spans="8:35" x14ac:dyDescent="0.35"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</row>
    <row r="103" spans="8:35" x14ac:dyDescent="0.35"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</row>
    <row r="104" spans="8:35" x14ac:dyDescent="0.35"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</row>
    <row r="105" spans="8:35" x14ac:dyDescent="0.35"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</row>
    <row r="106" spans="8:35" x14ac:dyDescent="0.35"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</row>
    <row r="107" spans="8:35" x14ac:dyDescent="0.35"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</row>
    <row r="108" spans="8:35" x14ac:dyDescent="0.35"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</row>
    <row r="109" spans="8:35" x14ac:dyDescent="0.35"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</row>
    <row r="110" spans="8:35" x14ac:dyDescent="0.35"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</row>
    <row r="111" spans="8:35" x14ac:dyDescent="0.35"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</row>
    <row r="112" spans="8:35" x14ac:dyDescent="0.35"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</row>
    <row r="113" spans="8:35" x14ac:dyDescent="0.35"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</row>
    <row r="114" spans="8:35" x14ac:dyDescent="0.35"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</row>
    <row r="115" spans="8:35" x14ac:dyDescent="0.35"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</row>
    <row r="116" spans="8:35" x14ac:dyDescent="0.35"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</row>
    <row r="117" spans="8:35" x14ac:dyDescent="0.35"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</row>
    <row r="118" spans="8:35" x14ac:dyDescent="0.35"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</row>
    <row r="119" spans="8:35" x14ac:dyDescent="0.35"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</row>
    <row r="120" spans="8:35" x14ac:dyDescent="0.35"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</row>
    <row r="121" spans="8:35" x14ac:dyDescent="0.35"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</row>
    <row r="122" spans="8:35" x14ac:dyDescent="0.35"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</row>
    <row r="123" spans="8:35" x14ac:dyDescent="0.35"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</row>
  </sheetData>
  <sortState columnSort="1" ref="A3:N52">
    <sortCondition ref="B5"/>
  </sortState>
  <mergeCells count="6">
    <mergeCell ref="A2:F2"/>
    <mergeCell ref="BA3:BC3"/>
    <mergeCell ref="AL3:AQ3"/>
    <mergeCell ref="AS3:AX3"/>
    <mergeCell ref="V3:AA3"/>
    <mergeCell ref="AC3:AH3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opLeftCell="A43" zoomScale="70" workbookViewId="0">
      <selection activeCell="A77" sqref="A77"/>
    </sheetView>
  </sheetViews>
  <sheetFormatPr defaultColWidth="8.81640625" defaultRowHeight="14.5" x14ac:dyDescent="0.35"/>
  <cols>
    <col min="1" max="1" width="13.453125" bestFit="1" customWidth="1"/>
    <col min="2" max="2" width="9.1796875" customWidth="1"/>
    <col min="3" max="3" width="13.36328125" bestFit="1" customWidth="1"/>
    <col min="4" max="4" width="9.453125" bestFit="1" customWidth="1"/>
    <col min="5" max="5" width="11.36328125" customWidth="1"/>
    <col min="6" max="6" width="5.36328125" customWidth="1"/>
    <col min="7" max="8" width="5.453125" bestFit="1" customWidth="1"/>
    <col min="9" max="9" width="5.36328125" customWidth="1"/>
    <col min="10" max="10" width="13.6328125" customWidth="1"/>
    <col min="15" max="15" width="9.36328125" customWidth="1"/>
  </cols>
  <sheetData>
    <row r="1" spans="1:18" x14ac:dyDescent="0.35">
      <c r="A1" s="12"/>
      <c r="B1" s="13" t="s">
        <v>9</v>
      </c>
      <c r="C1" s="14"/>
      <c r="D1" s="14"/>
      <c r="E1" s="335" t="s">
        <v>18</v>
      </c>
      <c r="F1" s="335"/>
      <c r="G1" s="335"/>
      <c r="H1" s="335"/>
      <c r="I1" s="335"/>
      <c r="J1" s="15"/>
    </row>
    <row r="2" spans="1:18" x14ac:dyDescent="0.35">
      <c r="A2" s="16" t="s">
        <v>14</v>
      </c>
      <c r="B2" s="17" t="s">
        <v>15</v>
      </c>
      <c r="C2" s="17" t="s">
        <v>16</v>
      </c>
      <c r="D2" s="17" t="s">
        <v>17</v>
      </c>
      <c r="E2" s="158">
        <v>1</v>
      </c>
      <c r="F2" s="159">
        <v>2</v>
      </c>
      <c r="G2" s="160">
        <v>3</v>
      </c>
      <c r="H2" s="161">
        <v>4</v>
      </c>
      <c r="I2" s="162">
        <v>5</v>
      </c>
      <c r="J2" s="18" t="s">
        <v>161</v>
      </c>
    </row>
    <row r="3" spans="1:18" x14ac:dyDescent="0.35">
      <c r="A3" s="19" t="s">
        <v>196</v>
      </c>
      <c r="B3" s="20">
        <f>SUM(C3:D3)</f>
        <v>0</v>
      </c>
      <c r="C3" s="20" t="str">
        <f>IFERROR(VLOOKUP(A3,'D-Results_JointAnalysis'!AK:AX,13,FALSE),"-")</f>
        <v>-</v>
      </c>
      <c r="D3" s="20" t="str">
        <f>IFERROR(VLOOKUP(A3,'D-Results_JointAnalysis'!AK:AX,7,FALSE),"-")</f>
        <v>-</v>
      </c>
      <c r="E3" s="148" t="str">
        <f>IFERROR(VLOOKUP(A3,'D-Results_JointAnalysis'!AK:AX,2,FALSE)/VLOOKUP(A3,'E-REF_HNO_pop'!B:D,3,FALSE),"-")</f>
        <v>-</v>
      </c>
      <c r="F3" s="149" t="str">
        <f>IFERROR(VLOOKUP(A3,'D-Results_JointAnalysis'!AK:AX,3,FALSE)/VLOOKUP(A3,'E-REF_HNO_pop'!B:D,3,FALSE),"-")</f>
        <v>-</v>
      </c>
      <c r="G3" s="150" t="str">
        <f>IFERROR(VLOOKUP(A3,'D-Results_JointAnalysis'!AK:AX,4,FALSE)/VLOOKUP(A3,'E-REF_HNO_pop'!B:D,3,FALSE),"-")</f>
        <v>-</v>
      </c>
      <c r="H3" s="154" t="str">
        <f>IFERROR(VLOOKUP(A3,'D-Results_JointAnalysis'!AK:AX,5,FALSE)/VLOOKUP(A3,'E-REF_HNO_pop'!B:D,3,FALSE),"-")</f>
        <v>-</v>
      </c>
      <c r="I3" s="155" t="str">
        <f>IFERROR(VLOOKUP(A3,'D-Results_JointAnalysis'!AK:AX,6,FALSE)/VLOOKUP(A3,'E-REF_HNO_pop'!B:D,3,FALSE),"-")</f>
        <v>-</v>
      </c>
      <c r="J3" s="141" t="str">
        <f>IF(I3="-","-",IF(I3&gt;=0.25,5,IF(SUM(H3:I3)&gt;=0.25,4,IF(SUM(G3:I3)&gt;=0.25,3,IF(SUM(F3:I3)&gt;=0.25,2,1)))))</f>
        <v>-</v>
      </c>
    </row>
    <row r="4" spans="1:18" x14ac:dyDescent="0.35">
      <c r="A4" s="19" t="s">
        <v>25</v>
      </c>
      <c r="B4" s="20">
        <f t="shared" ref="B4:B67" si="0">SUM(C4:D4)</f>
        <v>26107.042253521126</v>
      </c>
      <c r="C4" s="20">
        <f>IFERROR(VLOOKUP(A4,'D-Results_JointAnalysis'!AK:AX,14,FALSE),"-")</f>
        <v>0</v>
      </c>
      <c r="D4" s="20">
        <f>IFERROR(VLOOKUP(A4,'D-Results_JointAnalysis'!AK:AX,7,FALSE),"-")</f>
        <v>26107.042253521126</v>
      </c>
      <c r="E4" s="148">
        <f>IFERROR(VLOOKUP(A4,'D-Results_JointAnalysis'!AK:AX,2,FALSE)/VLOOKUP(A4,'E-REF_HNO_pop'!B:D,3,FALSE),"-")</f>
        <v>2.8169014084507043E-2</v>
      </c>
      <c r="F4" s="149">
        <f>IFERROR(VLOOKUP(A4,'D-Results_JointAnalysis'!AK:AX,3,FALSE)/VLOOKUP(A4,'E-REF_HNO_pop'!B:D,3,FALSE),"-")</f>
        <v>0.57746478873239437</v>
      </c>
      <c r="G4" s="150">
        <f>IFERROR(VLOOKUP(A4,'D-Results_JointAnalysis'!AK:AX,4,FALSE)/VLOOKUP(A4,'E-REF_HNO_pop'!B:D,3,FALSE),"-")</f>
        <v>0.39436619718309857</v>
      </c>
      <c r="H4" s="154">
        <f>IFERROR(VLOOKUP(A4,'D-Results_JointAnalysis'!AK:AX,5,FALSE)/VLOOKUP(A4,'E-REF_HNO_pop'!B:D,3,FALSE),"-")</f>
        <v>0</v>
      </c>
      <c r="I4" s="155">
        <f>IFERROR(VLOOKUP(A4,'D-Results_JointAnalysis'!AK:AX,6,FALSE)/VLOOKUP(A4,'E-REF_HNO_pop'!B:D,3,FALSE),"-")</f>
        <v>0</v>
      </c>
      <c r="J4" s="141">
        <f>IF(I4="-","-",IF(I4&gt;=0.25,5,IF(SUM(H4:I4)&gt;=0.25,4,IF(SUM(G4:I4)&gt;=0.25,3,IF(SUM(F4:I4)&gt;=0.25,2,1)))))</f>
        <v>3</v>
      </c>
    </row>
    <row r="5" spans="1:18" x14ac:dyDescent="0.35">
      <c r="A5" s="19" t="s">
        <v>28</v>
      </c>
      <c r="B5" s="20">
        <f t="shared" si="0"/>
        <v>2141.1764705882351</v>
      </c>
      <c r="C5" s="20">
        <f>IFERROR(VLOOKUP(A5,'D-Results_JointAnalysis'!AK:AX,14,FALSE),"-")</f>
        <v>0</v>
      </c>
      <c r="D5" s="20">
        <f>IFERROR(VLOOKUP(A5,'D-Results_JointAnalysis'!AK:AX,7,FALSE),"-")</f>
        <v>2141.1764705882351</v>
      </c>
      <c r="E5" s="148">
        <f>IFERROR(VLOOKUP(A5,'D-Results_JointAnalysis'!AK:AX,2,FALSE)/VLOOKUP(A5,'E-REF_HNO_pop'!B:D,3,FALSE),"-")</f>
        <v>0</v>
      </c>
      <c r="F5" s="149">
        <f>IFERROR(VLOOKUP(A5,'D-Results_JointAnalysis'!AK:AX,3,FALSE)/VLOOKUP(A5,'E-REF_HNO_pop'!B:D,3,FALSE),"-")</f>
        <v>0.17647058823529413</v>
      </c>
      <c r="G5" s="150">
        <f>IFERROR(VLOOKUP(A5,'D-Results_JointAnalysis'!AK:AX,4,FALSE)/VLOOKUP(A5,'E-REF_HNO_pop'!B:D,3,FALSE),"-")</f>
        <v>0.35294117647058826</v>
      </c>
      <c r="H5" s="154">
        <f>IFERROR(VLOOKUP(A5,'D-Results_JointAnalysis'!AK:AX,5,FALSE)/VLOOKUP(A5,'E-REF_HNO_pop'!B:D,3,FALSE),"-")</f>
        <v>0.47058823529411764</v>
      </c>
      <c r="I5" s="155">
        <f>IFERROR(VLOOKUP(A5,'D-Results_JointAnalysis'!AK:AX,6,FALSE)/VLOOKUP(A5,'E-REF_HNO_pop'!B:D,3,FALSE),"-")</f>
        <v>0</v>
      </c>
      <c r="J5" s="141">
        <f t="shared" ref="J5:J67" si="1">IF(I5="-","-",IF(I5&gt;=0.25,5,IF(SUM(H5:I5)&gt;=0.25,4,IF(SUM(G5:I5)&gt;=0.25,3,IF(SUM(F5:I5)&gt;=0.25,2,1)))))</f>
        <v>4</v>
      </c>
    </row>
    <row r="6" spans="1:18" x14ac:dyDescent="0.35">
      <c r="A6" s="19" t="s">
        <v>31</v>
      </c>
      <c r="B6" s="20">
        <f t="shared" si="0"/>
        <v>18400</v>
      </c>
      <c r="C6" s="20">
        <f>IFERROR(VLOOKUP(A6,'D-Results_JointAnalysis'!AK:AX,14,FALSE),"-")</f>
        <v>0</v>
      </c>
      <c r="D6" s="20">
        <f>IFERROR(VLOOKUP(A6,'D-Results_JointAnalysis'!AK:AX,7,FALSE),"-")</f>
        <v>18400</v>
      </c>
      <c r="E6" s="148">
        <f>IFERROR(VLOOKUP(A6,'D-Results_JointAnalysis'!AK:AX,2,FALSE)/VLOOKUP(A6,'E-REF_HNO_pop'!B:D,3,FALSE),"-")</f>
        <v>0</v>
      </c>
      <c r="F6" s="149">
        <f>IFERROR(VLOOKUP(A6,'D-Results_JointAnalysis'!AK:AX,3,FALSE)/VLOOKUP(A6,'E-REF_HNO_pop'!B:D,3,FALSE),"-")</f>
        <v>0</v>
      </c>
      <c r="G6" s="150">
        <f>IFERROR(VLOOKUP(A6,'D-Results_JointAnalysis'!AK:AX,4,FALSE)/VLOOKUP(A6,'E-REF_HNO_pop'!B:D,3,FALSE),"-")</f>
        <v>1</v>
      </c>
      <c r="H6" s="154">
        <f>IFERROR(VLOOKUP(A6,'D-Results_JointAnalysis'!AK:AX,5,FALSE)/VLOOKUP(A6,'E-REF_HNO_pop'!B:D,3,FALSE),"-")</f>
        <v>0</v>
      </c>
      <c r="I6" s="155">
        <f>IFERROR(VLOOKUP(A6,'D-Results_JointAnalysis'!AK:AX,6,FALSE)/VLOOKUP(A6,'E-REF_HNO_pop'!B:D,3,FALSE),"-")</f>
        <v>0</v>
      </c>
      <c r="J6" s="141">
        <f t="shared" si="1"/>
        <v>3</v>
      </c>
    </row>
    <row r="7" spans="1:18" x14ac:dyDescent="0.35">
      <c r="A7" s="19" t="s">
        <v>33</v>
      </c>
      <c r="B7" s="20">
        <f t="shared" si="0"/>
        <v>0</v>
      </c>
      <c r="C7" s="20" t="str">
        <f>IFERROR(VLOOKUP(A7,'D-Results_JointAnalysis'!AK:AX,14,FALSE),"-")</f>
        <v>-</v>
      </c>
      <c r="D7" s="20" t="str">
        <f>IFERROR(VLOOKUP(A7,'D-Results_JointAnalysis'!AK:AX,7,FALSE),"-")</f>
        <v>-</v>
      </c>
      <c r="E7" s="148" t="str">
        <f>IFERROR(VLOOKUP(A7,'D-Results_JointAnalysis'!AK:AX,2,FALSE)/VLOOKUP(A7,'E-REF_HNO_pop'!B:D,3,FALSE),"-")</f>
        <v>-</v>
      </c>
      <c r="F7" s="149" t="str">
        <f>IFERROR(VLOOKUP(A7,'D-Results_JointAnalysis'!AK:AX,3,FALSE)/VLOOKUP(A7,'E-REF_HNO_pop'!B:D,3,FALSE),"-")</f>
        <v>-</v>
      </c>
      <c r="G7" s="150" t="str">
        <f>IFERROR(VLOOKUP(A7,'D-Results_JointAnalysis'!AK:AX,4,FALSE)/VLOOKUP(A7,'E-REF_HNO_pop'!B:D,3,FALSE),"-")</f>
        <v>-</v>
      </c>
      <c r="H7" s="154" t="str">
        <f>IFERROR(VLOOKUP(A7,'D-Results_JointAnalysis'!AK:AX,5,FALSE)/VLOOKUP(A7,'E-REF_HNO_pop'!B:D,3,FALSE),"-")</f>
        <v>-</v>
      </c>
      <c r="I7" s="155" t="str">
        <f>IFERROR(VLOOKUP(A7,'D-Results_JointAnalysis'!AK:AX,6,FALSE)/VLOOKUP(A7,'E-REF_HNO_pop'!B:D,3,FALSE),"-")</f>
        <v>-</v>
      </c>
      <c r="J7" s="141" t="str">
        <f t="shared" si="1"/>
        <v>-</v>
      </c>
    </row>
    <row r="8" spans="1:18" x14ac:dyDescent="0.35">
      <c r="A8" s="19" t="s">
        <v>35</v>
      </c>
      <c r="B8" s="20">
        <f t="shared" si="0"/>
        <v>387816.92307692306</v>
      </c>
      <c r="C8" s="20">
        <f>IFERROR(VLOOKUP(A8,'D-Results_JointAnalysis'!AK:AX,14,FALSE),"-")</f>
        <v>0</v>
      </c>
      <c r="D8" s="20">
        <f>IFERROR(VLOOKUP(A8,'D-Results_JointAnalysis'!AK:AX,7,FALSE),"-")</f>
        <v>387816.92307692306</v>
      </c>
      <c r="E8" s="148">
        <f>IFERROR(VLOOKUP(A8,'D-Results_JointAnalysis'!AK:AX,2,FALSE)/VLOOKUP(A8,'E-REF_HNO_pop'!B:D,3,FALSE),"-")</f>
        <v>0</v>
      </c>
      <c r="F8" s="149">
        <f>IFERROR(VLOOKUP(A8,'D-Results_JointAnalysis'!AK:AX,3,FALSE)/VLOOKUP(A8,'E-REF_HNO_pop'!B:D,3,FALSE),"-")</f>
        <v>0.14615384615384616</v>
      </c>
      <c r="G8" s="150">
        <f>IFERROR(VLOOKUP(A8,'D-Results_JointAnalysis'!AK:AX,4,FALSE)/VLOOKUP(A8,'E-REF_HNO_pop'!B:D,3,FALSE),"-")</f>
        <v>0.83461538461538465</v>
      </c>
      <c r="H8" s="154">
        <f>IFERROR(VLOOKUP(A8,'D-Results_JointAnalysis'!AK:AX,5,FALSE)/VLOOKUP(A8,'E-REF_HNO_pop'!B:D,3,FALSE),"-")</f>
        <v>1.9230769230769232E-2</v>
      </c>
      <c r="I8" s="155">
        <f>IFERROR(VLOOKUP(A8,'D-Results_JointAnalysis'!AK:AX,6,FALSE)/VLOOKUP(A8,'E-REF_HNO_pop'!B:D,3,FALSE),"-")</f>
        <v>0</v>
      </c>
      <c r="J8" s="141">
        <f t="shared" si="1"/>
        <v>3</v>
      </c>
    </row>
    <row r="9" spans="1:18" x14ac:dyDescent="0.35">
      <c r="A9" s="19" t="s">
        <v>38</v>
      </c>
      <c r="B9" s="20">
        <f t="shared" si="0"/>
        <v>1928.5714285714287</v>
      </c>
      <c r="C9" s="20">
        <f>IFERROR(VLOOKUP(A9,'D-Results_JointAnalysis'!AK:AX,14,FALSE),"-")</f>
        <v>0</v>
      </c>
      <c r="D9" s="20">
        <f>IFERROR(VLOOKUP(A9,'D-Results_JointAnalysis'!AK:AX,7,FALSE),"-")</f>
        <v>1928.5714285714287</v>
      </c>
      <c r="E9" s="148">
        <f>IFERROR(VLOOKUP(A9,'D-Results_JointAnalysis'!AK:AX,2,FALSE)/VLOOKUP(A9,'E-REF_HNO_pop'!B:D,3,FALSE),"-")</f>
        <v>0</v>
      </c>
      <c r="F9" s="149">
        <f>IFERROR(VLOOKUP(A9,'D-Results_JointAnalysis'!AK:AX,3,FALSE)/VLOOKUP(A9,'E-REF_HNO_pop'!B:D,3,FALSE),"-")</f>
        <v>0.2857142857142857</v>
      </c>
      <c r="G9" s="150">
        <f>IFERROR(VLOOKUP(A9,'D-Results_JointAnalysis'!AK:AX,4,FALSE)/VLOOKUP(A9,'E-REF_HNO_pop'!B:D,3,FALSE),"-")</f>
        <v>0.7142857142857143</v>
      </c>
      <c r="H9" s="154">
        <f>IFERROR(VLOOKUP(A9,'D-Results_JointAnalysis'!AK:AX,5,FALSE)/VLOOKUP(A9,'E-REF_HNO_pop'!B:D,3,FALSE),"-")</f>
        <v>0</v>
      </c>
      <c r="I9" s="155">
        <f>IFERROR(VLOOKUP(A9,'D-Results_JointAnalysis'!AK:AX,6,FALSE)/VLOOKUP(A9,'E-REF_HNO_pop'!B:D,3,FALSE),"-")</f>
        <v>0</v>
      </c>
      <c r="J9" s="141">
        <f t="shared" si="1"/>
        <v>3</v>
      </c>
    </row>
    <row r="10" spans="1:18" x14ac:dyDescent="0.35">
      <c r="A10" s="19" t="s">
        <v>40</v>
      </c>
      <c r="B10" s="20">
        <f t="shared" si="0"/>
        <v>0</v>
      </c>
      <c r="C10" s="20" t="str">
        <f>IFERROR(VLOOKUP(A10,'D-Results_JointAnalysis'!AK:AX,14,FALSE),"-")</f>
        <v>-</v>
      </c>
      <c r="D10" s="20" t="str">
        <f>IFERROR(VLOOKUP(A10,'D-Results_JointAnalysis'!AK:AX,7,FALSE),"-")</f>
        <v>-</v>
      </c>
      <c r="E10" s="148" t="str">
        <f>IFERROR(VLOOKUP(A10,'D-Results_JointAnalysis'!AK:AX,2,FALSE)/VLOOKUP(A10,'E-REF_HNO_pop'!B:D,3,FALSE),"-")</f>
        <v>-</v>
      </c>
      <c r="F10" s="149" t="str">
        <f>IFERROR(VLOOKUP(A10,'D-Results_JointAnalysis'!AK:AX,3,FALSE)/VLOOKUP(A10,'E-REF_HNO_pop'!B:D,3,FALSE),"-")</f>
        <v>-</v>
      </c>
      <c r="G10" s="150" t="str">
        <f>IFERROR(VLOOKUP(A10,'D-Results_JointAnalysis'!AK:AX,4,FALSE)/VLOOKUP(A10,'E-REF_HNO_pop'!B:D,3,FALSE),"-")</f>
        <v>-</v>
      </c>
      <c r="H10" s="154" t="str">
        <f>IFERROR(VLOOKUP(A10,'D-Results_JointAnalysis'!AK:AX,5,FALSE)/VLOOKUP(A10,'E-REF_HNO_pop'!B:D,3,FALSE),"-")</f>
        <v>-</v>
      </c>
      <c r="I10" s="155" t="str">
        <f>IFERROR(VLOOKUP(A10,'D-Results_JointAnalysis'!AK:AX,6,FALSE)/VLOOKUP(A10,'E-REF_HNO_pop'!B:D,3,FALSE),"-")</f>
        <v>-</v>
      </c>
      <c r="J10" s="141" t="str">
        <f t="shared" si="1"/>
        <v>-</v>
      </c>
    </row>
    <row r="11" spans="1:18" x14ac:dyDescent="0.35">
      <c r="A11" s="19" t="s">
        <v>43</v>
      </c>
      <c r="B11" s="20">
        <f t="shared" si="0"/>
        <v>716585.36585365864</v>
      </c>
      <c r="C11" s="20">
        <f>IFERROR(VLOOKUP(A11,'D-Results_JointAnalysis'!AK:AX,14,FALSE),"-")</f>
        <v>0</v>
      </c>
      <c r="D11" s="20">
        <f>IFERROR(VLOOKUP(A11,'D-Results_JointAnalysis'!AK:AX,7,FALSE),"-")</f>
        <v>716585.36585365864</v>
      </c>
      <c r="E11" s="148">
        <f>IFERROR(VLOOKUP(A11,'D-Results_JointAnalysis'!AK:AX,2,FALSE)/VLOOKUP(A11,'E-REF_HNO_pop'!B:D,3,FALSE),"-")</f>
        <v>2.0325203252032522E-3</v>
      </c>
      <c r="F11" s="149">
        <f>IFERROR(VLOOKUP(A11,'D-Results_JointAnalysis'!AK:AX,3,FALSE)/VLOOKUP(A11,'E-REF_HNO_pop'!B:D,3,FALSE),"-")</f>
        <v>0.20528455284552846</v>
      </c>
      <c r="G11" s="150">
        <f>IFERROR(VLOOKUP(A11,'D-Results_JointAnalysis'!AK:AX,4,FALSE)/VLOOKUP(A11,'E-REF_HNO_pop'!B:D,3,FALSE),"-")</f>
        <v>0.76422764227642281</v>
      </c>
      <c r="H11" s="154">
        <f>IFERROR(VLOOKUP(A11,'D-Results_JointAnalysis'!AK:AX,5,FALSE)/VLOOKUP(A11,'E-REF_HNO_pop'!B:D,3,FALSE),"-")</f>
        <v>2.8455284552845531E-2</v>
      </c>
      <c r="I11" s="155">
        <f>IFERROR(VLOOKUP(A11,'D-Results_JointAnalysis'!AK:AX,6,FALSE)/VLOOKUP(A11,'E-REF_HNO_pop'!B:D,3,FALSE),"-")</f>
        <v>0</v>
      </c>
      <c r="J11" s="141">
        <f t="shared" si="1"/>
        <v>3</v>
      </c>
    </row>
    <row r="12" spans="1:18" x14ac:dyDescent="0.35">
      <c r="A12" s="19" t="s">
        <v>143</v>
      </c>
      <c r="B12" s="20">
        <f t="shared" si="0"/>
        <v>0</v>
      </c>
      <c r="C12" s="20" t="str">
        <f>IFERROR(VLOOKUP(A12,'D-Results_JointAnalysis'!AK:AX,14,FALSE),"-")</f>
        <v>-</v>
      </c>
      <c r="D12" s="20" t="str">
        <f>IFERROR(VLOOKUP(A12,'D-Results_JointAnalysis'!AK:AX,7,FALSE),"-")</f>
        <v>-</v>
      </c>
      <c r="E12" s="148" t="str">
        <f>IFERROR(VLOOKUP(A12,'D-Results_JointAnalysis'!AK:AX,2,FALSE)/VLOOKUP(A12,'E-REF_HNO_pop'!B:D,3,FALSE),"-")</f>
        <v>-</v>
      </c>
      <c r="F12" s="149" t="str">
        <f>IFERROR(VLOOKUP(A12,'D-Results_JointAnalysis'!AK:AX,3,FALSE)/VLOOKUP(A12,'E-REF_HNO_pop'!B:D,3,FALSE),"-")</f>
        <v>-</v>
      </c>
      <c r="G12" s="150" t="str">
        <f>IFERROR(VLOOKUP(A12,'D-Results_JointAnalysis'!AK:AX,4,FALSE)/VLOOKUP(A12,'E-REF_HNO_pop'!B:D,3,FALSE),"-")</f>
        <v>-</v>
      </c>
      <c r="H12" s="154" t="str">
        <f>IFERROR(VLOOKUP(A12,'D-Results_JointAnalysis'!AK:AX,5,FALSE)/VLOOKUP(A12,'E-REF_HNO_pop'!B:D,3,FALSE),"-")</f>
        <v>-</v>
      </c>
      <c r="I12" s="155" t="str">
        <f>IFERROR(VLOOKUP(A12,'D-Results_JointAnalysis'!AK:AX,6,FALSE)/VLOOKUP(A12,'E-REF_HNO_pop'!B:D,3,FALSE),"-")</f>
        <v>-</v>
      </c>
      <c r="J12" s="141" t="str">
        <f t="shared" si="1"/>
        <v>-</v>
      </c>
      <c r="Q12" s="271"/>
      <c r="R12" s="271"/>
    </row>
    <row r="13" spans="1:18" x14ac:dyDescent="0.35">
      <c r="A13" s="19" t="s">
        <v>47</v>
      </c>
      <c r="B13" s="20">
        <f t="shared" si="0"/>
        <v>0</v>
      </c>
      <c r="C13" s="20" t="str">
        <f>IFERROR(VLOOKUP(A13,'D-Results_JointAnalysis'!AK:AX,14,FALSE),"-")</f>
        <v>-</v>
      </c>
      <c r="D13" s="20" t="str">
        <f>IFERROR(VLOOKUP(A13,'D-Results_JointAnalysis'!AK:AX,7,FALSE),"-")</f>
        <v>-</v>
      </c>
      <c r="E13" s="148" t="str">
        <f>IFERROR(VLOOKUP(A13,'D-Results_JointAnalysis'!AK:AX,2,FALSE)/VLOOKUP(A13,'E-REF_HNO_pop'!B:D,3,FALSE),"-")</f>
        <v>-</v>
      </c>
      <c r="F13" s="149" t="str">
        <f>IFERROR(VLOOKUP(A13,'D-Results_JointAnalysis'!AK:AX,3,FALSE)/VLOOKUP(A13,'E-REF_HNO_pop'!B:D,3,FALSE),"-")</f>
        <v>-</v>
      </c>
      <c r="G13" s="150" t="str">
        <f>IFERROR(VLOOKUP(A13,'D-Results_JointAnalysis'!AK:AX,4,FALSE)/VLOOKUP(A13,'E-REF_HNO_pop'!B:D,3,FALSE),"-")</f>
        <v>-</v>
      </c>
      <c r="H13" s="154" t="str">
        <f>IFERROR(VLOOKUP(A13,'D-Results_JointAnalysis'!AK:AX,5,FALSE)/VLOOKUP(A13,'E-REF_HNO_pop'!B:D,3,FALSE),"-")</f>
        <v>-</v>
      </c>
      <c r="I13" s="155" t="str">
        <f>IFERROR(VLOOKUP(A13,'D-Results_JointAnalysis'!AK:AX,6,FALSE)/VLOOKUP(A13,'E-REF_HNO_pop'!B:D,3,FALSE),"-")</f>
        <v>-</v>
      </c>
      <c r="J13" s="141" t="str">
        <f t="shared" si="1"/>
        <v>-</v>
      </c>
    </row>
    <row r="14" spans="1:18" x14ac:dyDescent="0.35">
      <c r="A14" s="19" t="s">
        <v>186</v>
      </c>
      <c r="B14" s="20">
        <f t="shared" si="0"/>
        <v>55973.493975903613</v>
      </c>
      <c r="C14" s="20">
        <f>IFERROR(VLOOKUP(A14,'D-Results_JointAnalysis'!AK:AX,14,FALSE),"-")</f>
        <v>0</v>
      </c>
      <c r="D14" s="20">
        <f>IFERROR(VLOOKUP(A14,'D-Results_JointAnalysis'!AK:AX,7,FALSE),"-")</f>
        <v>55973.493975903613</v>
      </c>
      <c r="E14" s="148">
        <f>IFERROR(VLOOKUP(A14,'D-Results_JointAnalysis'!AK:AX,2,FALSE)/VLOOKUP(A14,'E-REF_HNO_pop'!B:D,3,FALSE),"-")</f>
        <v>0</v>
      </c>
      <c r="F14" s="149">
        <f>IFERROR(VLOOKUP(A14,'D-Results_JointAnalysis'!AK:AX,3,FALSE)/VLOOKUP(A14,'E-REF_HNO_pop'!B:D,3,FALSE),"-")</f>
        <v>0.30120481927710846</v>
      </c>
      <c r="G14" s="150">
        <f>IFERROR(VLOOKUP(A14,'D-Results_JointAnalysis'!AK:AX,4,FALSE)/VLOOKUP(A14,'E-REF_HNO_pop'!B:D,3,FALSE),"-")</f>
        <v>0.68674698795180722</v>
      </c>
      <c r="H14" s="154">
        <f>IFERROR(VLOOKUP(A14,'D-Results_JointAnalysis'!AK:AX,5,FALSE)/VLOOKUP(A14,'E-REF_HNO_pop'!B:D,3,FALSE),"-")</f>
        <v>1.2048192771084338E-2</v>
      </c>
      <c r="I14" s="155">
        <f>IFERROR(VLOOKUP(A14,'D-Results_JointAnalysis'!AK:AX,6,FALSE)/VLOOKUP(A14,'E-REF_HNO_pop'!B:D,3,FALSE),"-")</f>
        <v>0</v>
      </c>
      <c r="J14" s="141">
        <f t="shared" si="1"/>
        <v>3</v>
      </c>
    </row>
    <row r="15" spans="1:18" x14ac:dyDescent="0.35">
      <c r="A15" s="19" t="s">
        <v>183</v>
      </c>
      <c r="B15" s="20">
        <f t="shared" si="0"/>
        <v>0</v>
      </c>
      <c r="C15" s="20" t="str">
        <f>IFERROR(VLOOKUP(A15,'D-Results_JointAnalysis'!AK:AX,14,FALSE),"-")</f>
        <v>-</v>
      </c>
      <c r="D15" s="20" t="str">
        <f>IFERROR(VLOOKUP(A15,'D-Results_JointAnalysis'!AK:AX,7,FALSE),"-")</f>
        <v>-</v>
      </c>
      <c r="E15" s="148" t="str">
        <f>IFERROR(VLOOKUP(A15,'D-Results_JointAnalysis'!AK:AX,2,FALSE)/VLOOKUP(A15,'E-REF_HNO_pop'!B:D,3,FALSE),"-")</f>
        <v>-</v>
      </c>
      <c r="F15" s="149" t="str">
        <f>IFERROR(VLOOKUP(A15,'D-Results_JointAnalysis'!AK:AX,3,FALSE)/VLOOKUP(A15,'E-REF_HNO_pop'!B:D,3,FALSE),"-")</f>
        <v>-</v>
      </c>
      <c r="G15" s="150" t="str">
        <f>IFERROR(VLOOKUP(A15,'D-Results_JointAnalysis'!AK:AX,4,FALSE)/VLOOKUP(A15,'E-REF_HNO_pop'!B:D,3,FALSE),"-")</f>
        <v>-</v>
      </c>
      <c r="H15" s="154" t="str">
        <f>IFERROR(VLOOKUP(A15,'D-Results_JointAnalysis'!AK:AX,5,FALSE)/VLOOKUP(A15,'E-REF_HNO_pop'!B:D,3,FALSE),"-")</f>
        <v>-</v>
      </c>
      <c r="I15" s="155" t="str">
        <f>IFERROR(VLOOKUP(A15,'D-Results_JointAnalysis'!AK:AX,6,FALSE)/VLOOKUP(A15,'E-REF_HNO_pop'!B:D,3,FALSE),"-")</f>
        <v>-</v>
      </c>
      <c r="J15" s="141" t="str">
        <f t="shared" si="1"/>
        <v>-</v>
      </c>
    </row>
    <row r="16" spans="1:18" x14ac:dyDescent="0.35">
      <c r="A16" s="19" t="s">
        <v>52</v>
      </c>
      <c r="B16" s="20">
        <f t="shared" si="0"/>
        <v>18428.571428571428</v>
      </c>
      <c r="C16" s="20">
        <f>IFERROR(VLOOKUP(A16,'D-Results_JointAnalysis'!AK:AX,14,FALSE),"-")</f>
        <v>0</v>
      </c>
      <c r="D16" s="20">
        <f>IFERROR(VLOOKUP(A16,'D-Results_JointAnalysis'!AK:AX,7,FALSE),"-")</f>
        <v>18428.571428571428</v>
      </c>
      <c r="E16" s="148">
        <f>IFERROR(VLOOKUP(A16,'D-Results_JointAnalysis'!AK:AX,2,FALSE)/VLOOKUP(A16,'E-REF_HNO_pop'!B:D,3,FALSE),"-")</f>
        <v>0</v>
      </c>
      <c r="F16" s="149">
        <f>IFERROR(VLOOKUP(A16,'D-Results_JointAnalysis'!AK:AX,3,FALSE)/VLOOKUP(A16,'E-REF_HNO_pop'!B:D,3,FALSE),"-")</f>
        <v>0.2857142857142857</v>
      </c>
      <c r="G16" s="150">
        <f>IFERROR(VLOOKUP(A16,'D-Results_JointAnalysis'!AK:AX,4,FALSE)/VLOOKUP(A16,'E-REF_HNO_pop'!B:D,3,FALSE),"-")</f>
        <v>0.71428571428571419</v>
      </c>
      <c r="H16" s="154">
        <f>IFERROR(VLOOKUP(A16,'D-Results_JointAnalysis'!AK:AX,5,FALSE)/VLOOKUP(A16,'E-REF_HNO_pop'!B:D,3,FALSE),"-")</f>
        <v>0</v>
      </c>
      <c r="I16" s="155">
        <f>IFERROR(VLOOKUP(A16,'D-Results_JointAnalysis'!AK:AX,6,FALSE)/VLOOKUP(A16,'E-REF_HNO_pop'!B:D,3,FALSE),"-")</f>
        <v>0</v>
      </c>
      <c r="J16" s="141">
        <f t="shared" si="1"/>
        <v>3</v>
      </c>
    </row>
    <row r="17" spans="1:10" x14ac:dyDescent="0.35">
      <c r="A17" s="19" t="s">
        <v>54</v>
      </c>
      <c r="B17" s="20">
        <f t="shared" si="0"/>
        <v>10309.09090909091</v>
      </c>
      <c r="C17" s="20">
        <f>IFERROR(VLOOKUP(A17,'D-Results_JointAnalysis'!AK:AX,14,FALSE),"-")</f>
        <v>0</v>
      </c>
      <c r="D17" s="20">
        <f>IFERROR(VLOOKUP(A17,'D-Results_JointAnalysis'!AK:AX,7,FALSE),"-")</f>
        <v>10309.09090909091</v>
      </c>
      <c r="E17" s="148">
        <f>IFERROR(VLOOKUP(A17,'D-Results_JointAnalysis'!AK:AX,2,FALSE)/VLOOKUP(A17,'E-REF_HNO_pop'!B:D,3,FALSE),"-")</f>
        <v>0</v>
      </c>
      <c r="F17" s="149">
        <f>IFERROR(VLOOKUP(A17,'D-Results_JointAnalysis'!AK:AX,3,FALSE)/VLOOKUP(A17,'E-REF_HNO_pop'!B:D,3,FALSE),"-")</f>
        <v>0.18181818181818182</v>
      </c>
      <c r="G17" s="150">
        <f>IFERROR(VLOOKUP(A17,'D-Results_JointAnalysis'!AK:AX,4,FALSE)/VLOOKUP(A17,'E-REF_HNO_pop'!B:D,3,FALSE),"-")</f>
        <v>0.81818181818181823</v>
      </c>
      <c r="H17" s="154">
        <f>IFERROR(VLOOKUP(A17,'D-Results_JointAnalysis'!AK:AX,5,FALSE)/VLOOKUP(A17,'E-REF_HNO_pop'!B:D,3,FALSE),"-")</f>
        <v>0</v>
      </c>
      <c r="I17" s="155">
        <f>IFERROR(VLOOKUP(A17,'D-Results_JointAnalysis'!AK:AX,6,FALSE)/VLOOKUP(A17,'E-REF_HNO_pop'!B:D,3,FALSE),"-")</f>
        <v>0</v>
      </c>
      <c r="J17" s="141">
        <f t="shared" si="1"/>
        <v>3</v>
      </c>
    </row>
    <row r="18" spans="1:10" x14ac:dyDescent="0.35">
      <c r="A18" s="19" t="s">
        <v>56</v>
      </c>
      <c r="B18" s="20">
        <f t="shared" si="0"/>
        <v>132200</v>
      </c>
      <c r="C18" s="20">
        <f>IFERROR(VLOOKUP(A18,'D-Results_JointAnalysis'!AK:AX,14,FALSE),"-")</f>
        <v>0</v>
      </c>
      <c r="D18" s="20">
        <f>IFERROR(VLOOKUP(A18,'D-Results_JointAnalysis'!AK:AX,7,FALSE),"-")</f>
        <v>132200</v>
      </c>
      <c r="E18" s="148">
        <f>IFERROR(VLOOKUP(A18,'D-Results_JointAnalysis'!AK:AX,2,FALSE)/VLOOKUP(A18,'E-REF_HNO_pop'!B:D,3,FALSE),"-")</f>
        <v>0</v>
      </c>
      <c r="F18" s="149">
        <f>IFERROR(VLOOKUP(A18,'D-Results_JointAnalysis'!AK:AX,3,FALSE)/VLOOKUP(A18,'E-REF_HNO_pop'!B:D,3,FALSE),"-")</f>
        <v>0</v>
      </c>
      <c r="G18" s="150">
        <f>IFERROR(VLOOKUP(A18,'D-Results_JointAnalysis'!AK:AX,4,FALSE)/VLOOKUP(A18,'E-REF_HNO_pop'!B:D,3,FALSE),"-")</f>
        <v>1</v>
      </c>
      <c r="H18" s="154">
        <f>IFERROR(VLOOKUP(A18,'D-Results_JointAnalysis'!AK:AX,5,FALSE)/VLOOKUP(A18,'E-REF_HNO_pop'!B:D,3,FALSE),"-")</f>
        <v>0</v>
      </c>
      <c r="I18" s="155">
        <f>IFERROR(VLOOKUP(A18,'D-Results_JointAnalysis'!AK:AX,6,FALSE)/VLOOKUP(A18,'E-REF_HNO_pop'!B:D,3,FALSE),"-")</f>
        <v>0</v>
      </c>
      <c r="J18" s="141">
        <f t="shared" si="1"/>
        <v>3</v>
      </c>
    </row>
    <row r="19" spans="1:10" x14ac:dyDescent="0.35">
      <c r="A19" s="19" t="s">
        <v>58</v>
      </c>
      <c r="B19" s="20">
        <f t="shared" si="0"/>
        <v>0</v>
      </c>
      <c r="C19" s="20" t="str">
        <f>IFERROR(VLOOKUP(A19,'D-Results_JointAnalysis'!AK:AX,14,FALSE),"-")</f>
        <v>-</v>
      </c>
      <c r="D19" s="20" t="str">
        <f>IFERROR(VLOOKUP(A19,'D-Results_JointAnalysis'!AK:AX,7,FALSE),"-")</f>
        <v>-</v>
      </c>
      <c r="E19" s="148" t="str">
        <f>IFERROR(VLOOKUP(A19,'D-Results_JointAnalysis'!AK:AX,2,FALSE)/VLOOKUP(A19,'E-REF_HNO_pop'!B:D,3,FALSE),"-")</f>
        <v>-</v>
      </c>
      <c r="F19" s="149" t="str">
        <f>IFERROR(VLOOKUP(A19,'D-Results_JointAnalysis'!AK:AX,3,FALSE)/VLOOKUP(A19,'E-REF_HNO_pop'!B:D,3,FALSE),"-")</f>
        <v>-</v>
      </c>
      <c r="G19" s="150" t="str">
        <f>IFERROR(VLOOKUP(A19,'D-Results_JointAnalysis'!AK:AX,4,FALSE)/VLOOKUP(A19,'E-REF_HNO_pop'!B:D,3,FALSE),"-")</f>
        <v>-</v>
      </c>
      <c r="H19" s="154" t="str">
        <f>IFERROR(VLOOKUP(A19,'D-Results_JointAnalysis'!AK:AX,5,FALSE)/VLOOKUP(A19,'E-REF_HNO_pop'!B:D,3,FALSE),"-")</f>
        <v>-</v>
      </c>
      <c r="I19" s="155" t="str">
        <f>IFERROR(VLOOKUP(A19,'D-Results_JointAnalysis'!AK:AX,6,FALSE)/VLOOKUP(A19,'E-REF_HNO_pop'!B:D,3,FALSE),"-")</f>
        <v>-</v>
      </c>
      <c r="J19" s="141" t="str">
        <f t="shared" si="1"/>
        <v>-</v>
      </c>
    </row>
    <row r="20" spans="1:10" x14ac:dyDescent="0.35">
      <c r="A20" s="19" t="s">
        <v>189</v>
      </c>
      <c r="B20" s="20">
        <f t="shared" si="0"/>
        <v>0</v>
      </c>
      <c r="C20" s="20" t="str">
        <f>IFERROR(VLOOKUP(A20,'D-Results_JointAnalysis'!AK:AX,14,FALSE),"-")</f>
        <v>-</v>
      </c>
      <c r="D20" s="20" t="str">
        <f>IFERROR(VLOOKUP(A20,'D-Results_JointAnalysis'!AK:AX,7,FALSE),"-")</f>
        <v>-</v>
      </c>
      <c r="E20" s="148" t="str">
        <f>IFERROR(VLOOKUP(A20,'D-Results_JointAnalysis'!AK:AX,2,FALSE)/VLOOKUP(A20,'E-REF_HNO_pop'!B:D,3,FALSE),"-")</f>
        <v>-</v>
      </c>
      <c r="F20" s="149" t="str">
        <f>IFERROR(VLOOKUP(A20,'D-Results_JointAnalysis'!AK:AX,3,FALSE)/VLOOKUP(A20,'E-REF_HNO_pop'!B:D,3,FALSE),"-")</f>
        <v>-</v>
      </c>
      <c r="G20" s="150" t="str">
        <f>IFERROR(VLOOKUP(A20,'D-Results_JointAnalysis'!AK:AX,4,FALSE)/VLOOKUP(A20,'E-REF_HNO_pop'!B:D,3,FALSE),"-")</f>
        <v>-</v>
      </c>
      <c r="H20" s="154" t="str">
        <f>IFERROR(VLOOKUP(A20,'D-Results_JointAnalysis'!AK:AX,5,FALSE)/VLOOKUP(A20,'E-REF_HNO_pop'!B:D,3,FALSE),"-")</f>
        <v>-</v>
      </c>
      <c r="I20" s="155" t="str">
        <f>IFERROR(VLOOKUP(A20,'D-Results_JointAnalysis'!AK:AX,6,FALSE)/VLOOKUP(A20,'E-REF_HNO_pop'!B:D,3,FALSE),"-")</f>
        <v>-</v>
      </c>
      <c r="J20" s="141" t="str">
        <f t="shared" si="1"/>
        <v>-</v>
      </c>
    </row>
    <row r="21" spans="1:10" x14ac:dyDescent="0.35">
      <c r="A21" s="19" t="s">
        <v>63</v>
      </c>
      <c r="B21" s="20">
        <f t="shared" si="0"/>
        <v>54416.666666666672</v>
      </c>
      <c r="C21" s="20">
        <f>IFERROR(VLOOKUP(A21,'D-Results_JointAnalysis'!AK:AX,14,FALSE),"-")</f>
        <v>0</v>
      </c>
      <c r="D21" s="20">
        <f>IFERROR(VLOOKUP(A21,'D-Results_JointAnalysis'!AK:AX,7,FALSE),"-")</f>
        <v>54416.666666666672</v>
      </c>
      <c r="E21" s="148">
        <f>IFERROR(VLOOKUP(A21,'D-Results_JointAnalysis'!AK:AX,2,FALSE)/VLOOKUP(A21,'E-REF_HNO_pop'!B:D,3,FALSE),"-")</f>
        <v>0</v>
      </c>
      <c r="F21" s="149">
        <f>IFERROR(VLOOKUP(A21,'D-Results_JointAnalysis'!AK:AX,3,FALSE)/VLOOKUP(A21,'E-REF_HNO_pop'!B:D,3,FALSE),"-")</f>
        <v>0.16666666666666666</v>
      </c>
      <c r="G21" s="150">
        <f>IFERROR(VLOOKUP(A21,'D-Results_JointAnalysis'!AK:AX,4,FALSE)/VLOOKUP(A21,'E-REF_HNO_pop'!B:D,3,FALSE),"-")</f>
        <v>0.83333333333333337</v>
      </c>
      <c r="H21" s="154">
        <f>IFERROR(VLOOKUP(A21,'D-Results_JointAnalysis'!AK:AX,5,FALSE)/VLOOKUP(A21,'E-REF_HNO_pop'!B:D,3,FALSE),"-")</f>
        <v>0</v>
      </c>
      <c r="I21" s="155">
        <f>IFERROR(VLOOKUP(A21,'D-Results_JointAnalysis'!AK:AX,6,FALSE)/VLOOKUP(A21,'E-REF_HNO_pop'!B:D,3,FALSE),"-")</f>
        <v>0</v>
      </c>
      <c r="J21" s="141">
        <f t="shared" si="1"/>
        <v>3</v>
      </c>
    </row>
    <row r="22" spans="1:10" x14ac:dyDescent="0.35">
      <c r="A22" s="19" t="s">
        <v>65</v>
      </c>
      <c r="B22" s="20">
        <f t="shared" si="0"/>
        <v>2400</v>
      </c>
      <c r="C22" s="20">
        <f>IFERROR(VLOOKUP(A22,'D-Results_JointAnalysis'!AK:AX,14,FALSE),"-")</f>
        <v>0</v>
      </c>
      <c r="D22" s="20">
        <f>IFERROR(VLOOKUP(A22,'D-Results_JointAnalysis'!AK:AX,7,FALSE),"-")</f>
        <v>2400</v>
      </c>
      <c r="E22" s="148">
        <f>IFERROR(VLOOKUP(A22,'D-Results_JointAnalysis'!AK:AX,2,FALSE)/VLOOKUP(A22,'E-REF_HNO_pop'!B:D,3,FALSE),"-")</f>
        <v>0</v>
      </c>
      <c r="F22" s="149">
        <f>IFERROR(VLOOKUP(A22,'D-Results_JointAnalysis'!AK:AX,3,FALSE)/VLOOKUP(A22,'E-REF_HNO_pop'!B:D,3,FALSE),"-")</f>
        <v>0</v>
      </c>
      <c r="G22" s="150">
        <f>IFERROR(VLOOKUP(A22,'D-Results_JointAnalysis'!AK:AX,4,FALSE)/VLOOKUP(A22,'E-REF_HNO_pop'!B:D,3,FALSE),"-")</f>
        <v>1</v>
      </c>
      <c r="H22" s="154">
        <f>IFERROR(VLOOKUP(A22,'D-Results_JointAnalysis'!AK:AX,5,FALSE)/VLOOKUP(A22,'E-REF_HNO_pop'!B:D,3,FALSE),"-")</f>
        <v>0</v>
      </c>
      <c r="I22" s="155">
        <f>IFERROR(VLOOKUP(A22,'D-Results_JointAnalysis'!AK:AX,6,FALSE)/VLOOKUP(A22,'E-REF_HNO_pop'!B:D,3,FALSE),"-")</f>
        <v>0</v>
      </c>
      <c r="J22" s="141">
        <f t="shared" si="1"/>
        <v>3</v>
      </c>
    </row>
    <row r="23" spans="1:10" x14ac:dyDescent="0.35">
      <c r="A23" s="19" t="s">
        <v>68</v>
      </c>
      <c r="B23" s="20">
        <f t="shared" si="0"/>
        <v>38025</v>
      </c>
      <c r="C23" s="20">
        <f>IFERROR(VLOOKUP(A23,'D-Results_JointAnalysis'!AK:AX,14,FALSE),"-")</f>
        <v>0</v>
      </c>
      <c r="D23" s="20">
        <f>IFERROR(VLOOKUP(A23,'D-Results_JointAnalysis'!AK:AX,7,FALSE),"-")</f>
        <v>38025</v>
      </c>
      <c r="E23" s="148">
        <f>IFERROR(VLOOKUP(A23,'D-Results_JointAnalysis'!AK:AX,2,FALSE)/VLOOKUP(A23,'E-REF_HNO_pop'!B:D,3,FALSE),"-")</f>
        <v>0.05</v>
      </c>
      <c r="F23" s="149">
        <f>IFERROR(VLOOKUP(A23,'D-Results_JointAnalysis'!AK:AX,3,FALSE)/VLOOKUP(A23,'E-REF_HNO_pop'!B:D,3,FALSE),"-")</f>
        <v>0.2</v>
      </c>
      <c r="G23" s="150">
        <f>IFERROR(VLOOKUP(A23,'D-Results_JointAnalysis'!AK:AX,4,FALSE)/VLOOKUP(A23,'E-REF_HNO_pop'!B:D,3,FALSE),"-")</f>
        <v>0.75</v>
      </c>
      <c r="H23" s="154">
        <f>IFERROR(VLOOKUP(A23,'D-Results_JointAnalysis'!AK:AX,5,FALSE)/VLOOKUP(A23,'E-REF_HNO_pop'!B:D,3,FALSE),"-")</f>
        <v>0</v>
      </c>
      <c r="I23" s="155">
        <f>IFERROR(VLOOKUP(A23,'D-Results_JointAnalysis'!AK:AX,6,FALSE)/VLOOKUP(A23,'E-REF_HNO_pop'!B:D,3,FALSE),"-")</f>
        <v>0</v>
      </c>
      <c r="J23" s="141">
        <f t="shared" si="1"/>
        <v>3</v>
      </c>
    </row>
    <row r="24" spans="1:10" x14ac:dyDescent="0.35">
      <c r="A24" s="19" t="s">
        <v>190</v>
      </c>
      <c r="B24" s="20">
        <f t="shared" si="0"/>
        <v>0</v>
      </c>
      <c r="C24" s="20" t="str">
        <f>IFERROR(VLOOKUP(A24,'D-Results_JointAnalysis'!AK:AX,14,FALSE),"-")</f>
        <v>-</v>
      </c>
      <c r="D24" s="20" t="str">
        <f>IFERROR(VLOOKUP(A24,'D-Results_JointAnalysis'!AK:AX,7,FALSE),"-")</f>
        <v>-</v>
      </c>
      <c r="E24" s="148" t="str">
        <f>IFERROR(VLOOKUP(A24,'D-Results_JointAnalysis'!AK:AX,2,FALSE)/VLOOKUP(A24,'E-REF_HNO_pop'!B:D,3,FALSE),"-")</f>
        <v>-</v>
      </c>
      <c r="F24" s="149" t="str">
        <f>IFERROR(VLOOKUP(A24,'D-Results_JointAnalysis'!AK:AX,3,FALSE)/VLOOKUP(A24,'E-REF_HNO_pop'!B:D,3,FALSE),"-")</f>
        <v>-</v>
      </c>
      <c r="G24" s="150" t="str">
        <f>IFERROR(VLOOKUP(A24,'D-Results_JointAnalysis'!AK:AX,4,FALSE)/VLOOKUP(A24,'E-REF_HNO_pop'!B:D,3,FALSE),"-")</f>
        <v>-</v>
      </c>
      <c r="H24" s="154" t="str">
        <f>IFERROR(VLOOKUP(A24,'D-Results_JointAnalysis'!AK:AX,5,FALSE)/VLOOKUP(A24,'E-REF_HNO_pop'!B:D,3,FALSE),"-")</f>
        <v>-</v>
      </c>
      <c r="I24" s="155" t="str">
        <f>IFERROR(VLOOKUP(A24,'D-Results_JointAnalysis'!AK:AX,6,FALSE)/VLOOKUP(A24,'E-REF_HNO_pop'!B:D,3,FALSE),"-")</f>
        <v>-</v>
      </c>
      <c r="J24" s="141" t="str">
        <f t="shared" si="1"/>
        <v>-</v>
      </c>
    </row>
    <row r="25" spans="1:10" x14ac:dyDescent="0.35">
      <c r="A25" s="19" t="s">
        <v>73</v>
      </c>
      <c r="B25" s="20">
        <f t="shared" si="0"/>
        <v>6200</v>
      </c>
      <c r="C25" s="20">
        <f>IFERROR(VLOOKUP(A25,'D-Results_JointAnalysis'!AK:AX,14,FALSE),"-")</f>
        <v>0</v>
      </c>
      <c r="D25" s="20">
        <f>IFERROR(VLOOKUP(A25,'D-Results_JointAnalysis'!AK:AX,7,FALSE),"-")</f>
        <v>6200</v>
      </c>
      <c r="E25" s="148">
        <f>IFERROR(VLOOKUP(A25,'D-Results_JointAnalysis'!AK:AX,2,FALSE)/VLOOKUP(A25,'E-REF_HNO_pop'!B:D,3,FALSE),"-")</f>
        <v>0</v>
      </c>
      <c r="F25" s="149">
        <f>IFERROR(VLOOKUP(A25,'D-Results_JointAnalysis'!AK:AX,3,FALSE)/VLOOKUP(A25,'E-REF_HNO_pop'!B:D,3,FALSE),"-")</f>
        <v>0</v>
      </c>
      <c r="G25" s="150">
        <f>IFERROR(VLOOKUP(A25,'D-Results_JointAnalysis'!AK:AX,4,FALSE)/VLOOKUP(A25,'E-REF_HNO_pop'!B:D,3,FALSE),"-")</f>
        <v>1</v>
      </c>
      <c r="H25" s="154">
        <f>IFERROR(VLOOKUP(A25,'D-Results_JointAnalysis'!AK:AX,5,FALSE)/VLOOKUP(A25,'E-REF_HNO_pop'!B:D,3,FALSE),"-")</f>
        <v>0</v>
      </c>
      <c r="I25" s="155">
        <f>IFERROR(VLOOKUP(A25,'D-Results_JointAnalysis'!AK:AX,6,FALSE)/VLOOKUP(A25,'E-REF_HNO_pop'!B:D,3,FALSE),"-")</f>
        <v>0</v>
      </c>
      <c r="J25" s="141">
        <f t="shared" si="1"/>
        <v>3</v>
      </c>
    </row>
    <row r="26" spans="1:10" x14ac:dyDescent="0.35">
      <c r="A26" s="19" t="s">
        <v>75</v>
      </c>
      <c r="B26" s="20">
        <f t="shared" si="0"/>
        <v>15600</v>
      </c>
      <c r="C26" s="20">
        <f>IFERROR(VLOOKUP(A26,'D-Results_JointAnalysis'!AK:AX,14,FALSE),"-")</f>
        <v>0</v>
      </c>
      <c r="D26" s="20">
        <f>IFERROR(VLOOKUP(A26,'D-Results_JointAnalysis'!AK:AX,7,FALSE),"-")</f>
        <v>15600</v>
      </c>
      <c r="E26" s="148">
        <f>IFERROR(VLOOKUP(A26,'D-Results_JointAnalysis'!AK:AX,2,FALSE)/VLOOKUP(A26,'E-REF_HNO_pop'!B:D,3,FALSE),"-")</f>
        <v>0</v>
      </c>
      <c r="F26" s="149">
        <f>IFERROR(VLOOKUP(A26,'D-Results_JointAnalysis'!AK:AX,3,FALSE)/VLOOKUP(A26,'E-REF_HNO_pop'!B:D,3,FALSE),"-")</f>
        <v>0</v>
      </c>
      <c r="G26" s="150">
        <f>IFERROR(VLOOKUP(A26,'D-Results_JointAnalysis'!AK:AX,4,FALSE)/VLOOKUP(A26,'E-REF_HNO_pop'!B:D,3,FALSE),"-")</f>
        <v>1</v>
      </c>
      <c r="H26" s="154">
        <f>IFERROR(VLOOKUP(A26,'D-Results_JointAnalysis'!AK:AX,5,FALSE)/VLOOKUP(A26,'E-REF_HNO_pop'!B:D,3,FALSE),"-")</f>
        <v>0</v>
      </c>
      <c r="I26" s="155">
        <f>IFERROR(VLOOKUP(A26,'D-Results_JointAnalysis'!AK:AX,6,FALSE)/VLOOKUP(A26,'E-REF_HNO_pop'!B:D,3,FALSE),"-")</f>
        <v>0</v>
      </c>
      <c r="J26" s="141">
        <f t="shared" si="1"/>
        <v>3</v>
      </c>
    </row>
    <row r="27" spans="1:10" x14ac:dyDescent="0.35">
      <c r="A27" s="19" t="s">
        <v>77</v>
      </c>
      <c r="B27" s="20">
        <f t="shared" si="0"/>
        <v>0</v>
      </c>
      <c r="C27" s="20" t="str">
        <f>IFERROR(VLOOKUP(A27,'D-Results_JointAnalysis'!AK:AX,14,FALSE),"-")</f>
        <v>-</v>
      </c>
      <c r="D27" s="20" t="str">
        <f>IFERROR(VLOOKUP(A27,'D-Results_JointAnalysis'!AK:AX,7,FALSE),"-")</f>
        <v>-</v>
      </c>
      <c r="E27" s="148" t="str">
        <f>IFERROR(VLOOKUP(A27,'D-Results_JointAnalysis'!AK:AX,2,FALSE)/VLOOKUP(A27,'E-REF_HNO_pop'!B:D,3,FALSE),"-")</f>
        <v>-</v>
      </c>
      <c r="F27" s="149" t="str">
        <f>IFERROR(VLOOKUP(A27,'D-Results_JointAnalysis'!AK:AX,3,FALSE)/VLOOKUP(A27,'E-REF_HNO_pop'!B:D,3,FALSE),"-")</f>
        <v>-</v>
      </c>
      <c r="G27" s="150" t="str">
        <f>IFERROR(VLOOKUP(A27,'D-Results_JointAnalysis'!AK:AX,4,FALSE)/VLOOKUP(A27,'E-REF_HNO_pop'!B:D,3,FALSE),"-")</f>
        <v>-</v>
      </c>
      <c r="H27" s="154" t="str">
        <f>IFERROR(VLOOKUP(A27,'D-Results_JointAnalysis'!AK:AX,5,FALSE)/VLOOKUP(A27,'E-REF_HNO_pop'!B:D,3,FALSE),"-")</f>
        <v>-</v>
      </c>
      <c r="I27" s="155" t="str">
        <f>IFERROR(VLOOKUP(A27,'D-Results_JointAnalysis'!AK:AX,6,FALSE)/VLOOKUP(A27,'E-REF_HNO_pop'!B:D,3,FALSE),"-")</f>
        <v>-</v>
      </c>
      <c r="J27" s="141" t="str">
        <f t="shared" si="1"/>
        <v>-</v>
      </c>
    </row>
    <row r="28" spans="1:10" x14ac:dyDescent="0.35">
      <c r="A28" s="19" t="s">
        <v>78</v>
      </c>
      <c r="B28" s="20">
        <f t="shared" si="0"/>
        <v>0</v>
      </c>
      <c r="C28" s="20" t="str">
        <f>IFERROR(VLOOKUP(A28,'D-Results_JointAnalysis'!AK:AX,14,FALSE),"-")</f>
        <v>-</v>
      </c>
      <c r="D28" s="20" t="str">
        <f>IFERROR(VLOOKUP(A28,'D-Results_JointAnalysis'!AK:AX,7,FALSE),"-")</f>
        <v>-</v>
      </c>
      <c r="E28" s="148" t="str">
        <f>IFERROR(VLOOKUP(A28,'D-Results_JointAnalysis'!AK:AX,2,FALSE)/VLOOKUP(A28,'E-REF_HNO_pop'!B:D,3,FALSE),"-")</f>
        <v>-</v>
      </c>
      <c r="F28" s="149" t="str">
        <f>IFERROR(VLOOKUP(A28,'D-Results_JointAnalysis'!AK:AX,3,FALSE)/VLOOKUP(A28,'E-REF_HNO_pop'!B:D,3,FALSE),"-")</f>
        <v>-</v>
      </c>
      <c r="G28" s="150" t="str">
        <f>IFERROR(VLOOKUP(A28,'D-Results_JointAnalysis'!AK:AX,4,FALSE)/VLOOKUP(A28,'E-REF_HNO_pop'!B:D,3,FALSE),"-")</f>
        <v>-</v>
      </c>
      <c r="H28" s="154" t="str">
        <f>IFERROR(VLOOKUP(A28,'D-Results_JointAnalysis'!AK:AX,5,FALSE)/VLOOKUP(A28,'E-REF_HNO_pop'!B:D,3,FALSE),"-")</f>
        <v>-</v>
      </c>
      <c r="I28" s="155" t="str">
        <f>IFERROR(VLOOKUP(A28,'D-Results_JointAnalysis'!AK:AX,6,FALSE)/VLOOKUP(A28,'E-REF_HNO_pop'!B:D,3,FALSE),"-")</f>
        <v>-</v>
      </c>
      <c r="J28" s="141" t="str">
        <f t="shared" si="1"/>
        <v>-</v>
      </c>
    </row>
    <row r="29" spans="1:10" x14ac:dyDescent="0.35">
      <c r="A29" s="19" t="s">
        <v>79</v>
      </c>
      <c r="B29" s="20">
        <f t="shared" si="0"/>
        <v>17688.888888888887</v>
      </c>
      <c r="C29" s="20">
        <f>IFERROR(VLOOKUP(A29,'D-Results_JointAnalysis'!AK:AX,14,FALSE),"-")</f>
        <v>0</v>
      </c>
      <c r="D29" s="20">
        <f>IFERROR(VLOOKUP(A29,'D-Results_JointAnalysis'!AK:AX,7,FALSE),"-")</f>
        <v>17688.888888888887</v>
      </c>
      <c r="E29" s="148">
        <f>IFERROR(VLOOKUP(A29,'D-Results_JointAnalysis'!AK:AX,2,FALSE)/VLOOKUP(A29,'E-REF_HNO_pop'!B:D,3,FALSE),"-")</f>
        <v>0</v>
      </c>
      <c r="F29" s="149">
        <f>IFERROR(VLOOKUP(A29,'D-Results_JointAnalysis'!AK:AX,3,FALSE)/VLOOKUP(A29,'E-REF_HNO_pop'!B:D,3,FALSE),"-")</f>
        <v>0.1111111111111111</v>
      </c>
      <c r="G29" s="150">
        <f>IFERROR(VLOOKUP(A29,'D-Results_JointAnalysis'!AK:AX,4,FALSE)/VLOOKUP(A29,'E-REF_HNO_pop'!B:D,3,FALSE),"-")</f>
        <v>0.88888888888888884</v>
      </c>
      <c r="H29" s="154">
        <f>IFERROR(VLOOKUP(A29,'D-Results_JointAnalysis'!AK:AX,5,FALSE)/VLOOKUP(A29,'E-REF_HNO_pop'!B:D,3,FALSE),"-")</f>
        <v>0</v>
      </c>
      <c r="I29" s="155">
        <f>IFERROR(VLOOKUP(A29,'D-Results_JointAnalysis'!AK:AX,6,FALSE)/VLOOKUP(A29,'E-REF_HNO_pop'!B:D,3,FALSE),"-")</f>
        <v>0</v>
      </c>
      <c r="J29" s="141">
        <f t="shared" si="1"/>
        <v>3</v>
      </c>
    </row>
    <row r="30" spans="1:10" x14ac:dyDescent="0.35">
      <c r="A30" s="19" t="s">
        <v>187</v>
      </c>
      <c r="B30" s="20">
        <f t="shared" si="0"/>
        <v>14000</v>
      </c>
      <c r="C30" s="20">
        <f>IFERROR(VLOOKUP(A30,'D-Results_JointAnalysis'!AK:AX,14,FALSE),"-")</f>
        <v>0</v>
      </c>
      <c r="D30" s="20">
        <f>IFERROR(VLOOKUP(A30,'D-Results_JointAnalysis'!AK:AX,7,FALSE),"-")</f>
        <v>14000</v>
      </c>
      <c r="E30" s="148">
        <f>IFERROR(VLOOKUP(A30,'D-Results_JointAnalysis'!AK:AX,2,FALSE)/VLOOKUP(A30,'E-REF_HNO_pop'!B:D,3,FALSE),"-")</f>
        <v>0</v>
      </c>
      <c r="F30" s="149">
        <f>IFERROR(VLOOKUP(A30,'D-Results_JointAnalysis'!AK:AX,3,FALSE)/VLOOKUP(A30,'E-REF_HNO_pop'!B:D,3,FALSE),"-")</f>
        <v>0</v>
      </c>
      <c r="G30" s="150">
        <f>IFERROR(VLOOKUP(A30,'D-Results_JointAnalysis'!AK:AX,4,FALSE)/VLOOKUP(A30,'E-REF_HNO_pop'!B:D,3,FALSE),"-")</f>
        <v>1</v>
      </c>
      <c r="H30" s="154">
        <f>IFERROR(VLOOKUP(A30,'D-Results_JointAnalysis'!AK:AX,5,FALSE)/VLOOKUP(A30,'E-REF_HNO_pop'!B:D,3,FALSE),"-")</f>
        <v>0</v>
      </c>
      <c r="I30" s="155">
        <f>IFERROR(VLOOKUP(A30,'D-Results_JointAnalysis'!AK:AX,6,FALSE)/VLOOKUP(A30,'E-REF_HNO_pop'!B:D,3,FALSE),"-")</f>
        <v>0</v>
      </c>
      <c r="J30" s="141">
        <f t="shared" si="1"/>
        <v>3</v>
      </c>
    </row>
    <row r="31" spans="1:10" x14ac:dyDescent="0.35">
      <c r="A31" s="19" t="s">
        <v>191</v>
      </c>
      <c r="B31" s="20">
        <f t="shared" si="0"/>
        <v>3100</v>
      </c>
      <c r="C31" s="20">
        <f>IFERROR(VLOOKUP(A31,'D-Results_JointAnalysis'!AK:AX,14,FALSE),"-")</f>
        <v>0</v>
      </c>
      <c r="D31" s="20">
        <f>IFERROR(VLOOKUP(A31,'D-Results_JointAnalysis'!AK:AX,7,FALSE),"-")</f>
        <v>3100</v>
      </c>
      <c r="E31" s="148">
        <f>IFERROR(VLOOKUP(A31,'D-Results_JointAnalysis'!AK:AX,2,FALSE)/VLOOKUP(A31,'E-REF_HNO_pop'!B:D,3,FALSE),"-")</f>
        <v>0</v>
      </c>
      <c r="F31" s="149">
        <f>IFERROR(VLOOKUP(A31,'D-Results_JointAnalysis'!AK:AX,3,FALSE)/VLOOKUP(A31,'E-REF_HNO_pop'!B:D,3,FALSE),"-")</f>
        <v>0</v>
      </c>
      <c r="G31" s="150">
        <f>IFERROR(VLOOKUP(A31,'D-Results_JointAnalysis'!AK:AX,4,FALSE)/VLOOKUP(A31,'E-REF_HNO_pop'!B:D,3,FALSE),"-")</f>
        <v>1</v>
      </c>
      <c r="H31" s="154">
        <f>IFERROR(VLOOKUP(A31,'D-Results_JointAnalysis'!AK:AX,5,FALSE)/VLOOKUP(A31,'E-REF_HNO_pop'!B:D,3,FALSE),"-")</f>
        <v>0</v>
      </c>
      <c r="I31" s="155">
        <f>IFERROR(VLOOKUP(A31,'D-Results_JointAnalysis'!AK:AX,6,FALSE)/VLOOKUP(A31,'E-REF_HNO_pop'!B:D,3,FALSE),"-")</f>
        <v>0</v>
      </c>
      <c r="J31" s="141">
        <f t="shared" si="1"/>
        <v>3</v>
      </c>
    </row>
    <row r="32" spans="1:10" x14ac:dyDescent="0.35">
      <c r="A32" s="19" t="s">
        <v>188</v>
      </c>
      <c r="B32" s="20">
        <f t="shared" si="0"/>
        <v>0</v>
      </c>
      <c r="C32" s="20" t="str">
        <f>IFERROR(VLOOKUP(A32,'D-Results_JointAnalysis'!AK:AX,14,FALSE),"-")</f>
        <v>-</v>
      </c>
      <c r="D32" s="20" t="str">
        <f>IFERROR(VLOOKUP(A32,'D-Results_JointAnalysis'!AK:AX,7,FALSE),"-")</f>
        <v>-</v>
      </c>
      <c r="E32" s="148" t="str">
        <f>IFERROR(VLOOKUP(A32,'D-Results_JointAnalysis'!AK:AX,2,FALSE)/VLOOKUP(A32,'E-REF_HNO_pop'!B:D,3,FALSE),"-")</f>
        <v>-</v>
      </c>
      <c r="F32" s="149" t="str">
        <f>IFERROR(VLOOKUP(A32,'D-Results_JointAnalysis'!AK:AX,3,FALSE)/VLOOKUP(A32,'E-REF_HNO_pop'!B:D,3,FALSE),"-")</f>
        <v>-</v>
      </c>
      <c r="G32" s="150" t="str">
        <f>IFERROR(VLOOKUP(A32,'D-Results_JointAnalysis'!AK:AX,4,FALSE)/VLOOKUP(A32,'E-REF_HNO_pop'!B:D,3,FALSE),"-")</f>
        <v>-</v>
      </c>
      <c r="H32" s="154" t="str">
        <f>IFERROR(VLOOKUP(A32,'D-Results_JointAnalysis'!AK:AX,5,FALSE)/VLOOKUP(A32,'E-REF_HNO_pop'!B:D,3,FALSE),"-")</f>
        <v>-</v>
      </c>
      <c r="I32" s="155" t="str">
        <f>IFERROR(VLOOKUP(A32,'D-Results_JointAnalysis'!AK:AX,6,FALSE)/VLOOKUP(A32,'E-REF_HNO_pop'!B:D,3,FALSE),"-")</f>
        <v>-</v>
      </c>
      <c r="J32" s="141" t="str">
        <f t="shared" si="1"/>
        <v>-</v>
      </c>
    </row>
    <row r="33" spans="1:10" x14ac:dyDescent="0.35">
      <c r="A33" s="19" t="s">
        <v>192</v>
      </c>
      <c r="B33" s="20">
        <f t="shared" si="0"/>
        <v>0</v>
      </c>
      <c r="C33" s="20" t="str">
        <f>IFERROR(VLOOKUP(A33,'D-Results_JointAnalysis'!AK:AX,14,FALSE),"-")</f>
        <v>-</v>
      </c>
      <c r="D33" s="20" t="str">
        <f>IFERROR(VLOOKUP(A33,'D-Results_JointAnalysis'!AK:AX,7,FALSE),"-")</f>
        <v>-</v>
      </c>
      <c r="E33" s="148" t="str">
        <f>IFERROR(VLOOKUP(A33,'D-Results_JointAnalysis'!AK:AX,2,FALSE)/VLOOKUP(A33,'E-REF_HNO_pop'!B:D,3,FALSE),"-")</f>
        <v>-</v>
      </c>
      <c r="F33" s="149" t="str">
        <f>IFERROR(VLOOKUP(A33,'D-Results_JointAnalysis'!AK:AX,3,FALSE)/VLOOKUP(A33,'E-REF_HNO_pop'!B:D,3,FALSE),"-")</f>
        <v>-</v>
      </c>
      <c r="G33" s="150" t="str">
        <f>IFERROR(VLOOKUP(A33,'D-Results_JointAnalysis'!AK:AX,4,FALSE)/VLOOKUP(A33,'E-REF_HNO_pop'!B:D,3,FALSE),"-")</f>
        <v>-</v>
      </c>
      <c r="H33" s="154" t="str">
        <f>IFERROR(VLOOKUP(A33,'D-Results_JointAnalysis'!AK:AX,5,FALSE)/VLOOKUP(A33,'E-REF_HNO_pop'!B:D,3,FALSE),"-")</f>
        <v>-</v>
      </c>
      <c r="I33" s="155" t="str">
        <f>IFERROR(VLOOKUP(A33,'D-Results_JointAnalysis'!AK:AX,6,FALSE)/VLOOKUP(A33,'E-REF_HNO_pop'!B:D,3,FALSE),"-")</f>
        <v>-</v>
      </c>
      <c r="J33" s="141" t="str">
        <f t="shared" si="1"/>
        <v>-</v>
      </c>
    </row>
    <row r="34" spans="1:10" x14ac:dyDescent="0.35">
      <c r="A34" s="19" t="s">
        <v>185</v>
      </c>
      <c r="B34" s="20">
        <f t="shared" si="0"/>
        <v>1400</v>
      </c>
      <c r="C34" s="20">
        <f>IFERROR(VLOOKUP(A34,'D-Results_JointAnalysis'!AK:AX,14,FALSE),"-")</f>
        <v>0</v>
      </c>
      <c r="D34" s="20">
        <f>IFERROR(VLOOKUP(A34,'D-Results_JointAnalysis'!AK:AX,7,FALSE),"-")</f>
        <v>1400</v>
      </c>
      <c r="E34" s="148">
        <f>IFERROR(VLOOKUP(A34,'D-Results_JointAnalysis'!AK:AX,2,FALSE)/VLOOKUP(A34,'E-REF_HNO_pop'!B:D,3,FALSE),"-")</f>
        <v>0</v>
      </c>
      <c r="F34" s="149">
        <f>IFERROR(VLOOKUP(A34,'D-Results_JointAnalysis'!AK:AX,3,FALSE)/VLOOKUP(A34,'E-REF_HNO_pop'!B:D,3,FALSE),"-")</f>
        <v>0</v>
      </c>
      <c r="G34" s="150">
        <f>IFERROR(VLOOKUP(A34,'D-Results_JointAnalysis'!AK:AX,4,FALSE)/VLOOKUP(A34,'E-REF_HNO_pop'!B:D,3,FALSE),"-")</f>
        <v>1</v>
      </c>
      <c r="H34" s="154">
        <f>IFERROR(VLOOKUP(A34,'D-Results_JointAnalysis'!AK:AX,5,FALSE)/VLOOKUP(A34,'E-REF_HNO_pop'!B:D,3,FALSE),"-")</f>
        <v>0</v>
      </c>
      <c r="I34" s="155">
        <f>IFERROR(VLOOKUP(A34,'D-Results_JointAnalysis'!AK:AX,6,FALSE)/VLOOKUP(A34,'E-REF_HNO_pop'!B:D,3,FALSE),"-")</f>
        <v>0</v>
      </c>
      <c r="J34" s="141">
        <f t="shared" si="1"/>
        <v>3</v>
      </c>
    </row>
    <row r="35" spans="1:10" x14ac:dyDescent="0.35">
      <c r="A35" s="19" t="s">
        <v>80</v>
      </c>
      <c r="B35" s="20">
        <f t="shared" si="0"/>
        <v>20325</v>
      </c>
      <c r="C35" s="20">
        <f>IFERROR(VLOOKUP(A35,'D-Results_JointAnalysis'!AK:AX,14,FALSE),"-")</f>
        <v>0</v>
      </c>
      <c r="D35" s="20">
        <f>IFERROR(VLOOKUP(A35,'D-Results_JointAnalysis'!AK:AX,7,FALSE),"-")</f>
        <v>20325</v>
      </c>
      <c r="E35" s="148">
        <f>IFERROR(VLOOKUP(A35,'D-Results_JointAnalysis'!AK:AX,2,FALSE)/VLOOKUP(A35,'E-REF_HNO_pop'!B:D,3,FALSE),"-")</f>
        <v>0</v>
      </c>
      <c r="F35" s="149">
        <f>IFERROR(VLOOKUP(A35,'D-Results_JointAnalysis'!AK:AX,3,FALSE)/VLOOKUP(A35,'E-REF_HNO_pop'!B:D,3,FALSE),"-")</f>
        <v>0.25</v>
      </c>
      <c r="G35" s="150">
        <f>IFERROR(VLOOKUP(A35,'D-Results_JointAnalysis'!AK:AX,4,FALSE)/VLOOKUP(A35,'E-REF_HNO_pop'!B:D,3,FALSE),"-")</f>
        <v>0.75</v>
      </c>
      <c r="H35" s="154">
        <f>IFERROR(VLOOKUP(A35,'D-Results_JointAnalysis'!AK:AX,5,FALSE)/VLOOKUP(A35,'E-REF_HNO_pop'!B:D,3,FALSE),"-")</f>
        <v>0</v>
      </c>
      <c r="I35" s="155">
        <f>IFERROR(VLOOKUP(A35,'D-Results_JointAnalysis'!AK:AX,6,FALSE)/VLOOKUP(A35,'E-REF_HNO_pop'!B:D,3,FALSE),"-")</f>
        <v>0</v>
      </c>
      <c r="J35" s="141">
        <f t="shared" si="1"/>
        <v>3</v>
      </c>
    </row>
    <row r="36" spans="1:10" x14ac:dyDescent="0.35">
      <c r="A36" s="19" t="s">
        <v>149</v>
      </c>
      <c r="B36" s="20">
        <f t="shared" si="0"/>
        <v>16300</v>
      </c>
      <c r="C36" s="20">
        <f>IFERROR(VLOOKUP(A36,'D-Results_JointAnalysis'!AK:AX,14,FALSE),"-")</f>
        <v>0</v>
      </c>
      <c r="D36" s="20">
        <f>IFERROR(VLOOKUP(A36,'D-Results_JointAnalysis'!AK:AX,7,FALSE),"-")</f>
        <v>16300</v>
      </c>
      <c r="E36" s="148">
        <f>IFERROR(VLOOKUP(A36,'D-Results_JointAnalysis'!AK:AX,2,FALSE)/VLOOKUP(A36,'E-REF_HNO_pop'!B:D,3,FALSE),"-")</f>
        <v>0</v>
      </c>
      <c r="F36" s="149">
        <f>IFERROR(VLOOKUP(A36,'D-Results_JointAnalysis'!AK:AX,3,FALSE)/VLOOKUP(A36,'E-REF_HNO_pop'!B:D,3,FALSE),"-")</f>
        <v>0.5</v>
      </c>
      <c r="G36" s="150">
        <f>IFERROR(VLOOKUP(A36,'D-Results_JointAnalysis'!AK:AX,4,FALSE)/VLOOKUP(A36,'E-REF_HNO_pop'!B:D,3,FALSE),"-")</f>
        <v>0.5</v>
      </c>
      <c r="H36" s="154">
        <f>IFERROR(VLOOKUP(A36,'D-Results_JointAnalysis'!AK:AX,5,FALSE)/VLOOKUP(A36,'E-REF_HNO_pop'!B:D,3,FALSE),"-")</f>
        <v>0</v>
      </c>
      <c r="I36" s="155">
        <f>IFERROR(VLOOKUP(A36,'D-Results_JointAnalysis'!AK:AX,6,FALSE)/VLOOKUP(A36,'E-REF_HNO_pop'!B:D,3,FALSE),"-")</f>
        <v>0</v>
      </c>
      <c r="J36" s="141">
        <f t="shared" si="1"/>
        <v>3</v>
      </c>
    </row>
    <row r="37" spans="1:10" x14ac:dyDescent="0.35">
      <c r="A37" s="19" t="s">
        <v>81</v>
      </c>
      <c r="B37" s="20">
        <f t="shared" si="0"/>
        <v>7400</v>
      </c>
      <c r="C37" s="20">
        <f>IFERROR(VLOOKUP(A37,'D-Results_JointAnalysis'!AK:AX,14,FALSE),"-")</f>
        <v>0</v>
      </c>
      <c r="D37" s="20">
        <f>IFERROR(VLOOKUP(A37,'D-Results_JointAnalysis'!AK:AX,7,FALSE),"-")</f>
        <v>7400</v>
      </c>
      <c r="E37" s="148">
        <f>IFERROR(VLOOKUP(A37,'D-Results_JointAnalysis'!AK:AX,2,FALSE)/VLOOKUP(A37,'E-REF_HNO_pop'!B:D,3,FALSE),"-")</f>
        <v>0</v>
      </c>
      <c r="F37" s="149">
        <f>IFERROR(VLOOKUP(A37,'D-Results_JointAnalysis'!AK:AX,3,FALSE)/VLOOKUP(A37,'E-REF_HNO_pop'!B:D,3,FALSE),"-")</f>
        <v>0</v>
      </c>
      <c r="G37" s="150">
        <f>IFERROR(VLOOKUP(A37,'D-Results_JointAnalysis'!AK:AX,4,FALSE)/VLOOKUP(A37,'E-REF_HNO_pop'!B:D,3,FALSE),"-")</f>
        <v>1</v>
      </c>
      <c r="H37" s="154">
        <f>IFERROR(VLOOKUP(A37,'D-Results_JointAnalysis'!AK:AX,5,FALSE)/VLOOKUP(A37,'E-REF_HNO_pop'!B:D,3,FALSE),"-")</f>
        <v>0</v>
      </c>
      <c r="I37" s="155">
        <f>IFERROR(VLOOKUP(A37,'D-Results_JointAnalysis'!AK:AX,6,FALSE)/VLOOKUP(A37,'E-REF_HNO_pop'!B:D,3,FALSE),"-")</f>
        <v>0</v>
      </c>
      <c r="J37" s="141">
        <f t="shared" si="1"/>
        <v>3</v>
      </c>
    </row>
    <row r="38" spans="1:10" x14ac:dyDescent="0.35">
      <c r="A38" s="19" t="s">
        <v>82</v>
      </c>
      <c r="B38" s="20">
        <f t="shared" si="0"/>
        <v>26888.888888888887</v>
      </c>
      <c r="C38" s="20">
        <f>IFERROR(VLOOKUP(A38,'D-Results_JointAnalysis'!AK:AX,14,FALSE),"-")</f>
        <v>0</v>
      </c>
      <c r="D38" s="20">
        <f>IFERROR(VLOOKUP(A38,'D-Results_JointAnalysis'!AK:AX,7,FALSE),"-")</f>
        <v>26888.888888888887</v>
      </c>
      <c r="E38" s="148">
        <f>IFERROR(VLOOKUP(A38,'D-Results_JointAnalysis'!AK:AX,2,FALSE)/VLOOKUP(A38,'E-REF_HNO_pop'!B:D,3,FALSE),"-")</f>
        <v>0</v>
      </c>
      <c r="F38" s="149">
        <f>IFERROR(VLOOKUP(A38,'D-Results_JointAnalysis'!AK:AX,3,FALSE)/VLOOKUP(A38,'E-REF_HNO_pop'!B:D,3,FALSE),"-")</f>
        <v>0.55555555555555558</v>
      </c>
      <c r="G38" s="150">
        <f>IFERROR(VLOOKUP(A38,'D-Results_JointAnalysis'!AK:AX,4,FALSE)/VLOOKUP(A38,'E-REF_HNO_pop'!B:D,3,FALSE),"-")</f>
        <v>0.44444444444444442</v>
      </c>
      <c r="H38" s="154">
        <f>IFERROR(VLOOKUP(A38,'D-Results_JointAnalysis'!AK:AX,5,FALSE)/VLOOKUP(A38,'E-REF_HNO_pop'!B:D,3,FALSE),"-")</f>
        <v>0</v>
      </c>
      <c r="I38" s="155">
        <f>IFERROR(VLOOKUP(A38,'D-Results_JointAnalysis'!AK:AX,6,FALSE)/VLOOKUP(A38,'E-REF_HNO_pop'!B:D,3,FALSE),"-")</f>
        <v>0</v>
      </c>
      <c r="J38" s="141">
        <f t="shared" si="1"/>
        <v>3</v>
      </c>
    </row>
    <row r="39" spans="1:10" x14ac:dyDescent="0.35">
      <c r="A39" s="19" t="s">
        <v>83</v>
      </c>
      <c r="B39" s="20">
        <f t="shared" si="0"/>
        <v>11750</v>
      </c>
      <c r="C39" s="20">
        <f>IFERROR(VLOOKUP(A39,'D-Results_JointAnalysis'!AK:AX,14,FALSE),"-")</f>
        <v>0</v>
      </c>
      <c r="D39" s="20">
        <f>IFERROR(VLOOKUP(A39,'D-Results_JointAnalysis'!AK:AX,7,FALSE),"-")</f>
        <v>11750</v>
      </c>
      <c r="E39" s="148">
        <f>IFERROR(VLOOKUP(A39,'D-Results_JointAnalysis'!AK:AX,2,FALSE)/VLOOKUP(A39,'E-REF_HNO_pop'!B:D,3,FALSE),"-")</f>
        <v>1.1363636363636364E-2</v>
      </c>
      <c r="F39" s="149">
        <f>IFERROR(VLOOKUP(A39,'D-Results_JointAnalysis'!AK:AX,3,FALSE)/VLOOKUP(A39,'E-REF_HNO_pop'!B:D,3,FALSE),"-")</f>
        <v>0.45454545454545453</v>
      </c>
      <c r="G39" s="150">
        <f>IFERROR(VLOOKUP(A39,'D-Results_JointAnalysis'!AK:AX,4,FALSE)/VLOOKUP(A39,'E-REF_HNO_pop'!B:D,3,FALSE),"-")</f>
        <v>0.53409090909090906</v>
      </c>
      <c r="H39" s="154">
        <f>IFERROR(VLOOKUP(A39,'D-Results_JointAnalysis'!AK:AX,5,FALSE)/VLOOKUP(A39,'E-REF_HNO_pop'!B:D,3,FALSE),"-")</f>
        <v>0</v>
      </c>
      <c r="I39" s="155">
        <f>IFERROR(VLOOKUP(A39,'D-Results_JointAnalysis'!AK:AX,6,FALSE)/VLOOKUP(A39,'E-REF_HNO_pop'!B:D,3,FALSE),"-")</f>
        <v>0</v>
      </c>
      <c r="J39" s="141">
        <f t="shared" si="1"/>
        <v>3</v>
      </c>
    </row>
    <row r="40" spans="1:10" x14ac:dyDescent="0.35">
      <c r="A40" s="19" t="s">
        <v>84</v>
      </c>
      <c r="B40" s="20">
        <f t="shared" si="0"/>
        <v>0</v>
      </c>
      <c r="C40" s="20" t="str">
        <f>IFERROR(VLOOKUP(A40,'D-Results_JointAnalysis'!AK:AX,14,FALSE),"-")</f>
        <v>-</v>
      </c>
      <c r="D40" s="20" t="str">
        <f>IFERROR(VLOOKUP(A40,'D-Results_JointAnalysis'!AK:AX,7,FALSE),"-")</f>
        <v>-</v>
      </c>
      <c r="E40" s="148" t="str">
        <f>IFERROR(VLOOKUP(A40,'D-Results_JointAnalysis'!AK:AX,2,FALSE)/VLOOKUP(A40,'E-REF_HNO_pop'!B:D,3,FALSE),"-")</f>
        <v>-</v>
      </c>
      <c r="F40" s="149" t="str">
        <f>IFERROR(VLOOKUP(A40,'D-Results_JointAnalysis'!AK:AX,3,FALSE)/VLOOKUP(A40,'E-REF_HNO_pop'!B:D,3,FALSE),"-")</f>
        <v>-</v>
      </c>
      <c r="G40" s="150" t="str">
        <f>IFERROR(VLOOKUP(A40,'D-Results_JointAnalysis'!AK:AX,4,FALSE)/VLOOKUP(A40,'E-REF_HNO_pop'!B:D,3,FALSE),"-")</f>
        <v>-</v>
      </c>
      <c r="H40" s="154" t="str">
        <f>IFERROR(VLOOKUP(A40,'D-Results_JointAnalysis'!AK:AX,5,FALSE)/VLOOKUP(A40,'E-REF_HNO_pop'!B:D,3,FALSE),"-")</f>
        <v>-</v>
      </c>
      <c r="I40" s="155" t="str">
        <f>IFERROR(VLOOKUP(A40,'D-Results_JointAnalysis'!AK:AX,6,FALSE)/VLOOKUP(A40,'E-REF_HNO_pop'!B:D,3,FALSE),"-")</f>
        <v>-</v>
      </c>
      <c r="J40" s="141" t="str">
        <f t="shared" si="1"/>
        <v>-</v>
      </c>
    </row>
    <row r="41" spans="1:10" x14ac:dyDescent="0.35">
      <c r="A41" s="19" t="s">
        <v>85</v>
      </c>
      <c r="B41" s="20">
        <f t="shared" si="0"/>
        <v>4900</v>
      </c>
      <c r="C41" s="20">
        <f>IFERROR(VLOOKUP(A41,'D-Results_JointAnalysis'!AK:AX,14,FALSE),"-")</f>
        <v>0</v>
      </c>
      <c r="D41" s="20">
        <f>IFERROR(VLOOKUP(A41,'D-Results_JointAnalysis'!AK:AX,7,FALSE),"-")</f>
        <v>4900</v>
      </c>
      <c r="E41" s="148">
        <f>IFERROR(VLOOKUP(A41,'D-Results_JointAnalysis'!AK:AX,2,FALSE)/VLOOKUP(A41,'E-REF_HNO_pop'!B:D,3,FALSE),"-")</f>
        <v>0</v>
      </c>
      <c r="F41" s="149">
        <f>IFERROR(VLOOKUP(A41,'D-Results_JointAnalysis'!AK:AX,3,FALSE)/VLOOKUP(A41,'E-REF_HNO_pop'!B:D,3,FALSE),"-")</f>
        <v>0</v>
      </c>
      <c r="G41" s="150">
        <f>IFERROR(VLOOKUP(A41,'D-Results_JointAnalysis'!AK:AX,4,FALSE)/VLOOKUP(A41,'E-REF_HNO_pop'!B:D,3,FALSE),"-")</f>
        <v>1</v>
      </c>
      <c r="H41" s="154">
        <f>IFERROR(VLOOKUP(A41,'D-Results_JointAnalysis'!AK:AX,5,FALSE)/VLOOKUP(A41,'E-REF_HNO_pop'!B:D,3,FALSE),"-")</f>
        <v>0</v>
      </c>
      <c r="I41" s="155">
        <f>IFERROR(VLOOKUP(A41,'D-Results_JointAnalysis'!AK:AX,6,FALSE)/VLOOKUP(A41,'E-REF_HNO_pop'!B:D,3,FALSE),"-")</f>
        <v>0</v>
      </c>
      <c r="J41" s="141">
        <f t="shared" si="1"/>
        <v>3</v>
      </c>
    </row>
    <row r="42" spans="1:10" x14ac:dyDescent="0.35">
      <c r="A42" s="19" t="s">
        <v>158</v>
      </c>
      <c r="B42" s="20">
        <f t="shared" si="0"/>
        <v>1125</v>
      </c>
      <c r="C42" s="20">
        <f>IFERROR(VLOOKUP(A42,'D-Results_JointAnalysis'!AK:AX,14,FALSE),"-")</f>
        <v>0</v>
      </c>
      <c r="D42" s="20">
        <f>IFERROR(VLOOKUP(A42,'D-Results_JointAnalysis'!AK:AX,7,FALSE),"-")</f>
        <v>1125</v>
      </c>
      <c r="E42" s="148">
        <f>IFERROR(VLOOKUP(A42,'D-Results_JointAnalysis'!AK:AX,2,FALSE)/VLOOKUP(A42,'E-REF_HNO_pop'!B:D,3,FALSE),"-")</f>
        <v>0</v>
      </c>
      <c r="F42" s="149">
        <f>IFERROR(VLOOKUP(A42,'D-Results_JointAnalysis'!AK:AX,3,FALSE)/VLOOKUP(A42,'E-REF_HNO_pop'!B:D,3,FALSE),"-")</f>
        <v>0.25</v>
      </c>
      <c r="G42" s="150">
        <f>IFERROR(VLOOKUP(A42,'D-Results_JointAnalysis'!AK:AX,4,FALSE)/VLOOKUP(A42,'E-REF_HNO_pop'!B:D,3,FALSE),"-")</f>
        <v>0.75</v>
      </c>
      <c r="H42" s="154">
        <f>IFERROR(VLOOKUP(A42,'D-Results_JointAnalysis'!AK:AX,5,FALSE)/VLOOKUP(A42,'E-REF_HNO_pop'!B:D,3,FALSE),"-")</f>
        <v>0</v>
      </c>
      <c r="I42" s="155">
        <f>IFERROR(VLOOKUP(A42,'D-Results_JointAnalysis'!AK:AX,6,FALSE)/VLOOKUP(A42,'E-REF_HNO_pop'!B:D,3,FALSE),"-")</f>
        <v>0</v>
      </c>
      <c r="J42" s="141">
        <f t="shared" si="1"/>
        <v>3</v>
      </c>
    </row>
    <row r="43" spans="1:10" x14ac:dyDescent="0.35">
      <c r="A43" s="19" t="s">
        <v>145</v>
      </c>
      <c r="B43" s="20">
        <f t="shared" si="0"/>
        <v>21648</v>
      </c>
      <c r="C43" s="20">
        <f>IFERROR(VLOOKUP(A43,'D-Results_JointAnalysis'!AK:AX,14,FALSE),"-")</f>
        <v>0</v>
      </c>
      <c r="D43" s="20">
        <f>IFERROR(VLOOKUP(A43,'D-Results_JointAnalysis'!AK:AX,7,FALSE),"-")</f>
        <v>21648</v>
      </c>
      <c r="E43" s="148">
        <f>IFERROR(VLOOKUP(A43,'D-Results_JointAnalysis'!AK:AX,2,FALSE)/VLOOKUP(A43,'E-REF_HNO_pop'!B:D,3,FALSE),"-")</f>
        <v>0</v>
      </c>
      <c r="F43" s="149">
        <f>IFERROR(VLOOKUP(A43,'D-Results_JointAnalysis'!AK:AX,3,FALSE)/VLOOKUP(A43,'E-REF_HNO_pop'!B:D,3,FALSE),"-")</f>
        <v>0.12</v>
      </c>
      <c r="G43" s="150">
        <f>IFERROR(VLOOKUP(A43,'D-Results_JointAnalysis'!AK:AX,4,FALSE)/VLOOKUP(A43,'E-REF_HNO_pop'!B:D,3,FALSE),"-")</f>
        <v>0.88</v>
      </c>
      <c r="H43" s="154">
        <f>IFERROR(VLOOKUP(A43,'D-Results_JointAnalysis'!AK:AX,5,FALSE)/VLOOKUP(A43,'E-REF_HNO_pop'!B:D,3,FALSE),"-")</f>
        <v>0</v>
      </c>
      <c r="I43" s="155">
        <f>IFERROR(VLOOKUP(A43,'D-Results_JointAnalysis'!AK:AX,6,FALSE)/VLOOKUP(A43,'E-REF_HNO_pop'!B:D,3,FALSE),"-")</f>
        <v>0</v>
      </c>
      <c r="J43" s="141">
        <f t="shared" si="1"/>
        <v>3</v>
      </c>
    </row>
    <row r="44" spans="1:10" x14ac:dyDescent="0.35">
      <c r="A44" s="19" t="s">
        <v>86</v>
      </c>
      <c r="B44" s="20">
        <f t="shared" si="0"/>
        <v>2866.6666666666665</v>
      </c>
      <c r="C44" s="20">
        <f>IFERROR(VLOOKUP(A44,'D-Results_JointAnalysis'!AK:AX,14,FALSE),"-")</f>
        <v>0</v>
      </c>
      <c r="D44" s="20">
        <f>IFERROR(VLOOKUP(A44,'D-Results_JointAnalysis'!AK:AX,7,FALSE),"-")</f>
        <v>2866.6666666666665</v>
      </c>
      <c r="E44" s="148">
        <f>IFERROR(VLOOKUP(A44,'D-Results_JointAnalysis'!AK:AX,2,FALSE)/VLOOKUP(A44,'E-REF_HNO_pop'!B:D,3,FALSE),"-")</f>
        <v>0</v>
      </c>
      <c r="F44" s="149">
        <f>IFERROR(VLOOKUP(A44,'D-Results_JointAnalysis'!AK:AX,3,FALSE)/VLOOKUP(A44,'E-REF_HNO_pop'!B:D,3,FALSE),"-")</f>
        <v>0.33333333333333331</v>
      </c>
      <c r="G44" s="150">
        <f>IFERROR(VLOOKUP(A44,'D-Results_JointAnalysis'!AK:AX,4,FALSE)/VLOOKUP(A44,'E-REF_HNO_pop'!B:D,3,FALSE),"-")</f>
        <v>0.66666666666666663</v>
      </c>
      <c r="H44" s="154">
        <f>IFERROR(VLOOKUP(A44,'D-Results_JointAnalysis'!AK:AX,5,FALSE)/VLOOKUP(A44,'E-REF_HNO_pop'!B:D,3,FALSE),"-")</f>
        <v>0</v>
      </c>
      <c r="I44" s="155">
        <f>IFERROR(VLOOKUP(A44,'D-Results_JointAnalysis'!AK:AX,6,FALSE)/VLOOKUP(A44,'E-REF_HNO_pop'!B:D,3,FALSE),"-")</f>
        <v>0</v>
      </c>
      <c r="J44" s="141">
        <f t="shared" si="1"/>
        <v>3</v>
      </c>
    </row>
    <row r="45" spans="1:10" x14ac:dyDescent="0.35">
      <c r="A45" s="19" t="s">
        <v>87</v>
      </c>
      <c r="B45" s="20">
        <f t="shared" si="0"/>
        <v>77513.333333333328</v>
      </c>
      <c r="C45" s="20">
        <f>IFERROR(VLOOKUP(A45,'D-Results_JointAnalysis'!AK:AX,14,FALSE),"-")</f>
        <v>0</v>
      </c>
      <c r="D45" s="20">
        <f>IFERROR(VLOOKUP(A45,'D-Results_JointAnalysis'!AK:AX,7,FALSE),"-")</f>
        <v>77513.333333333328</v>
      </c>
      <c r="E45" s="148">
        <f>IFERROR(VLOOKUP(A45,'D-Results_JointAnalysis'!AK:AX,2,FALSE)/VLOOKUP(A45,'E-REF_HNO_pop'!B:D,3,FALSE),"-")</f>
        <v>0</v>
      </c>
      <c r="F45" s="149">
        <f>IFERROR(VLOOKUP(A45,'D-Results_JointAnalysis'!AK:AX,3,FALSE)/VLOOKUP(A45,'E-REF_HNO_pop'!B:D,3,FALSE),"-")</f>
        <v>0.53333333333333333</v>
      </c>
      <c r="G45" s="150">
        <f>IFERROR(VLOOKUP(A45,'D-Results_JointAnalysis'!AK:AX,4,FALSE)/VLOOKUP(A45,'E-REF_HNO_pop'!B:D,3,FALSE),"-")</f>
        <v>0.46666666666666662</v>
      </c>
      <c r="H45" s="154">
        <f>IFERROR(VLOOKUP(A45,'D-Results_JointAnalysis'!AK:AX,5,FALSE)/VLOOKUP(A45,'E-REF_HNO_pop'!B:D,3,FALSE),"-")</f>
        <v>0</v>
      </c>
      <c r="I45" s="155">
        <f>IFERROR(VLOOKUP(A45,'D-Results_JointAnalysis'!AK:AX,6,FALSE)/VLOOKUP(A45,'E-REF_HNO_pop'!B:D,3,FALSE),"-")</f>
        <v>0</v>
      </c>
      <c r="J45" s="141">
        <f t="shared" si="1"/>
        <v>3</v>
      </c>
    </row>
    <row r="46" spans="1:10" x14ac:dyDescent="0.35">
      <c r="A46" s="19" t="s">
        <v>88</v>
      </c>
      <c r="B46" s="20">
        <f t="shared" si="0"/>
        <v>333.33333333333331</v>
      </c>
      <c r="C46" s="20">
        <f>IFERROR(VLOOKUP(A46,'D-Results_JointAnalysis'!AK:AX,14,FALSE),"-")</f>
        <v>0</v>
      </c>
      <c r="D46" s="20">
        <f>IFERROR(VLOOKUP(A46,'D-Results_JointAnalysis'!AK:AX,7,FALSE),"-")</f>
        <v>333.33333333333331</v>
      </c>
      <c r="E46" s="148">
        <f>IFERROR(VLOOKUP(A46,'D-Results_JointAnalysis'!AK:AX,2,FALSE)/VLOOKUP(A46,'E-REF_HNO_pop'!B:D,3,FALSE),"-")</f>
        <v>0</v>
      </c>
      <c r="F46" s="149">
        <f>IFERROR(VLOOKUP(A46,'D-Results_JointAnalysis'!AK:AX,3,FALSE)/VLOOKUP(A46,'E-REF_HNO_pop'!B:D,3,FALSE),"-")</f>
        <v>0.33333333333333331</v>
      </c>
      <c r="G46" s="150">
        <f>IFERROR(VLOOKUP(A46,'D-Results_JointAnalysis'!AK:AX,4,FALSE)/VLOOKUP(A46,'E-REF_HNO_pop'!B:D,3,FALSE),"-")</f>
        <v>0.66666666666666663</v>
      </c>
      <c r="H46" s="154">
        <f>IFERROR(VLOOKUP(A46,'D-Results_JointAnalysis'!AK:AX,5,FALSE)/VLOOKUP(A46,'E-REF_HNO_pop'!B:D,3,FALSE),"-")</f>
        <v>0</v>
      </c>
      <c r="I46" s="155">
        <f>IFERROR(VLOOKUP(A46,'D-Results_JointAnalysis'!AK:AX,6,FALSE)/VLOOKUP(A46,'E-REF_HNO_pop'!B:D,3,FALSE),"-")</f>
        <v>0</v>
      </c>
      <c r="J46" s="141">
        <f t="shared" si="1"/>
        <v>3</v>
      </c>
    </row>
    <row r="47" spans="1:10" x14ac:dyDescent="0.35">
      <c r="A47" s="19" t="s">
        <v>89</v>
      </c>
      <c r="B47" s="20">
        <f t="shared" si="0"/>
        <v>0</v>
      </c>
      <c r="C47" s="20" t="str">
        <f>IFERROR(VLOOKUP(A47,'D-Results_JointAnalysis'!AK:AX,14,FALSE),"-")</f>
        <v>-</v>
      </c>
      <c r="D47" s="20" t="str">
        <f>IFERROR(VLOOKUP(A47,'D-Results_JointAnalysis'!AK:AX,7,FALSE),"-")</f>
        <v>-</v>
      </c>
      <c r="E47" s="148" t="str">
        <f>IFERROR(VLOOKUP(A47,'D-Results_JointAnalysis'!AK:AX,2,FALSE)/VLOOKUP(A47,'E-REF_HNO_pop'!B:D,3,FALSE),"-")</f>
        <v>-</v>
      </c>
      <c r="F47" s="149" t="str">
        <f>IFERROR(VLOOKUP(A47,'D-Results_JointAnalysis'!AK:AX,3,FALSE)/VLOOKUP(A47,'E-REF_HNO_pop'!B:D,3,FALSE),"-")</f>
        <v>-</v>
      </c>
      <c r="G47" s="150" t="str">
        <f>IFERROR(VLOOKUP(A47,'D-Results_JointAnalysis'!AK:AX,4,FALSE)/VLOOKUP(A47,'E-REF_HNO_pop'!B:D,3,FALSE),"-")</f>
        <v>-</v>
      </c>
      <c r="H47" s="154" t="str">
        <f>IFERROR(VLOOKUP(A47,'D-Results_JointAnalysis'!AK:AX,5,FALSE)/VLOOKUP(A47,'E-REF_HNO_pop'!B:D,3,FALSE),"-")</f>
        <v>-</v>
      </c>
      <c r="I47" s="155" t="str">
        <f>IFERROR(VLOOKUP(A47,'D-Results_JointAnalysis'!AK:AX,6,FALSE)/VLOOKUP(A47,'E-REF_HNO_pop'!B:D,3,FALSE),"-")</f>
        <v>-</v>
      </c>
      <c r="J47" s="141" t="str">
        <f t="shared" si="1"/>
        <v>-</v>
      </c>
    </row>
    <row r="48" spans="1:10" x14ac:dyDescent="0.35">
      <c r="A48" s="19" t="s">
        <v>90</v>
      </c>
      <c r="B48" s="20">
        <f t="shared" si="0"/>
        <v>0</v>
      </c>
      <c r="C48" s="20" t="str">
        <f>IFERROR(VLOOKUP(A48,'D-Results_JointAnalysis'!AK:AX,14,FALSE),"-")</f>
        <v>-</v>
      </c>
      <c r="D48" s="20" t="str">
        <f>IFERROR(VLOOKUP(A48,'D-Results_JointAnalysis'!AK:AX,7,FALSE),"-")</f>
        <v>-</v>
      </c>
      <c r="E48" s="148" t="str">
        <f>IFERROR(VLOOKUP(A48,'D-Results_JointAnalysis'!AK:AX,2,FALSE)/VLOOKUP(A48,'E-REF_HNO_pop'!B:D,3,FALSE),"-")</f>
        <v>-</v>
      </c>
      <c r="F48" s="149" t="str">
        <f>IFERROR(VLOOKUP(A48,'D-Results_JointAnalysis'!AK:AX,3,FALSE)/VLOOKUP(A48,'E-REF_HNO_pop'!B:D,3,FALSE),"-")</f>
        <v>-</v>
      </c>
      <c r="G48" s="150" t="str">
        <f>IFERROR(VLOOKUP(A48,'D-Results_JointAnalysis'!AK:AX,4,FALSE)/VLOOKUP(A48,'E-REF_HNO_pop'!B:D,3,FALSE),"-")</f>
        <v>-</v>
      </c>
      <c r="H48" s="154" t="str">
        <f>IFERROR(VLOOKUP(A48,'D-Results_JointAnalysis'!AK:AX,5,FALSE)/VLOOKUP(A48,'E-REF_HNO_pop'!B:D,3,FALSE),"-")</f>
        <v>-</v>
      </c>
      <c r="I48" s="155" t="str">
        <f>IFERROR(VLOOKUP(A48,'D-Results_JointAnalysis'!AK:AX,6,FALSE)/VLOOKUP(A48,'E-REF_HNO_pop'!B:D,3,FALSE),"-")</f>
        <v>-</v>
      </c>
      <c r="J48" s="141" t="str">
        <f t="shared" si="1"/>
        <v>-</v>
      </c>
    </row>
    <row r="49" spans="1:10" x14ac:dyDescent="0.35">
      <c r="A49" s="19" t="s">
        <v>91</v>
      </c>
      <c r="B49" s="20">
        <f t="shared" si="0"/>
        <v>0</v>
      </c>
      <c r="C49" s="20" t="str">
        <f>IFERROR(VLOOKUP(A49,'D-Results_JointAnalysis'!AK:AX,14,FALSE),"-")</f>
        <v>-</v>
      </c>
      <c r="D49" s="20" t="str">
        <f>IFERROR(VLOOKUP(A49,'D-Results_JointAnalysis'!AK:AX,7,FALSE),"-")</f>
        <v>-</v>
      </c>
      <c r="E49" s="148" t="str">
        <f>IFERROR(VLOOKUP(A49,'D-Results_JointAnalysis'!AK:AX,2,FALSE)/VLOOKUP(A49,'E-REF_HNO_pop'!B:D,3,FALSE),"-")</f>
        <v>-</v>
      </c>
      <c r="F49" s="149" t="str">
        <f>IFERROR(VLOOKUP(A49,'D-Results_JointAnalysis'!AK:AX,3,FALSE)/VLOOKUP(A49,'E-REF_HNO_pop'!B:D,3,FALSE),"-")</f>
        <v>-</v>
      </c>
      <c r="G49" s="150" t="str">
        <f>IFERROR(VLOOKUP(A49,'D-Results_JointAnalysis'!AK:AX,4,FALSE)/VLOOKUP(A49,'E-REF_HNO_pop'!B:D,3,FALSE),"-")</f>
        <v>-</v>
      </c>
      <c r="H49" s="154" t="str">
        <f>IFERROR(VLOOKUP(A49,'D-Results_JointAnalysis'!AK:AX,5,FALSE)/VLOOKUP(A49,'E-REF_HNO_pop'!B:D,3,FALSE),"-")</f>
        <v>-</v>
      </c>
      <c r="I49" s="155" t="str">
        <f>IFERROR(VLOOKUP(A49,'D-Results_JointAnalysis'!AK:AX,6,FALSE)/VLOOKUP(A49,'E-REF_HNO_pop'!B:D,3,FALSE),"-")</f>
        <v>-</v>
      </c>
      <c r="J49" s="141" t="str">
        <f t="shared" si="1"/>
        <v>-</v>
      </c>
    </row>
    <row r="50" spans="1:10" x14ac:dyDescent="0.35">
      <c r="A50" s="19" t="s">
        <v>147</v>
      </c>
      <c r="B50" s="20">
        <f t="shared" si="0"/>
        <v>0</v>
      </c>
      <c r="C50" s="20" t="str">
        <f>IFERROR(VLOOKUP(A50,'D-Results_JointAnalysis'!AK:AX,14,FALSE),"-")</f>
        <v>-</v>
      </c>
      <c r="D50" s="20" t="str">
        <f>IFERROR(VLOOKUP(A50,'D-Results_JointAnalysis'!AK:AX,7,FALSE),"-")</f>
        <v>-</v>
      </c>
      <c r="E50" s="148" t="str">
        <f>IFERROR(VLOOKUP(A50,'D-Results_JointAnalysis'!AK:AX,2,FALSE)/VLOOKUP(A50,'E-REF_HNO_pop'!B:D,3,FALSE),"-")</f>
        <v>-</v>
      </c>
      <c r="F50" s="149" t="str">
        <f>IFERROR(VLOOKUP(A50,'D-Results_JointAnalysis'!AK:AX,3,FALSE)/VLOOKUP(A50,'E-REF_HNO_pop'!B:D,3,FALSE),"-")</f>
        <v>-</v>
      </c>
      <c r="G50" s="150" t="str">
        <f>IFERROR(VLOOKUP(A50,'D-Results_JointAnalysis'!AK:AX,4,FALSE)/VLOOKUP(A50,'E-REF_HNO_pop'!B:D,3,FALSE),"-")</f>
        <v>-</v>
      </c>
      <c r="H50" s="154" t="str">
        <f>IFERROR(VLOOKUP(A50,'D-Results_JointAnalysis'!AK:AX,5,FALSE)/VLOOKUP(A50,'E-REF_HNO_pop'!B:D,3,FALSE),"-")</f>
        <v>-</v>
      </c>
      <c r="I50" s="155" t="str">
        <f>IFERROR(VLOOKUP(A50,'D-Results_JointAnalysis'!AK:AX,6,FALSE)/VLOOKUP(A50,'E-REF_HNO_pop'!B:D,3,FALSE),"-")</f>
        <v>-</v>
      </c>
      <c r="J50" s="141" t="str">
        <f t="shared" si="1"/>
        <v>-</v>
      </c>
    </row>
    <row r="51" spans="1:10" x14ac:dyDescent="0.35">
      <c r="A51" s="19" t="s">
        <v>92</v>
      </c>
      <c r="B51" s="20">
        <f t="shared" si="0"/>
        <v>0</v>
      </c>
      <c r="C51" s="20" t="str">
        <f>IFERROR(VLOOKUP(A51,'D-Results_JointAnalysis'!AK:AX,14,FALSE),"-")</f>
        <v>-</v>
      </c>
      <c r="D51" s="20" t="str">
        <f>IFERROR(VLOOKUP(A51,'D-Results_JointAnalysis'!AK:AX,7,FALSE),"-")</f>
        <v>-</v>
      </c>
      <c r="E51" s="148" t="str">
        <f>IFERROR(VLOOKUP(A51,'D-Results_JointAnalysis'!AK:AX,2,FALSE)/VLOOKUP(A51,'E-REF_HNO_pop'!B:D,3,FALSE),"-")</f>
        <v>-</v>
      </c>
      <c r="F51" s="149" t="str">
        <f>IFERROR(VLOOKUP(A51,'D-Results_JointAnalysis'!AK:AX,3,FALSE)/VLOOKUP(A51,'E-REF_HNO_pop'!B:D,3,FALSE),"-")</f>
        <v>-</v>
      </c>
      <c r="G51" s="150" t="str">
        <f>IFERROR(VLOOKUP(A51,'D-Results_JointAnalysis'!AK:AX,4,FALSE)/VLOOKUP(A51,'E-REF_HNO_pop'!B:D,3,FALSE),"-")</f>
        <v>-</v>
      </c>
      <c r="H51" s="154" t="str">
        <f>IFERROR(VLOOKUP(A51,'D-Results_JointAnalysis'!AK:AX,5,FALSE)/VLOOKUP(A51,'E-REF_HNO_pop'!B:D,3,FALSE),"-")</f>
        <v>-</v>
      </c>
      <c r="I51" s="155" t="str">
        <f>IFERROR(VLOOKUP(A51,'D-Results_JointAnalysis'!AK:AX,6,FALSE)/VLOOKUP(A51,'E-REF_HNO_pop'!B:D,3,FALSE),"-")</f>
        <v>-</v>
      </c>
      <c r="J51" s="141" t="str">
        <f t="shared" si="1"/>
        <v>-</v>
      </c>
    </row>
    <row r="52" spans="1:10" x14ac:dyDescent="0.35">
      <c r="A52" s="19" t="s">
        <v>152</v>
      </c>
      <c r="B52" s="20">
        <f t="shared" si="0"/>
        <v>13079.518072289156</v>
      </c>
      <c r="C52" s="20">
        <f>IFERROR(VLOOKUP(A52,'D-Results_JointAnalysis'!AK:AX,14,FALSE),"-")</f>
        <v>0</v>
      </c>
      <c r="D52" s="20">
        <f>IFERROR(VLOOKUP(A52,'D-Results_JointAnalysis'!AK:AX,7,FALSE),"-")</f>
        <v>13079.518072289156</v>
      </c>
      <c r="E52" s="148">
        <f>IFERROR(VLOOKUP(A52,'D-Results_JointAnalysis'!AK:AX,2,FALSE)/VLOOKUP(A52,'E-REF_HNO_pop'!B:D,3,FALSE),"-")</f>
        <v>0</v>
      </c>
      <c r="F52" s="149">
        <f>IFERROR(VLOOKUP(A52,'D-Results_JointAnalysis'!AK:AX,3,FALSE)/VLOOKUP(A52,'E-REF_HNO_pop'!B:D,3,FALSE),"-")</f>
        <v>0.44578313253012047</v>
      </c>
      <c r="G52" s="150">
        <f>IFERROR(VLOOKUP(A52,'D-Results_JointAnalysis'!AK:AX,4,FALSE)/VLOOKUP(A52,'E-REF_HNO_pop'!B:D,3,FALSE),"-")</f>
        <v>0.55421686746987953</v>
      </c>
      <c r="H52" s="154">
        <f>IFERROR(VLOOKUP(A52,'D-Results_JointAnalysis'!AK:AX,5,FALSE)/VLOOKUP(A52,'E-REF_HNO_pop'!B:D,3,FALSE),"-")</f>
        <v>0</v>
      </c>
      <c r="I52" s="155">
        <f>IFERROR(VLOOKUP(A52,'D-Results_JointAnalysis'!AK:AX,6,FALSE)/VLOOKUP(A52,'E-REF_HNO_pop'!B:D,3,FALSE),"-")</f>
        <v>0</v>
      </c>
      <c r="J52" s="141">
        <f t="shared" si="1"/>
        <v>3</v>
      </c>
    </row>
    <row r="53" spans="1:10" x14ac:dyDescent="0.35">
      <c r="A53" s="19" t="s">
        <v>93</v>
      </c>
      <c r="B53" s="20">
        <f t="shared" si="0"/>
        <v>49855.555555555555</v>
      </c>
      <c r="C53" s="20">
        <f>IFERROR(VLOOKUP(A53,'D-Results_JointAnalysis'!AK:AX,14,FALSE),"-")</f>
        <v>0</v>
      </c>
      <c r="D53" s="20">
        <f>IFERROR(VLOOKUP(A53,'D-Results_JointAnalysis'!AK:AX,7,FALSE),"-")</f>
        <v>49855.555555555555</v>
      </c>
      <c r="E53" s="148">
        <f>IFERROR(VLOOKUP(A53,'D-Results_JointAnalysis'!AK:AX,2,FALSE)/VLOOKUP(A53,'E-REF_HNO_pop'!B:D,3,FALSE),"-")</f>
        <v>0</v>
      </c>
      <c r="F53" s="149">
        <f>IFERROR(VLOOKUP(A53,'D-Results_JointAnalysis'!AK:AX,3,FALSE)/VLOOKUP(A53,'E-REF_HNO_pop'!B:D,3,FALSE),"-")</f>
        <v>0.22222222222222221</v>
      </c>
      <c r="G53" s="150">
        <f>IFERROR(VLOOKUP(A53,'D-Results_JointAnalysis'!AK:AX,4,FALSE)/VLOOKUP(A53,'E-REF_HNO_pop'!B:D,3,FALSE),"-")</f>
        <v>0.75694444444444442</v>
      </c>
      <c r="H53" s="154">
        <f>IFERROR(VLOOKUP(A53,'D-Results_JointAnalysis'!AK:AX,5,FALSE)/VLOOKUP(A53,'E-REF_HNO_pop'!B:D,3,FALSE),"-")</f>
        <v>2.0833333333333332E-2</v>
      </c>
      <c r="I53" s="155">
        <f>IFERROR(VLOOKUP(A53,'D-Results_JointAnalysis'!AK:AX,6,FALSE)/VLOOKUP(A53,'E-REF_HNO_pop'!B:D,3,FALSE),"-")</f>
        <v>0</v>
      </c>
      <c r="J53" s="141">
        <f t="shared" si="1"/>
        <v>3</v>
      </c>
    </row>
    <row r="54" spans="1:10" x14ac:dyDescent="0.35">
      <c r="A54" s="19" t="s">
        <v>94</v>
      </c>
      <c r="B54" s="20">
        <f t="shared" si="0"/>
        <v>0</v>
      </c>
      <c r="C54" s="20" t="str">
        <f>IFERROR(VLOOKUP(A54,'D-Results_JointAnalysis'!AK:AX,14,FALSE),"-")</f>
        <v>-</v>
      </c>
      <c r="D54" s="20" t="str">
        <f>IFERROR(VLOOKUP(A54,'D-Results_JointAnalysis'!AK:AX,7,FALSE),"-")</f>
        <v>-</v>
      </c>
      <c r="E54" s="148" t="str">
        <f>IFERROR(VLOOKUP(A54,'D-Results_JointAnalysis'!AK:AX,2,FALSE)/VLOOKUP(A54,'E-REF_HNO_pop'!B:D,3,FALSE),"-")</f>
        <v>-</v>
      </c>
      <c r="F54" s="149" t="str">
        <f>IFERROR(VLOOKUP(A54,'D-Results_JointAnalysis'!AK:AX,3,FALSE)/VLOOKUP(A54,'E-REF_HNO_pop'!B:D,3,FALSE),"-")</f>
        <v>-</v>
      </c>
      <c r="G54" s="150" t="str">
        <f>IFERROR(VLOOKUP(A54,'D-Results_JointAnalysis'!AK:AX,4,FALSE)/VLOOKUP(A54,'E-REF_HNO_pop'!B:D,3,FALSE),"-")</f>
        <v>-</v>
      </c>
      <c r="H54" s="154" t="str">
        <f>IFERROR(VLOOKUP(A54,'D-Results_JointAnalysis'!AK:AX,5,FALSE)/VLOOKUP(A54,'E-REF_HNO_pop'!B:D,3,FALSE),"-")</f>
        <v>-</v>
      </c>
      <c r="I54" s="155" t="str">
        <f>IFERROR(VLOOKUP(A54,'D-Results_JointAnalysis'!AK:AX,6,FALSE)/VLOOKUP(A54,'E-REF_HNO_pop'!B:D,3,FALSE),"-")</f>
        <v>-</v>
      </c>
      <c r="J54" s="141" t="str">
        <f t="shared" si="1"/>
        <v>-</v>
      </c>
    </row>
    <row r="55" spans="1:10" x14ac:dyDescent="0.35">
      <c r="A55" s="19" t="s">
        <v>182</v>
      </c>
      <c r="B55" s="20">
        <f t="shared" si="0"/>
        <v>119723.07692307694</v>
      </c>
      <c r="C55" s="20">
        <f>IFERROR(VLOOKUP(A55,'D-Results_JointAnalysis'!AK:AX,14,FALSE),"-")</f>
        <v>0</v>
      </c>
      <c r="D55" s="20">
        <f>IFERROR(VLOOKUP(A55,'D-Results_JointAnalysis'!AK:AX,7,FALSE),"-")</f>
        <v>119723.07692307694</v>
      </c>
      <c r="E55" s="148">
        <f>IFERROR(VLOOKUP(A55,'D-Results_JointAnalysis'!AK:AX,2,FALSE)/VLOOKUP(A55,'E-REF_HNO_pop'!B:D,3,FALSE),"-")</f>
        <v>0</v>
      </c>
      <c r="F55" s="149">
        <f>IFERROR(VLOOKUP(A55,'D-Results_JointAnalysis'!AK:AX,3,FALSE)/VLOOKUP(A55,'E-REF_HNO_pop'!B:D,3,FALSE),"-")</f>
        <v>7.6923076923076927E-2</v>
      </c>
      <c r="G55" s="150">
        <f>IFERROR(VLOOKUP(A55,'D-Results_JointAnalysis'!AK:AX,4,FALSE)/VLOOKUP(A55,'E-REF_HNO_pop'!B:D,3,FALSE),"-")</f>
        <v>0.92307692307692313</v>
      </c>
      <c r="H55" s="154">
        <f>IFERROR(VLOOKUP(A55,'D-Results_JointAnalysis'!AK:AX,5,FALSE)/VLOOKUP(A55,'E-REF_HNO_pop'!B:D,3,FALSE),"-")</f>
        <v>0</v>
      </c>
      <c r="I55" s="155">
        <f>IFERROR(VLOOKUP(A55,'D-Results_JointAnalysis'!AK:AX,6,FALSE)/VLOOKUP(A55,'E-REF_HNO_pop'!B:D,3,FALSE),"-")</f>
        <v>0</v>
      </c>
      <c r="J55" s="141">
        <f t="shared" si="1"/>
        <v>3</v>
      </c>
    </row>
    <row r="56" spans="1:10" x14ac:dyDescent="0.35">
      <c r="A56" s="19" t="s">
        <v>95</v>
      </c>
      <c r="B56" s="20">
        <f t="shared" si="0"/>
        <v>3266.6666666666665</v>
      </c>
      <c r="C56" s="20">
        <f>IFERROR(VLOOKUP(A56,'D-Results_JointAnalysis'!AK:AX,14,FALSE),"-")</f>
        <v>0</v>
      </c>
      <c r="D56" s="20">
        <f>IFERROR(VLOOKUP(A56,'D-Results_JointAnalysis'!AK:AX,7,FALSE),"-")</f>
        <v>3266.6666666666665</v>
      </c>
      <c r="E56" s="148">
        <f>IFERROR(VLOOKUP(A56,'D-Results_JointAnalysis'!AK:AX,2,FALSE)/VLOOKUP(A56,'E-REF_HNO_pop'!B:D,3,FALSE),"-")</f>
        <v>0</v>
      </c>
      <c r="F56" s="149">
        <f>IFERROR(VLOOKUP(A56,'D-Results_JointAnalysis'!AK:AX,3,FALSE)/VLOOKUP(A56,'E-REF_HNO_pop'!B:D,3,FALSE),"-")</f>
        <v>0.33333333333333331</v>
      </c>
      <c r="G56" s="150">
        <f>IFERROR(VLOOKUP(A56,'D-Results_JointAnalysis'!AK:AX,4,FALSE)/VLOOKUP(A56,'E-REF_HNO_pop'!B:D,3,FALSE),"-")</f>
        <v>0.66666666666666663</v>
      </c>
      <c r="H56" s="154">
        <f>IFERROR(VLOOKUP(A56,'D-Results_JointAnalysis'!AK:AX,5,FALSE)/VLOOKUP(A56,'E-REF_HNO_pop'!B:D,3,FALSE),"-")</f>
        <v>0</v>
      </c>
      <c r="I56" s="155">
        <f>IFERROR(VLOOKUP(A56,'D-Results_JointAnalysis'!AK:AX,6,FALSE)/VLOOKUP(A56,'E-REF_HNO_pop'!B:D,3,FALSE),"-")</f>
        <v>0</v>
      </c>
      <c r="J56" s="141">
        <f t="shared" si="1"/>
        <v>3</v>
      </c>
    </row>
    <row r="57" spans="1:10" x14ac:dyDescent="0.35">
      <c r="A57" s="19" t="s">
        <v>96</v>
      </c>
      <c r="B57" s="20">
        <f t="shared" si="0"/>
        <v>11287.5</v>
      </c>
      <c r="C57" s="20">
        <f>IFERROR(VLOOKUP(A57,'D-Results_JointAnalysis'!AK:AX,14,FALSE),"-")</f>
        <v>0</v>
      </c>
      <c r="D57" s="20">
        <f>IFERROR(VLOOKUP(A57,'D-Results_JointAnalysis'!AK:AX,7,FALSE),"-")</f>
        <v>11287.5</v>
      </c>
      <c r="E57" s="148">
        <f>IFERROR(VLOOKUP(A57,'D-Results_JointAnalysis'!AK:AX,2,FALSE)/VLOOKUP(A57,'E-REF_HNO_pop'!B:D,3,FALSE),"-")</f>
        <v>0</v>
      </c>
      <c r="F57" s="149">
        <f>IFERROR(VLOOKUP(A57,'D-Results_JointAnalysis'!AK:AX,3,FALSE)/VLOOKUP(A57,'E-REF_HNO_pop'!B:D,3,FALSE),"-")</f>
        <v>0.125</v>
      </c>
      <c r="G57" s="150">
        <f>IFERROR(VLOOKUP(A57,'D-Results_JointAnalysis'!AK:AX,4,FALSE)/VLOOKUP(A57,'E-REF_HNO_pop'!B:D,3,FALSE),"-")</f>
        <v>0.875</v>
      </c>
      <c r="H57" s="154">
        <f>IFERROR(VLOOKUP(A57,'D-Results_JointAnalysis'!AK:AX,5,FALSE)/VLOOKUP(A57,'E-REF_HNO_pop'!B:D,3,FALSE),"-")</f>
        <v>0</v>
      </c>
      <c r="I57" s="155">
        <f>IFERROR(VLOOKUP(A57,'D-Results_JointAnalysis'!AK:AX,6,FALSE)/VLOOKUP(A57,'E-REF_HNO_pop'!B:D,3,FALSE),"-")</f>
        <v>0</v>
      </c>
      <c r="J57" s="141">
        <f t="shared" si="1"/>
        <v>3</v>
      </c>
    </row>
    <row r="58" spans="1:10" x14ac:dyDescent="0.35">
      <c r="A58" s="19" t="s">
        <v>97</v>
      </c>
      <c r="B58" s="20">
        <f t="shared" si="0"/>
        <v>21746.153846153848</v>
      </c>
      <c r="C58" s="20">
        <f>IFERROR(VLOOKUP(A58,'D-Results_JointAnalysis'!AK:AX,14,FALSE),"-")</f>
        <v>0</v>
      </c>
      <c r="D58" s="20">
        <f>IFERROR(VLOOKUP(A58,'D-Results_JointAnalysis'!AK:AX,7,FALSE),"-")</f>
        <v>21746.153846153848</v>
      </c>
      <c r="E58" s="148">
        <f>IFERROR(VLOOKUP(A58,'D-Results_JointAnalysis'!AK:AX,2,FALSE)/VLOOKUP(A58,'E-REF_HNO_pop'!B:D,3,FALSE),"-")</f>
        <v>0</v>
      </c>
      <c r="F58" s="149">
        <f>IFERROR(VLOOKUP(A58,'D-Results_JointAnalysis'!AK:AX,3,FALSE)/VLOOKUP(A58,'E-REF_HNO_pop'!B:D,3,FALSE),"-")</f>
        <v>0.15384615384615385</v>
      </c>
      <c r="G58" s="150">
        <f>IFERROR(VLOOKUP(A58,'D-Results_JointAnalysis'!AK:AX,4,FALSE)/VLOOKUP(A58,'E-REF_HNO_pop'!B:D,3,FALSE),"-")</f>
        <v>0.84615384615384626</v>
      </c>
      <c r="H58" s="154">
        <f>IFERROR(VLOOKUP(A58,'D-Results_JointAnalysis'!AK:AX,5,FALSE)/VLOOKUP(A58,'E-REF_HNO_pop'!B:D,3,FALSE),"-")</f>
        <v>0</v>
      </c>
      <c r="I58" s="155">
        <f>IFERROR(VLOOKUP(A58,'D-Results_JointAnalysis'!AK:AX,6,FALSE)/VLOOKUP(A58,'E-REF_HNO_pop'!B:D,3,FALSE),"-")</f>
        <v>0</v>
      </c>
      <c r="J58" s="141">
        <f t="shared" si="1"/>
        <v>3</v>
      </c>
    </row>
    <row r="59" spans="1:10" x14ac:dyDescent="0.35">
      <c r="A59" s="19" t="s">
        <v>98</v>
      </c>
      <c r="B59" s="20">
        <f t="shared" si="0"/>
        <v>2840</v>
      </c>
      <c r="C59" s="20">
        <f>IFERROR(VLOOKUP(A59,'D-Results_JointAnalysis'!AK:AX,14,FALSE),"-")</f>
        <v>0</v>
      </c>
      <c r="D59" s="20">
        <f>IFERROR(VLOOKUP(A59,'D-Results_JointAnalysis'!AK:AX,7,FALSE),"-")</f>
        <v>2840</v>
      </c>
      <c r="E59" s="148">
        <f>IFERROR(VLOOKUP(A59,'D-Results_JointAnalysis'!AK:AX,2,FALSE)/VLOOKUP(A59,'E-REF_HNO_pop'!B:D,3,FALSE),"-")</f>
        <v>0</v>
      </c>
      <c r="F59" s="149">
        <f>IFERROR(VLOOKUP(A59,'D-Results_JointAnalysis'!AK:AX,3,FALSE)/VLOOKUP(A59,'E-REF_HNO_pop'!B:D,3,FALSE),"-")</f>
        <v>0.6</v>
      </c>
      <c r="G59" s="150">
        <f>IFERROR(VLOOKUP(A59,'D-Results_JointAnalysis'!AK:AX,4,FALSE)/VLOOKUP(A59,'E-REF_HNO_pop'!B:D,3,FALSE),"-")</f>
        <v>0.4</v>
      </c>
      <c r="H59" s="154">
        <f>IFERROR(VLOOKUP(A59,'D-Results_JointAnalysis'!AK:AX,5,FALSE)/VLOOKUP(A59,'E-REF_HNO_pop'!B:D,3,FALSE),"-")</f>
        <v>0</v>
      </c>
      <c r="I59" s="155">
        <f>IFERROR(VLOOKUP(A59,'D-Results_JointAnalysis'!AK:AX,6,FALSE)/VLOOKUP(A59,'E-REF_HNO_pop'!B:D,3,FALSE),"-")</f>
        <v>0</v>
      </c>
      <c r="J59" s="141">
        <f t="shared" si="1"/>
        <v>3</v>
      </c>
    </row>
    <row r="60" spans="1:10" x14ac:dyDescent="0.35">
      <c r="A60" s="19" t="s">
        <v>99</v>
      </c>
      <c r="B60" s="20">
        <f t="shared" si="0"/>
        <v>22578.94736842105</v>
      </c>
      <c r="C60" s="20">
        <f>IFERROR(VLOOKUP(A60,'D-Results_JointAnalysis'!AK:AX,14,FALSE),"-")</f>
        <v>0</v>
      </c>
      <c r="D60" s="20">
        <f>IFERROR(VLOOKUP(A60,'D-Results_JointAnalysis'!AK:AX,7,FALSE),"-")</f>
        <v>22578.94736842105</v>
      </c>
      <c r="E60" s="148">
        <f>IFERROR(VLOOKUP(A60,'D-Results_JointAnalysis'!AK:AX,2,FALSE)/VLOOKUP(A60,'E-REF_HNO_pop'!B:D,3,FALSE),"-")</f>
        <v>0</v>
      </c>
      <c r="F60" s="149">
        <f>IFERROR(VLOOKUP(A60,'D-Results_JointAnalysis'!AK:AX,3,FALSE)/VLOOKUP(A60,'E-REF_HNO_pop'!B:D,3,FALSE),"-")</f>
        <v>0.47368421052631576</v>
      </c>
      <c r="G60" s="150">
        <f>IFERROR(VLOOKUP(A60,'D-Results_JointAnalysis'!AK:AX,4,FALSE)/VLOOKUP(A60,'E-REF_HNO_pop'!B:D,3,FALSE),"-")</f>
        <v>0.52631578947368418</v>
      </c>
      <c r="H60" s="154">
        <f>IFERROR(VLOOKUP(A60,'D-Results_JointAnalysis'!AK:AX,5,FALSE)/VLOOKUP(A60,'E-REF_HNO_pop'!B:D,3,FALSE),"-")</f>
        <v>0</v>
      </c>
      <c r="I60" s="155">
        <f>IFERROR(VLOOKUP(A60,'D-Results_JointAnalysis'!AK:AX,6,FALSE)/VLOOKUP(A60,'E-REF_HNO_pop'!B:D,3,FALSE),"-")</f>
        <v>0</v>
      </c>
      <c r="J60" s="141">
        <f t="shared" si="1"/>
        <v>3</v>
      </c>
    </row>
    <row r="61" spans="1:10" x14ac:dyDescent="0.35">
      <c r="A61" s="19" t="s">
        <v>100</v>
      </c>
      <c r="B61" s="20">
        <f t="shared" si="0"/>
        <v>0</v>
      </c>
      <c r="C61" s="20" t="str">
        <f>IFERROR(VLOOKUP(A61,'D-Results_JointAnalysis'!AK:AX,14,FALSE),"-")</f>
        <v>-</v>
      </c>
      <c r="D61" s="20" t="str">
        <f>IFERROR(VLOOKUP(A61,'D-Results_JointAnalysis'!AK:AX,7,FALSE),"-")</f>
        <v>-</v>
      </c>
      <c r="E61" s="148" t="str">
        <f>IFERROR(VLOOKUP(A61,'D-Results_JointAnalysis'!AK:AX,2,FALSE)/VLOOKUP(A61,'E-REF_HNO_pop'!B:D,3,FALSE),"-")</f>
        <v>-</v>
      </c>
      <c r="F61" s="149" t="str">
        <f>IFERROR(VLOOKUP(A61,'D-Results_JointAnalysis'!AK:AX,3,FALSE)/VLOOKUP(A61,'E-REF_HNO_pop'!B:D,3,FALSE),"-")</f>
        <v>-</v>
      </c>
      <c r="G61" s="150" t="str">
        <f>IFERROR(VLOOKUP(A61,'D-Results_JointAnalysis'!AK:AX,4,FALSE)/VLOOKUP(A61,'E-REF_HNO_pop'!B:D,3,FALSE),"-")</f>
        <v>-</v>
      </c>
      <c r="H61" s="154" t="str">
        <f>IFERROR(VLOOKUP(A61,'D-Results_JointAnalysis'!AK:AX,5,FALSE)/VLOOKUP(A61,'E-REF_HNO_pop'!B:D,3,FALSE),"-")</f>
        <v>-</v>
      </c>
      <c r="I61" s="155" t="str">
        <f>IFERROR(VLOOKUP(A61,'D-Results_JointAnalysis'!AK:AX,6,FALSE)/VLOOKUP(A61,'E-REF_HNO_pop'!B:D,3,FALSE),"-")</f>
        <v>-</v>
      </c>
      <c r="J61" s="141" t="str">
        <f t="shared" si="1"/>
        <v>-</v>
      </c>
    </row>
    <row r="62" spans="1:10" x14ac:dyDescent="0.35">
      <c r="A62" s="19" t="s">
        <v>197</v>
      </c>
      <c r="B62" s="20">
        <f t="shared" si="0"/>
        <v>0</v>
      </c>
      <c r="C62" s="20" t="str">
        <f>IFERROR(VLOOKUP(A62,'D-Results_JointAnalysis'!AK:AX,14,FALSE),"-")</f>
        <v>-</v>
      </c>
      <c r="D62" s="20" t="str">
        <f>IFERROR(VLOOKUP(A62,'D-Results_JointAnalysis'!AK:AX,7,FALSE),"-")</f>
        <v>-</v>
      </c>
      <c r="E62" s="148" t="str">
        <f>IFERROR(VLOOKUP(A62,'D-Results_JointAnalysis'!AK:AX,2,FALSE)/VLOOKUP(A62,'E-REF_HNO_pop'!B:D,3,FALSE),"-")</f>
        <v>-</v>
      </c>
      <c r="F62" s="149" t="str">
        <f>IFERROR(VLOOKUP(A62,'D-Results_JointAnalysis'!AK:AX,3,FALSE)/VLOOKUP(A62,'E-REF_HNO_pop'!B:D,3,FALSE),"-")</f>
        <v>-</v>
      </c>
      <c r="G62" s="150" t="str">
        <f>IFERROR(VLOOKUP(A62,'D-Results_JointAnalysis'!AK:AX,4,FALSE)/VLOOKUP(A62,'E-REF_HNO_pop'!B:D,3,FALSE),"-")</f>
        <v>-</v>
      </c>
      <c r="H62" s="154" t="str">
        <f>IFERROR(VLOOKUP(A62,'D-Results_JointAnalysis'!AK:AX,5,FALSE)/VLOOKUP(A62,'E-REF_HNO_pop'!B:D,3,FALSE),"-")</f>
        <v>-</v>
      </c>
      <c r="I62" s="155" t="str">
        <f>IFERROR(VLOOKUP(A62,'D-Results_JointAnalysis'!AK:AX,6,FALSE)/VLOOKUP(A62,'E-REF_HNO_pop'!B:D,3,FALSE),"-")</f>
        <v>-</v>
      </c>
      <c r="J62" s="141" t="str">
        <f t="shared" si="1"/>
        <v>-</v>
      </c>
    </row>
    <row r="63" spans="1:10" x14ac:dyDescent="0.35">
      <c r="A63" s="19" t="s">
        <v>101</v>
      </c>
      <c r="B63" s="20">
        <f t="shared" si="0"/>
        <v>6000</v>
      </c>
      <c r="C63" s="20">
        <f>IFERROR(VLOOKUP(A63,'D-Results_JointAnalysis'!AK:AX,14,FALSE),"-")</f>
        <v>0</v>
      </c>
      <c r="D63" s="20">
        <f>IFERROR(VLOOKUP(A63,'D-Results_JointAnalysis'!AK:AX,7,FALSE),"-")</f>
        <v>6000</v>
      </c>
      <c r="E63" s="148">
        <f>IFERROR(VLOOKUP(A63,'D-Results_JointAnalysis'!AK:AX,2,FALSE)/VLOOKUP(A63,'E-REF_HNO_pop'!B:D,3,FALSE),"-")</f>
        <v>0</v>
      </c>
      <c r="F63" s="149">
        <f>IFERROR(VLOOKUP(A63,'D-Results_JointAnalysis'!AK:AX,3,FALSE)/VLOOKUP(A63,'E-REF_HNO_pop'!B:D,3,FALSE),"-")</f>
        <v>0.25</v>
      </c>
      <c r="G63" s="150">
        <f>IFERROR(VLOOKUP(A63,'D-Results_JointAnalysis'!AK:AX,4,FALSE)/VLOOKUP(A63,'E-REF_HNO_pop'!B:D,3,FALSE),"-")</f>
        <v>0.75</v>
      </c>
      <c r="H63" s="154">
        <f>IFERROR(VLOOKUP(A63,'D-Results_JointAnalysis'!AK:AX,5,FALSE)/VLOOKUP(A63,'E-REF_HNO_pop'!B:D,3,FALSE),"-")</f>
        <v>0</v>
      </c>
      <c r="I63" s="155">
        <f>IFERROR(VLOOKUP(A63,'D-Results_JointAnalysis'!AK:AX,6,FALSE)/VLOOKUP(A63,'E-REF_HNO_pop'!B:D,3,FALSE),"-")</f>
        <v>0</v>
      </c>
      <c r="J63" s="141">
        <f t="shared" si="1"/>
        <v>3</v>
      </c>
    </row>
    <row r="64" spans="1:10" x14ac:dyDescent="0.35">
      <c r="A64" s="19" t="s">
        <v>102</v>
      </c>
      <c r="B64" s="20">
        <f t="shared" si="0"/>
        <v>0</v>
      </c>
      <c r="C64" s="20" t="str">
        <f>IFERROR(VLOOKUP(A64,'D-Results_JointAnalysis'!AK:AX,14,FALSE),"-")</f>
        <v>-</v>
      </c>
      <c r="D64" s="20" t="str">
        <f>IFERROR(VLOOKUP(A64,'D-Results_JointAnalysis'!AK:AX,7,FALSE),"-")</f>
        <v>-</v>
      </c>
      <c r="E64" s="148" t="str">
        <f>IFERROR(VLOOKUP(A64,'D-Results_JointAnalysis'!AK:AX,2,FALSE)/VLOOKUP(A64,'E-REF_HNO_pop'!B:D,3,FALSE),"-")</f>
        <v>-</v>
      </c>
      <c r="F64" s="149" t="str">
        <f>IFERROR(VLOOKUP(A64,'D-Results_JointAnalysis'!AK:AX,3,FALSE)/VLOOKUP(A64,'E-REF_HNO_pop'!B:D,3,FALSE),"-")</f>
        <v>-</v>
      </c>
      <c r="G64" s="150" t="str">
        <f>IFERROR(VLOOKUP(A64,'D-Results_JointAnalysis'!AK:AX,4,FALSE)/VLOOKUP(A64,'E-REF_HNO_pop'!B:D,3,FALSE),"-")</f>
        <v>-</v>
      </c>
      <c r="H64" s="154" t="str">
        <f>IFERROR(VLOOKUP(A64,'D-Results_JointAnalysis'!AK:AX,5,FALSE)/VLOOKUP(A64,'E-REF_HNO_pop'!B:D,3,FALSE),"-")</f>
        <v>-</v>
      </c>
      <c r="I64" s="155" t="str">
        <f>IFERROR(VLOOKUP(A64,'D-Results_JointAnalysis'!AK:AX,6,FALSE)/VLOOKUP(A64,'E-REF_HNO_pop'!B:D,3,FALSE),"-")</f>
        <v>-</v>
      </c>
      <c r="J64" s="141" t="str">
        <f t="shared" si="1"/>
        <v>-</v>
      </c>
    </row>
    <row r="65" spans="1:10" x14ac:dyDescent="0.35">
      <c r="A65" s="19" t="s">
        <v>198</v>
      </c>
      <c r="B65" s="20">
        <f t="shared" si="0"/>
        <v>0</v>
      </c>
      <c r="C65" s="20" t="str">
        <f>IFERROR(VLOOKUP(A65,'D-Results_JointAnalysis'!AK:AX,14,FALSE),"-")</f>
        <v>-</v>
      </c>
      <c r="D65" s="20" t="str">
        <f>IFERROR(VLOOKUP(A65,'D-Results_JointAnalysis'!AK:AX,7,FALSE),"-")</f>
        <v>-</v>
      </c>
      <c r="E65" s="148" t="str">
        <f>IFERROR(VLOOKUP(A65,'D-Results_JointAnalysis'!AK:AX,2,FALSE)/VLOOKUP(A65,'E-REF_HNO_pop'!B:D,3,FALSE),"-")</f>
        <v>-</v>
      </c>
      <c r="F65" s="149" t="str">
        <f>IFERROR(VLOOKUP(A65,'D-Results_JointAnalysis'!AK:AX,3,FALSE)/VLOOKUP(A65,'E-REF_HNO_pop'!B:D,3,FALSE),"-")</f>
        <v>-</v>
      </c>
      <c r="G65" s="150" t="str">
        <f>IFERROR(VLOOKUP(A65,'D-Results_JointAnalysis'!AK:AX,4,FALSE)/VLOOKUP(A65,'E-REF_HNO_pop'!B:D,3,FALSE),"-")</f>
        <v>-</v>
      </c>
      <c r="H65" s="154" t="str">
        <f>IFERROR(VLOOKUP(A65,'D-Results_JointAnalysis'!AK:AX,5,FALSE)/VLOOKUP(A65,'E-REF_HNO_pop'!B:D,3,FALSE),"-")</f>
        <v>-</v>
      </c>
      <c r="I65" s="155" t="str">
        <f>IFERROR(VLOOKUP(A65,'D-Results_JointAnalysis'!AK:AX,6,FALSE)/VLOOKUP(A65,'E-REF_HNO_pop'!B:D,3,FALSE),"-")</f>
        <v>-</v>
      </c>
      <c r="J65" s="141" t="str">
        <f t="shared" si="1"/>
        <v>-</v>
      </c>
    </row>
    <row r="66" spans="1:10" x14ac:dyDescent="0.35">
      <c r="A66" s="19" t="s">
        <v>103</v>
      </c>
      <c r="B66" s="20">
        <f t="shared" si="0"/>
        <v>0</v>
      </c>
      <c r="C66" s="20" t="str">
        <f>IFERROR(VLOOKUP(A66,'D-Results_JointAnalysis'!AK:AX,14,FALSE),"-")</f>
        <v>-</v>
      </c>
      <c r="D66" s="20" t="str">
        <f>IFERROR(VLOOKUP(A66,'D-Results_JointAnalysis'!AK:AX,7,FALSE),"-")</f>
        <v>-</v>
      </c>
      <c r="E66" s="148" t="str">
        <f>IFERROR(VLOOKUP(A66,'D-Results_JointAnalysis'!AK:AX,2,FALSE)/VLOOKUP(A66,'E-REF_HNO_pop'!B:D,3,FALSE),"-")</f>
        <v>-</v>
      </c>
      <c r="F66" s="149" t="str">
        <f>IFERROR(VLOOKUP(A66,'D-Results_JointAnalysis'!AK:AX,3,FALSE)/VLOOKUP(A66,'E-REF_HNO_pop'!B:D,3,FALSE),"-")</f>
        <v>-</v>
      </c>
      <c r="G66" s="150" t="str">
        <f>IFERROR(VLOOKUP(A66,'D-Results_JointAnalysis'!AK:AX,4,FALSE)/VLOOKUP(A66,'E-REF_HNO_pop'!B:D,3,FALSE),"-")</f>
        <v>-</v>
      </c>
      <c r="H66" s="154" t="str">
        <f>IFERROR(VLOOKUP(A66,'D-Results_JointAnalysis'!AK:AX,5,FALSE)/VLOOKUP(A66,'E-REF_HNO_pop'!B:D,3,FALSE),"-")</f>
        <v>-</v>
      </c>
      <c r="I66" s="155" t="str">
        <f>IFERROR(VLOOKUP(A66,'D-Results_JointAnalysis'!AK:AX,6,FALSE)/VLOOKUP(A66,'E-REF_HNO_pop'!B:D,3,FALSE),"-")</f>
        <v>-</v>
      </c>
      <c r="J66" s="141" t="str">
        <f t="shared" si="1"/>
        <v>-</v>
      </c>
    </row>
    <row r="67" spans="1:10" x14ac:dyDescent="0.35">
      <c r="A67" s="19" t="s">
        <v>104</v>
      </c>
      <c r="B67" s="20">
        <f t="shared" si="0"/>
        <v>0</v>
      </c>
      <c r="C67" s="20" t="str">
        <f>IFERROR(VLOOKUP(A67,'D-Results_JointAnalysis'!AK:AX,14,FALSE),"-")</f>
        <v>-</v>
      </c>
      <c r="D67" s="20" t="str">
        <f>IFERROR(VLOOKUP(A67,'D-Results_JointAnalysis'!AK:AX,7,FALSE),"-")</f>
        <v>-</v>
      </c>
      <c r="E67" s="148" t="str">
        <f>IFERROR(VLOOKUP(A67,'D-Results_JointAnalysis'!AK:AX,2,FALSE)/VLOOKUP(A67,'E-REF_HNO_pop'!B:D,3,FALSE),"-")</f>
        <v>-</v>
      </c>
      <c r="F67" s="149" t="str">
        <f>IFERROR(VLOOKUP(A67,'D-Results_JointAnalysis'!AK:AX,3,FALSE)/VLOOKUP(A67,'E-REF_HNO_pop'!B:D,3,FALSE),"-")</f>
        <v>-</v>
      </c>
      <c r="G67" s="150" t="str">
        <f>IFERROR(VLOOKUP(A67,'D-Results_JointAnalysis'!AK:AX,4,FALSE)/VLOOKUP(A67,'E-REF_HNO_pop'!B:D,3,FALSE),"-")</f>
        <v>-</v>
      </c>
      <c r="H67" s="154" t="str">
        <f>IFERROR(VLOOKUP(A67,'D-Results_JointAnalysis'!AK:AX,5,FALSE)/VLOOKUP(A67,'E-REF_HNO_pop'!B:D,3,FALSE),"-")</f>
        <v>-</v>
      </c>
      <c r="I67" s="155" t="str">
        <f>IFERROR(VLOOKUP(A67,'D-Results_JointAnalysis'!AK:AX,6,FALSE)/VLOOKUP(A67,'E-REF_HNO_pop'!B:D,3,FALSE),"-")</f>
        <v>-</v>
      </c>
      <c r="J67" s="141" t="str">
        <f t="shared" si="1"/>
        <v>-</v>
      </c>
    </row>
    <row r="68" spans="1:10" x14ac:dyDescent="0.35">
      <c r="A68" s="19" t="s">
        <v>105</v>
      </c>
      <c r="B68" s="20">
        <f t="shared" ref="B68:B76" si="2">SUM(C68:D68)</f>
        <v>1214.2857142857142</v>
      </c>
      <c r="C68" s="20">
        <f>IFERROR(VLOOKUP(A68,'D-Results_JointAnalysis'!AK:AX,14,FALSE),"-")</f>
        <v>0</v>
      </c>
      <c r="D68" s="20">
        <f>IFERROR(VLOOKUP(A68,'D-Results_JointAnalysis'!AK:AX,7,FALSE),"-")</f>
        <v>1214.2857142857142</v>
      </c>
      <c r="E68" s="148">
        <f>IFERROR(VLOOKUP(A68,'D-Results_JointAnalysis'!AK:AX,2,FALSE)/VLOOKUP(A68,'E-REF_HNO_pop'!B:D,3,FALSE),"-")</f>
        <v>0</v>
      </c>
      <c r="F68" s="149">
        <f>IFERROR(VLOOKUP(A68,'D-Results_JointAnalysis'!AK:AX,3,FALSE)/VLOOKUP(A68,'E-REF_HNO_pop'!B:D,3,FALSE),"-")</f>
        <v>0.8571428571428571</v>
      </c>
      <c r="G68" s="150">
        <f>IFERROR(VLOOKUP(A68,'D-Results_JointAnalysis'!AK:AX,4,FALSE)/VLOOKUP(A68,'E-REF_HNO_pop'!B:D,3,FALSE),"-")</f>
        <v>0.14285714285714285</v>
      </c>
      <c r="H68" s="154">
        <f>IFERROR(VLOOKUP(A68,'D-Results_JointAnalysis'!AK:AX,5,FALSE)/VLOOKUP(A68,'E-REF_HNO_pop'!B:D,3,FALSE),"-")</f>
        <v>0</v>
      </c>
      <c r="I68" s="155">
        <f>IFERROR(VLOOKUP(A68,'D-Results_JointAnalysis'!AK:AX,6,FALSE)/VLOOKUP(A68,'E-REF_HNO_pop'!B:D,3,FALSE),"-")</f>
        <v>0</v>
      </c>
      <c r="J68" s="141">
        <f t="shared" ref="J68:J77" si="3">IF(I68="-","-",IF(I68&gt;=0.25,5,IF(SUM(H68:I68)&gt;=0.25,4,IF(SUM(G68:I68)&gt;=0.25,3,IF(SUM(F68:I68)&gt;=0.25,2,1)))))</f>
        <v>2</v>
      </c>
    </row>
    <row r="69" spans="1:10" x14ac:dyDescent="0.35">
      <c r="A69" s="19" t="s">
        <v>106</v>
      </c>
      <c r="B69" s="20">
        <f t="shared" si="2"/>
        <v>0</v>
      </c>
      <c r="C69" s="20" t="str">
        <f>IFERROR(VLOOKUP(A69,'D-Results_JointAnalysis'!AK:AX,14,FALSE),"-")</f>
        <v>-</v>
      </c>
      <c r="D69" s="20" t="str">
        <f>IFERROR(VLOOKUP(A69,'D-Results_JointAnalysis'!AK:AX,7,FALSE),"-")</f>
        <v>-</v>
      </c>
      <c r="E69" s="148" t="str">
        <f>IFERROR(VLOOKUP(A69,'D-Results_JointAnalysis'!AK:AX,2,FALSE)/VLOOKUP(A69,'E-REF_HNO_pop'!B:D,3,FALSE),"-")</f>
        <v>-</v>
      </c>
      <c r="F69" s="149" t="str">
        <f>IFERROR(VLOOKUP(A69,'D-Results_JointAnalysis'!AK:AX,3,FALSE)/VLOOKUP(A69,'E-REF_HNO_pop'!B:D,3,FALSE),"-")</f>
        <v>-</v>
      </c>
      <c r="G69" s="150" t="str">
        <f>IFERROR(VLOOKUP(A69,'D-Results_JointAnalysis'!AK:AX,4,FALSE)/VLOOKUP(A69,'E-REF_HNO_pop'!B:D,3,FALSE),"-")</f>
        <v>-</v>
      </c>
      <c r="H69" s="154" t="str">
        <f>IFERROR(VLOOKUP(A69,'D-Results_JointAnalysis'!AK:AX,5,FALSE)/VLOOKUP(A69,'E-REF_HNO_pop'!B:D,3,FALSE),"-")</f>
        <v>-</v>
      </c>
      <c r="I69" s="155" t="str">
        <f>IFERROR(VLOOKUP(A69,'D-Results_JointAnalysis'!AK:AX,6,FALSE)/VLOOKUP(A69,'E-REF_HNO_pop'!B:D,3,FALSE),"-")</f>
        <v>-</v>
      </c>
      <c r="J69" s="141" t="str">
        <f t="shared" si="3"/>
        <v>-</v>
      </c>
    </row>
    <row r="70" spans="1:10" x14ac:dyDescent="0.35">
      <c r="A70" s="19" t="s">
        <v>107</v>
      </c>
      <c r="B70" s="20">
        <f t="shared" si="2"/>
        <v>0</v>
      </c>
      <c r="C70" s="20" t="str">
        <f>IFERROR(VLOOKUP(A70,'D-Results_JointAnalysis'!AK:AX,14,FALSE),"-")</f>
        <v>-</v>
      </c>
      <c r="D70" s="20" t="str">
        <f>IFERROR(VLOOKUP(A70,'D-Results_JointAnalysis'!AK:AX,7,FALSE),"-")</f>
        <v>-</v>
      </c>
      <c r="E70" s="148" t="str">
        <f>IFERROR(VLOOKUP(A70,'D-Results_JointAnalysis'!AK:AX,2,FALSE)/VLOOKUP(A70,'E-REF_HNO_pop'!B:D,3,FALSE),"-")</f>
        <v>-</v>
      </c>
      <c r="F70" s="149" t="str">
        <f>IFERROR(VLOOKUP(A70,'D-Results_JointAnalysis'!AK:AX,3,FALSE)/VLOOKUP(A70,'E-REF_HNO_pop'!B:D,3,FALSE),"-")</f>
        <v>-</v>
      </c>
      <c r="G70" s="150" t="str">
        <f>IFERROR(VLOOKUP(A70,'D-Results_JointAnalysis'!AK:AX,4,FALSE)/VLOOKUP(A70,'E-REF_HNO_pop'!B:D,3,FALSE),"-")</f>
        <v>-</v>
      </c>
      <c r="H70" s="154" t="str">
        <f>IFERROR(VLOOKUP(A70,'D-Results_JointAnalysis'!AK:AX,5,FALSE)/VLOOKUP(A70,'E-REF_HNO_pop'!B:D,3,FALSE),"-")</f>
        <v>-</v>
      </c>
      <c r="I70" s="155" t="str">
        <f>IFERROR(VLOOKUP(A70,'D-Results_JointAnalysis'!AK:AX,6,FALSE)/VLOOKUP(A70,'E-REF_HNO_pop'!B:D,3,FALSE),"-")</f>
        <v>-</v>
      </c>
      <c r="J70" s="141" t="str">
        <f t="shared" si="3"/>
        <v>-</v>
      </c>
    </row>
    <row r="71" spans="1:10" x14ac:dyDescent="0.35">
      <c r="A71" s="19" t="s">
        <v>108</v>
      </c>
      <c r="B71" s="20">
        <f t="shared" si="2"/>
        <v>13900</v>
      </c>
      <c r="C71" s="20">
        <f>IFERROR(VLOOKUP(A71,'D-Results_JointAnalysis'!AK:AX,14,FALSE),"-")</f>
        <v>0</v>
      </c>
      <c r="D71" s="20">
        <f>IFERROR(VLOOKUP(A71,'D-Results_JointAnalysis'!AK:AX,7,FALSE),"-")</f>
        <v>13900</v>
      </c>
      <c r="E71" s="148">
        <f>IFERROR(VLOOKUP(A71,'D-Results_JointAnalysis'!AK:AX,2,FALSE)/VLOOKUP(A71,'E-REF_HNO_pop'!B:D,3,FALSE),"-")</f>
        <v>0</v>
      </c>
      <c r="F71" s="149">
        <f>IFERROR(VLOOKUP(A71,'D-Results_JointAnalysis'!AK:AX,3,FALSE)/VLOOKUP(A71,'E-REF_HNO_pop'!B:D,3,FALSE),"-")</f>
        <v>0</v>
      </c>
      <c r="G71" s="150">
        <f>IFERROR(VLOOKUP(A71,'D-Results_JointAnalysis'!AK:AX,4,FALSE)/VLOOKUP(A71,'E-REF_HNO_pop'!B:D,3,FALSE),"-")</f>
        <v>1</v>
      </c>
      <c r="H71" s="154">
        <f>IFERROR(VLOOKUP(A71,'D-Results_JointAnalysis'!AK:AX,5,FALSE)/VLOOKUP(A71,'E-REF_HNO_pop'!B:D,3,FALSE),"-")</f>
        <v>0</v>
      </c>
      <c r="I71" s="155">
        <f>IFERROR(VLOOKUP(A71,'D-Results_JointAnalysis'!AK:AX,6,FALSE)/VLOOKUP(A71,'E-REF_HNO_pop'!B:D,3,FALSE),"-")</f>
        <v>0</v>
      </c>
      <c r="J71" s="141">
        <f t="shared" si="3"/>
        <v>3</v>
      </c>
    </row>
    <row r="72" spans="1:10" x14ac:dyDescent="0.35">
      <c r="A72" s="19" t="s">
        <v>184</v>
      </c>
      <c r="B72" s="20">
        <f t="shared" si="2"/>
        <v>4333.333333333333</v>
      </c>
      <c r="C72" s="20">
        <f>IFERROR(VLOOKUP(A72,'D-Results_JointAnalysis'!AK:AX,14,FALSE),"-")</f>
        <v>0</v>
      </c>
      <c r="D72" s="20">
        <f>IFERROR(VLOOKUP(A72,'D-Results_JointAnalysis'!AK:AX,7,FALSE),"-")</f>
        <v>4333.333333333333</v>
      </c>
      <c r="E72" s="148">
        <f>IFERROR(VLOOKUP(A72,'D-Results_JointAnalysis'!AK:AX,2,FALSE)/VLOOKUP(A72,'E-REF_HNO_pop'!B:D,3,FALSE),"-")</f>
        <v>0</v>
      </c>
      <c r="F72" s="149">
        <f>IFERROR(VLOOKUP(A72,'D-Results_JointAnalysis'!AK:AX,3,FALSE)/VLOOKUP(A72,'E-REF_HNO_pop'!B:D,3,FALSE),"-")</f>
        <v>0.33333333333333331</v>
      </c>
      <c r="G72" s="150">
        <f>IFERROR(VLOOKUP(A72,'D-Results_JointAnalysis'!AK:AX,4,FALSE)/VLOOKUP(A72,'E-REF_HNO_pop'!B:D,3,FALSE),"-")</f>
        <v>0.66666666666666663</v>
      </c>
      <c r="H72" s="154">
        <f>IFERROR(VLOOKUP(A72,'D-Results_JointAnalysis'!AK:AX,5,FALSE)/VLOOKUP(A72,'E-REF_HNO_pop'!B:D,3,FALSE),"-")</f>
        <v>0</v>
      </c>
      <c r="I72" s="155">
        <f>IFERROR(VLOOKUP(A72,'D-Results_JointAnalysis'!AK:AX,6,FALSE)/VLOOKUP(A72,'E-REF_HNO_pop'!B:D,3,FALSE),"-")</f>
        <v>0</v>
      </c>
      <c r="J72" s="141">
        <f t="shared" si="3"/>
        <v>3</v>
      </c>
    </row>
    <row r="73" spans="1:10" x14ac:dyDescent="0.35">
      <c r="A73" s="19" t="s">
        <v>109</v>
      </c>
      <c r="B73" s="20">
        <f t="shared" si="2"/>
        <v>0</v>
      </c>
      <c r="C73" s="20" t="str">
        <f>IFERROR(VLOOKUP(A73,'D-Results_JointAnalysis'!AK:AX,14,FALSE),"-")</f>
        <v>-</v>
      </c>
      <c r="D73" s="20" t="str">
        <f>IFERROR(VLOOKUP(A73,'D-Results_JointAnalysis'!AK:AX,7,FALSE),"-")</f>
        <v>-</v>
      </c>
      <c r="E73" s="148" t="str">
        <f>IFERROR(VLOOKUP(A73,'D-Results_JointAnalysis'!AK:AX,2,FALSE)/VLOOKUP(A73,'E-REF_HNO_pop'!B:D,3,FALSE),"-")</f>
        <v>-</v>
      </c>
      <c r="F73" s="149" t="str">
        <f>IFERROR(VLOOKUP(A73,'D-Results_JointAnalysis'!AK:AX,3,FALSE)/VLOOKUP(A73,'E-REF_HNO_pop'!B:D,3,FALSE),"-")</f>
        <v>-</v>
      </c>
      <c r="G73" s="150" t="str">
        <f>IFERROR(VLOOKUP(A73,'D-Results_JointAnalysis'!AK:AX,4,FALSE)/VLOOKUP(A73,'E-REF_HNO_pop'!B:D,3,FALSE),"-")</f>
        <v>-</v>
      </c>
      <c r="H73" s="154" t="str">
        <f>IFERROR(VLOOKUP(A73,'D-Results_JointAnalysis'!AK:AX,5,FALSE)/VLOOKUP(A73,'E-REF_HNO_pop'!B:D,3,FALSE),"-")</f>
        <v>-</v>
      </c>
      <c r="I73" s="155" t="str">
        <f>IFERROR(VLOOKUP(A73,'D-Results_JointAnalysis'!AK:AX,6,FALSE)/VLOOKUP(A73,'E-REF_HNO_pop'!B:D,3,FALSE),"-")</f>
        <v>-</v>
      </c>
      <c r="J73" s="141" t="str">
        <f t="shared" si="3"/>
        <v>-</v>
      </c>
    </row>
    <row r="74" spans="1:10" x14ac:dyDescent="0.35">
      <c r="A74" s="19" t="s">
        <v>110</v>
      </c>
      <c r="B74" s="20">
        <f t="shared" si="2"/>
        <v>5866.6666666666661</v>
      </c>
      <c r="C74" s="20">
        <f>IFERROR(VLOOKUP(A74,'D-Results_JointAnalysis'!AK:AX,14,FALSE),"-")</f>
        <v>0</v>
      </c>
      <c r="D74" s="20">
        <f>IFERROR(VLOOKUP(A74,'D-Results_JointAnalysis'!AK:AX,7,FALSE),"-")</f>
        <v>5866.6666666666661</v>
      </c>
      <c r="E74" s="148">
        <f>IFERROR(VLOOKUP(A74,'D-Results_JointAnalysis'!AK:AX,2,FALSE)/VLOOKUP(A74,'E-REF_HNO_pop'!B:D,3,FALSE),"-")</f>
        <v>0</v>
      </c>
      <c r="F74" s="149">
        <f>IFERROR(VLOOKUP(A74,'D-Results_JointAnalysis'!AK:AX,3,FALSE)/VLOOKUP(A74,'E-REF_HNO_pop'!B:D,3,FALSE),"-")</f>
        <v>0.33333333333333331</v>
      </c>
      <c r="G74" s="150">
        <f>IFERROR(VLOOKUP(A74,'D-Results_JointAnalysis'!AK:AX,4,FALSE)/VLOOKUP(A74,'E-REF_HNO_pop'!B:D,3,FALSE),"-")</f>
        <v>0.66666666666666663</v>
      </c>
      <c r="H74" s="154">
        <f>IFERROR(VLOOKUP(A74,'D-Results_JointAnalysis'!AK:AX,5,FALSE)/VLOOKUP(A74,'E-REF_HNO_pop'!B:D,3,FALSE),"-")</f>
        <v>0</v>
      </c>
      <c r="I74" s="155">
        <f>IFERROR(VLOOKUP(A74,'D-Results_JointAnalysis'!AK:AX,6,FALSE)/VLOOKUP(A74,'E-REF_HNO_pop'!B:D,3,FALSE),"-")</f>
        <v>0</v>
      </c>
      <c r="J74" s="141">
        <f t="shared" si="3"/>
        <v>3</v>
      </c>
    </row>
    <row r="75" spans="1:10" x14ac:dyDescent="0.35">
      <c r="A75" s="19" t="s">
        <v>156</v>
      </c>
      <c r="B75" s="20">
        <f t="shared" si="2"/>
        <v>7100</v>
      </c>
      <c r="C75" s="20">
        <f>IFERROR(VLOOKUP(A75,'D-Results_JointAnalysis'!AK:AX,14,FALSE),"-")</f>
        <v>0</v>
      </c>
      <c r="D75" s="20">
        <f>IFERROR(VLOOKUP(A75,'D-Results_JointAnalysis'!AK:AX,7,FALSE),"-")</f>
        <v>7100</v>
      </c>
      <c r="E75" s="148">
        <f>IFERROR(VLOOKUP(A75,'D-Results_JointAnalysis'!AK:AX,2,FALSE)/VLOOKUP(A75,'E-REF_HNO_pop'!B:D,3,FALSE),"-")</f>
        <v>0</v>
      </c>
      <c r="F75" s="149">
        <f>IFERROR(VLOOKUP(A75,'D-Results_JointAnalysis'!AK:AX,3,FALSE)/VLOOKUP(A75,'E-REF_HNO_pop'!B:D,3,FALSE),"-")</f>
        <v>0.66666666666666663</v>
      </c>
      <c r="G75" s="150">
        <f>IFERROR(VLOOKUP(A75,'D-Results_JointAnalysis'!AK:AX,4,FALSE)/VLOOKUP(A75,'E-REF_HNO_pop'!B:D,3,FALSE),"-")</f>
        <v>0.33333333333333331</v>
      </c>
      <c r="H75" s="154">
        <f>IFERROR(VLOOKUP(A75,'D-Results_JointAnalysis'!AK:AX,5,FALSE)/VLOOKUP(A75,'E-REF_HNO_pop'!B:D,3,FALSE),"-")</f>
        <v>0</v>
      </c>
      <c r="I75" s="155">
        <f>IFERROR(VLOOKUP(A75,'D-Results_JointAnalysis'!AK:AX,6,FALSE)/VLOOKUP(A75,'E-REF_HNO_pop'!B:D,3,FALSE),"-")</f>
        <v>0</v>
      </c>
      <c r="J75" s="141">
        <f t="shared" si="3"/>
        <v>3</v>
      </c>
    </row>
    <row r="76" spans="1:10" x14ac:dyDescent="0.35">
      <c r="A76" s="19" t="s">
        <v>111</v>
      </c>
      <c r="B76" s="20">
        <f t="shared" si="2"/>
        <v>4200</v>
      </c>
      <c r="C76" s="20">
        <f>IFERROR(VLOOKUP(A76,'D-Results_JointAnalysis'!AK:AX,14,FALSE),"-")</f>
        <v>0</v>
      </c>
      <c r="D76" s="20">
        <f>IFERROR(VLOOKUP(A76,'D-Results_JointAnalysis'!AK:AX,7,FALSE),"-")</f>
        <v>4200</v>
      </c>
      <c r="E76" s="148">
        <f>IFERROR(VLOOKUP(A76,'D-Results_JointAnalysis'!AK:AX,2,FALSE)/VLOOKUP(A76,'E-REF_HNO_pop'!B:D,3,FALSE),"-")</f>
        <v>0</v>
      </c>
      <c r="F76" s="149">
        <f>IFERROR(VLOOKUP(A76,'D-Results_JointAnalysis'!AK:AX,3,FALSE)/VLOOKUP(A76,'E-REF_HNO_pop'!B:D,3,FALSE),"-")</f>
        <v>0</v>
      </c>
      <c r="G76" s="150">
        <f>IFERROR(VLOOKUP(A76,'D-Results_JointAnalysis'!AK:AX,4,FALSE)/VLOOKUP(A76,'E-REF_HNO_pop'!B:D,3,FALSE),"-")</f>
        <v>1</v>
      </c>
      <c r="H76" s="154">
        <f>IFERROR(VLOOKUP(A76,'D-Results_JointAnalysis'!AK:AX,5,FALSE)/VLOOKUP(A76,'E-REF_HNO_pop'!B:D,3,FALSE),"-")</f>
        <v>0</v>
      </c>
      <c r="I76" s="155">
        <f>IFERROR(VLOOKUP(A76,'D-Results_JointAnalysis'!AK:AX,6,FALSE)/VLOOKUP(A76,'E-REF_HNO_pop'!B:D,3,FALSE),"-")</f>
        <v>0</v>
      </c>
      <c r="J76" s="141">
        <f t="shared" si="3"/>
        <v>3</v>
      </c>
    </row>
    <row r="77" spans="1:10" x14ac:dyDescent="0.35">
      <c r="A77" s="21" t="s">
        <v>112</v>
      </c>
      <c r="B77" s="147">
        <f>SUM(B3:B76)</f>
        <v>2000762.7173210552</v>
      </c>
      <c r="C77" s="147">
        <f t="shared" ref="C77:D77" si="4">SUM(C3:C76)</f>
        <v>0</v>
      </c>
      <c r="D77" s="147">
        <f t="shared" si="4"/>
        <v>2000762.7173210552</v>
      </c>
      <c r="E77" s="151">
        <f>IFERROR(AVERAGE(E3:E76),"-")</f>
        <v>2.0347815727410372E-3</v>
      </c>
      <c r="F77" s="152">
        <f t="shared" ref="F77:I77" si="5">IFERROR(AVERAGE(F3:F76),"-")</f>
        <v>0.24086605458282501</v>
      </c>
      <c r="G77" s="153">
        <f t="shared" si="5"/>
        <v>0.74485125684038611</v>
      </c>
      <c r="H77" s="156">
        <f t="shared" si="5"/>
        <v>1.2247907004047782E-2</v>
      </c>
      <c r="I77" s="157">
        <f t="shared" si="5"/>
        <v>0</v>
      </c>
      <c r="J77" s="141">
        <f t="shared" si="3"/>
        <v>3</v>
      </c>
    </row>
    <row r="86" spans="12:12" x14ac:dyDescent="0.35">
      <c r="L86" s="176"/>
    </row>
  </sheetData>
  <mergeCells count="1">
    <mergeCell ref="E1:I1"/>
  </mergeCells>
  <conditionalFormatting sqref="J3:J77">
    <cfRule type="cellIs" dxfId="28" priority="1" operator="equal">
      <formula>5</formula>
    </cfRule>
    <cfRule type="cellIs" dxfId="27" priority="2" operator="equal">
      <formula>4</formula>
    </cfRule>
    <cfRule type="cellIs" dxfId="26" priority="3" operator="equal">
      <formula>3</formula>
    </cfRule>
    <cfRule type="cellIs" dxfId="25" priority="4" operator="equal">
      <formula>2</formula>
    </cfRule>
    <cfRule type="cellIs" dxfId="24" priority="5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opLeftCell="D7" zoomScaleNormal="100" workbookViewId="0">
      <selection sqref="A1:XFD1048576"/>
    </sheetView>
  </sheetViews>
  <sheetFormatPr defaultColWidth="9.1796875" defaultRowHeight="15.5" x14ac:dyDescent="0.35"/>
  <cols>
    <col min="1" max="1" width="18.453125" style="274" bestFit="1" customWidth="1"/>
    <col min="2" max="2" width="16.453125" style="274" bestFit="1" customWidth="1"/>
    <col min="3" max="3" width="28.453125" style="274" customWidth="1"/>
    <col min="4" max="4" width="16.453125" style="274" customWidth="1"/>
    <col min="5" max="5" width="26.1796875" style="274" customWidth="1"/>
    <col min="6" max="6" width="11.36328125" style="274" customWidth="1"/>
    <col min="7" max="9" width="10.81640625" style="274" customWidth="1"/>
    <col min="10" max="10" width="22.453125" style="274" customWidth="1"/>
    <col min="11" max="11" width="12.453125" style="274" customWidth="1"/>
    <col min="12" max="12" width="12.36328125" style="274" customWidth="1"/>
    <col min="13" max="13" width="12" style="274" customWidth="1"/>
    <col min="14" max="14" width="11" style="274" customWidth="1"/>
    <col min="15" max="15" width="23.6328125" style="274" customWidth="1"/>
    <col min="16" max="16" width="12.453125" style="274" customWidth="1"/>
    <col min="17" max="17" width="10.6328125" style="274" customWidth="1"/>
    <col min="18" max="18" width="12" style="274" customWidth="1"/>
    <col min="19" max="19" width="12.1796875" style="274" customWidth="1"/>
    <col min="20" max="20" width="24.81640625" style="274" customWidth="1"/>
    <col min="21" max="21" width="11.453125" style="274" customWidth="1"/>
    <col min="22" max="16384" width="9.1796875" style="274"/>
  </cols>
  <sheetData>
    <row r="1" spans="1:22" ht="21" x14ac:dyDescent="0.5">
      <c r="A1" s="273" t="s">
        <v>2747</v>
      </c>
    </row>
    <row r="2" spans="1:22" ht="16" thickBot="1" x14ac:dyDescent="0.4"/>
    <row r="3" spans="1:22" s="275" customFormat="1" x14ac:dyDescent="0.35">
      <c r="F3" s="276" t="s">
        <v>125</v>
      </c>
      <c r="G3" s="277"/>
      <c r="H3" s="277"/>
      <c r="I3" s="277"/>
      <c r="J3" s="278"/>
      <c r="K3" s="276" t="s">
        <v>126</v>
      </c>
      <c r="L3" s="277"/>
      <c r="M3" s="277"/>
      <c r="N3" s="277"/>
      <c r="O3" s="278"/>
      <c r="P3" s="276" t="s">
        <v>127</v>
      </c>
      <c r="Q3" s="277"/>
      <c r="R3" s="277"/>
      <c r="S3" s="277"/>
      <c r="T3" s="278"/>
    </row>
    <row r="4" spans="1:22" s="275" customFormat="1" x14ac:dyDescent="0.35">
      <c r="F4" s="9">
        <v>0.65789749070551218</v>
      </c>
      <c r="G4" s="10">
        <v>0.14783609665133987</v>
      </c>
      <c r="H4" s="10">
        <v>0.15196454550983962</v>
      </c>
      <c r="I4" s="10">
        <v>4.2301867133308323E-2</v>
      </c>
      <c r="J4" s="11">
        <v>1</v>
      </c>
      <c r="K4" s="9">
        <v>0.63288424276901456</v>
      </c>
      <c r="L4" s="10">
        <v>0.16434435852510923</v>
      </c>
      <c r="M4" s="10">
        <v>0.16400780659978531</v>
      </c>
      <c r="N4" s="10">
        <v>3.876359210609092E-2</v>
      </c>
      <c r="O4" s="11">
        <v>1</v>
      </c>
      <c r="P4" s="9">
        <v>0.63825515354824647</v>
      </c>
      <c r="Q4" s="10">
        <v>0.16079966085652547</v>
      </c>
      <c r="R4" s="10">
        <v>0.16142184571340593</v>
      </c>
      <c r="S4" s="10">
        <v>3.9523339881822189E-2</v>
      </c>
      <c r="T4" s="11">
        <v>1</v>
      </c>
    </row>
    <row r="5" spans="1:22" s="275" customFormat="1" ht="16" thickBot="1" x14ac:dyDescent="0.4">
      <c r="F5" s="279">
        <v>1741454</v>
      </c>
      <c r="G5" s="280">
        <v>391322</v>
      </c>
      <c r="H5" s="280">
        <v>402250</v>
      </c>
      <c r="I5" s="280">
        <v>111973</v>
      </c>
      <c r="J5" s="281">
        <v>2646999</v>
      </c>
      <c r="K5" s="279">
        <v>6126653</v>
      </c>
      <c r="L5" s="280">
        <v>1590940</v>
      </c>
      <c r="M5" s="280">
        <v>1587682</v>
      </c>
      <c r="N5" s="280">
        <v>375252</v>
      </c>
      <c r="O5" s="281">
        <v>9680527</v>
      </c>
      <c r="P5" s="279">
        <v>7868107</v>
      </c>
      <c r="Q5" s="280">
        <v>1982262</v>
      </c>
      <c r="R5" s="280">
        <v>1989932</v>
      </c>
      <c r="S5" s="280">
        <v>487225</v>
      </c>
      <c r="T5" s="281">
        <v>12327526</v>
      </c>
    </row>
    <row r="6" spans="1:22" s="288" customFormat="1" ht="16.5" thickTop="1" thickBot="1" x14ac:dyDescent="0.4">
      <c r="A6" s="282" t="s">
        <v>128</v>
      </c>
      <c r="B6" s="282" t="s">
        <v>14</v>
      </c>
      <c r="C6" s="283" t="s">
        <v>129</v>
      </c>
      <c r="D6" s="283" t="s">
        <v>130</v>
      </c>
      <c r="E6" s="283" t="s">
        <v>131</v>
      </c>
      <c r="F6" s="284" t="s">
        <v>132</v>
      </c>
      <c r="G6" s="283" t="s">
        <v>133</v>
      </c>
      <c r="H6" s="283" t="s">
        <v>134</v>
      </c>
      <c r="I6" s="283" t="s">
        <v>135</v>
      </c>
      <c r="J6" s="285" t="s">
        <v>136</v>
      </c>
      <c r="K6" s="284" t="s">
        <v>2748</v>
      </c>
      <c r="L6" s="283" t="s">
        <v>2749</v>
      </c>
      <c r="M6" s="283" t="s">
        <v>2750</v>
      </c>
      <c r="N6" s="283" t="s">
        <v>2751</v>
      </c>
      <c r="O6" s="285" t="s">
        <v>2752</v>
      </c>
      <c r="P6" s="284" t="s">
        <v>2753</v>
      </c>
      <c r="Q6" s="283" t="s">
        <v>2754</v>
      </c>
      <c r="R6" s="283" t="s">
        <v>2755</v>
      </c>
      <c r="S6" s="283" t="s">
        <v>2756</v>
      </c>
      <c r="T6" s="283" t="s">
        <v>2757</v>
      </c>
      <c r="U6" s="286"/>
      <c r="V6" s="287"/>
    </row>
    <row r="7" spans="1:22" x14ac:dyDescent="0.35">
      <c r="A7" s="274" t="s">
        <v>151</v>
      </c>
      <c r="B7" s="274" t="s">
        <v>196</v>
      </c>
      <c r="C7" s="289">
        <v>85950</v>
      </c>
      <c r="D7" s="289">
        <v>0</v>
      </c>
      <c r="E7" s="289">
        <v>85950</v>
      </c>
      <c r="F7" s="290">
        <v>0</v>
      </c>
      <c r="G7" s="289">
        <v>0</v>
      </c>
      <c r="H7" s="289">
        <v>0</v>
      </c>
      <c r="I7" s="289">
        <v>0</v>
      </c>
      <c r="J7" s="291">
        <v>0</v>
      </c>
      <c r="K7" s="290">
        <v>53232</v>
      </c>
      <c r="L7" s="289">
        <v>15076</v>
      </c>
      <c r="M7" s="289">
        <v>14796</v>
      </c>
      <c r="N7" s="289">
        <v>2847</v>
      </c>
      <c r="O7" s="291">
        <v>85951</v>
      </c>
      <c r="P7" s="290">
        <v>53232</v>
      </c>
      <c r="Q7" s="289">
        <v>15076</v>
      </c>
      <c r="R7" s="289">
        <v>14796</v>
      </c>
      <c r="S7" s="289">
        <v>2847</v>
      </c>
      <c r="T7" s="291">
        <v>85951</v>
      </c>
      <c r="U7" s="289"/>
      <c r="V7" s="291"/>
    </row>
    <row r="8" spans="1:22" x14ac:dyDescent="0.35">
      <c r="A8" s="274" t="s">
        <v>153</v>
      </c>
      <c r="B8" s="274" t="s">
        <v>25</v>
      </c>
      <c r="C8" s="289">
        <v>472223</v>
      </c>
      <c r="D8" s="289">
        <v>66200</v>
      </c>
      <c r="E8" s="289">
        <v>406023</v>
      </c>
      <c r="F8" s="290">
        <v>38358</v>
      </c>
      <c r="G8" s="289">
        <v>12219</v>
      </c>
      <c r="H8" s="289">
        <v>11307</v>
      </c>
      <c r="I8" s="289">
        <v>4316</v>
      </c>
      <c r="J8" s="291">
        <v>66200</v>
      </c>
      <c r="K8" s="290">
        <v>251463</v>
      </c>
      <c r="L8" s="289">
        <v>71217</v>
      </c>
      <c r="M8" s="289">
        <v>69894</v>
      </c>
      <c r="N8" s="289">
        <v>13450</v>
      </c>
      <c r="O8" s="291">
        <v>406024</v>
      </c>
      <c r="P8" s="290">
        <v>289821</v>
      </c>
      <c r="Q8" s="289">
        <v>83436</v>
      </c>
      <c r="R8" s="289">
        <v>81201</v>
      </c>
      <c r="S8" s="289">
        <v>17766</v>
      </c>
      <c r="T8" s="291">
        <v>472224</v>
      </c>
      <c r="U8" s="289"/>
      <c r="V8" s="291"/>
    </row>
    <row r="9" spans="1:22" x14ac:dyDescent="0.35">
      <c r="A9" s="274" t="s">
        <v>160</v>
      </c>
      <c r="B9" s="274" t="s">
        <v>28</v>
      </c>
      <c r="C9" s="289">
        <v>233519</v>
      </c>
      <c r="D9" s="289">
        <v>2600</v>
      </c>
      <c r="E9" s="289">
        <v>230919</v>
      </c>
      <c r="F9" s="290">
        <v>1507</v>
      </c>
      <c r="G9" s="289">
        <v>480</v>
      </c>
      <c r="H9" s="289">
        <v>444</v>
      </c>
      <c r="I9" s="289">
        <v>170</v>
      </c>
      <c r="J9" s="291">
        <v>2601</v>
      </c>
      <c r="K9" s="290">
        <v>143016</v>
      </c>
      <c r="L9" s="289">
        <v>40503</v>
      </c>
      <c r="M9" s="289">
        <v>39751</v>
      </c>
      <c r="N9" s="289">
        <v>7649</v>
      </c>
      <c r="O9" s="291">
        <v>230919</v>
      </c>
      <c r="P9" s="290">
        <v>144523</v>
      </c>
      <c r="Q9" s="289">
        <v>40983</v>
      </c>
      <c r="R9" s="289">
        <v>40195</v>
      </c>
      <c r="S9" s="289">
        <v>7819</v>
      </c>
      <c r="T9" s="291">
        <v>233520</v>
      </c>
      <c r="U9" s="289"/>
      <c r="V9" s="291"/>
    </row>
    <row r="10" spans="1:22" x14ac:dyDescent="0.35">
      <c r="A10" s="274" t="s">
        <v>157</v>
      </c>
      <c r="B10" s="274" t="s">
        <v>31</v>
      </c>
      <c r="C10" s="289">
        <v>172267</v>
      </c>
      <c r="D10" s="289">
        <v>18400</v>
      </c>
      <c r="E10" s="289">
        <v>153867</v>
      </c>
      <c r="F10" s="290">
        <v>10662</v>
      </c>
      <c r="G10" s="289">
        <v>3396</v>
      </c>
      <c r="H10" s="289">
        <v>3143</v>
      </c>
      <c r="I10" s="289">
        <v>1200</v>
      </c>
      <c r="J10" s="291">
        <v>18401</v>
      </c>
      <c r="K10" s="290">
        <v>95295</v>
      </c>
      <c r="L10" s="289">
        <v>26988</v>
      </c>
      <c r="M10" s="289">
        <v>26487</v>
      </c>
      <c r="N10" s="289">
        <v>5097</v>
      </c>
      <c r="O10" s="291">
        <v>153867</v>
      </c>
      <c r="P10" s="290">
        <v>105957</v>
      </c>
      <c r="Q10" s="289">
        <v>30384</v>
      </c>
      <c r="R10" s="289">
        <v>29630</v>
      </c>
      <c r="S10" s="289">
        <v>6297</v>
      </c>
      <c r="T10" s="291">
        <v>172268</v>
      </c>
      <c r="U10" s="289"/>
      <c r="V10" s="291"/>
    </row>
    <row r="11" spans="1:22" x14ac:dyDescent="0.35">
      <c r="A11" s="274" t="s">
        <v>160</v>
      </c>
      <c r="B11" s="274" t="s">
        <v>33</v>
      </c>
      <c r="C11" s="289">
        <v>71363</v>
      </c>
      <c r="D11" s="289">
        <v>2000</v>
      </c>
      <c r="E11" s="289">
        <v>69363</v>
      </c>
      <c r="F11" s="290">
        <v>1113</v>
      </c>
      <c r="G11" s="289">
        <v>399</v>
      </c>
      <c r="H11" s="289">
        <v>373</v>
      </c>
      <c r="I11" s="289">
        <v>115</v>
      </c>
      <c r="J11" s="291">
        <v>2000</v>
      </c>
      <c r="K11" s="290">
        <v>40590</v>
      </c>
      <c r="L11" s="289">
        <v>13752</v>
      </c>
      <c r="M11" s="289">
        <v>13359</v>
      </c>
      <c r="N11" s="289">
        <v>1662</v>
      </c>
      <c r="O11" s="291">
        <v>69363</v>
      </c>
      <c r="P11" s="290">
        <v>41703</v>
      </c>
      <c r="Q11" s="289">
        <v>14151</v>
      </c>
      <c r="R11" s="289">
        <v>13732</v>
      </c>
      <c r="S11" s="289">
        <v>1777</v>
      </c>
      <c r="T11" s="291">
        <v>71363</v>
      </c>
      <c r="U11" s="289"/>
      <c r="V11" s="291"/>
    </row>
    <row r="12" spans="1:22" x14ac:dyDescent="0.35">
      <c r="A12" s="274" t="s">
        <v>154</v>
      </c>
      <c r="B12" s="274" t="s">
        <v>35</v>
      </c>
      <c r="C12" s="289">
        <v>620749</v>
      </c>
      <c r="D12" s="289">
        <v>454200</v>
      </c>
      <c r="E12" s="289">
        <v>166549</v>
      </c>
      <c r="F12" s="290">
        <v>252758</v>
      </c>
      <c r="G12" s="289">
        <v>90622</v>
      </c>
      <c r="H12" s="289">
        <v>84617</v>
      </c>
      <c r="I12" s="289">
        <v>26204</v>
      </c>
      <c r="J12" s="291">
        <v>454201</v>
      </c>
      <c r="K12" s="290">
        <v>97462</v>
      </c>
      <c r="L12" s="289">
        <v>33020</v>
      </c>
      <c r="M12" s="289">
        <v>32076</v>
      </c>
      <c r="N12" s="289">
        <v>3991</v>
      </c>
      <c r="O12" s="291">
        <v>166549</v>
      </c>
      <c r="P12" s="290">
        <v>350220</v>
      </c>
      <c r="Q12" s="289">
        <v>123642</v>
      </c>
      <c r="R12" s="289">
        <v>116693</v>
      </c>
      <c r="S12" s="289">
        <v>30195</v>
      </c>
      <c r="T12" s="291">
        <v>620750</v>
      </c>
      <c r="U12" s="289"/>
      <c r="V12" s="291"/>
    </row>
    <row r="13" spans="1:22" x14ac:dyDescent="0.35">
      <c r="A13" s="274" t="s">
        <v>137</v>
      </c>
      <c r="B13" s="274" t="s">
        <v>38</v>
      </c>
      <c r="C13" s="289">
        <v>55939</v>
      </c>
      <c r="D13" s="289">
        <v>2700</v>
      </c>
      <c r="E13" s="289">
        <v>53239</v>
      </c>
      <c r="F13" s="290">
        <v>1503</v>
      </c>
      <c r="G13" s="289">
        <v>539</v>
      </c>
      <c r="H13" s="289">
        <v>503</v>
      </c>
      <c r="I13" s="289">
        <v>156</v>
      </c>
      <c r="J13" s="291">
        <v>2701</v>
      </c>
      <c r="K13" s="290">
        <v>31155</v>
      </c>
      <c r="L13" s="289">
        <v>10555</v>
      </c>
      <c r="M13" s="289">
        <v>10253</v>
      </c>
      <c r="N13" s="289">
        <v>1276</v>
      </c>
      <c r="O13" s="291">
        <v>53239</v>
      </c>
      <c r="P13" s="290">
        <v>32658</v>
      </c>
      <c r="Q13" s="289">
        <v>11094</v>
      </c>
      <c r="R13" s="289">
        <v>10756</v>
      </c>
      <c r="S13" s="289">
        <v>1432</v>
      </c>
      <c r="T13" s="291">
        <v>55940</v>
      </c>
      <c r="U13" s="289"/>
      <c r="V13" s="291"/>
    </row>
    <row r="14" spans="1:22" x14ac:dyDescent="0.35">
      <c r="A14" s="274" t="s">
        <v>151</v>
      </c>
      <c r="B14" s="274" t="s">
        <v>40</v>
      </c>
      <c r="C14" s="289">
        <v>334620</v>
      </c>
      <c r="D14" s="289">
        <v>61500</v>
      </c>
      <c r="E14" s="289">
        <v>273120</v>
      </c>
      <c r="F14" s="290">
        <v>37728</v>
      </c>
      <c r="G14" s="289">
        <v>10809</v>
      </c>
      <c r="H14" s="289">
        <v>10911</v>
      </c>
      <c r="I14" s="289">
        <v>2052</v>
      </c>
      <c r="J14" s="291">
        <v>61500</v>
      </c>
      <c r="K14" s="290">
        <v>173266</v>
      </c>
      <c r="L14" s="289">
        <v>45703</v>
      </c>
      <c r="M14" s="289">
        <v>48153</v>
      </c>
      <c r="N14" s="289">
        <v>5998</v>
      </c>
      <c r="O14" s="291">
        <v>273120</v>
      </c>
      <c r="P14" s="290">
        <v>210994</v>
      </c>
      <c r="Q14" s="289">
        <v>56512</v>
      </c>
      <c r="R14" s="289">
        <v>59064</v>
      </c>
      <c r="S14" s="289">
        <v>8050</v>
      </c>
      <c r="T14" s="291">
        <v>334620</v>
      </c>
      <c r="U14" s="289"/>
      <c r="V14" s="291"/>
    </row>
    <row r="15" spans="1:22" x14ac:dyDescent="0.35">
      <c r="A15" s="274" t="s">
        <v>43</v>
      </c>
      <c r="B15" s="274" t="s">
        <v>43</v>
      </c>
      <c r="C15" s="289">
        <v>2683312</v>
      </c>
      <c r="D15" s="289">
        <v>904000</v>
      </c>
      <c r="E15" s="289">
        <v>1779312</v>
      </c>
      <c r="F15" s="290">
        <v>554567</v>
      </c>
      <c r="G15" s="289">
        <v>158879</v>
      </c>
      <c r="H15" s="289">
        <v>160387</v>
      </c>
      <c r="I15" s="289">
        <v>30167</v>
      </c>
      <c r="J15" s="291">
        <v>904000</v>
      </c>
      <c r="K15" s="290">
        <v>1128787</v>
      </c>
      <c r="L15" s="289">
        <v>297744</v>
      </c>
      <c r="M15" s="289">
        <v>313705</v>
      </c>
      <c r="N15" s="289">
        <v>39076</v>
      </c>
      <c r="O15" s="291">
        <v>1779312</v>
      </c>
      <c r="P15" s="290">
        <v>1683354</v>
      </c>
      <c r="Q15" s="289">
        <v>456623</v>
      </c>
      <c r="R15" s="289">
        <v>474092</v>
      </c>
      <c r="S15" s="289">
        <v>69243</v>
      </c>
      <c r="T15" s="291">
        <v>2683312</v>
      </c>
      <c r="U15" s="289"/>
      <c r="V15" s="291"/>
    </row>
    <row r="16" spans="1:22" x14ac:dyDescent="0.35">
      <c r="A16" s="274" t="s">
        <v>142</v>
      </c>
      <c r="B16" s="274" t="s">
        <v>143</v>
      </c>
      <c r="C16" s="289">
        <v>42436</v>
      </c>
      <c r="D16" s="289">
        <v>2000</v>
      </c>
      <c r="E16" s="289">
        <v>40436</v>
      </c>
      <c r="F16" s="290">
        <v>1227</v>
      </c>
      <c r="G16" s="289">
        <v>352</v>
      </c>
      <c r="H16" s="289">
        <v>355</v>
      </c>
      <c r="I16" s="289">
        <v>67</v>
      </c>
      <c r="J16" s="291">
        <v>2001</v>
      </c>
      <c r="K16" s="290">
        <v>25652</v>
      </c>
      <c r="L16" s="289">
        <v>6766</v>
      </c>
      <c r="M16" s="289">
        <v>7129</v>
      </c>
      <c r="N16" s="289">
        <v>888</v>
      </c>
      <c r="O16" s="291">
        <v>40435</v>
      </c>
      <c r="P16" s="290">
        <v>26879</v>
      </c>
      <c r="Q16" s="289">
        <v>7118</v>
      </c>
      <c r="R16" s="289">
        <v>7484</v>
      </c>
      <c r="S16" s="289">
        <v>955</v>
      </c>
      <c r="T16" s="291">
        <v>42436</v>
      </c>
      <c r="U16" s="289"/>
      <c r="V16" s="291"/>
    </row>
    <row r="17" spans="1:22" x14ac:dyDescent="0.35">
      <c r="A17" s="274" t="s">
        <v>153</v>
      </c>
      <c r="B17" s="274" t="s">
        <v>47</v>
      </c>
      <c r="C17" s="289">
        <v>54775</v>
      </c>
      <c r="D17" s="289">
        <v>4400</v>
      </c>
      <c r="E17" s="289">
        <v>50375</v>
      </c>
      <c r="F17" s="290">
        <v>2699</v>
      </c>
      <c r="G17" s="289">
        <v>773</v>
      </c>
      <c r="H17" s="289">
        <v>781</v>
      </c>
      <c r="I17" s="289">
        <v>147</v>
      </c>
      <c r="J17" s="291">
        <v>4400</v>
      </c>
      <c r="K17" s="290">
        <v>31958</v>
      </c>
      <c r="L17" s="289">
        <v>8430</v>
      </c>
      <c r="M17" s="289">
        <v>8881</v>
      </c>
      <c r="N17" s="289">
        <v>1106</v>
      </c>
      <c r="O17" s="291">
        <v>50375</v>
      </c>
      <c r="P17" s="290">
        <v>34657</v>
      </c>
      <c r="Q17" s="289">
        <v>9203</v>
      </c>
      <c r="R17" s="289">
        <v>9662</v>
      </c>
      <c r="S17" s="289">
        <v>1253</v>
      </c>
      <c r="T17" s="291">
        <v>54775</v>
      </c>
      <c r="U17" s="289"/>
      <c r="V17" s="291"/>
    </row>
    <row r="18" spans="1:22" x14ac:dyDescent="0.35">
      <c r="A18" s="274" t="s">
        <v>150</v>
      </c>
      <c r="B18" s="274" t="s">
        <v>186</v>
      </c>
      <c r="C18" s="289">
        <v>287761</v>
      </c>
      <c r="D18" s="289">
        <v>80100</v>
      </c>
      <c r="E18" s="289">
        <v>207661</v>
      </c>
      <c r="F18" s="290">
        <v>53101</v>
      </c>
      <c r="G18" s="289">
        <v>12503</v>
      </c>
      <c r="H18" s="289">
        <v>12628</v>
      </c>
      <c r="I18" s="289">
        <v>1868</v>
      </c>
      <c r="J18" s="291">
        <v>80100</v>
      </c>
      <c r="K18" s="290">
        <v>129135</v>
      </c>
      <c r="L18" s="289">
        <v>37119</v>
      </c>
      <c r="M18" s="289">
        <v>35325</v>
      </c>
      <c r="N18" s="289">
        <v>6082</v>
      </c>
      <c r="O18" s="291">
        <v>207661</v>
      </c>
      <c r="P18" s="290">
        <v>182236</v>
      </c>
      <c r="Q18" s="289">
        <v>49622</v>
      </c>
      <c r="R18" s="289">
        <v>47953</v>
      </c>
      <c r="S18" s="289">
        <v>7950</v>
      </c>
      <c r="T18" s="291">
        <v>287761</v>
      </c>
      <c r="U18" s="289"/>
      <c r="V18" s="291"/>
    </row>
    <row r="19" spans="1:22" x14ac:dyDescent="0.35">
      <c r="A19" s="274" t="s">
        <v>157</v>
      </c>
      <c r="B19" s="274" t="s">
        <v>183</v>
      </c>
      <c r="C19" s="289">
        <v>146573</v>
      </c>
      <c r="D19" s="289">
        <v>12400</v>
      </c>
      <c r="E19" s="289">
        <v>134173</v>
      </c>
      <c r="F19" s="290">
        <v>8220</v>
      </c>
      <c r="G19" s="289">
        <v>1936</v>
      </c>
      <c r="H19" s="289">
        <v>1955</v>
      </c>
      <c r="I19" s="289">
        <v>289</v>
      </c>
      <c r="J19" s="291">
        <v>12400</v>
      </c>
      <c r="K19" s="290">
        <v>83436</v>
      </c>
      <c r="L19" s="289">
        <v>23983</v>
      </c>
      <c r="M19" s="289">
        <v>22824</v>
      </c>
      <c r="N19" s="289">
        <v>3930</v>
      </c>
      <c r="O19" s="291">
        <v>134173</v>
      </c>
      <c r="P19" s="290">
        <v>91656</v>
      </c>
      <c r="Q19" s="289">
        <v>25919</v>
      </c>
      <c r="R19" s="289">
        <v>24779</v>
      </c>
      <c r="S19" s="289">
        <v>4219</v>
      </c>
      <c r="T19" s="291">
        <v>146573</v>
      </c>
      <c r="U19" s="289"/>
      <c r="V19" s="291"/>
    </row>
    <row r="20" spans="1:22" x14ac:dyDescent="0.35">
      <c r="A20" s="274" t="s">
        <v>138</v>
      </c>
      <c r="B20" s="274" t="s">
        <v>52</v>
      </c>
      <c r="C20" s="289">
        <v>160710</v>
      </c>
      <c r="D20" s="289">
        <v>25800</v>
      </c>
      <c r="E20" s="289">
        <v>134910</v>
      </c>
      <c r="F20" s="290">
        <v>17104</v>
      </c>
      <c r="G20" s="289">
        <v>4027</v>
      </c>
      <c r="H20" s="289">
        <v>4067</v>
      </c>
      <c r="I20" s="289">
        <v>602</v>
      </c>
      <c r="J20" s="291">
        <v>25800</v>
      </c>
      <c r="K20" s="290">
        <v>83894</v>
      </c>
      <c r="L20" s="289">
        <v>24115</v>
      </c>
      <c r="M20" s="289">
        <v>22949</v>
      </c>
      <c r="N20" s="289">
        <v>3952</v>
      </c>
      <c r="O20" s="291">
        <v>134910</v>
      </c>
      <c r="P20" s="290">
        <v>100998</v>
      </c>
      <c r="Q20" s="289">
        <v>28142</v>
      </c>
      <c r="R20" s="289">
        <v>27016</v>
      </c>
      <c r="S20" s="289">
        <v>4554</v>
      </c>
      <c r="T20" s="291">
        <v>160710</v>
      </c>
      <c r="U20" s="289"/>
      <c r="V20" s="291"/>
    </row>
    <row r="21" spans="1:22" x14ac:dyDescent="0.35">
      <c r="A21" s="274" t="s">
        <v>137</v>
      </c>
      <c r="B21" s="274" t="s">
        <v>54</v>
      </c>
      <c r="C21" s="289">
        <v>365171</v>
      </c>
      <c r="D21" s="289">
        <v>12600</v>
      </c>
      <c r="E21" s="289">
        <v>352571</v>
      </c>
      <c r="F21" s="290">
        <v>8353</v>
      </c>
      <c r="G21" s="289">
        <v>1967</v>
      </c>
      <c r="H21" s="289">
        <v>1986</v>
      </c>
      <c r="I21" s="289">
        <v>294</v>
      </c>
      <c r="J21" s="291">
        <v>12600</v>
      </c>
      <c r="K21" s="290">
        <v>219248</v>
      </c>
      <c r="L21" s="289">
        <v>63021</v>
      </c>
      <c r="M21" s="289">
        <v>59975</v>
      </c>
      <c r="N21" s="289">
        <v>10327</v>
      </c>
      <c r="O21" s="291">
        <v>352571</v>
      </c>
      <c r="P21" s="290">
        <v>227601</v>
      </c>
      <c r="Q21" s="289">
        <v>64988</v>
      </c>
      <c r="R21" s="289">
        <v>61961</v>
      </c>
      <c r="S21" s="289">
        <v>10621</v>
      </c>
      <c r="T21" s="291">
        <v>365171</v>
      </c>
      <c r="U21" s="289"/>
      <c r="V21" s="291"/>
    </row>
    <row r="22" spans="1:22" x14ac:dyDescent="0.35">
      <c r="A22" s="274" t="s">
        <v>142</v>
      </c>
      <c r="B22" s="274" t="s">
        <v>56</v>
      </c>
      <c r="C22" s="289">
        <v>671363</v>
      </c>
      <c r="D22" s="289">
        <v>132200</v>
      </c>
      <c r="E22" s="289">
        <v>539163</v>
      </c>
      <c r="F22" s="290">
        <v>87001</v>
      </c>
      <c r="G22" s="289">
        <v>18435</v>
      </c>
      <c r="H22" s="289">
        <v>19729</v>
      </c>
      <c r="I22" s="289">
        <v>7034</v>
      </c>
      <c r="J22" s="291">
        <v>132199</v>
      </c>
      <c r="K22" s="290">
        <v>336977</v>
      </c>
      <c r="L22" s="289">
        <v>87778</v>
      </c>
      <c r="M22" s="289">
        <v>91723</v>
      </c>
      <c r="N22" s="289">
        <v>22684</v>
      </c>
      <c r="O22" s="291">
        <v>539162</v>
      </c>
      <c r="P22" s="290">
        <v>423978</v>
      </c>
      <c r="Q22" s="289">
        <v>106213</v>
      </c>
      <c r="R22" s="289">
        <v>111452</v>
      </c>
      <c r="S22" s="289">
        <v>29718</v>
      </c>
      <c r="T22" s="291">
        <v>671361</v>
      </c>
      <c r="U22" s="289"/>
      <c r="V22" s="291"/>
    </row>
    <row r="23" spans="1:22" x14ac:dyDescent="0.35">
      <c r="A23" s="274" t="s">
        <v>159</v>
      </c>
      <c r="B23" s="274" t="s">
        <v>58</v>
      </c>
      <c r="C23" s="289">
        <v>126355</v>
      </c>
      <c r="D23" s="289">
        <v>9000</v>
      </c>
      <c r="E23" s="289">
        <v>117355</v>
      </c>
      <c r="F23" s="290">
        <v>5923</v>
      </c>
      <c r="G23" s="289">
        <v>1255</v>
      </c>
      <c r="H23" s="289">
        <v>1343</v>
      </c>
      <c r="I23" s="289">
        <v>479</v>
      </c>
      <c r="J23" s="291">
        <v>9000</v>
      </c>
      <c r="K23" s="290">
        <v>73347</v>
      </c>
      <c r="L23" s="289">
        <v>19106</v>
      </c>
      <c r="M23" s="289">
        <v>19965</v>
      </c>
      <c r="N23" s="289">
        <v>4937</v>
      </c>
      <c r="O23" s="291">
        <v>117355</v>
      </c>
      <c r="P23" s="290">
        <v>79270</v>
      </c>
      <c r="Q23" s="289">
        <v>20361</v>
      </c>
      <c r="R23" s="289">
        <v>21308</v>
      </c>
      <c r="S23" s="289">
        <v>5416</v>
      </c>
      <c r="T23" s="291">
        <v>126355</v>
      </c>
      <c r="U23" s="289"/>
      <c r="V23" s="291"/>
    </row>
    <row r="24" spans="1:22" x14ac:dyDescent="0.35">
      <c r="A24" s="274" t="s">
        <v>150</v>
      </c>
      <c r="B24" s="274" t="s">
        <v>189</v>
      </c>
      <c r="C24" s="289">
        <v>85206</v>
      </c>
      <c r="D24" s="289">
        <v>3600</v>
      </c>
      <c r="E24" s="289">
        <v>81606</v>
      </c>
      <c r="F24" s="290">
        <v>2369</v>
      </c>
      <c r="G24" s="289">
        <v>502</v>
      </c>
      <c r="H24" s="289">
        <v>537</v>
      </c>
      <c r="I24" s="289">
        <v>192</v>
      </c>
      <c r="J24" s="291">
        <v>3600</v>
      </c>
      <c r="K24" s="290">
        <v>51004</v>
      </c>
      <c r="L24" s="289">
        <v>13286</v>
      </c>
      <c r="M24" s="289">
        <v>13883</v>
      </c>
      <c r="N24" s="289">
        <v>3433</v>
      </c>
      <c r="O24" s="291">
        <v>81606</v>
      </c>
      <c r="P24" s="290">
        <v>53373</v>
      </c>
      <c r="Q24" s="289">
        <v>13788</v>
      </c>
      <c r="R24" s="289">
        <v>14420</v>
      </c>
      <c r="S24" s="289">
        <v>3625</v>
      </c>
      <c r="T24" s="291">
        <v>85206</v>
      </c>
      <c r="U24" s="289"/>
      <c r="V24" s="291"/>
    </row>
    <row r="25" spans="1:22" x14ac:dyDescent="0.35">
      <c r="A25" s="274" t="s">
        <v>139</v>
      </c>
      <c r="B25" s="274" t="s">
        <v>63</v>
      </c>
      <c r="C25" s="289">
        <v>440319</v>
      </c>
      <c r="D25" s="289">
        <v>65300</v>
      </c>
      <c r="E25" s="289">
        <v>375019</v>
      </c>
      <c r="F25" s="290">
        <v>40860</v>
      </c>
      <c r="G25" s="289">
        <v>10358</v>
      </c>
      <c r="H25" s="289">
        <v>10263</v>
      </c>
      <c r="I25" s="289">
        <v>3819</v>
      </c>
      <c r="J25" s="291">
        <v>65300</v>
      </c>
      <c r="K25" s="290">
        <v>233948</v>
      </c>
      <c r="L25" s="289">
        <v>65633</v>
      </c>
      <c r="M25" s="289">
        <v>68833</v>
      </c>
      <c r="N25" s="289">
        <v>6605</v>
      </c>
      <c r="O25" s="291">
        <v>375019</v>
      </c>
      <c r="P25" s="290">
        <v>274808</v>
      </c>
      <c r="Q25" s="289">
        <v>75991</v>
      </c>
      <c r="R25" s="289">
        <v>79096</v>
      </c>
      <c r="S25" s="289">
        <v>10424</v>
      </c>
      <c r="T25" s="291">
        <v>440319</v>
      </c>
      <c r="U25" s="289"/>
      <c r="V25" s="291"/>
    </row>
    <row r="26" spans="1:22" x14ac:dyDescent="0.35">
      <c r="A26" s="274" t="s">
        <v>144</v>
      </c>
      <c r="B26" s="274" t="s">
        <v>65</v>
      </c>
      <c r="C26" s="289">
        <v>110183</v>
      </c>
      <c r="D26" s="289">
        <v>2400</v>
      </c>
      <c r="E26" s="289">
        <v>107783</v>
      </c>
      <c r="F26" s="290">
        <v>1502</v>
      </c>
      <c r="G26" s="289">
        <v>381</v>
      </c>
      <c r="H26" s="289">
        <v>377</v>
      </c>
      <c r="I26" s="289">
        <v>140</v>
      </c>
      <c r="J26" s="291">
        <v>2400</v>
      </c>
      <c r="K26" s="290">
        <v>67238</v>
      </c>
      <c r="L26" s="289">
        <v>18864</v>
      </c>
      <c r="M26" s="289">
        <v>19783</v>
      </c>
      <c r="N26" s="289">
        <v>1898</v>
      </c>
      <c r="O26" s="291">
        <v>107783</v>
      </c>
      <c r="P26" s="290">
        <v>68740</v>
      </c>
      <c r="Q26" s="289">
        <v>19245</v>
      </c>
      <c r="R26" s="289">
        <v>20160</v>
      </c>
      <c r="S26" s="289">
        <v>2038</v>
      </c>
      <c r="T26" s="291">
        <v>110183</v>
      </c>
      <c r="U26" s="289"/>
      <c r="V26" s="291"/>
    </row>
    <row r="27" spans="1:22" x14ac:dyDescent="0.35">
      <c r="A27" s="274" t="s">
        <v>139</v>
      </c>
      <c r="B27" s="274" t="s">
        <v>68</v>
      </c>
      <c r="C27" s="289">
        <v>82400</v>
      </c>
      <c r="D27" s="289">
        <v>50700</v>
      </c>
      <c r="E27" s="289">
        <v>31700</v>
      </c>
      <c r="F27" s="290">
        <v>31725</v>
      </c>
      <c r="G27" s="289">
        <v>8042</v>
      </c>
      <c r="H27" s="289">
        <v>7968</v>
      </c>
      <c r="I27" s="289">
        <v>2965</v>
      </c>
      <c r="J27" s="291">
        <v>50700</v>
      </c>
      <c r="K27" s="290">
        <v>19775</v>
      </c>
      <c r="L27" s="289">
        <v>5548</v>
      </c>
      <c r="M27" s="289">
        <v>5818</v>
      </c>
      <c r="N27" s="289">
        <v>558</v>
      </c>
      <c r="O27" s="291">
        <v>31699</v>
      </c>
      <c r="P27" s="290">
        <v>51500</v>
      </c>
      <c r="Q27" s="289">
        <v>13590</v>
      </c>
      <c r="R27" s="289">
        <v>13786</v>
      </c>
      <c r="S27" s="289">
        <v>3523</v>
      </c>
      <c r="T27" s="291">
        <v>82399</v>
      </c>
      <c r="U27" s="289"/>
      <c r="V27" s="291"/>
    </row>
    <row r="28" spans="1:22" x14ac:dyDescent="0.35">
      <c r="A28" s="274" t="s">
        <v>154</v>
      </c>
      <c r="B28" s="274" t="s">
        <v>190</v>
      </c>
      <c r="C28" s="289">
        <v>172803</v>
      </c>
      <c r="D28" s="289">
        <v>0</v>
      </c>
      <c r="E28" s="289">
        <v>172803</v>
      </c>
      <c r="F28" s="290">
        <v>0</v>
      </c>
      <c r="G28" s="289">
        <v>0</v>
      </c>
      <c r="H28" s="289">
        <v>0</v>
      </c>
      <c r="I28" s="289">
        <v>0</v>
      </c>
      <c r="J28" s="291">
        <v>0</v>
      </c>
      <c r="K28" s="290">
        <v>107800</v>
      </c>
      <c r="L28" s="289">
        <v>30243</v>
      </c>
      <c r="M28" s="289">
        <v>31717</v>
      </c>
      <c r="N28" s="289">
        <v>3043</v>
      </c>
      <c r="O28" s="291">
        <v>172803</v>
      </c>
      <c r="P28" s="290">
        <v>107800</v>
      </c>
      <c r="Q28" s="289">
        <v>30243</v>
      </c>
      <c r="R28" s="289">
        <v>31717</v>
      </c>
      <c r="S28" s="289">
        <v>3043</v>
      </c>
      <c r="T28" s="291">
        <v>172803</v>
      </c>
      <c r="U28" s="289"/>
      <c r="V28" s="291"/>
    </row>
    <row r="29" spans="1:22" x14ac:dyDescent="0.35">
      <c r="A29" s="274" t="s">
        <v>148</v>
      </c>
      <c r="B29" s="274" t="s">
        <v>73</v>
      </c>
      <c r="C29" s="289">
        <v>179424</v>
      </c>
      <c r="D29" s="289">
        <v>6200</v>
      </c>
      <c r="E29" s="289">
        <v>173224</v>
      </c>
      <c r="F29" s="290">
        <v>3880</v>
      </c>
      <c r="G29" s="289">
        <v>983</v>
      </c>
      <c r="H29" s="289">
        <v>974</v>
      </c>
      <c r="I29" s="289">
        <v>363</v>
      </c>
      <c r="J29" s="291">
        <v>6200</v>
      </c>
      <c r="K29" s="290">
        <v>108062</v>
      </c>
      <c r="L29" s="289">
        <v>30317</v>
      </c>
      <c r="M29" s="289">
        <v>31794</v>
      </c>
      <c r="N29" s="289">
        <v>3051</v>
      </c>
      <c r="O29" s="291">
        <v>173224</v>
      </c>
      <c r="P29" s="290">
        <v>111942</v>
      </c>
      <c r="Q29" s="289">
        <v>31300</v>
      </c>
      <c r="R29" s="289">
        <v>32768</v>
      </c>
      <c r="S29" s="289">
        <v>3414</v>
      </c>
      <c r="T29" s="291">
        <v>179424</v>
      </c>
      <c r="U29" s="289"/>
      <c r="V29" s="291"/>
    </row>
    <row r="30" spans="1:22" x14ac:dyDescent="0.35">
      <c r="A30" s="274" t="s">
        <v>148</v>
      </c>
      <c r="B30" s="274" t="s">
        <v>75</v>
      </c>
      <c r="C30" s="289">
        <v>115132</v>
      </c>
      <c r="D30" s="289">
        <v>15600</v>
      </c>
      <c r="E30" s="289">
        <v>99532</v>
      </c>
      <c r="F30" s="290">
        <v>9761</v>
      </c>
      <c r="G30" s="289">
        <v>2475</v>
      </c>
      <c r="H30" s="289">
        <v>2452</v>
      </c>
      <c r="I30" s="289">
        <v>912</v>
      </c>
      <c r="J30" s="291">
        <v>15600</v>
      </c>
      <c r="K30" s="290">
        <v>62091</v>
      </c>
      <c r="L30" s="289">
        <v>17419</v>
      </c>
      <c r="M30" s="289">
        <v>18269</v>
      </c>
      <c r="N30" s="289">
        <v>1753</v>
      </c>
      <c r="O30" s="291">
        <v>99532</v>
      </c>
      <c r="P30" s="290">
        <v>71852</v>
      </c>
      <c r="Q30" s="289">
        <v>19894</v>
      </c>
      <c r="R30" s="289">
        <v>20721</v>
      </c>
      <c r="S30" s="289">
        <v>2665</v>
      </c>
      <c r="T30" s="291">
        <v>115132</v>
      </c>
      <c r="U30" s="289"/>
      <c r="V30" s="291"/>
    </row>
    <row r="31" spans="1:22" x14ac:dyDescent="0.35">
      <c r="A31" s="274" t="s">
        <v>151</v>
      </c>
      <c r="B31" s="274" t="s">
        <v>77</v>
      </c>
      <c r="C31" s="289">
        <v>70925</v>
      </c>
      <c r="D31" s="289">
        <v>1500</v>
      </c>
      <c r="E31" s="289">
        <v>69425</v>
      </c>
      <c r="F31" s="290">
        <v>1009</v>
      </c>
      <c r="G31" s="289">
        <v>213</v>
      </c>
      <c r="H31" s="289">
        <v>237</v>
      </c>
      <c r="I31" s="289">
        <v>41</v>
      </c>
      <c r="J31" s="291">
        <v>1500</v>
      </c>
      <c r="K31" s="290">
        <v>44875</v>
      </c>
      <c r="L31" s="289">
        <v>10745</v>
      </c>
      <c r="M31" s="289">
        <v>11477</v>
      </c>
      <c r="N31" s="289">
        <v>2329</v>
      </c>
      <c r="O31" s="291">
        <v>69426</v>
      </c>
      <c r="P31" s="290">
        <v>45884</v>
      </c>
      <c r="Q31" s="289">
        <v>10958</v>
      </c>
      <c r="R31" s="289">
        <v>11714</v>
      </c>
      <c r="S31" s="289">
        <v>2370</v>
      </c>
      <c r="T31" s="291">
        <v>70926</v>
      </c>
      <c r="U31" s="289"/>
      <c r="V31" s="291"/>
    </row>
    <row r="32" spans="1:22" x14ac:dyDescent="0.35">
      <c r="A32" s="274" t="s">
        <v>142</v>
      </c>
      <c r="B32" s="274" t="s">
        <v>78</v>
      </c>
      <c r="C32" s="289">
        <v>80843</v>
      </c>
      <c r="D32" s="289">
        <v>11000</v>
      </c>
      <c r="E32" s="289">
        <v>69843</v>
      </c>
      <c r="F32" s="290">
        <v>7401</v>
      </c>
      <c r="G32" s="289">
        <v>1562</v>
      </c>
      <c r="H32" s="289">
        <v>1735</v>
      </c>
      <c r="I32" s="289">
        <v>302</v>
      </c>
      <c r="J32" s="291">
        <v>11000</v>
      </c>
      <c r="K32" s="290">
        <v>45145</v>
      </c>
      <c r="L32" s="289">
        <v>10809</v>
      </c>
      <c r="M32" s="289">
        <v>11546</v>
      </c>
      <c r="N32" s="289">
        <v>2343</v>
      </c>
      <c r="O32" s="291">
        <v>69843</v>
      </c>
      <c r="P32" s="290">
        <v>52546</v>
      </c>
      <c r="Q32" s="289">
        <v>12371</v>
      </c>
      <c r="R32" s="289">
        <v>13281</v>
      </c>
      <c r="S32" s="289">
        <v>2645</v>
      </c>
      <c r="T32" s="291">
        <v>80843</v>
      </c>
      <c r="U32" s="289"/>
      <c r="V32" s="291"/>
    </row>
    <row r="33" spans="1:22" x14ac:dyDescent="0.35">
      <c r="A33" s="274" t="s">
        <v>140</v>
      </c>
      <c r="B33" s="274" t="s">
        <v>79</v>
      </c>
      <c r="C33" s="289">
        <v>81380</v>
      </c>
      <c r="D33" s="289">
        <v>19900</v>
      </c>
      <c r="E33" s="289">
        <v>61480</v>
      </c>
      <c r="F33" s="290">
        <v>13388</v>
      </c>
      <c r="G33" s="289">
        <v>2826</v>
      </c>
      <c r="H33" s="289">
        <v>3139</v>
      </c>
      <c r="I33" s="289">
        <v>547</v>
      </c>
      <c r="J33" s="291">
        <v>19900</v>
      </c>
      <c r="K33" s="290">
        <v>39740</v>
      </c>
      <c r="L33" s="289">
        <v>9515</v>
      </c>
      <c r="M33" s="289">
        <v>10163</v>
      </c>
      <c r="N33" s="289">
        <v>2062</v>
      </c>
      <c r="O33" s="291">
        <v>61480</v>
      </c>
      <c r="P33" s="290">
        <v>53128</v>
      </c>
      <c r="Q33" s="289">
        <v>12341</v>
      </c>
      <c r="R33" s="289">
        <v>13302</v>
      </c>
      <c r="S33" s="289">
        <v>2609</v>
      </c>
      <c r="T33" s="291">
        <v>81380</v>
      </c>
      <c r="U33" s="289"/>
      <c r="V33" s="291"/>
    </row>
    <row r="34" spans="1:22" x14ac:dyDescent="0.35">
      <c r="A34" s="274" t="s">
        <v>141</v>
      </c>
      <c r="B34" s="274" t="s">
        <v>187</v>
      </c>
      <c r="C34" s="289">
        <v>78655</v>
      </c>
      <c r="D34" s="289">
        <v>14000</v>
      </c>
      <c r="E34" s="289">
        <v>64655</v>
      </c>
      <c r="F34" s="290">
        <v>9226</v>
      </c>
      <c r="G34" s="289">
        <v>2033</v>
      </c>
      <c r="H34" s="289">
        <v>2210</v>
      </c>
      <c r="I34" s="289">
        <v>530</v>
      </c>
      <c r="J34" s="291">
        <v>13999</v>
      </c>
      <c r="K34" s="290">
        <v>38591</v>
      </c>
      <c r="L34" s="289">
        <v>11651</v>
      </c>
      <c r="M34" s="289">
        <v>11405</v>
      </c>
      <c r="N34" s="289">
        <v>3008</v>
      </c>
      <c r="O34" s="291">
        <v>64655</v>
      </c>
      <c r="P34" s="290">
        <v>47817</v>
      </c>
      <c r="Q34" s="289">
        <v>13684</v>
      </c>
      <c r="R34" s="289">
        <v>13615</v>
      </c>
      <c r="S34" s="289">
        <v>3538</v>
      </c>
      <c r="T34" s="291">
        <v>78654</v>
      </c>
      <c r="U34" s="289"/>
      <c r="V34" s="291"/>
    </row>
    <row r="35" spans="1:22" x14ac:dyDescent="0.35">
      <c r="A35" s="274" t="s">
        <v>155</v>
      </c>
      <c r="B35" s="274" t="s">
        <v>191</v>
      </c>
      <c r="C35" s="289">
        <v>71342</v>
      </c>
      <c r="D35" s="289">
        <v>3100</v>
      </c>
      <c r="E35" s="289">
        <v>68242</v>
      </c>
      <c r="F35" s="290">
        <v>2043</v>
      </c>
      <c r="G35" s="289">
        <v>450</v>
      </c>
      <c r="H35" s="289">
        <v>489</v>
      </c>
      <c r="I35" s="289">
        <v>117</v>
      </c>
      <c r="J35" s="291">
        <v>3099</v>
      </c>
      <c r="K35" s="290">
        <v>40732</v>
      </c>
      <c r="L35" s="289">
        <v>12297</v>
      </c>
      <c r="M35" s="289">
        <v>12038</v>
      </c>
      <c r="N35" s="289">
        <v>3175</v>
      </c>
      <c r="O35" s="291">
        <v>68242</v>
      </c>
      <c r="P35" s="290">
        <v>42775</v>
      </c>
      <c r="Q35" s="289">
        <v>12747</v>
      </c>
      <c r="R35" s="289">
        <v>12527</v>
      </c>
      <c r="S35" s="289">
        <v>3292</v>
      </c>
      <c r="T35" s="291">
        <v>71341</v>
      </c>
      <c r="U35" s="289"/>
      <c r="V35" s="291"/>
    </row>
    <row r="36" spans="1:22" x14ac:dyDescent="0.35">
      <c r="A36" s="274" t="s">
        <v>148</v>
      </c>
      <c r="B36" s="274" t="s">
        <v>188</v>
      </c>
      <c r="C36" s="289">
        <v>91927</v>
      </c>
      <c r="D36" s="289">
        <v>22000</v>
      </c>
      <c r="E36" s="289">
        <v>69927</v>
      </c>
      <c r="F36" s="290">
        <v>14498</v>
      </c>
      <c r="G36" s="289">
        <v>3195</v>
      </c>
      <c r="H36" s="289">
        <v>3473</v>
      </c>
      <c r="I36" s="289">
        <v>834</v>
      </c>
      <c r="J36" s="291">
        <v>22000</v>
      </c>
      <c r="K36" s="290">
        <v>41737</v>
      </c>
      <c r="L36" s="289">
        <v>12601</v>
      </c>
      <c r="M36" s="289">
        <v>12335</v>
      </c>
      <c r="N36" s="289">
        <v>3254</v>
      </c>
      <c r="O36" s="291">
        <v>69927</v>
      </c>
      <c r="P36" s="290">
        <v>56235</v>
      </c>
      <c r="Q36" s="289">
        <v>15796</v>
      </c>
      <c r="R36" s="289">
        <v>15808</v>
      </c>
      <c r="S36" s="289">
        <v>4088</v>
      </c>
      <c r="T36" s="291">
        <v>91927</v>
      </c>
      <c r="U36" s="289"/>
      <c r="V36" s="291"/>
    </row>
    <row r="37" spans="1:22" x14ac:dyDescent="0.35">
      <c r="A37" s="274" t="s">
        <v>148</v>
      </c>
      <c r="B37" s="274" t="s">
        <v>192</v>
      </c>
      <c r="C37" s="289">
        <v>89040</v>
      </c>
      <c r="D37" s="289">
        <v>16000</v>
      </c>
      <c r="E37" s="289">
        <v>73040</v>
      </c>
      <c r="F37" s="290">
        <v>10544</v>
      </c>
      <c r="G37" s="289">
        <v>2324</v>
      </c>
      <c r="H37" s="289">
        <v>2526</v>
      </c>
      <c r="I37" s="289">
        <v>606</v>
      </c>
      <c r="J37" s="291">
        <v>16000</v>
      </c>
      <c r="K37" s="290">
        <v>43595</v>
      </c>
      <c r="L37" s="289">
        <v>13162</v>
      </c>
      <c r="M37" s="289">
        <v>12884</v>
      </c>
      <c r="N37" s="289">
        <v>3399</v>
      </c>
      <c r="O37" s="291">
        <v>73040</v>
      </c>
      <c r="P37" s="290">
        <v>54139</v>
      </c>
      <c r="Q37" s="289">
        <v>15486</v>
      </c>
      <c r="R37" s="289">
        <v>15410</v>
      </c>
      <c r="S37" s="289">
        <v>4005</v>
      </c>
      <c r="T37" s="291">
        <v>89040</v>
      </c>
      <c r="U37" s="289"/>
      <c r="V37" s="291"/>
    </row>
    <row r="38" spans="1:22" x14ac:dyDescent="0.35">
      <c r="A38" s="274" t="s">
        <v>157</v>
      </c>
      <c r="B38" s="274" t="s">
        <v>185</v>
      </c>
      <c r="C38" s="289">
        <v>87596</v>
      </c>
      <c r="D38" s="289">
        <v>1400</v>
      </c>
      <c r="E38" s="289">
        <v>86196</v>
      </c>
      <c r="F38" s="290">
        <v>923</v>
      </c>
      <c r="G38" s="289">
        <v>203</v>
      </c>
      <c r="H38" s="289">
        <v>221</v>
      </c>
      <c r="I38" s="289">
        <v>53</v>
      </c>
      <c r="J38" s="291">
        <v>1400</v>
      </c>
      <c r="K38" s="290">
        <v>51448</v>
      </c>
      <c r="L38" s="289">
        <v>15533</v>
      </c>
      <c r="M38" s="289">
        <v>15205</v>
      </c>
      <c r="N38" s="289">
        <v>4011</v>
      </c>
      <c r="O38" s="291">
        <v>86197</v>
      </c>
      <c r="P38" s="290">
        <v>52371</v>
      </c>
      <c r="Q38" s="289">
        <v>15736</v>
      </c>
      <c r="R38" s="289">
        <v>15426</v>
      </c>
      <c r="S38" s="289">
        <v>4064</v>
      </c>
      <c r="T38" s="291">
        <v>87597</v>
      </c>
      <c r="U38" s="289"/>
      <c r="V38" s="291"/>
    </row>
    <row r="39" spans="1:22" x14ac:dyDescent="0.35">
      <c r="A39" s="274" t="s">
        <v>141</v>
      </c>
      <c r="B39" s="274" t="s">
        <v>80</v>
      </c>
      <c r="C39" s="289">
        <v>150060</v>
      </c>
      <c r="D39" s="289">
        <v>27100</v>
      </c>
      <c r="E39" s="289">
        <v>122960</v>
      </c>
      <c r="F39" s="290">
        <v>18221</v>
      </c>
      <c r="G39" s="289">
        <v>4005</v>
      </c>
      <c r="H39" s="289">
        <v>3860</v>
      </c>
      <c r="I39" s="289">
        <v>1013</v>
      </c>
      <c r="J39" s="291">
        <v>27099</v>
      </c>
      <c r="K39" s="290">
        <v>73195</v>
      </c>
      <c r="L39" s="289">
        <v>19667</v>
      </c>
      <c r="M39" s="289">
        <v>19068</v>
      </c>
      <c r="N39" s="289">
        <v>11030</v>
      </c>
      <c r="O39" s="291">
        <v>122960</v>
      </c>
      <c r="P39" s="290">
        <v>91416</v>
      </c>
      <c r="Q39" s="289">
        <v>23672</v>
      </c>
      <c r="R39" s="289">
        <v>22928</v>
      </c>
      <c r="S39" s="289">
        <v>12043</v>
      </c>
      <c r="T39" s="291">
        <v>150059</v>
      </c>
      <c r="U39" s="289"/>
      <c r="V39" s="291"/>
    </row>
    <row r="40" spans="1:22" x14ac:dyDescent="0.35">
      <c r="A40" s="274" t="s">
        <v>148</v>
      </c>
      <c r="B40" s="274" t="s">
        <v>149</v>
      </c>
      <c r="C40" s="289">
        <v>212050</v>
      </c>
      <c r="D40" s="289">
        <v>32600</v>
      </c>
      <c r="E40" s="289">
        <v>179450</v>
      </c>
      <c r="F40" s="290">
        <v>21919</v>
      </c>
      <c r="G40" s="289">
        <v>4818</v>
      </c>
      <c r="H40" s="289">
        <v>4644</v>
      </c>
      <c r="I40" s="289">
        <v>1219</v>
      </c>
      <c r="J40" s="291">
        <v>32600</v>
      </c>
      <c r="K40" s="290">
        <v>106821</v>
      </c>
      <c r="L40" s="289">
        <v>28702</v>
      </c>
      <c r="M40" s="289">
        <v>27828</v>
      </c>
      <c r="N40" s="289">
        <v>16098</v>
      </c>
      <c r="O40" s="291">
        <v>179449</v>
      </c>
      <c r="P40" s="290">
        <v>128740</v>
      </c>
      <c r="Q40" s="289">
        <v>33520</v>
      </c>
      <c r="R40" s="289">
        <v>32472</v>
      </c>
      <c r="S40" s="289">
        <v>17317</v>
      </c>
      <c r="T40" s="291">
        <v>212049</v>
      </c>
      <c r="U40" s="289"/>
      <c r="V40" s="291"/>
    </row>
    <row r="41" spans="1:22" x14ac:dyDescent="0.35">
      <c r="A41" s="274" t="s">
        <v>154</v>
      </c>
      <c r="B41" s="274" t="s">
        <v>81</v>
      </c>
      <c r="C41" s="289">
        <v>147032</v>
      </c>
      <c r="D41" s="289">
        <v>7400</v>
      </c>
      <c r="E41" s="289">
        <v>139632</v>
      </c>
      <c r="F41" s="290">
        <v>4975</v>
      </c>
      <c r="G41" s="289">
        <v>1094</v>
      </c>
      <c r="H41" s="289">
        <v>1054</v>
      </c>
      <c r="I41" s="289">
        <v>277</v>
      </c>
      <c r="J41" s="291">
        <v>7400</v>
      </c>
      <c r="K41" s="290">
        <v>83119</v>
      </c>
      <c r="L41" s="289">
        <v>22333</v>
      </c>
      <c r="M41" s="289">
        <v>21654</v>
      </c>
      <c r="N41" s="289">
        <v>12526</v>
      </c>
      <c r="O41" s="291">
        <v>139632</v>
      </c>
      <c r="P41" s="290">
        <v>88094</v>
      </c>
      <c r="Q41" s="289">
        <v>23427</v>
      </c>
      <c r="R41" s="289">
        <v>22708</v>
      </c>
      <c r="S41" s="289">
        <v>12803</v>
      </c>
      <c r="T41" s="291">
        <v>147032</v>
      </c>
      <c r="U41" s="289"/>
      <c r="V41" s="291"/>
    </row>
    <row r="42" spans="1:22" x14ac:dyDescent="0.35">
      <c r="A42" s="274" t="s">
        <v>157</v>
      </c>
      <c r="B42" s="274" t="s">
        <v>82</v>
      </c>
      <c r="C42" s="289">
        <v>85335</v>
      </c>
      <c r="D42" s="289">
        <v>60500</v>
      </c>
      <c r="E42" s="289">
        <v>24835</v>
      </c>
      <c r="F42" s="290">
        <v>40678</v>
      </c>
      <c r="G42" s="289">
        <v>8941</v>
      </c>
      <c r="H42" s="289">
        <v>8618</v>
      </c>
      <c r="I42" s="289">
        <v>2262</v>
      </c>
      <c r="J42" s="291">
        <v>60499</v>
      </c>
      <c r="K42" s="290">
        <v>14784</v>
      </c>
      <c r="L42" s="289">
        <v>3972</v>
      </c>
      <c r="M42" s="289">
        <v>3851</v>
      </c>
      <c r="N42" s="289">
        <v>2228</v>
      </c>
      <c r="O42" s="291">
        <v>24835</v>
      </c>
      <c r="P42" s="290">
        <v>55462</v>
      </c>
      <c r="Q42" s="289">
        <v>12913</v>
      </c>
      <c r="R42" s="289">
        <v>12469</v>
      </c>
      <c r="S42" s="289">
        <v>4490</v>
      </c>
      <c r="T42" s="291">
        <v>85334</v>
      </c>
      <c r="U42" s="289"/>
      <c r="V42" s="291"/>
    </row>
    <row r="43" spans="1:22" x14ac:dyDescent="0.35">
      <c r="A43" s="274" t="s">
        <v>144</v>
      </c>
      <c r="B43" s="274" t="s">
        <v>83</v>
      </c>
      <c r="C43" s="289">
        <v>143834</v>
      </c>
      <c r="D43" s="289">
        <v>22000</v>
      </c>
      <c r="E43" s="289">
        <v>121834</v>
      </c>
      <c r="F43" s="290">
        <v>14792</v>
      </c>
      <c r="G43" s="289">
        <v>3251</v>
      </c>
      <c r="H43" s="289">
        <v>3134</v>
      </c>
      <c r="I43" s="289">
        <v>823</v>
      </c>
      <c r="J43" s="291">
        <v>22000</v>
      </c>
      <c r="K43" s="290">
        <v>72524</v>
      </c>
      <c r="L43" s="289">
        <v>19487</v>
      </c>
      <c r="M43" s="289">
        <v>18894</v>
      </c>
      <c r="N43" s="289">
        <v>10929</v>
      </c>
      <c r="O43" s="291">
        <v>121834</v>
      </c>
      <c r="P43" s="290">
        <v>87316</v>
      </c>
      <c r="Q43" s="289">
        <v>22738</v>
      </c>
      <c r="R43" s="289">
        <v>22028</v>
      </c>
      <c r="S43" s="289">
        <v>11752</v>
      </c>
      <c r="T43" s="291">
        <v>143834</v>
      </c>
      <c r="U43" s="289"/>
      <c r="V43" s="291"/>
    </row>
    <row r="44" spans="1:22" x14ac:dyDescent="0.35">
      <c r="A44" s="274" t="s">
        <v>146</v>
      </c>
      <c r="B44" s="274" t="s">
        <v>84</v>
      </c>
      <c r="C44" s="289">
        <v>696454</v>
      </c>
      <c r="D44" s="289">
        <v>119800</v>
      </c>
      <c r="E44" s="289">
        <v>576654</v>
      </c>
      <c r="F44" s="290">
        <v>90113</v>
      </c>
      <c r="G44" s="289">
        <v>13661</v>
      </c>
      <c r="H44" s="289">
        <v>13267</v>
      </c>
      <c r="I44" s="289">
        <v>2759</v>
      </c>
      <c r="J44" s="291">
        <v>119800</v>
      </c>
      <c r="K44" s="290">
        <v>392178</v>
      </c>
      <c r="L44" s="289">
        <v>82948</v>
      </c>
      <c r="M44" s="289">
        <v>76312</v>
      </c>
      <c r="N44" s="289">
        <v>25216</v>
      </c>
      <c r="O44" s="291">
        <v>576654</v>
      </c>
      <c r="P44" s="290">
        <v>482291</v>
      </c>
      <c r="Q44" s="289">
        <v>96609</v>
      </c>
      <c r="R44" s="289">
        <v>89579</v>
      </c>
      <c r="S44" s="289">
        <v>27975</v>
      </c>
      <c r="T44" s="291">
        <v>696454</v>
      </c>
      <c r="U44" s="289"/>
      <c r="V44" s="291"/>
    </row>
    <row r="45" spans="1:22" x14ac:dyDescent="0.35">
      <c r="A45" s="274" t="s">
        <v>146</v>
      </c>
      <c r="B45" s="274" t="s">
        <v>85</v>
      </c>
      <c r="C45" s="289">
        <v>155900</v>
      </c>
      <c r="D45" s="289">
        <v>4900</v>
      </c>
      <c r="E45" s="289">
        <v>151000</v>
      </c>
      <c r="F45" s="290">
        <v>3686</v>
      </c>
      <c r="G45" s="289">
        <v>559</v>
      </c>
      <c r="H45" s="289">
        <v>543</v>
      </c>
      <c r="I45" s="289">
        <v>113</v>
      </c>
      <c r="J45" s="291">
        <v>4901</v>
      </c>
      <c r="K45" s="290">
        <v>102694</v>
      </c>
      <c r="L45" s="289">
        <v>21720</v>
      </c>
      <c r="M45" s="289">
        <v>19983</v>
      </c>
      <c r="N45" s="289">
        <v>6603</v>
      </c>
      <c r="O45" s="291">
        <v>151000</v>
      </c>
      <c r="P45" s="290">
        <v>106380</v>
      </c>
      <c r="Q45" s="289">
        <v>22279</v>
      </c>
      <c r="R45" s="289">
        <v>20526</v>
      </c>
      <c r="S45" s="289">
        <v>6716</v>
      </c>
      <c r="T45" s="291">
        <v>155901</v>
      </c>
      <c r="U45" s="289"/>
      <c r="V45" s="291"/>
    </row>
    <row r="46" spans="1:22" x14ac:dyDescent="0.35">
      <c r="A46" s="274" t="s">
        <v>157</v>
      </c>
      <c r="B46" s="274" t="s">
        <v>158</v>
      </c>
      <c r="C46" s="289">
        <v>125417</v>
      </c>
      <c r="D46" s="289">
        <v>1500</v>
      </c>
      <c r="E46" s="289">
        <v>123917</v>
      </c>
      <c r="F46" s="290">
        <v>1128</v>
      </c>
      <c r="G46" s="289">
        <v>171</v>
      </c>
      <c r="H46" s="289">
        <v>166</v>
      </c>
      <c r="I46" s="289">
        <v>35</v>
      </c>
      <c r="J46" s="291">
        <v>1500</v>
      </c>
      <c r="K46" s="290">
        <v>84275</v>
      </c>
      <c r="L46" s="289">
        <v>17825</v>
      </c>
      <c r="M46" s="289">
        <v>16399</v>
      </c>
      <c r="N46" s="289">
        <v>5419</v>
      </c>
      <c r="O46" s="291">
        <v>123918</v>
      </c>
      <c r="P46" s="290">
        <v>85403</v>
      </c>
      <c r="Q46" s="289">
        <v>17996</v>
      </c>
      <c r="R46" s="289">
        <v>16565</v>
      </c>
      <c r="S46" s="289">
        <v>5454</v>
      </c>
      <c r="T46" s="291">
        <v>125418</v>
      </c>
      <c r="U46" s="289"/>
      <c r="V46" s="291"/>
    </row>
    <row r="47" spans="1:22" x14ac:dyDescent="0.35">
      <c r="A47" s="274" t="s">
        <v>144</v>
      </c>
      <c r="B47" s="274" t="s">
        <v>145</v>
      </c>
      <c r="C47" s="289">
        <v>280557</v>
      </c>
      <c r="D47" s="289">
        <v>24600</v>
      </c>
      <c r="E47" s="289">
        <v>255957</v>
      </c>
      <c r="F47" s="290">
        <v>13465</v>
      </c>
      <c r="G47" s="289">
        <v>4620</v>
      </c>
      <c r="H47" s="289">
        <v>4580</v>
      </c>
      <c r="I47" s="289">
        <v>1935</v>
      </c>
      <c r="J47" s="291">
        <v>24600</v>
      </c>
      <c r="K47" s="290">
        <v>159842</v>
      </c>
      <c r="L47" s="289">
        <v>45008</v>
      </c>
      <c r="M47" s="289">
        <v>41222</v>
      </c>
      <c r="N47" s="289">
        <v>9885</v>
      </c>
      <c r="O47" s="291">
        <v>255957</v>
      </c>
      <c r="P47" s="290">
        <v>173307</v>
      </c>
      <c r="Q47" s="289">
        <v>49628</v>
      </c>
      <c r="R47" s="289">
        <v>45802</v>
      </c>
      <c r="S47" s="289">
        <v>11820</v>
      </c>
      <c r="T47" s="291">
        <v>280557</v>
      </c>
      <c r="U47" s="289"/>
      <c r="V47" s="291"/>
    </row>
    <row r="48" spans="1:22" x14ac:dyDescent="0.35">
      <c r="A48" s="274" t="s">
        <v>138</v>
      </c>
      <c r="B48" s="274" t="s">
        <v>86</v>
      </c>
      <c r="C48" s="289">
        <v>179405</v>
      </c>
      <c r="D48" s="289">
        <v>4300</v>
      </c>
      <c r="E48" s="289">
        <v>175105</v>
      </c>
      <c r="F48" s="290">
        <v>2354</v>
      </c>
      <c r="G48" s="289">
        <v>808</v>
      </c>
      <c r="H48" s="289">
        <v>801</v>
      </c>
      <c r="I48" s="289">
        <v>338</v>
      </c>
      <c r="J48" s="291">
        <v>4301</v>
      </c>
      <c r="K48" s="290">
        <v>109351</v>
      </c>
      <c r="L48" s="289">
        <v>30791</v>
      </c>
      <c r="M48" s="289">
        <v>28201</v>
      </c>
      <c r="N48" s="289">
        <v>6762</v>
      </c>
      <c r="O48" s="291">
        <v>175105</v>
      </c>
      <c r="P48" s="290">
        <v>111705</v>
      </c>
      <c r="Q48" s="289">
        <v>31599</v>
      </c>
      <c r="R48" s="289">
        <v>29002</v>
      </c>
      <c r="S48" s="289">
        <v>7100</v>
      </c>
      <c r="T48" s="291">
        <v>179406</v>
      </c>
      <c r="U48" s="289"/>
      <c r="V48" s="291"/>
    </row>
    <row r="49" spans="1:22" x14ac:dyDescent="0.35">
      <c r="A49" s="274" t="s">
        <v>138</v>
      </c>
      <c r="B49" s="274" t="s">
        <v>87</v>
      </c>
      <c r="C49" s="289">
        <v>884600</v>
      </c>
      <c r="D49" s="289">
        <v>166100</v>
      </c>
      <c r="E49" s="289">
        <v>718500</v>
      </c>
      <c r="F49" s="290">
        <v>90915</v>
      </c>
      <c r="G49" s="289">
        <v>31194</v>
      </c>
      <c r="H49" s="289">
        <v>30927</v>
      </c>
      <c r="I49" s="289">
        <v>13064</v>
      </c>
      <c r="J49" s="291">
        <v>166100</v>
      </c>
      <c r="K49" s="290">
        <v>448694</v>
      </c>
      <c r="L49" s="289">
        <v>126343</v>
      </c>
      <c r="M49" s="289">
        <v>115716</v>
      </c>
      <c r="N49" s="289">
        <v>27748</v>
      </c>
      <c r="O49" s="291">
        <v>718501</v>
      </c>
      <c r="P49" s="290">
        <v>539609</v>
      </c>
      <c r="Q49" s="289">
        <v>157537</v>
      </c>
      <c r="R49" s="289">
        <v>146643</v>
      </c>
      <c r="S49" s="289">
        <v>40812</v>
      </c>
      <c r="T49" s="291">
        <v>884601</v>
      </c>
      <c r="U49" s="289"/>
      <c r="V49" s="291"/>
    </row>
    <row r="50" spans="1:22" x14ac:dyDescent="0.35">
      <c r="A50" s="274" t="s">
        <v>146</v>
      </c>
      <c r="B50" s="274" t="s">
        <v>88</v>
      </c>
      <c r="C50" s="289">
        <v>159016</v>
      </c>
      <c r="D50" s="289">
        <v>500</v>
      </c>
      <c r="E50" s="289">
        <v>158516</v>
      </c>
      <c r="F50" s="290">
        <v>274</v>
      </c>
      <c r="G50" s="289">
        <v>94</v>
      </c>
      <c r="H50" s="289">
        <v>93</v>
      </c>
      <c r="I50" s="289">
        <v>39</v>
      </c>
      <c r="J50" s="291">
        <v>500</v>
      </c>
      <c r="K50" s="290">
        <v>98991</v>
      </c>
      <c r="L50" s="289">
        <v>27874</v>
      </c>
      <c r="M50" s="289">
        <v>25529</v>
      </c>
      <c r="N50" s="289">
        <v>6122</v>
      </c>
      <c r="O50" s="291">
        <v>158516</v>
      </c>
      <c r="P50" s="290">
        <v>99265</v>
      </c>
      <c r="Q50" s="289">
        <v>27968</v>
      </c>
      <c r="R50" s="289">
        <v>25622</v>
      </c>
      <c r="S50" s="289">
        <v>6161</v>
      </c>
      <c r="T50" s="291">
        <v>159016</v>
      </c>
      <c r="U50" s="289"/>
      <c r="V50" s="291"/>
    </row>
    <row r="51" spans="1:22" x14ac:dyDescent="0.35">
      <c r="A51" s="274" t="s">
        <v>142</v>
      </c>
      <c r="B51" s="274" t="s">
        <v>89</v>
      </c>
      <c r="C51" s="289">
        <v>50902</v>
      </c>
      <c r="D51" s="289">
        <v>100</v>
      </c>
      <c r="E51" s="289">
        <v>50802</v>
      </c>
      <c r="F51" s="290">
        <v>69</v>
      </c>
      <c r="G51" s="289">
        <v>13</v>
      </c>
      <c r="H51" s="289">
        <v>15</v>
      </c>
      <c r="I51" s="289">
        <v>3</v>
      </c>
      <c r="J51" s="291">
        <v>100</v>
      </c>
      <c r="K51" s="290">
        <v>32816</v>
      </c>
      <c r="L51" s="289">
        <v>7528</v>
      </c>
      <c r="M51" s="289">
        <v>7580</v>
      </c>
      <c r="N51" s="289">
        <v>2879</v>
      </c>
      <c r="O51" s="291">
        <v>50803</v>
      </c>
      <c r="P51" s="290">
        <v>32885</v>
      </c>
      <c r="Q51" s="289">
        <v>7541</v>
      </c>
      <c r="R51" s="289">
        <v>7595</v>
      </c>
      <c r="S51" s="289">
        <v>2882</v>
      </c>
      <c r="T51" s="291">
        <v>50903</v>
      </c>
      <c r="U51" s="289"/>
      <c r="V51" s="291"/>
    </row>
    <row r="52" spans="1:22" x14ac:dyDescent="0.35">
      <c r="A52" s="274" t="s">
        <v>150</v>
      </c>
      <c r="B52" s="274" t="s">
        <v>90</v>
      </c>
      <c r="C52" s="289">
        <v>54157</v>
      </c>
      <c r="D52" s="289">
        <v>5000</v>
      </c>
      <c r="E52" s="289">
        <v>49157</v>
      </c>
      <c r="F52" s="290">
        <v>3426</v>
      </c>
      <c r="G52" s="289">
        <v>652</v>
      </c>
      <c r="H52" s="289">
        <v>617</v>
      </c>
      <c r="I52" s="289">
        <v>305</v>
      </c>
      <c r="J52" s="291">
        <v>5000</v>
      </c>
      <c r="K52" s="290">
        <v>32396</v>
      </c>
      <c r="L52" s="289">
        <v>7882</v>
      </c>
      <c r="M52" s="289">
        <v>7305</v>
      </c>
      <c r="N52" s="289">
        <v>1574</v>
      </c>
      <c r="O52" s="291">
        <v>49157</v>
      </c>
      <c r="P52" s="290">
        <v>35822</v>
      </c>
      <c r="Q52" s="289">
        <v>8534</v>
      </c>
      <c r="R52" s="289">
        <v>7922</v>
      </c>
      <c r="S52" s="289">
        <v>1879</v>
      </c>
      <c r="T52" s="291">
        <v>54157</v>
      </c>
      <c r="U52" s="289"/>
      <c r="V52" s="291"/>
    </row>
    <row r="53" spans="1:22" x14ac:dyDescent="0.35">
      <c r="A53" s="274" t="s">
        <v>160</v>
      </c>
      <c r="B53" s="274" t="s">
        <v>91</v>
      </c>
      <c r="C53" s="289">
        <v>371416</v>
      </c>
      <c r="D53" s="289">
        <v>8000</v>
      </c>
      <c r="E53" s="289">
        <v>363416</v>
      </c>
      <c r="F53" s="290">
        <v>5482</v>
      </c>
      <c r="G53" s="289">
        <v>1043</v>
      </c>
      <c r="H53" s="289">
        <v>987</v>
      </c>
      <c r="I53" s="289">
        <v>488</v>
      </c>
      <c r="J53" s="291">
        <v>8000</v>
      </c>
      <c r="K53" s="290">
        <v>239502</v>
      </c>
      <c r="L53" s="289">
        <v>58275</v>
      </c>
      <c r="M53" s="289">
        <v>54005</v>
      </c>
      <c r="N53" s="289">
        <v>11634</v>
      </c>
      <c r="O53" s="291">
        <v>363416</v>
      </c>
      <c r="P53" s="290">
        <v>244984</v>
      </c>
      <c r="Q53" s="289">
        <v>59318</v>
      </c>
      <c r="R53" s="289">
        <v>54992</v>
      </c>
      <c r="S53" s="289">
        <v>12122</v>
      </c>
      <c r="T53" s="291">
        <v>371416</v>
      </c>
      <c r="U53" s="289"/>
      <c r="V53" s="291"/>
    </row>
    <row r="54" spans="1:22" x14ac:dyDescent="0.35">
      <c r="A54" s="274" t="s">
        <v>146</v>
      </c>
      <c r="B54" s="274" t="s">
        <v>147</v>
      </c>
      <c r="C54" s="289">
        <v>163358</v>
      </c>
      <c r="D54" s="289">
        <v>6000</v>
      </c>
      <c r="E54" s="289">
        <v>157358</v>
      </c>
      <c r="F54" s="290">
        <v>4112</v>
      </c>
      <c r="G54" s="289">
        <v>782</v>
      </c>
      <c r="H54" s="289">
        <v>740</v>
      </c>
      <c r="I54" s="289">
        <v>366</v>
      </c>
      <c r="J54" s="291">
        <v>6000</v>
      </c>
      <c r="K54" s="290">
        <v>103704</v>
      </c>
      <c r="L54" s="289">
        <v>25233</v>
      </c>
      <c r="M54" s="289">
        <v>23384</v>
      </c>
      <c r="N54" s="289">
        <v>5037</v>
      </c>
      <c r="O54" s="291">
        <v>157358</v>
      </c>
      <c r="P54" s="290">
        <v>107816</v>
      </c>
      <c r="Q54" s="289">
        <v>26015</v>
      </c>
      <c r="R54" s="289">
        <v>24124</v>
      </c>
      <c r="S54" s="289">
        <v>5403</v>
      </c>
      <c r="T54" s="291">
        <v>163358</v>
      </c>
      <c r="U54" s="289"/>
      <c r="V54" s="291"/>
    </row>
    <row r="55" spans="1:22" x14ac:dyDescent="0.35">
      <c r="A55" s="274" t="s">
        <v>159</v>
      </c>
      <c r="B55" s="274" t="s">
        <v>92</v>
      </c>
      <c r="C55" s="289">
        <v>142930</v>
      </c>
      <c r="D55" s="289">
        <v>17000</v>
      </c>
      <c r="E55" s="289">
        <v>125930</v>
      </c>
      <c r="F55" s="290">
        <v>11650</v>
      </c>
      <c r="G55" s="289">
        <v>2216</v>
      </c>
      <c r="H55" s="289">
        <v>2096</v>
      </c>
      <c r="I55" s="289">
        <v>1037</v>
      </c>
      <c r="J55" s="291">
        <v>16999</v>
      </c>
      <c r="K55" s="290">
        <v>82992</v>
      </c>
      <c r="L55" s="289">
        <v>20193</v>
      </c>
      <c r="M55" s="289">
        <v>18714</v>
      </c>
      <c r="N55" s="289">
        <v>4031</v>
      </c>
      <c r="O55" s="291">
        <v>125930</v>
      </c>
      <c r="P55" s="290">
        <v>94642</v>
      </c>
      <c r="Q55" s="289">
        <v>22409</v>
      </c>
      <c r="R55" s="289">
        <v>20810</v>
      </c>
      <c r="S55" s="289">
        <v>5068</v>
      </c>
      <c r="T55" s="291">
        <v>142929</v>
      </c>
      <c r="U55" s="289"/>
      <c r="V55" s="291"/>
    </row>
    <row r="56" spans="1:22" x14ac:dyDescent="0.35">
      <c r="A56" s="274" t="s">
        <v>151</v>
      </c>
      <c r="B56" s="274" t="s">
        <v>152</v>
      </c>
      <c r="C56" s="289">
        <v>365900</v>
      </c>
      <c r="D56" s="289">
        <v>23600</v>
      </c>
      <c r="E56" s="289">
        <v>342300</v>
      </c>
      <c r="F56" s="290">
        <v>16173</v>
      </c>
      <c r="G56" s="289">
        <v>3077</v>
      </c>
      <c r="H56" s="289">
        <v>2910</v>
      </c>
      <c r="I56" s="289">
        <v>1440</v>
      </c>
      <c r="J56" s="291">
        <v>23600</v>
      </c>
      <c r="K56" s="290">
        <v>225586</v>
      </c>
      <c r="L56" s="289">
        <v>54889</v>
      </c>
      <c r="M56" s="289">
        <v>50867</v>
      </c>
      <c r="N56" s="289">
        <v>10958</v>
      </c>
      <c r="O56" s="291">
        <v>342300</v>
      </c>
      <c r="P56" s="290">
        <v>241759</v>
      </c>
      <c r="Q56" s="289">
        <v>57966</v>
      </c>
      <c r="R56" s="289">
        <v>53777</v>
      </c>
      <c r="S56" s="289">
        <v>12398</v>
      </c>
      <c r="T56" s="291">
        <v>365900</v>
      </c>
      <c r="U56" s="289"/>
      <c r="V56" s="291"/>
    </row>
    <row r="57" spans="1:22" x14ac:dyDescent="0.35">
      <c r="A57" s="274" t="s">
        <v>160</v>
      </c>
      <c r="B57" s="274" t="s">
        <v>93</v>
      </c>
      <c r="C57" s="289">
        <v>303700</v>
      </c>
      <c r="D57" s="289">
        <v>64100</v>
      </c>
      <c r="E57" s="289">
        <v>239600</v>
      </c>
      <c r="F57" s="290">
        <v>43927</v>
      </c>
      <c r="G57" s="289">
        <v>8357</v>
      </c>
      <c r="H57" s="289">
        <v>7904</v>
      </c>
      <c r="I57" s="289">
        <v>3911</v>
      </c>
      <c r="J57" s="291">
        <v>64099</v>
      </c>
      <c r="K57" s="290">
        <v>157904</v>
      </c>
      <c r="L57" s="289">
        <v>38420</v>
      </c>
      <c r="M57" s="289">
        <v>35606</v>
      </c>
      <c r="N57" s="289">
        <v>7670</v>
      </c>
      <c r="O57" s="291">
        <v>239600</v>
      </c>
      <c r="P57" s="290">
        <v>201831</v>
      </c>
      <c r="Q57" s="289">
        <v>46777</v>
      </c>
      <c r="R57" s="289">
        <v>43510</v>
      </c>
      <c r="S57" s="289">
        <v>11581</v>
      </c>
      <c r="T57" s="291">
        <v>303699</v>
      </c>
      <c r="U57" s="289"/>
      <c r="V57" s="291"/>
    </row>
    <row r="58" spans="1:22" x14ac:dyDescent="0.35">
      <c r="A58" s="274" t="s">
        <v>153</v>
      </c>
      <c r="B58" s="274" t="s">
        <v>94</v>
      </c>
      <c r="C58" s="289">
        <v>64467</v>
      </c>
      <c r="D58" s="289">
        <v>5000</v>
      </c>
      <c r="E58" s="289">
        <v>59467</v>
      </c>
      <c r="F58" s="290">
        <v>3426</v>
      </c>
      <c r="G58" s="289">
        <v>652</v>
      </c>
      <c r="H58" s="289">
        <v>617</v>
      </c>
      <c r="I58" s="289">
        <v>305</v>
      </c>
      <c r="J58" s="291">
        <v>5000</v>
      </c>
      <c r="K58" s="290">
        <v>39191</v>
      </c>
      <c r="L58" s="289">
        <v>9536</v>
      </c>
      <c r="M58" s="289">
        <v>8837</v>
      </c>
      <c r="N58" s="289">
        <v>1904</v>
      </c>
      <c r="O58" s="291">
        <v>59468</v>
      </c>
      <c r="P58" s="290">
        <v>42617</v>
      </c>
      <c r="Q58" s="289">
        <v>10188</v>
      </c>
      <c r="R58" s="289">
        <v>9454</v>
      </c>
      <c r="S58" s="289">
        <v>2209</v>
      </c>
      <c r="T58" s="291">
        <v>64468</v>
      </c>
      <c r="U58" s="289"/>
      <c r="V58" s="291"/>
    </row>
    <row r="59" spans="1:22" x14ac:dyDescent="0.35">
      <c r="A59" s="274" t="s">
        <v>140</v>
      </c>
      <c r="B59" s="274" t="s">
        <v>182</v>
      </c>
      <c r="C59" s="289">
        <v>223473</v>
      </c>
      <c r="D59" s="289">
        <v>129700</v>
      </c>
      <c r="E59" s="289">
        <v>93773</v>
      </c>
      <c r="F59" s="290">
        <v>87212</v>
      </c>
      <c r="G59" s="289">
        <v>16686</v>
      </c>
      <c r="H59" s="289">
        <v>18234</v>
      </c>
      <c r="I59" s="289">
        <v>7569</v>
      </c>
      <c r="J59" s="291">
        <v>129701</v>
      </c>
      <c r="K59" s="290">
        <v>66076</v>
      </c>
      <c r="L59" s="289">
        <v>13456</v>
      </c>
      <c r="M59" s="289">
        <v>12514</v>
      </c>
      <c r="N59" s="289">
        <v>1728</v>
      </c>
      <c r="O59" s="291">
        <v>93774</v>
      </c>
      <c r="P59" s="290">
        <v>153288</v>
      </c>
      <c r="Q59" s="289">
        <v>30142</v>
      </c>
      <c r="R59" s="289">
        <v>30748</v>
      </c>
      <c r="S59" s="289">
        <v>9297</v>
      </c>
      <c r="T59" s="291">
        <v>223475</v>
      </c>
      <c r="U59" s="289"/>
      <c r="V59" s="291"/>
    </row>
    <row r="60" spans="1:22" x14ac:dyDescent="0.35">
      <c r="A60" s="274" t="s">
        <v>141</v>
      </c>
      <c r="B60" s="274" t="s">
        <v>95</v>
      </c>
      <c r="C60" s="289">
        <v>134008</v>
      </c>
      <c r="D60" s="289">
        <v>4900</v>
      </c>
      <c r="E60" s="289">
        <v>129108</v>
      </c>
      <c r="F60" s="290">
        <v>3295</v>
      </c>
      <c r="G60" s="289">
        <v>630</v>
      </c>
      <c r="H60" s="289">
        <v>689</v>
      </c>
      <c r="I60" s="289">
        <v>286</v>
      </c>
      <c r="J60" s="291">
        <v>4900</v>
      </c>
      <c r="K60" s="290">
        <v>90974</v>
      </c>
      <c r="L60" s="289">
        <v>18526</v>
      </c>
      <c r="M60" s="289">
        <v>17229</v>
      </c>
      <c r="N60" s="289">
        <v>2379</v>
      </c>
      <c r="O60" s="291">
        <v>129108</v>
      </c>
      <c r="P60" s="290">
        <v>94269</v>
      </c>
      <c r="Q60" s="289">
        <v>19156</v>
      </c>
      <c r="R60" s="289">
        <v>17918</v>
      </c>
      <c r="S60" s="289">
        <v>2665</v>
      </c>
      <c r="T60" s="291">
        <v>134008</v>
      </c>
      <c r="U60" s="289"/>
      <c r="V60" s="291"/>
    </row>
    <row r="61" spans="1:22" x14ac:dyDescent="0.35">
      <c r="A61" s="274" t="s">
        <v>137</v>
      </c>
      <c r="B61" s="274" t="s">
        <v>96</v>
      </c>
      <c r="C61" s="289">
        <v>60867</v>
      </c>
      <c r="D61" s="289">
        <v>12900</v>
      </c>
      <c r="E61" s="289">
        <v>47967</v>
      </c>
      <c r="F61" s="290">
        <v>8674</v>
      </c>
      <c r="G61" s="289">
        <v>1660</v>
      </c>
      <c r="H61" s="289">
        <v>1814</v>
      </c>
      <c r="I61" s="289">
        <v>753</v>
      </c>
      <c r="J61" s="291">
        <v>12901</v>
      </c>
      <c r="K61" s="290">
        <v>33799</v>
      </c>
      <c r="L61" s="289">
        <v>6883</v>
      </c>
      <c r="M61" s="289">
        <v>6401</v>
      </c>
      <c r="N61" s="289">
        <v>884</v>
      </c>
      <c r="O61" s="291">
        <v>47967</v>
      </c>
      <c r="P61" s="290">
        <v>42473</v>
      </c>
      <c r="Q61" s="289">
        <v>8543</v>
      </c>
      <c r="R61" s="289">
        <v>8215</v>
      </c>
      <c r="S61" s="289">
        <v>1637</v>
      </c>
      <c r="T61" s="291">
        <v>60868</v>
      </c>
      <c r="U61" s="289"/>
      <c r="V61" s="291"/>
    </row>
    <row r="62" spans="1:22" x14ac:dyDescent="0.35">
      <c r="A62" s="274" t="s">
        <v>157</v>
      </c>
      <c r="B62" s="274" t="s">
        <v>97</v>
      </c>
      <c r="C62" s="289">
        <v>119516</v>
      </c>
      <c r="D62" s="289">
        <v>25700</v>
      </c>
      <c r="E62" s="289">
        <v>93816</v>
      </c>
      <c r="F62" s="290">
        <v>17281</v>
      </c>
      <c r="G62" s="289">
        <v>3306</v>
      </c>
      <c r="H62" s="289">
        <v>3613</v>
      </c>
      <c r="I62" s="289">
        <v>1500</v>
      </c>
      <c r="J62" s="291">
        <v>25700</v>
      </c>
      <c r="K62" s="290">
        <v>66106</v>
      </c>
      <c r="L62" s="289">
        <v>13462</v>
      </c>
      <c r="M62" s="289">
        <v>12519</v>
      </c>
      <c r="N62" s="289">
        <v>1729</v>
      </c>
      <c r="O62" s="291">
        <v>93816</v>
      </c>
      <c r="P62" s="290">
        <v>83387</v>
      </c>
      <c r="Q62" s="289">
        <v>16768</v>
      </c>
      <c r="R62" s="289">
        <v>16132</v>
      </c>
      <c r="S62" s="289">
        <v>3229</v>
      </c>
      <c r="T62" s="291">
        <v>119516</v>
      </c>
      <c r="U62" s="289"/>
      <c r="V62" s="291"/>
    </row>
    <row r="63" spans="1:22" x14ac:dyDescent="0.35">
      <c r="A63" s="274" t="s">
        <v>153</v>
      </c>
      <c r="B63" s="274" t="s">
        <v>98</v>
      </c>
      <c r="C63" s="289">
        <v>247081</v>
      </c>
      <c r="D63" s="289">
        <v>7100</v>
      </c>
      <c r="E63" s="289">
        <v>239981</v>
      </c>
      <c r="F63" s="290">
        <v>4384</v>
      </c>
      <c r="G63" s="289">
        <v>1109</v>
      </c>
      <c r="H63" s="289">
        <v>1204</v>
      </c>
      <c r="I63" s="289">
        <v>403</v>
      </c>
      <c r="J63" s="291">
        <v>7100</v>
      </c>
      <c r="K63" s="290">
        <v>143128</v>
      </c>
      <c r="L63" s="289">
        <v>43867</v>
      </c>
      <c r="M63" s="289">
        <v>43007</v>
      </c>
      <c r="N63" s="289">
        <v>9978</v>
      </c>
      <c r="O63" s="291">
        <v>239980</v>
      </c>
      <c r="P63" s="290">
        <v>147512</v>
      </c>
      <c r="Q63" s="289">
        <v>44976</v>
      </c>
      <c r="R63" s="289">
        <v>44211</v>
      </c>
      <c r="S63" s="289">
        <v>10381</v>
      </c>
      <c r="T63" s="291">
        <v>247080</v>
      </c>
      <c r="U63" s="289"/>
      <c r="V63" s="291"/>
    </row>
    <row r="64" spans="1:22" x14ac:dyDescent="0.35">
      <c r="A64" s="274" t="s">
        <v>139</v>
      </c>
      <c r="B64" s="274" t="s">
        <v>99</v>
      </c>
      <c r="C64" s="289">
        <v>82889</v>
      </c>
      <c r="D64" s="289">
        <v>42900</v>
      </c>
      <c r="E64" s="289">
        <v>39989</v>
      </c>
      <c r="F64" s="290">
        <v>26491</v>
      </c>
      <c r="G64" s="289">
        <v>6699</v>
      </c>
      <c r="H64" s="289">
        <v>7274</v>
      </c>
      <c r="I64" s="289">
        <v>2436</v>
      </c>
      <c r="J64" s="291">
        <v>42900</v>
      </c>
      <c r="K64" s="290">
        <v>23850</v>
      </c>
      <c r="L64" s="289">
        <v>7310</v>
      </c>
      <c r="M64" s="289">
        <v>7166</v>
      </c>
      <c r="N64" s="289">
        <v>1663</v>
      </c>
      <c r="O64" s="291">
        <v>39989</v>
      </c>
      <c r="P64" s="290">
        <v>50341</v>
      </c>
      <c r="Q64" s="289">
        <v>14009</v>
      </c>
      <c r="R64" s="289">
        <v>14440</v>
      </c>
      <c r="S64" s="289">
        <v>4099</v>
      </c>
      <c r="T64" s="291">
        <v>82889</v>
      </c>
      <c r="U64" s="289"/>
      <c r="V64" s="291"/>
    </row>
    <row r="65" spans="1:22" x14ac:dyDescent="0.35">
      <c r="A65" s="274" t="s">
        <v>142</v>
      </c>
      <c r="B65" s="274" t="s">
        <v>100</v>
      </c>
      <c r="C65" s="289">
        <v>54490</v>
      </c>
      <c r="D65" s="289">
        <v>9000</v>
      </c>
      <c r="E65" s="289">
        <v>45490</v>
      </c>
      <c r="F65" s="290">
        <v>5558</v>
      </c>
      <c r="G65" s="289">
        <v>1405</v>
      </c>
      <c r="H65" s="289">
        <v>1526</v>
      </c>
      <c r="I65" s="289">
        <v>511</v>
      </c>
      <c r="J65" s="291">
        <v>9000</v>
      </c>
      <c r="K65" s="290">
        <v>27131</v>
      </c>
      <c r="L65" s="289">
        <v>8315</v>
      </c>
      <c r="M65" s="289">
        <v>8152</v>
      </c>
      <c r="N65" s="289">
        <v>1891</v>
      </c>
      <c r="O65" s="291">
        <v>45489</v>
      </c>
      <c r="P65" s="290">
        <v>32689</v>
      </c>
      <c r="Q65" s="289">
        <v>9720</v>
      </c>
      <c r="R65" s="289">
        <v>9678</v>
      </c>
      <c r="S65" s="289">
        <v>2402</v>
      </c>
      <c r="T65" s="291">
        <v>54489</v>
      </c>
      <c r="U65" s="289"/>
      <c r="V65" s="291"/>
    </row>
    <row r="66" spans="1:22" x14ac:dyDescent="0.35">
      <c r="A66" s="274" t="s">
        <v>154</v>
      </c>
      <c r="B66" s="274" t="s">
        <v>197</v>
      </c>
      <c r="C66" s="289">
        <v>115329</v>
      </c>
      <c r="D66" s="289">
        <v>0</v>
      </c>
      <c r="E66" s="289">
        <v>115329</v>
      </c>
      <c r="F66" s="290">
        <v>0</v>
      </c>
      <c r="G66" s="289">
        <v>0</v>
      </c>
      <c r="H66" s="289">
        <v>0</v>
      </c>
      <c r="I66" s="289">
        <v>0</v>
      </c>
      <c r="J66" s="291">
        <v>0</v>
      </c>
      <c r="K66" s="290">
        <v>68784</v>
      </c>
      <c r="L66" s="289">
        <v>21082</v>
      </c>
      <c r="M66" s="289">
        <v>20668</v>
      </c>
      <c r="N66" s="289">
        <v>4795</v>
      </c>
      <c r="O66" s="291">
        <v>115329</v>
      </c>
      <c r="P66" s="290">
        <v>68784</v>
      </c>
      <c r="Q66" s="289">
        <v>21082</v>
      </c>
      <c r="R66" s="289">
        <v>20668</v>
      </c>
      <c r="S66" s="289">
        <v>4795</v>
      </c>
      <c r="T66" s="291">
        <v>115329</v>
      </c>
      <c r="U66" s="289"/>
      <c r="V66" s="291"/>
    </row>
    <row r="67" spans="1:22" x14ac:dyDescent="0.35">
      <c r="A67" s="274" t="s">
        <v>142</v>
      </c>
      <c r="B67" s="274" t="s">
        <v>101</v>
      </c>
      <c r="C67" s="289">
        <v>142557</v>
      </c>
      <c r="D67" s="289">
        <v>8000</v>
      </c>
      <c r="E67" s="289">
        <v>134557</v>
      </c>
      <c r="F67" s="290">
        <v>4940</v>
      </c>
      <c r="G67" s="289">
        <v>1249</v>
      </c>
      <c r="H67" s="289">
        <v>1356</v>
      </c>
      <c r="I67" s="289">
        <v>454</v>
      </c>
      <c r="J67" s="291">
        <v>7999</v>
      </c>
      <c r="K67" s="290">
        <v>80252</v>
      </c>
      <c r="L67" s="289">
        <v>24596</v>
      </c>
      <c r="M67" s="289">
        <v>24114</v>
      </c>
      <c r="N67" s="289">
        <v>5594</v>
      </c>
      <c r="O67" s="291">
        <v>134556</v>
      </c>
      <c r="P67" s="290">
        <v>85192</v>
      </c>
      <c r="Q67" s="289">
        <v>25845</v>
      </c>
      <c r="R67" s="289">
        <v>25470</v>
      </c>
      <c r="S67" s="289">
        <v>6048</v>
      </c>
      <c r="T67" s="291">
        <v>142555</v>
      </c>
      <c r="U67" s="289"/>
      <c r="V67" s="291"/>
    </row>
    <row r="68" spans="1:22" x14ac:dyDescent="0.35">
      <c r="A68" s="274" t="s">
        <v>153</v>
      </c>
      <c r="B68" s="274" t="s">
        <v>102</v>
      </c>
      <c r="C68" s="289">
        <v>126545</v>
      </c>
      <c r="D68" s="289">
        <v>4200</v>
      </c>
      <c r="E68" s="289">
        <v>122345</v>
      </c>
      <c r="F68" s="290">
        <v>2603</v>
      </c>
      <c r="G68" s="289">
        <v>722</v>
      </c>
      <c r="H68" s="289">
        <v>686</v>
      </c>
      <c r="I68" s="289">
        <v>188</v>
      </c>
      <c r="J68" s="291">
        <v>4199</v>
      </c>
      <c r="K68" s="290">
        <v>78433</v>
      </c>
      <c r="L68" s="289">
        <v>20697</v>
      </c>
      <c r="M68" s="289">
        <v>19578</v>
      </c>
      <c r="N68" s="289">
        <v>3636</v>
      </c>
      <c r="O68" s="291">
        <v>122344</v>
      </c>
      <c r="P68" s="290">
        <v>81036</v>
      </c>
      <c r="Q68" s="289">
        <v>21419</v>
      </c>
      <c r="R68" s="289">
        <v>20264</v>
      </c>
      <c r="S68" s="289">
        <v>3824</v>
      </c>
      <c r="T68" s="291">
        <v>126543</v>
      </c>
      <c r="U68" s="289"/>
      <c r="V68" s="291"/>
    </row>
    <row r="69" spans="1:22" x14ac:dyDescent="0.35">
      <c r="A69" s="274" t="s">
        <v>155</v>
      </c>
      <c r="B69" s="274" t="s">
        <v>198</v>
      </c>
      <c r="C69" s="289">
        <v>75638</v>
      </c>
      <c r="D69" s="289">
        <v>2000</v>
      </c>
      <c r="E69" s="289">
        <v>73638</v>
      </c>
      <c r="F69" s="290">
        <v>1240</v>
      </c>
      <c r="G69" s="289">
        <v>344</v>
      </c>
      <c r="H69" s="289">
        <v>327</v>
      </c>
      <c r="I69" s="289">
        <v>89</v>
      </c>
      <c r="J69" s="291">
        <v>2000</v>
      </c>
      <c r="K69" s="290">
        <v>47208</v>
      </c>
      <c r="L69" s="289">
        <v>12457</v>
      </c>
      <c r="M69" s="289">
        <v>11784</v>
      </c>
      <c r="N69" s="289">
        <v>2188</v>
      </c>
      <c r="O69" s="291">
        <v>73637</v>
      </c>
      <c r="P69" s="290">
        <v>48448</v>
      </c>
      <c r="Q69" s="289">
        <v>12801</v>
      </c>
      <c r="R69" s="289">
        <v>12111</v>
      </c>
      <c r="S69" s="289">
        <v>2277</v>
      </c>
      <c r="T69" s="291">
        <v>75637</v>
      </c>
      <c r="U69" s="289"/>
      <c r="V69" s="291"/>
    </row>
    <row r="70" spans="1:22" x14ac:dyDescent="0.35">
      <c r="A70" s="274" t="s">
        <v>159</v>
      </c>
      <c r="B70" s="274" t="s">
        <v>103</v>
      </c>
      <c r="C70" s="289">
        <v>94645</v>
      </c>
      <c r="D70" s="289">
        <v>14000</v>
      </c>
      <c r="E70" s="289">
        <v>80645</v>
      </c>
      <c r="F70" s="290">
        <v>8678</v>
      </c>
      <c r="G70" s="289">
        <v>2408</v>
      </c>
      <c r="H70" s="289">
        <v>2288</v>
      </c>
      <c r="I70" s="289">
        <v>626</v>
      </c>
      <c r="J70" s="291">
        <v>14000</v>
      </c>
      <c r="K70" s="290">
        <v>51700</v>
      </c>
      <c r="L70" s="289">
        <v>13643</v>
      </c>
      <c r="M70" s="289">
        <v>12905</v>
      </c>
      <c r="N70" s="289">
        <v>2397</v>
      </c>
      <c r="O70" s="291">
        <v>80645</v>
      </c>
      <c r="P70" s="290">
        <v>60378</v>
      </c>
      <c r="Q70" s="289">
        <v>16051</v>
      </c>
      <c r="R70" s="289">
        <v>15193</v>
      </c>
      <c r="S70" s="289">
        <v>3023</v>
      </c>
      <c r="T70" s="291">
        <v>94645</v>
      </c>
      <c r="U70" s="289"/>
      <c r="V70" s="291"/>
    </row>
    <row r="71" spans="1:22" x14ac:dyDescent="0.35">
      <c r="A71" s="274" t="s">
        <v>153</v>
      </c>
      <c r="B71" s="274" t="s">
        <v>104</v>
      </c>
      <c r="C71" s="289">
        <v>63295</v>
      </c>
      <c r="D71" s="289">
        <v>3000</v>
      </c>
      <c r="E71" s="289">
        <v>60295</v>
      </c>
      <c r="F71" s="290">
        <v>1860</v>
      </c>
      <c r="G71" s="289">
        <v>516</v>
      </c>
      <c r="H71" s="289">
        <v>490</v>
      </c>
      <c r="I71" s="289">
        <v>134</v>
      </c>
      <c r="J71" s="291">
        <v>3000</v>
      </c>
      <c r="K71" s="290">
        <v>38654</v>
      </c>
      <c r="L71" s="289">
        <v>10200</v>
      </c>
      <c r="M71" s="289">
        <v>9649</v>
      </c>
      <c r="N71" s="289">
        <v>1792</v>
      </c>
      <c r="O71" s="291">
        <v>60295</v>
      </c>
      <c r="P71" s="290">
        <v>40514</v>
      </c>
      <c r="Q71" s="289">
        <v>10716</v>
      </c>
      <c r="R71" s="289">
        <v>10139</v>
      </c>
      <c r="S71" s="289">
        <v>1926</v>
      </c>
      <c r="T71" s="291">
        <v>63295</v>
      </c>
      <c r="U71" s="289"/>
      <c r="V71" s="291"/>
    </row>
    <row r="72" spans="1:22" x14ac:dyDescent="0.35">
      <c r="A72" s="274" t="s">
        <v>139</v>
      </c>
      <c r="B72" s="274" t="s">
        <v>105</v>
      </c>
      <c r="C72" s="289">
        <v>122616</v>
      </c>
      <c r="D72" s="289">
        <v>8500</v>
      </c>
      <c r="E72" s="289">
        <v>114116</v>
      </c>
      <c r="F72" s="290">
        <v>5269</v>
      </c>
      <c r="G72" s="289">
        <v>1462</v>
      </c>
      <c r="H72" s="289">
        <v>1389</v>
      </c>
      <c r="I72" s="289">
        <v>380</v>
      </c>
      <c r="J72" s="291">
        <v>8500</v>
      </c>
      <c r="K72" s="290">
        <v>73158</v>
      </c>
      <c r="L72" s="289">
        <v>19305</v>
      </c>
      <c r="M72" s="289">
        <v>18262</v>
      </c>
      <c r="N72" s="289">
        <v>3391</v>
      </c>
      <c r="O72" s="291">
        <v>114116</v>
      </c>
      <c r="P72" s="290">
        <v>78427</v>
      </c>
      <c r="Q72" s="289">
        <v>20767</v>
      </c>
      <c r="R72" s="289">
        <v>19651</v>
      </c>
      <c r="S72" s="289">
        <v>3771</v>
      </c>
      <c r="T72" s="291">
        <v>122616</v>
      </c>
      <c r="U72" s="289"/>
      <c r="V72" s="291"/>
    </row>
    <row r="73" spans="1:22" x14ac:dyDescent="0.35">
      <c r="A73" s="274" t="s">
        <v>140</v>
      </c>
      <c r="B73" s="274" t="s">
        <v>106</v>
      </c>
      <c r="C73" s="289">
        <v>78537</v>
      </c>
      <c r="D73" s="289">
        <v>17000</v>
      </c>
      <c r="E73" s="289">
        <v>61537</v>
      </c>
      <c r="F73" s="290">
        <v>10537</v>
      </c>
      <c r="G73" s="289">
        <v>2924</v>
      </c>
      <c r="H73" s="289">
        <v>2778</v>
      </c>
      <c r="I73" s="289">
        <v>760</v>
      </c>
      <c r="J73" s="291">
        <v>16999</v>
      </c>
      <c r="K73" s="290">
        <v>39450</v>
      </c>
      <c r="L73" s="289">
        <v>10410</v>
      </c>
      <c r="M73" s="289">
        <v>9848</v>
      </c>
      <c r="N73" s="289">
        <v>1829</v>
      </c>
      <c r="O73" s="291">
        <v>61537</v>
      </c>
      <c r="P73" s="290">
        <v>49987</v>
      </c>
      <c r="Q73" s="289">
        <v>13334</v>
      </c>
      <c r="R73" s="289">
        <v>12626</v>
      </c>
      <c r="S73" s="289">
        <v>2589</v>
      </c>
      <c r="T73" s="291">
        <v>78536</v>
      </c>
      <c r="U73" s="289"/>
      <c r="V73" s="291"/>
    </row>
    <row r="74" spans="1:22" x14ac:dyDescent="0.35">
      <c r="A74" s="274" t="s">
        <v>155</v>
      </c>
      <c r="B74" s="274" t="s">
        <v>107</v>
      </c>
      <c r="C74" s="289">
        <v>139718</v>
      </c>
      <c r="D74" s="289">
        <v>1000</v>
      </c>
      <c r="E74" s="289">
        <v>138718</v>
      </c>
      <c r="F74" s="290">
        <v>678</v>
      </c>
      <c r="G74" s="289">
        <v>134</v>
      </c>
      <c r="H74" s="289">
        <v>148</v>
      </c>
      <c r="I74" s="289">
        <v>41</v>
      </c>
      <c r="J74" s="291">
        <v>1001</v>
      </c>
      <c r="K74" s="290">
        <v>89575</v>
      </c>
      <c r="L74" s="289">
        <v>18922</v>
      </c>
      <c r="M74" s="289">
        <v>22598</v>
      </c>
      <c r="N74" s="289">
        <v>7623</v>
      </c>
      <c r="O74" s="291">
        <v>138718</v>
      </c>
      <c r="P74" s="290">
        <v>90253</v>
      </c>
      <c r="Q74" s="289">
        <v>19056</v>
      </c>
      <c r="R74" s="289">
        <v>22746</v>
      </c>
      <c r="S74" s="289">
        <v>7664</v>
      </c>
      <c r="T74" s="291">
        <v>139719</v>
      </c>
      <c r="U74" s="289"/>
      <c r="V74" s="291"/>
    </row>
    <row r="75" spans="1:22" x14ac:dyDescent="0.35">
      <c r="A75" s="274" t="s">
        <v>155</v>
      </c>
      <c r="B75" s="274" t="s">
        <v>108</v>
      </c>
      <c r="C75" s="289">
        <v>75797</v>
      </c>
      <c r="D75" s="289">
        <v>13900</v>
      </c>
      <c r="E75" s="289">
        <v>61897</v>
      </c>
      <c r="F75" s="290">
        <v>9424</v>
      </c>
      <c r="G75" s="289">
        <v>1859</v>
      </c>
      <c r="H75" s="289">
        <v>2051</v>
      </c>
      <c r="I75" s="289">
        <v>567</v>
      </c>
      <c r="J75" s="291">
        <v>13901</v>
      </c>
      <c r="K75" s="290">
        <v>39969</v>
      </c>
      <c r="L75" s="289">
        <v>8443</v>
      </c>
      <c r="M75" s="289">
        <v>10083</v>
      </c>
      <c r="N75" s="289">
        <v>3402</v>
      </c>
      <c r="O75" s="291">
        <v>61897</v>
      </c>
      <c r="P75" s="290">
        <v>49393</v>
      </c>
      <c r="Q75" s="289">
        <v>10302</v>
      </c>
      <c r="R75" s="289">
        <v>12134</v>
      </c>
      <c r="S75" s="289">
        <v>3969</v>
      </c>
      <c r="T75" s="291">
        <v>75798</v>
      </c>
      <c r="U75" s="289"/>
      <c r="V75" s="291"/>
    </row>
    <row r="76" spans="1:22" x14ac:dyDescent="0.35">
      <c r="A76" s="274" t="s">
        <v>153</v>
      </c>
      <c r="B76" s="274" t="s">
        <v>184</v>
      </c>
      <c r="C76" s="289">
        <v>319547</v>
      </c>
      <c r="D76" s="289">
        <v>6500</v>
      </c>
      <c r="E76" s="289">
        <v>313047</v>
      </c>
      <c r="F76" s="290">
        <v>4407</v>
      </c>
      <c r="G76" s="289">
        <v>869</v>
      </c>
      <c r="H76" s="289">
        <v>959</v>
      </c>
      <c r="I76" s="289">
        <v>265</v>
      </c>
      <c r="J76" s="291">
        <v>6500</v>
      </c>
      <c r="K76" s="290">
        <v>202144</v>
      </c>
      <c r="L76" s="289">
        <v>42702</v>
      </c>
      <c r="M76" s="289">
        <v>50997</v>
      </c>
      <c r="N76" s="289">
        <v>17204</v>
      </c>
      <c r="O76" s="291">
        <v>313047</v>
      </c>
      <c r="P76" s="290">
        <v>206551</v>
      </c>
      <c r="Q76" s="289">
        <v>43571</v>
      </c>
      <c r="R76" s="289">
        <v>51956</v>
      </c>
      <c r="S76" s="289">
        <v>17469</v>
      </c>
      <c r="T76" s="291">
        <v>319547</v>
      </c>
      <c r="U76" s="289"/>
      <c r="V76" s="291"/>
    </row>
    <row r="77" spans="1:22" x14ac:dyDescent="0.35">
      <c r="A77" s="274" t="s">
        <v>146</v>
      </c>
      <c r="B77" s="274" t="s">
        <v>109</v>
      </c>
      <c r="C77" s="289">
        <v>69298</v>
      </c>
      <c r="D77" s="289">
        <v>0</v>
      </c>
      <c r="E77" s="289">
        <v>69298</v>
      </c>
      <c r="F77" s="290">
        <v>0</v>
      </c>
      <c r="G77" s="289">
        <v>0</v>
      </c>
      <c r="H77" s="289">
        <v>0</v>
      </c>
      <c r="I77" s="289">
        <v>0</v>
      </c>
      <c r="J77" s="291">
        <v>0</v>
      </c>
      <c r="K77" s="290">
        <v>44748</v>
      </c>
      <c r="L77" s="289">
        <v>9453</v>
      </c>
      <c r="M77" s="289">
        <v>11289</v>
      </c>
      <c r="N77" s="289">
        <v>3808</v>
      </c>
      <c r="O77" s="291">
        <v>69298</v>
      </c>
      <c r="P77" s="290">
        <v>44748</v>
      </c>
      <c r="Q77" s="289">
        <v>9453</v>
      </c>
      <c r="R77" s="289">
        <v>11289</v>
      </c>
      <c r="S77" s="289">
        <v>3808</v>
      </c>
      <c r="T77" s="291">
        <v>69298</v>
      </c>
      <c r="U77" s="289"/>
      <c r="V77" s="291"/>
    </row>
    <row r="78" spans="1:22" x14ac:dyDescent="0.35">
      <c r="A78" s="274" t="s">
        <v>140</v>
      </c>
      <c r="B78" s="274" t="s">
        <v>110</v>
      </c>
      <c r="C78" s="289">
        <v>81097</v>
      </c>
      <c r="D78" s="289">
        <v>8800</v>
      </c>
      <c r="E78" s="289">
        <v>72297</v>
      </c>
      <c r="F78" s="290">
        <v>5966</v>
      </c>
      <c r="G78" s="289">
        <v>1177</v>
      </c>
      <c r="H78" s="289">
        <v>1298</v>
      </c>
      <c r="I78" s="289">
        <v>359</v>
      </c>
      <c r="J78" s="291">
        <v>8800</v>
      </c>
      <c r="K78" s="290">
        <v>46684</v>
      </c>
      <c r="L78" s="289">
        <v>9862</v>
      </c>
      <c r="M78" s="289">
        <v>11778</v>
      </c>
      <c r="N78" s="289">
        <v>3973</v>
      </c>
      <c r="O78" s="291">
        <v>72297</v>
      </c>
      <c r="P78" s="290">
        <v>52650</v>
      </c>
      <c r="Q78" s="289">
        <v>11039</v>
      </c>
      <c r="R78" s="289">
        <v>13076</v>
      </c>
      <c r="S78" s="289">
        <v>4332</v>
      </c>
      <c r="T78" s="291">
        <v>81097</v>
      </c>
      <c r="U78" s="289"/>
      <c r="V78" s="291"/>
    </row>
    <row r="79" spans="1:22" x14ac:dyDescent="0.35">
      <c r="A79" s="274" t="s">
        <v>155</v>
      </c>
      <c r="B79" s="274" t="s">
        <v>156</v>
      </c>
      <c r="C79" s="289">
        <v>97252</v>
      </c>
      <c r="D79" s="289">
        <v>21300</v>
      </c>
      <c r="E79" s="289">
        <v>75952</v>
      </c>
      <c r="F79" s="290">
        <v>14441</v>
      </c>
      <c r="G79" s="289">
        <v>2848</v>
      </c>
      <c r="H79" s="289">
        <v>3142</v>
      </c>
      <c r="I79" s="289">
        <v>869</v>
      </c>
      <c r="J79" s="291">
        <v>21300</v>
      </c>
      <c r="K79" s="290">
        <v>49045</v>
      </c>
      <c r="L79" s="289">
        <v>10360</v>
      </c>
      <c r="M79" s="289">
        <v>12373</v>
      </c>
      <c r="N79" s="289">
        <v>4174</v>
      </c>
      <c r="O79" s="291">
        <v>75952</v>
      </c>
      <c r="P79" s="290">
        <v>63486</v>
      </c>
      <c r="Q79" s="289">
        <v>13208</v>
      </c>
      <c r="R79" s="289">
        <v>15515</v>
      </c>
      <c r="S79" s="289">
        <v>5043</v>
      </c>
      <c r="T79" s="291">
        <v>97252</v>
      </c>
      <c r="U79" s="289"/>
      <c r="V79" s="291"/>
    </row>
    <row r="80" spans="1:22" ht="16" thickBot="1" x14ac:dyDescent="0.4">
      <c r="A80" s="274" t="s">
        <v>137</v>
      </c>
      <c r="B80" s="274" t="s">
        <v>111</v>
      </c>
      <c r="C80" s="289">
        <v>56232</v>
      </c>
      <c r="D80" s="289">
        <v>4200</v>
      </c>
      <c r="E80" s="289">
        <v>52032</v>
      </c>
      <c r="F80" s="292">
        <v>2847</v>
      </c>
      <c r="G80" s="293">
        <v>562</v>
      </c>
      <c r="H80" s="293">
        <v>620</v>
      </c>
      <c r="I80" s="293">
        <v>171</v>
      </c>
      <c r="J80" s="294">
        <v>4200</v>
      </c>
      <c r="K80" s="292">
        <v>33599</v>
      </c>
      <c r="L80" s="293">
        <v>7098</v>
      </c>
      <c r="M80" s="293">
        <v>8476</v>
      </c>
      <c r="N80" s="293">
        <v>2859</v>
      </c>
      <c r="O80" s="294">
        <v>52032</v>
      </c>
      <c r="P80" s="292">
        <v>36446</v>
      </c>
      <c r="Q80" s="293">
        <v>7660</v>
      </c>
      <c r="R80" s="293">
        <v>9096</v>
      </c>
      <c r="S80" s="293">
        <v>3030</v>
      </c>
      <c r="T80" s="294">
        <v>56232</v>
      </c>
      <c r="U80" s="293"/>
      <c r="V80" s="294"/>
    </row>
    <row r="81" spans="6:20" x14ac:dyDescent="0.35">
      <c r="F81" s="289"/>
      <c r="G81" s="289"/>
      <c r="H81" s="289"/>
      <c r="I81" s="289"/>
      <c r="J81" s="289"/>
      <c r="K81" s="289"/>
      <c r="L81" s="289"/>
      <c r="M81" s="289"/>
      <c r="N81" s="289"/>
      <c r="O81" s="289"/>
      <c r="P81" s="289"/>
      <c r="Q81" s="289"/>
      <c r="R81" s="289"/>
      <c r="S81" s="289"/>
      <c r="T81" s="289"/>
    </row>
    <row r="82" spans="6:20" x14ac:dyDescent="0.35">
      <c r="F82" s="289"/>
      <c r="G82" s="289"/>
      <c r="H82" s="289"/>
      <c r="I82" s="289"/>
      <c r="J82" s="289"/>
      <c r="K82" s="289"/>
      <c r="L82" s="289"/>
      <c r="M82" s="289"/>
      <c r="N82" s="289"/>
      <c r="O82" s="289"/>
      <c r="P82" s="289"/>
      <c r="Q82" s="289"/>
      <c r="R82" s="289"/>
      <c r="S82" s="289"/>
      <c r="T82" s="289"/>
    </row>
    <row r="83" spans="6:20" x14ac:dyDescent="0.35">
      <c r="F83" s="289"/>
      <c r="G83" s="289"/>
      <c r="H83" s="289"/>
      <c r="I83" s="289"/>
      <c r="J83" s="289"/>
      <c r="K83" s="289"/>
      <c r="L83" s="289"/>
      <c r="M83" s="289"/>
      <c r="N83" s="289"/>
      <c r="O83" s="289"/>
      <c r="P83" s="289"/>
      <c r="Q83" s="289"/>
      <c r="R83" s="289"/>
      <c r="S83" s="289"/>
      <c r="T83" s="289"/>
    </row>
    <row r="84" spans="6:20" x14ac:dyDescent="0.35">
      <c r="F84" s="289"/>
      <c r="G84" s="289"/>
      <c r="H84" s="289"/>
      <c r="I84" s="289"/>
      <c r="J84" s="289"/>
      <c r="K84" s="289"/>
      <c r="L84" s="289"/>
      <c r="M84" s="289"/>
      <c r="N84" s="289"/>
      <c r="O84" s="289"/>
      <c r="P84" s="289"/>
      <c r="Q84" s="289"/>
      <c r="R84" s="289"/>
      <c r="S84" s="289"/>
      <c r="T84" s="289"/>
    </row>
    <row r="85" spans="6:20" x14ac:dyDescent="0.35">
      <c r="F85" s="289"/>
      <c r="G85" s="289"/>
      <c r="H85" s="289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</row>
    <row r="86" spans="6:20" x14ac:dyDescent="0.35">
      <c r="F86" s="289"/>
      <c r="G86" s="289"/>
      <c r="H86" s="289"/>
      <c r="I86" s="289"/>
      <c r="J86" s="289"/>
      <c r="K86" s="289"/>
      <c r="L86" s="289"/>
      <c r="M86" s="289"/>
      <c r="N86" s="289"/>
      <c r="O86" s="289"/>
      <c r="P86" s="289"/>
      <c r="Q86" s="289"/>
      <c r="R86" s="289"/>
      <c r="S86" s="289"/>
      <c r="T86" s="289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" sqref="B2:B9"/>
    </sheetView>
  </sheetViews>
  <sheetFormatPr defaultColWidth="8.81640625" defaultRowHeight="14.5" x14ac:dyDescent="0.35"/>
  <cols>
    <col min="1" max="1" width="3.81640625" customWidth="1"/>
    <col min="2" max="2" width="44.81640625" customWidth="1"/>
    <col min="7" max="7" width="31.36328125" customWidth="1"/>
    <col min="8" max="8" width="24.36328125" customWidth="1"/>
    <col min="9" max="9" width="20" customWidth="1"/>
    <col min="10" max="10" width="25" customWidth="1"/>
    <col min="11" max="11" width="18" customWidth="1"/>
  </cols>
  <sheetData>
    <row r="1" spans="1:11" ht="15.5" x14ac:dyDescent="0.35">
      <c r="A1" s="296" t="s">
        <v>2758</v>
      </c>
      <c r="B1" s="296" t="s">
        <v>359</v>
      </c>
      <c r="C1" s="296" t="s">
        <v>118</v>
      </c>
      <c r="D1" s="296" t="s">
        <v>119</v>
      </c>
      <c r="E1" s="296" t="s">
        <v>120</v>
      </c>
      <c r="F1" s="296" t="s">
        <v>306</v>
      </c>
      <c r="G1" s="297" t="s">
        <v>113</v>
      </c>
      <c r="H1" s="298" t="s">
        <v>114</v>
      </c>
      <c r="I1" s="299" t="s">
        <v>115</v>
      </c>
      <c r="J1" s="300" t="s">
        <v>116</v>
      </c>
      <c r="K1" s="301" t="s">
        <v>117</v>
      </c>
    </row>
    <row r="2" spans="1:11" x14ac:dyDescent="0.35">
      <c r="A2" s="302">
        <v>1</v>
      </c>
      <c r="B2" s="303" t="s">
        <v>2759</v>
      </c>
      <c r="C2" s="303" t="s">
        <v>2760</v>
      </c>
      <c r="D2" s="303" t="s">
        <v>2761</v>
      </c>
      <c r="E2" s="303"/>
      <c r="F2" s="303" t="s">
        <v>2762</v>
      </c>
      <c r="G2" s="303" t="s">
        <v>308</v>
      </c>
      <c r="H2" s="303"/>
      <c r="I2" s="303" t="s">
        <v>307</v>
      </c>
      <c r="J2" s="303"/>
      <c r="K2" s="303"/>
    </row>
    <row r="3" spans="1:11" x14ac:dyDescent="0.35">
      <c r="A3" s="304">
        <v>2</v>
      </c>
      <c r="B3" s="305" t="s">
        <v>2763</v>
      </c>
      <c r="C3" s="305" t="s">
        <v>2764</v>
      </c>
      <c r="D3" s="305" t="s">
        <v>2761</v>
      </c>
      <c r="E3" s="305"/>
      <c r="F3" s="305" t="s">
        <v>2762</v>
      </c>
      <c r="G3" s="305" t="s">
        <v>307</v>
      </c>
      <c r="H3" s="305"/>
      <c r="I3" s="305" t="s">
        <v>308</v>
      </c>
      <c r="J3" s="305"/>
      <c r="K3" s="305"/>
    </row>
    <row r="4" spans="1:11" x14ac:dyDescent="0.35">
      <c r="A4" s="302">
        <v>3</v>
      </c>
      <c r="B4" s="303" t="s">
        <v>2765</v>
      </c>
      <c r="C4" s="303" t="s">
        <v>2766</v>
      </c>
      <c r="D4" s="303" t="s">
        <v>2761</v>
      </c>
      <c r="E4" s="303"/>
      <c r="F4" s="303" t="s">
        <v>2762</v>
      </c>
      <c r="G4" s="303" t="s">
        <v>308</v>
      </c>
      <c r="H4" s="303"/>
      <c r="I4" s="303" t="s">
        <v>307</v>
      </c>
      <c r="J4" s="303"/>
      <c r="K4" s="303"/>
    </row>
    <row r="5" spans="1:11" x14ac:dyDescent="0.35">
      <c r="A5" s="304">
        <v>4</v>
      </c>
      <c r="B5" s="305" t="s">
        <v>2767</v>
      </c>
      <c r="C5" s="305" t="s">
        <v>2768</v>
      </c>
      <c r="D5" s="305" t="s">
        <v>2769</v>
      </c>
      <c r="E5" s="305"/>
      <c r="F5" s="305" t="s">
        <v>2762</v>
      </c>
      <c r="G5" s="305" t="s">
        <v>2770</v>
      </c>
      <c r="H5" s="305" t="s">
        <v>2771</v>
      </c>
      <c r="I5" s="305" t="s">
        <v>2772</v>
      </c>
      <c r="J5" s="305"/>
      <c r="K5" s="305"/>
    </row>
    <row r="6" spans="1:11" x14ac:dyDescent="0.35">
      <c r="A6" s="302">
        <v>5</v>
      </c>
      <c r="B6" s="303" t="s">
        <v>2773</v>
      </c>
      <c r="C6" s="303" t="s">
        <v>2768</v>
      </c>
      <c r="D6" s="303" t="s">
        <v>2769</v>
      </c>
      <c r="E6" s="303"/>
      <c r="F6" s="303" t="s">
        <v>2762</v>
      </c>
      <c r="G6" s="303" t="s">
        <v>2774</v>
      </c>
      <c r="H6" s="303"/>
      <c r="I6" s="303" t="s">
        <v>2775</v>
      </c>
      <c r="J6" s="303"/>
      <c r="K6" s="303"/>
    </row>
    <row r="7" spans="1:11" x14ac:dyDescent="0.35">
      <c r="A7" s="304">
        <v>6</v>
      </c>
      <c r="B7" s="305" t="s">
        <v>2776</v>
      </c>
      <c r="C7" s="305" t="s">
        <v>2777</v>
      </c>
      <c r="D7" s="305" t="s">
        <v>2778</v>
      </c>
      <c r="E7" s="305"/>
      <c r="F7" s="305" t="s">
        <v>2762</v>
      </c>
      <c r="G7" s="305" t="s">
        <v>2779</v>
      </c>
      <c r="H7" s="305"/>
      <c r="I7" s="305" t="s">
        <v>2780</v>
      </c>
      <c r="J7" s="305"/>
      <c r="K7" s="305"/>
    </row>
    <row r="8" spans="1:11" x14ac:dyDescent="0.35">
      <c r="A8" s="302">
        <v>7</v>
      </c>
      <c r="B8" s="303" t="s">
        <v>2745</v>
      </c>
      <c r="C8" s="303" t="s">
        <v>2781</v>
      </c>
      <c r="D8" s="303" t="s">
        <v>2761</v>
      </c>
      <c r="E8" s="303"/>
      <c r="F8" s="303" t="s">
        <v>2762</v>
      </c>
      <c r="G8" s="303" t="s">
        <v>308</v>
      </c>
      <c r="H8" s="303"/>
      <c r="I8" s="303" t="s">
        <v>307</v>
      </c>
      <c r="J8" s="303"/>
      <c r="K8" s="303"/>
    </row>
    <row r="9" spans="1:11" x14ac:dyDescent="0.35">
      <c r="A9" s="304">
        <v>8</v>
      </c>
      <c r="B9" s="305" t="s">
        <v>2746</v>
      </c>
      <c r="C9" s="305" t="s">
        <v>2782</v>
      </c>
      <c r="D9" s="305" t="s">
        <v>2783</v>
      </c>
      <c r="E9" s="305"/>
      <c r="F9" s="305" t="s">
        <v>2762</v>
      </c>
      <c r="G9" s="305" t="s">
        <v>2784</v>
      </c>
      <c r="H9" s="305" t="s">
        <v>2785</v>
      </c>
      <c r="I9" s="305" t="s">
        <v>2786</v>
      </c>
      <c r="J9" s="305" t="s">
        <v>2787</v>
      </c>
      <c r="K9" s="305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A-Summary</vt:lpstr>
      <vt:lpstr>B-Site_data</vt:lpstr>
      <vt:lpstr>C-HH_AL_Aggregation</vt:lpstr>
      <vt:lpstr>C-H2R_Estimation</vt:lpstr>
      <vt:lpstr>D-Results_JointAnalysis</vt:lpstr>
      <vt:lpstr>D-Results_PiN</vt:lpstr>
      <vt:lpstr>E-REF_HNO_pop</vt:lpstr>
      <vt:lpstr>Indicators &amp; Thresholds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2021-09-01T11:52:24Z</dcterms:modified>
</cp:coreProperties>
</file>