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ef\Desktop\Excel\"/>
    </mc:Choice>
  </mc:AlternateContent>
  <xr:revisionPtr revIDLastSave="0" documentId="13_ncr:1_{5AD6D7E9-842D-4278-98C6-8D246A7464F2}" xr6:coauthVersionLast="46" xr6:coauthVersionMax="46" xr10:uidLastSave="{00000000-0000-0000-0000-000000000000}"/>
  <bookViews>
    <workbookView xWindow="-120" yWindow="-120" windowWidth="20730" windowHeight="11160" firstSheet="4" activeTab="6" xr2:uid="{5F2AB46E-0FD0-41D1-BD71-C53158EE80D5}"/>
  </bookViews>
  <sheets>
    <sheet name="Calcul moyenne" sheetId="1" r:id="rId1"/>
    <sheet name="Moyenne données groupées" sheetId="2" r:id="rId2"/>
    <sheet name="Calcul moyenne Pourcentage" sheetId="3" r:id="rId3"/>
    <sheet name="Calcul moyenne cas continu" sheetId="4" r:id="rId4"/>
    <sheet name="Calcul médiane" sheetId="5" r:id="rId5"/>
    <sheet name="Calcul de l'écart type" sheetId="6" r:id="rId6"/>
    <sheet name="Calcul écart type cas continu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8" l="1"/>
  <c r="H10" i="8"/>
  <c r="H9" i="8"/>
  <c r="H5" i="8"/>
  <c r="H6" i="8"/>
  <c r="H7" i="8"/>
  <c r="H8" i="8"/>
  <c r="H4" i="8"/>
  <c r="E9" i="8"/>
  <c r="E10" i="8" s="1"/>
  <c r="E5" i="8"/>
  <c r="E6" i="8"/>
  <c r="E7" i="8"/>
  <c r="E8" i="8"/>
  <c r="E4" i="8"/>
  <c r="H9" i="6"/>
  <c r="H8" i="6"/>
  <c r="G8" i="6"/>
  <c r="D8" i="6"/>
  <c r="E8" i="6"/>
  <c r="F8" i="6"/>
  <c r="C8" i="6"/>
  <c r="D5" i="6"/>
  <c r="E5" i="6"/>
  <c r="F5" i="6"/>
  <c r="C5" i="6"/>
  <c r="G5" i="6" s="1"/>
  <c r="H5" i="6" s="1"/>
  <c r="E8" i="5"/>
  <c r="E9" i="5" s="1"/>
  <c r="E10" i="5" s="1"/>
  <c r="E11" i="5" s="1"/>
  <c r="E12" i="5" s="1"/>
  <c r="E7" i="5"/>
  <c r="E6" i="5"/>
  <c r="D7" i="5"/>
  <c r="D8" i="5"/>
  <c r="D9" i="5"/>
  <c r="D10" i="5"/>
  <c r="D11" i="5"/>
  <c r="D12" i="5"/>
  <c r="D6" i="5"/>
  <c r="F12" i="4"/>
  <c r="E12" i="4"/>
  <c r="E6" i="4"/>
  <c r="E7" i="4"/>
  <c r="E8" i="4"/>
  <c r="E9" i="4"/>
  <c r="E10" i="4"/>
  <c r="E11" i="4"/>
  <c r="E5" i="4"/>
  <c r="H5" i="3"/>
  <c r="D5" i="3"/>
  <c r="E5" i="3"/>
  <c r="F5" i="3"/>
  <c r="G5" i="3"/>
  <c r="C5" i="3"/>
  <c r="H4" i="3"/>
  <c r="E12" i="2"/>
  <c r="D12" i="2"/>
  <c r="D6" i="2"/>
  <c r="D7" i="2"/>
  <c r="D8" i="2"/>
  <c r="D9" i="2"/>
  <c r="D10" i="2"/>
  <c r="D11" i="2"/>
  <c r="D5" i="2"/>
  <c r="C12" i="2"/>
  <c r="E8" i="1"/>
  <c r="F8" i="8" l="1"/>
  <c r="G8" i="8" s="1"/>
  <c r="F5" i="8"/>
  <c r="G5" i="8" s="1"/>
  <c r="F4" i="8"/>
  <c r="G4" i="8" s="1"/>
  <c r="F6" i="8"/>
  <c r="G6" i="8" s="1"/>
  <c r="F7" i="8"/>
  <c r="G7" i="8" s="1"/>
  <c r="D6" i="6"/>
  <c r="D7" i="6" s="1"/>
  <c r="C6" i="6"/>
  <c r="C7" i="6" s="1"/>
  <c r="E6" i="6"/>
  <c r="E7" i="6" s="1"/>
  <c r="F6" i="6"/>
  <c r="F7" i="6" s="1"/>
</calcChain>
</file>

<file path=xl/sharedStrings.xml><?xml version="1.0" encoding="utf-8"?>
<sst xmlns="http://schemas.openxmlformats.org/spreadsheetml/2006/main" count="59" uniqueCount="44">
  <si>
    <t xml:space="preserve">Moyenne </t>
  </si>
  <si>
    <r>
      <t xml:space="preserve">Le nombre de programmes en techniques administratives offerts par </t>
    </r>
    <r>
      <rPr>
        <sz val="14"/>
        <color rgb="FFC00000"/>
        <rFont val="Calibri"/>
        <family val="2"/>
        <scheme val="minor"/>
      </rPr>
      <t>18</t>
    </r>
    <r>
      <rPr>
        <sz val="14"/>
        <color theme="1"/>
        <rFont val="Calibri"/>
        <family val="2"/>
        <scheme val="minor"/>
      </rPr>
      <t xml:space="preserve"> collèges</t>
    </r>
  </si>
  <si>
    <t>Nombre de programmes (xi)</t>
  </si>
  <si>
    <t>Nombre de collèges (ni)</t>
  </si>
  <si>
    <t>xini</t>
  </si>
  <si>
    <t xml:space="preserve">Total </t>
  </si>
  <si>
    <r>
      <t xml:space="preserve">Répartition de </t>
    </r>
    <r>
      <rPr>
        <b/>
        <sz val="12"/>
        <color rgb="FFC00000"/>
        <rFont val="Calibri"/>
        <family val="2"/>
        <scheme val="minor"/>
      </rPr>
      <t>48</t>
    </r>
    <r>
      <rPr>
        <b/>
        <sz val="12"/>
        <color theme="1"/>
        <rFont val="Calibri"/>
        <family val="2"/>
        <scheme val="minor"/>
      </rPr>
      <t xml:space="preserve"> collèges selon le nombre de programmes en techniques administratives</t>
    </r>
    <r>
      <rPr>
        <sz val="12"/>
        <color theme="1"/>
        <rFont val="Calibri"/>
        <family val="2"/>
        <scheme val="minor"/>
      </rPr>
      <t>,</t>
    </r>
    <r>
      <rPr>
        <b/>
        <sz val="12"/>
        <color theme="1"/>
        <rFont val="Calibri"/>
        <family val="2"/>
        <scheme val="minor"/>
      </rPr>
      <t xml:space="preserve"> Québec, 2010</t>
    </r>
  </si>
  <si>
    <t>Nombre de vélos (xi)</t>
  </si>
  <si>
    <t xml:space="preserve">Pourcentage (fi) </t>
  </si>
  <si>
    <t>Répartition des ménages selon le nombre de vélos, Québec, 2010</t>
  </si>
  <si>
    <t>xifi</t>
  </si>
  <si>
    <t>Durée du branchement (xi)</t>
  </si>
  <si>
    <t>Nombre de clients (ni)</t>
  </si>
  <si>
    <t>25≤X&lt;30</t>
  </si>
  <si>
    <t>30≤X&lt;35</t>
  </si>
  <si>
    <t>35≤X&lt;40</t>
  </si>
  <si>
    <t>40≤X&lt;45</t>
  </si>
  <si>
    <t>45≤X&lt;50</t>
  </si>
  <si>
    <t>50≤X&lt;55</t>
  </si>
  <si>
    <t>55≤X&lt;60</t>
  </si>
  <si>
    <t>Répartition des clients selon la durée du branchement au réseau Wi-Fi</t>
  </si>
  <si>
    <t>Centre de classe (ci)</t>
  </si>
  <si>
    <t>cini</t>
  </si>
  <si>
    <t xml:space="preserve">Pourcentage </t>
  </si>
  <si>
    <t>Pourcentage cumulé croissant</t>
  </si>
  <si>
    <t>Valeur (xi)</t>
  </si>
  <si>
    <t>Effectif (ni)</t>
  </si>
  <si>
    <t>xi-µ</t>
  </si>
  <si>
    <r>
      <t>(xi-µ)</t>
    </r>
    <r>
      <rPr>
        <b/>
        <vertAlign val="superscript"/>
        <sz val="14"/>
        <color theme="1"/>
        <rFont val="Calibri"/>
        <family val="2"/>
        <scheme val="minor"/>
      </rPr>
      <t>2</t>
    </r>
  </si>
  <si>
    <r>
      <t>(xi-µ)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ni</t>
    </r>
  </si>
  <si>
    <t>Exemple, p. 67</t>
  </si>
  <si>
    <t>Exemple, p.65</t>
  </si>
  <si>
    <t>Effectif</t>
  </si>
  <si>
    <t xml:space="preserve">Variable </t>
  </si>
  <si>
    <t>[3;5[</t>
  </si>
  <si>
    <t>[5;7[</t>
  </si>
  <si>
    <t>[7;9[</t>
  </si>
  <si>
    <t>[9;11[</t>
  </si>
  <si>
    <t>[11;13[</t>
  </si>
  <si>
    <t xml:space="preserve">ci </t>
  </si>
  <si>
    <t>cixi</t>
  </si>
  <si>
    <t>ci-µ</t>
  </si>
  <si>
    <r>
      <t>(ci-µ)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</si>
  <si>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 xml:space="preserve"> (ci-µ)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ni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</si>
</sst>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horizontal="left" vertical="center" wrapText="1" readingOrder="1"/>
    </xf>
    <xf numFmtId="164" fontId="0" fillId="0" borderId="0" xfId="0" applyNumberFormat="1"/>
    <xf numFmtId="0" fontId="0" fillId="0" borderId="3" xfId="0" applyBorder="1"/>
    <xf numFmtId="0" fontId="3" fillId="0" borderId="3" xfId="0" applyFont="1" applyBorder="1" applyAlignment="1">
      <alignment horizontal="center" vertical="center" wrapText="1" readingOrder="1"/>
    </xf>
    <xf numFmtId="0" fontId="6" fillId="0" borderId="3" xfId="0" applyFont="1" applyBorder="1"/>
    <xf numFmtId="0" fontId="3" fillId="0" borderId="3" xfId="0" applyFont="1" applyBorder="1" applyAlignment="1">
      <alignment horizontal="left" vertical="center" wrapText="1" readingOrder="1"/>
    </xf>
    <xf numFmtId="0" fontId="7" fillId="0" borderId="3" xfId="0" applyFont="1" applyBorder="1" applyAlignment="1">
      <alignment horizontal="center"/>
    </xf>
    <xf numFmtId="164" fontId="0" fillId="0" borderId="3" xfId="0" applyNumberFormat="1" applyBorder="1"/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9" fontId="6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0" fontId="6" fillId="2" borderId="3" xfId="0" applyFont="1" applyFill="1" applyBorder="1" applyAlignment="1">
      <alignment vertical="center" wrapText="1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wrapText="1"/>
    </xf>
    <xf numFmtId="165" fontId="0" fillId="0" borderId="3" xfId="1" applyNumberFormat="1" applyFont="1" applyBorder="1"/>
    <xf numFmtId="165" fontId="0" fillId="0" borderId="3" xfId="0" applyNumberFormat="1" applyBorder="1"/>
    <xf numFmtId="165" fontId="0" fillId="2" borderId="3" xfId="1" applyNumberFormat="1" applyFont="1" applyFill="1" applyBorder="1"/>
    <xf numFmtId="165" fontId="0" fillId="2" borderId="3" xfId="0" applyNumberFormat="1" applyFill="1" applyBorder="1"/>
    <xf numFmtId="0" fontId="2" fillId="0" borderId="3" xfId="0" applyFont="1" applyBorder="1"/>
    <xf numFmtId="0" fontId="4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11" fillId="0" borderId="0" xfId="0" applyFont="1"/>
    <xf numFmtId="0" fontId="5" fillId="0" borderId="0" xfId="0" applyFont="1"/>
    <xf numFmtId="0" fontId="2" fillId="0" borderId="0" xfId="0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2466F8B3-4502-4DB5-BF21-5D8C6AFCA3CE}"/>
            </a:ext>
          </a:extLst>
        </xdr:cNvPr>
        <xdr:cNvSpPr txBox="1"/>
      </xdr:nvSpPr>
      <xdr:spPr>
        <a:xfrm>
          <a:off x="1524000" y="2181225"/>
          <a:ext cx="54102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µ = 3,9 programmes.</a:t>
          </a:r>
        </a:p>
        <a:p>
          <a:pPr rtl="0" eaLnBrk="1" latinLnBrk="0" hangingPunct="1"/>
          <a:r>
            <a:rPr lang="en-CA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Interprétation:</a:t>
          </a:r>
        </a:p>
        <a:p>
          <a:pPr rtl="0" eaLnBrk="1" latinLnBrk="0" hangingPunct="1"/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Les collèges offrent en moyenne 3,9 programmes en techniques administratives.</a:t>
          </a:r>
          <a:endParaRPr lang="en-CA">
            <a:effectLst/>
          </a:endParaRPr>
        </a:p>
        <a:p>
          <a:endParaRPr lang="en-CA" sz="1100"/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54D058E6-903D-4D0A-BD75-1C2537CF4BD1}"/>
            </a:ext>
          </a:extLst>
        </xdr:cNvPr>
        <xdr:cNvSpPr txBox="1"/>
      </xdr:nvSpPr>
      <xdr:spPr>
        <a:xfrm>
          <a:off x="6934200" y="981075"/>
          <a:ext cx="1524000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On retient une seule décimale pour les</a:t>
          </a:r>
          <a:r>
            <a:rPr lang="en-CA" sz="1100" baseline="0"/>
            <a:t> calculs de la moyenne 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µ.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190500</xdr:rowOff>
    </xdr:from>
    <xdr:to>
      <xdr:col>10</xdr:col>
      <xdr:colOff>66675</xdr:colOff>
      <xdr:row>11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30713A43-BE25-475E-8785-02AB44869100}"/>
                </a:ext>
              </a:extLst>
            </xdr:cNvPr>
            <xdr:cNvSpPr txBox="1"/>
          </xdr:nvSpPr>
          <xdr:spPr>
            <a:xfrm>
              <a:off x="4638675" y="1438275"/>
              <a:ext cx="3876675" cy="1524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µ = </a:t>
              </a:r>
              <a14:m>
                <m:oMath xmlns:m="http://schemas.openxmlformats.org/officeDocument/2006/math">
                  <m:f>
                    <m:fPr>
                      <m:ctrlPr>
                        <a:rPr lang="en-CA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fr-FR" sz="14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  <m:r>
                        <a:rPr lang="fr-F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𝑥𝑖𝑛𝑖</m:t>
                      </m:r>
                    </m:num>
                    <m:den>
                      <m:r>
                        <a:rPr lang="fr-F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den>
                  </m:f>
                </m:oMath>
              </a14:m>
              <a:endParaRPr lang="fr-F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br>
                <a:rPr lang="fr-F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fr-FR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µ = 3,4</a:t>
              </a:r>
              <a:endParaRPr lang="en-CA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CA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CA" sz="12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Interprétation:</a:t>
              </a:r>
            </a:p>
            <a:p>
              <a:r>
                <a:rPr lang="fr-FR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En 2010, les collèges publics québécois offrent en moyenne 3,4 programmes</a:t>
              </a:r>
              <a:r>
                <a:rPr lang="fr-FR" sz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en techniques administratives.</a:t>
              </a:r>
              <a:endParaRPr lang="fr-FR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30713A43-BE25-475E-8785-02AB44869100}"/>
                </a:ext>
              </a:extLst>
            </xdr:cNvPr>
            <xdr:cNvSpPr txBox="1"/>
          </xdr:nvSpPr>
          <xdr:spPr>
            <a:xfrm>
              <a:off x="4638675" y="1438275"/>
              <a:ext cx="3876675" cy="1524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µ = </a:t>
              </a:r>
              <a:r>
                <a:rPr lang="fr-F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Σ𝑥𝑖𝑛𝑖</a:t>
              </a:r>
              <a:r>
                <a:rPr lang="en-CA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fr-F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𝑁</a:t>
              </a:r>
              <a:endParaRPr lang="fr-F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br>
                <a:rPr lang="fr-F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fr-FR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µ = 3,4</a:t>
              </a:r>
              <a:endParaRPr lang="en-CA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CA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CA" sz="12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Interprétation:</a:t>
              </a:r>
            </a:p>
            <a:p>
              <a:r>
                <a:rPr lang="fr-FR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En 2010, les collèges publics québécois offrent en moyenne 3,4 programmes</a:t>
              </a:r>
              <a:r>
                <a:rPr lang="fr-FR" sz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en techniques administratives.</a:t>
              </a:r>
              <a:endParaRPr lang="fr-FR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9F539596-3832-4365-A44A-8B5D3E0D0C55}"/>
                </a:ext>
              </a:extLst>
            </xdr:cNvPr>
            <xdr:cNvSpPr txBox="1"/>
          </xdr:nvSpPr>
          <xdr:spPr>
            <a:xfrm>
              <a:off x="762000" y="2209800"/>
              <a:ext cx="4781550" cy="952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µ = </a:t>
              </a:r>
              <a14:m>
                <m:oMath xmlns:m="http://schemas.openxmlformats.org/officeDocument/2006/math">
                  <m:r>
                    <a:rPr lang="fr-FR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∑</m:t>
                  </m:r>
                  <m:sSub>
                    <m:sSubPr>
                      <m:ctrlPr>
                        <a:rPr lang="en-CA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𝒙</m:t>
                      </m:r>
                    </m:e>
                    <m:sub>
                      <m:r>
                        <a:rPr lang="fr-FR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𝒊</m:t>
                      </m:r>
                    </m:sub>
                  </m:sSub>
                  <m:sSub>
                    <m:sSubPr>
                      <m:ctrlPr>
                        <a:rPr lang="en-CA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𝒇</m:t>
                      </m:r>
                    </m:e>
                    <m:sub>
                      <m:r>
                        <a:rPr lang="fr-FR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𝒊</m:t>
                      </m:r>
                    </m:sub>
                  </m:sSub>
                </m:oMath>
              </a14:m>
              <a:r>
                <a:rPr lang="fr-FR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1,9 vélos</a:t>
              </a:r>
              <a:endPara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fr-FR" sz="1100" u="sng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Interprétation :</a:t>
              </a:r>
              <a:endPara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En 2010, les ménages au Québec</a:t>
              </a:r>
              <a:r>
                <a:rPr lang="fr-F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ont en moyenne 1,9 vélo. </a:t>
              </a:r>
              <a:endPara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CA" sz="1100"/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9F539596-3832-4365-A44A-8B5D3E0D0C55}"/>
                </a:ext>
              </a:extLst>
            </xdr:cNvPr>
            <xdr:cNvSpPr txBox="1"/>
          </xdr:nvSpPr>
          <xdr:spPr>
            <a:xfrm>
              <a:off x="762000" y="2209800"/>
              <a:ext cx="4781550" cy="952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µ = </a:t>
              </a:r>
              <a:r>
                <a:rPr lang="fr-FR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∑𝒙</a:t>
              </a:r>
              <a:r>
                <a:rPr lang="en-CA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fr-FR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𝒊</a:t>
              </a:r>
              <a:r>
                <a:rPr lang="en-CA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𝒇</a:t>
              </a:r>
              <a:r>
                <a:rPr lang="en-CA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fr-FR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𝒊</a:t>
              </a:r>
              <a:r>
                <a:rPr lang="fr-FR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1,9 vélos</a:t>
              </a:r>
              <a:endPara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fr-FR" sz="1100" u="sng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Interprétation :</a:t>
              </a:r>
              <a:endPara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En 2010, les ménages au Québec</a:t>
              </a:r>
              <a:r>
                <a:rPr lang="fr-F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ont en moyenne 1,9 vélo. </a:t>
              </a:r>
              <a:endPara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CA" sz="1100"/>
            </a:p>
          </xdr:txBody>
        </xdr:sp>
      </mc:Fallback>
    </mc:AlternateContent>
    <xdr:clientData/>
  </xdr:twoCellAnchor>
  <xdr:twoCellAnchor>
    <xdr:from>
      <xdr:col>8</xdr:col>
      <xdr:colOff>0</xdr:colOff>
      <xdr:row>8</xdr:row>
      <xdr:rowOff>0</xdr:rowOff>
    </xdr:from>
    <xdr:to>
      <xdr:col>10</xdr:col>
      <xdr:colOff>0</xdr:colOff>
      <xdr:row>15</xdr:row>
      <xdr:rowOff>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7E30DF14-13D3-4CF8-B42B-A11E2EA72D59}"/>
            </a:ext>
          </a:extLst>
        </xdr:cNvPr>
        <xdr:cNvSpPr txBox="1"/>
      </xdr:nvSpPr>
      <xdr:spPr>
        <a:xfrm>
          <a:off x="6305550" y="2000250"/>
          <a:ext cx="1524000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Il faut illustrer la démarche de calcul en écrivant</a:t>
          </a:r>
          <a:r>
            <a:rPr lang="en-CA" sz="1100" baseline="0"/>
            <a:t> la formule.</a:t>
          </a:r>
          <a:endParaRPr lang="en-CA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133351</xdr:colOff>
      <xdr:row>3</xdr:row>
      <xdr:rowOff>542925</xdr:rowOff>
    </xdr:from>
    <xdr:to>
      <xdr:col>12</xdr:col>
      <xdr:colOff>0</xdr:colOff>
      <xdr:row>10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1AFF238D-6585-4B57-BA43-963BAF5AA22E}"/>
                </a:ext>
              </a:extLst>
            </xdr:cNvPr>
            <xdr:cNvSpPr txBox="1"/>
          </xdr:nvSpPr>
          <xdr:spPr>
            <a:xfrm>
              <a:off x="6096001" y="1514475"/>
              <a:ext cx="4438649" cy="1524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µ =</a:t>
              </a:r>
              <a14:m>
                <m:oMath xmlns:m="http://schemas.openxmlformats.org/officeDocument/2006/math">
                  <m:f>
                    <m:fPr>
                      <m:ctrlPr>
                        <a:rPr lang="en-CA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fr-FR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∑</m:t>
                      </m:r>
                      <m:sSub>
                        <m:sSubPr>
                          <m:ctrlPr>
                            <a:rPr lang="en-CA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</m:t>
                          </m:r>
                        </m:e>
                        <m:sub>
                          <m:r>
                            <a:rPr lang="fr-FR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sSub>
                        <m:sSubPr>
                          <m:ctrlPr>
                            <a:rPr lang="en-CA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e>
                        <m:sub>
                          <m:r>
                            <a:rPr lang="fr-FR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num>
                    <m:den>
                      <m:r>
                        <a:rPr lang="fr-FR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den>
                  </m:f>
                </m:oMath>
              </a14:m>
              <a:r>
                <a:rPr lang="fr-FR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1685/40</a:t>
              </a:r>
              <a:endParaRPr lang="en-CA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12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µ = 42,1 minutes </a:t>
              </a:r>
              <a:endParaRPr lang="en-CA" sz="12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110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Interprétation : </a:t>
              </a:r>
              <a:endPara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La durée moyenne du branchement au réseau des 40 clients est de 42,1 minutes.</a:t>
              </a:r>
              <a:endPara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CA" sz="1100"/>
            </a:p>
          </xdr:txBody>
        </xdr:sp>
      </mc:Choice>
      <mc:Fallback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1AFF238D-6585-4B57-BA43-963BAF5AA22E}"/>
                </a:ext>
              </a:extLst>
            </xdr:cNvPr>
            <xdr:cNvSpPr txBox="1"/>
          </xdr:nvSpPr>
          <xdr:spPr>
            <a:xfrm>
              <a:off x="6096001" y="1514475"/>
              <a:ext cx="4438649" cy="1524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µ =</a:t>
              </a:r>
              <a:r>
                <a:rPr lang="en-CA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fr-FR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∑𝐶</a:t>
              </a:r>
              <a:r>
                <a:rPr lang="en-CA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fr-FR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CA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CA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fr-FR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CA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fr-FR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fr-FR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1685/40</a:t>
              </a:r>
              <a:endParaRPr lang="en-CA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12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µ = 42,1 minutes </a:t>
              </a:r>
              <a:endParaRPr lang="en-CA" sz="12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110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Interprétation : </a:t>
              </a:r>
              <a:endPara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La durée moyenne du branchement au réseau des 40 clients est de 42,1 minutes.</a:t>
              </a:r>
              <a:endPara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CA" sz="11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3</xdr:row>
      <xdr:rowOff>352426</xdr:rowOff>
    </xdr:from>
    <xdr:to>
      <xdr:col>14</xdr:col>
      <xdr:colOff>285750</xdr:colOff>
      <xdr:row>20</xdr:row>
      <xdr:rowOff>28575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D7393463-5BBA-4D19-9E02-DE558D50556A}"/>
            </a:ext>
          </a:extLst>
        </xdr:cNvPr>
        <xdr:cNvSpPr txBox="1"/>
      </xdr:nvSpPr>
      <xdr:spPr>
        <a:xfrm>
          <a:off x="5429250" y="923926"/>
          <a:ext cx="6096000" cy="3914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 b="1">
              <a:solidFill>
                <a:schemeClr val="accent1"/>
              </a:solidFill>
            </a:rPr>
            <a:t>Méthode</a:t>
          </a:r>
          <a:r>
            <a:rPr lang="en-CA" sz="1400" b="1" baseline="0">
              <a:solidFill>
                <a:schemeClr val="accent1"/>
              </a:solidFill>
            </a:rPr>
            <a:t> de l'histogramme</a:t>
          </a:r>
          <a:endParaRPr lang="en-CA" sz="1400" b="1">
            <a:solidFill>
              <a:schemeClr val="accent1"/>
            </a:solidFill>
          </a:endParaRPr>
        </a:p>
        <a:p>
          <a:endParaRPr lang="en-CA" sz="1200"/>
        </a:p>
        <a:p>
          <a:r>
            <a:rPr lang="en-CA" sz="1200"/>
            <a:t>Pour calculer la médiane:</a:t>
          </a:r>
        </a:p>
        <a:p>
          <a:r>
            <a:rPr lang="en-CA" sz="1200"/>
            <a:t>- Calculer</a:t>
          </a:r>
          <a:r>
            <a:rPr lang="en-CA" sz="1200" baseline="0"/>
            <a:t> le pourcentage</a:t>
          </a:r>
        </a:p>
        <a:p>
          <a:r>
            <a:rPr lang="en-CA" sz="1200" baseline="0"/>
            <a:t> - Calculer le pourcentage cumulé croissant</a:t>
          </a:r>
        </a:p>
        <a:p>
          <a:endParaRPr lang="en-CA" sz="1200" baseline="0"/>
        </a:p>
        <a:p>
          <a:r>
            <a:rPr lang="en-CA" sz="1200" baseline="0"/>
            <a:t>Classe médiane: [40;45[</a:t>
          </a:r>
        </a:p>
        <a:p>
          <a:endParaRPr lang="en-CA" sz="1200" baseline="0"/>
        </a:p>
        <a:p>
          <a:r>
            <a:rPr lang="en-CA" sz="1200" baseline="0"/>
            <a:t>En utilisant le </a:t>
          </a:r>
          <a:r>
            <a:rPr lang="en-CA" sz="1200" b="1" u="sng" baseline="0">
              <a:solidFill>
                <a:schemeClr val="accent4">
                  <a:lumMod val="50000"/>
                </a:schemeClr>
              </a:solidFill>
            </a:rPr>
            <a:t>pourcentage</a:t>
          </a:r>
          <a:r>
            <a:rPr lang="en-CA" sz="1200" b="1" baseline="0">
              <a:solidFill>
                <a:schemeClr val="accent4">
                  <a:lumMod val="50000"/>
                </a:schemeClr>
              </a:solidFill>
            </a:rPr>
            <a:t>, </a:t>
          </a:r>
          <a:r>
            <a:rPr lang="en-CA" sz="1200" baseline="0"/>
            <a:t>on sait que :</a:t>
          </a:r>
        </a:p>
        <a:p>
          <a:r>
            <a:rPr lang="en-CA" sz="1200" baseline="0"/>
            <a:t>50%= 5% + 10% + 22,5% + S</a:t>
          </a:r>
        </a:p>
        <a:p>
          <a:r>
            <a:rPr lang="en-CA" sz="1200" b="1" baseline="0"/>
            <a:t>S = 12,5%</a:t>
          </a:r>
        </a:p>
        <a:p>
          <a:r>
            <a:rPr lang="en-CA" sz="1200" baseline="0"/>
            <a:t>On doit déterminer le nombre de minutes correspondant à </a:t>
          </a:r>
          <a:r>
            <a:rPr lang="en-CA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12,5% </a:t>
          </a:r>
          <a:r>
            <a:rPr lang="en-CA" sz="1200" baseline="0"/>
            <a:t>selon la règle de 3.</a:t>
          </a:r>
        </a:p>
        <a:p>
          <a:endParaRPr lang="en-CA" sz="1200" baseline="0"/>
        </a:p>
        <a:p>
          <a:r>
            <a:rPr lang="en-CA" sz="1200" baseline="0"/>
            <a:t>30%   .....................5 min</a:t>
          </a:r>
        </a:p>
        <a:p>
          <a:r>
            <a:rPr lang="en-CA" sz="1200" baseline="0"/>
            <a:t>12,5% .....................X ?</a:t>
          </a:r>
        </a:p>
        <a:p>
          <a:endParaRPr lang="en-CA" sz="1200" baseline="0"/>
        </a:p>
        <a:p>
          <a:r>
            <a:rPr lang="en-CA" sz="1200" baseline="0"/>
            <a:t> X = (12,5% x 5)/30%</a:t>
          </a:r>
        </a:p>
        <a:p>
          <a:r>
            <a:rPr lang="en-CA" sz="1200" baseline="0"/>
            <a:t> X = 2,1 minutes</a:t>
          </a:r>
        </a:p>
        <a:p>
          <a:endParaRPr lang="en-CA" sz="1200"/>
        </a:p>
        <a:p>
          <a:r>
            <a:rPr lang="en-CA" sz="1200" b="1"/>
            <a:t>Me= 40 + 2,1 = 42,1 minutes</a:t>
          </a:r>
        </a:p>
      </xdr:txBody>
    </xdr:sp>
    <xdr:clientData/>
  </xdr:twoCellAnchor>
  <xdr:twoCellAnchor>
    <xdr:from>
      <xdr:col>1</xdr:col>
      <xdr:colOff>76200</xdr:colOff>
      <xdr:row>20</xdr:row>
      <xdr:rowOff>0</xdr:rowOff>
    </xdr:from>
    <xdr:to>
      <xdr:col>6</xdr:col>
      <xdr:colOff>76200</xdr:colOff>
      <xdr:row>37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E83C80E4-8AE4-4E0C-9F23-BDC950F7968F}"/>
                </a:ext>
              </a:extLst>
            </xdr:cNvPr>
            <xdr:cNvSpPr txBox="1"/>
          </xdr:nvSpPr>
          <xdr:spPr>
            <a:xfrm>
              <a:off x="838200" y="4810125"/>
              <a:ext cx="4381500" cy="3238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400" b="1">
                  <a:solidFill>
                    <a:schemeClr val="accent1"/>
                  </a:solidFill>
                </a:rPr>
                <a:t>Méthode de l'interpolation linéaire: (on utilise le </a:t>
              </a:r>
              <a:r>
                <a:rPr lang="en-CA" sz="1400" b="1" u="sng">
                  <a:solidFill>
                    <a:schemeClr val="accent1"/>
                  </a:solidFill>
                </a:rPr>
                <a:t>pourcentage cumulé</a:t>
              </a:r>
              <a:r>
                <a:rPr lang="en-CA" sz="1400" b="1">
                  <a:solidFill>
                    <a:schemeClr val="accent1"/>
                  </a:solidFill>
                </a:rPr>
                <a:t>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CA" sz="12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200"/>
                <a:t>La médiane (Me) appartient à la classe </a:t>
              </a:r>
              <a:r>
                <a:rPr lang="en-CA" sz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[40;45[, car c'est la première classe qui totalise un effectif cumulé de 50%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CA" sz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200" b="1" baseline="0">
                  <a:solidFill>
                    <a:schemeClr val="accent1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40.</a:t>
              </a:r>
              <a:r>
                <a:rPr lang="en-CA" sz="12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...............</a:t>
              </a:r>
              <a:r>
                <a:rPr lang="en-CA" sz="1200" b="1" baseline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Me</a:t>
              </a:r>
              <a:r>
                <a:rPr lang="en-CA" sz="12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............</a:t>
              </a:r>
              <a:r>
                <a:rPr lang="en-CA" sz="1200" b="1" baseline="0">
                  <a:solidFill>
                    <a:schemeClr val="accent4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45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CA" sz="12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200" b="1" baseline="0">
                  <a:solidFill>
                    <a:schemeClr val="accent1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37,5%</a:t>
              </a:r>
              <a:r>
                <a:rPr lang="en-CA" sz="12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........</a:t>
              </a:r>
              <a:r>
                <a:rPr lang="en-CA" sz="1200" b="1" baseline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50%</a:t>
              </a:r>
              <a:r>
                <a:rPr lang="en-CA" sz="12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..........</a:t>
              </a:r>
              <a:r>
                <a:rPr lang="en-CA" sz="1200" b="1" baseline="0">
                  <a:solidFill>
                    <a:schemeClr val="accent4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67,5%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CA" sz="1200" baseline="0">
                <a:solidFill>
                  <a:schemeClr val="accent4">
                    <a:lumMod val="60000"/>
                    <a:lumOff val="4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CA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CA" sz="1200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67,5% −37,5% </m:t>
                        </m:r>
                        <m:r>
                          <m:rPr>
                            <m:nor/>
                          </m:rPr>
                          <a:rPr lang="en-CA" sz="1200">
                            <a:effectLst/>
                          </a:rPr>
                          <m:t> </m:t>
                        </m:r>
                      </m:num>
                      <m:den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45−40</m:t>
                        </m:r>
                      </m:den>
                    </m:f>
                    <m:r>
                      <a:rPr lang="fr-FR" sz="1200" b="0" i="0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67,5%−50%</m:t>
                        </m:r>
                      </m:num>
                      <m:den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45−</m:t>
                        </m:r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𝑀𝑒</m:t>
                        </m:r>
                      </m:den>
                    </m:f>
                  </m:oMath>
                </m:oMathPara>
              </a14:m>
              <a:endParaRPr lang="en-CA" sz="1200"/>
            </a:p>
            <a:p>
              <a:r>
                <a:rPr lang="en-CA" sz="1200"/>
                <a:t>La</a:t>
              </a:r>
              <a:r>
                <a:rPr lang="en-CA" sz="1200" baseline="0"/>
                <a:t> résolution de cette équation :</a:t>
              </a:r>
            </a:p>
            <a:p>
              <a:r>
                <a:rPr lang="en-CA" sz="1200" baseline="0"/>
                <a:t>0,3 (45-Me) = 0,875</a:t>
              </a:r>
            </a:p>
            <a:p>
              <a:r>
                <a:rPr lang="en-CA" sz="1200" baseline="0"/>
                <a:t>45-Me = 2,91</a:t>
              </a:r>
            </a:p>
            <a:p>
              <a:r>
                <a:rPr lang="en-CA" sz="1200" b="1" baseline="0"/>
                <a:t>Me = 42,1 minutes</a:t>
              </a:r>
              <a:endParaRPr lang="en-CA" sz="1200" b="1"/>
            </a:p>
          </xdr:txBody>
        </xdr:sp>
      </mc:Choice>
      <mc:Fallback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E83C80E4-8AE4-4E0C-9F23-BDC950F7968F}"/>
                </a:ext>
              </a:extLst>
            </xdr:cNvPr>
            <xdr:cNvSpPr txBox="1"/>
          </xdr:nvSpPr>
          <xdr:spPr>
            <a:xfrm>
              <a:off x="838200" y="4810125"/>
              <a:ext cx="4381500" cy="3238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400" b="1">
                  <a:solidFill>
                    <a:schemeClr val="accent1"/>
                  </a:solidFill>
                </a:rPr>
                <a:t>Méthode de l'interpolation linéaire: (on utilise le </a:t>
              </a:r>
              <a:r>
                <a:rPr lang="en-CA" sz="1400" b="1" u="sng">
                  <a:solidFill>
                    <a:schemeClr val="accent1"/>
                  </a:solidFill>
                </a:rPr>
                <a:t>pourcentage cumulé</a:t>
              </a:r>
              <a:r>
                <a:rPr lang="en-CA" sz="1400" b="1">
                  <a:solidFill>
                    <a:schemeClr val="accent1"/>
                  </a:solidFill>
                </a:rPr>
                <a:t>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CA" sz="12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200"/>
                <a:t>La médiane (Me) appartient à la classe </a:t>
              </a:r>
              <a:r>
                <a:rPr lang="en-CA" sz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[40;45[, car c'est la première classe qui totalise un effectif cumulé de 50%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CA" sz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200" b="1" baseline="0">
                  <a:solidFill>
                    <a:schemeClr val="accent1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40.</a:t>
              </a:r>
              <a:r>
                <a:rPr lang="en-CA" sz="12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...............</a:t>
              </a:r>
              <a:r>
                <a:rPr lang="en-CA" sz="1200" b="1" baseline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Me</a:t>
              </a:r>
              <a:r>
                <a:rPr lang="en-CA" sz="12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............</a:t>
              </a:r>
              <a:r>
                <a:rPr lang="en-CA" sz="1200" b="1" baseline="0">
                  <a:solidFill>
                    <a:schemeClr val="accent4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45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CA" sz="12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200" b="1" baseline="0">
                  <a:solidFill>
                    <a:schemeClr val="accent1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37,5%</a:t>
              </a:r>
              <a:r>
                <a:rPr lang="en-CA" sz="12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........</a:t>
              </a:r>
              <a:r>
                <a:rPr lang="en-CA" sz="1200" b="1" baseline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50%</a:t>
              </a:r>
              <a:r>
                <a:rPr lang="en-CA" sz="12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..........</a:t>
              </a:r>
              <a:r>
                <a:rPr lang="en-CA" sz="1200" b="1" baseline="0">
                  <a:solidFill>
                    <a:schemeClr val="accent4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67,5%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CA" sz="1200" baseline="0">
                <a:solidFill>
                  <a:schemeClr val="accent4">
                    <a:lumMod val="60000"/>
                    <a:lumOff val="4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CA" sz="12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"67,5% −37,5% </a:t>
              </a:r>
              <a:r>
                <a:rPr lang="en-CA" sz="1200" i="0">
                  <a:effectLst/>
                </a:rPr>
                <a:t> </a:t>
              </a:r>
              <a:r>
                <a:rPr lang="en-CA" sz="1200" i="0">
                  <a:effectLst/>
                  <a:latin typeface="Cambria Math" panose="02040503050406030204" pitchFamily="18" charset="0"/>
                </a:rPr>
                <a:t>" /(</a:t>
              </a:r>
              <a:r>
                <a:rPr lang="fr-FR" sz="1200" b="0" i="0">
                  <a:latin typeface="Cambria Math" panose="02040503050406030204" pitchFamily="18" charset="0"/>
                </a:rPr>
                <a:t>45−40</a:t>
              </a:r>
              <a:r>
                <a:rPr lang="en-CA" sz="1200" b="0" i="0">
                  <a:latin typeface="Cambria Math" panose="02040503050406030204" pitchFamily="18" charset="0"/>
                </a:rPr>
                <a:t>)</a:t>
              </a:r>
              <a:r>
                <a:rPr lang="fr-FR" sz="1200" b="0" i="0">
                  <a:latin typeface="Cambria Math" panose="02040503050406030204" pitchFamily="18" charset="0"/>
                </a:rPr>
                <a:t>=  (67,5%−50%)/(45−𝑀𝑒)</a:t>
              </a:r>
              <a:endParaRPr lang="en-CA" sz="1200"/>
            </a:p>
            <a:p>
              <a:r>
                <a:rPr lang="en-CA" sz="1200"/>
                <a:t>La</a:t>
              </a:r>
              <a:r>
                <a:rPr lang="en-CA" sz="1200" baseline="0"/>
                <a:t> résolution de cette équation :</a:t>
              </a:r>
            </a:p>
            <a:p>
              <a:r>
                <a:rPr lang="en-CA" sz="1200" baseline="0"/>
                <a:t>0,3 (45-Me) = 0,875</a:t>
              </a:r>
            </a:p>
            <a:p>
              <a:r>
                <a:rPr lang="en-CA" sz="1200" baseline="0"/>
                <a:t>45-Me = 2,91</a:t>
              </a:r>
            </a:p>
            <a:p>
              <a:r>
                <a:rPr lang="en-CA" sz="1200" b="1" baseline="0"/>
                <a:t>Me = 42,1 minutes</a:t>
              </a:r>
              <a:endParaRPr lang="en-CA" sz="1200" b="1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7</xdr:col>
      <xdr:colOff>381000</xdr:colOff>
      <xdr:row>27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3019ED11-1B69-49E8-8778-787D74798399}"/>
                </a:ext>
              </a:extLst>
            </xdr:cNvPr>
            <xdr:cNvSpPr txBox="1"/>
          </xdr:nvSpPr>
          <xdr:spPr>
            <a:xfrm>
              <a:off x="762000" y="2638425"/>
              <a:ext cx="4953000" cy="3048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µ = </a:t>
              </a:r>
              <a14:m>
                <m:oMath xmlns:m="http://schemas.openxmlformats.org/officeDocument/2006/math">
                  <m:f>
                    <m:fPr>
                      <m:ctrlPr>
                        <a:rPr lang="en-CA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fr-FR" sz="16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  <m:r>
                        <a:rPr lang="fr-FR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𝑥𝑖𝑛𝑖</m:t>
                      </m:r>
                    </m:num>
                    <m:den>
                      <m:r>
                        <a:rPr lang="fr-FR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den>
                  </m:f>
                </m:oMath>
              </a14:m>
              <a:br>
                <a:rPr lang="fr-FR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fr-FR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CA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µ = 90/9 = 10</a:t>
              </a:r>
            </a:p>
            <a:p>
              <a:endParaRPr lang="fr-CA" sz="12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fr-FR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𝜎</m:t>
                  </m:r>
                </m:oMath>
              </a14:m>
              <a:r>
                <a:rPr lang="fr-FR" sz="14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fr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r>
                    <a:rPr lang="fr-CA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n-CA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fr-CA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∑</m:t>
                      </m:r>
                      <m:sSup>
                        <m:sSupPr>
                          <m:ctrlPr>
                            <a:rPr lang="en-CA" sz="14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CA" sz="14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CA" sz="14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fr-CA" sz="14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fr-CA" sz="14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fr-CA" sz="14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fr-CA" sz="14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𝜇</m:t>
                              </m:r>
                            </m:e>
                          </m:d>
                        </m:e>
                        <m:sup>
                          <m:r>
                            <a:rPr lang="fr-CA" sz="14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sSub>
                        <m:sSubPr>
                          <m:ctrlPr>
                            <a:rPr lang="en-CA" sz="14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CA" sz="14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e>
                        <m:sub>
                          <m:r>
                            <a:rPr lang="fr-CA" sz="14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num>
                    <m:den>
                      <m:r>
                        <a:rPr lang="fr-CA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</m:den>
                  </m:f>
                </m:oMath>
              </a14:m>
              <a:r>
                <a:rPr lang="fr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4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fr-FR" sz="14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𝜎</m:t>
                  </m:r>
                </m:oMath>
              </a14:m>
              <a:r>
                <a:rPr lang="fr-FR" sz="14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fr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192/9 = 21,3</a:t>
              </a:r>
              <a:endParaRPr lang="en-CA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Donc, </a:t>
              </a:r>
              <a14:m>
                <m:oMath xmlns:m="http://schemas.openxmlformats.org/officeDocument/2006/math">
                  <m:r>
                    <a:rPr lang="fr-FR" sz="14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𝝈</m:t>
                  </m:r>
                </m:oMath>
              </a14:m>
              <a:r>
                <a:rPr lang="fr-FR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</a:t>
              </a:r>
              <a14:m>
                <m:oMath xmlns:m="http://schemas.openxmlformats.org/officeDocument/2006/math">
                  <m:r>
                    <a:rPr lang="fr-FR" sz="12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ad>
                    <m:radPr>
                      <m:degHide m:val="on"/>
                      <m:ctrlPr>
                        <a:rPr lang="fr-FR" sz="12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r>
                        <a:rPr lang="fr-FR" sz="12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𝟐𝟏</m:t>
                      </m:r>
                    </m:e>
                  </m:rad>
                  <m:r>
                    <a:rPr lang="fr-FR" sz="12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,</m:t>
                  </m:r>
                  <m:r>
                    <a:rPr lang="fr-FR" sz="12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𝟑</m:t>
                  </m:r>
                </m:oMath>
              </a14:m>
              <a:r>
                <a:rPr lang="fr-FR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4,6</a:t>
              </a:r>
              <a:endParaRPr lang="en-CA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CA" sz="1100"/>
            </a:p>
            <a:p>
              <a:r>
                <a:rPr lang="en-CA" sz="1100" u="sng"/>
                <a:t>Interprétation:</a:t>
              </a:r>
            </a:p>
            <a:p>
              <a:r>
                <a:rPr lang="en-CA" sz="1400"/>
                <a:t>La plupart des données se situent entre ± 1</a:t>
              </a:r>
              <a14:m>
                <m:oMath xmlns:m="http://schemas.openxmlformats.org/officeDocument/2006/math">
                  <m:r>
                    <a:rPr lang="fr-FR" sz="14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𝜎</m:t>
                  </m:r>
                </m:oMath>
              </a14:m>
              <a:r>
                <a:rPr lang="en-CA" sz="1400" b="0"/>
                <a:t> de la moyenne </a:t>
              </a:r>
              <a:r>
                <a:rPr lang="fr-F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µ. </a:t>
              </a:r>
            </a:p>
            <a:p>
              <a:r>
                <a:rPr lang="fr-F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Dans</a:t>
              </a:r>
              <a:r>
                <a:rPr lang="fr-F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ce cas, la plupart des données se situent entre 5,4 et 14,6.</a:t>
              </a:r>
              <a:endParaRPr lang="en-CA" sz="1400" b="0"/>
            </a:p>
          </xdr:txBody>
        </xdr:sp>
      </mc:Choice>
      <mc:Fallback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3019ED11-1B69-49E8-8778-787D74798399}"/>
                </a:ext>
              </a:extLst>
            </xdr:cNvPr>
            <xdr:cNvSpPr txBox="1"/>
          </xdr:nvSpPr>
          <xdr:spPr>
            <a:xfrm>
              <a:off x="762000" y="2638425"/>
              <a:ext cx="4953000" cy="3048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µ = </a:t>
              </a:r>
              <a:r>
                <a:rPr lang="fr-FR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Σ𝑥𝑖𝑛𝑖</a:t>
              </a:r>
              <a:r>
                <a:rPr lang="en-CA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fr-FR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br>
                <a:rPr lang="fr-FR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fr-FR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CA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µ = 90/9 = 10</a:t>
              </a:r>
            </a:p>
            <a:p>
              <a:endParaRPr lang="fr-CA" sz="12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r>
                <a:rPr lang="fr-FR" sz="14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fr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fr-CA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CA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fr-CA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CA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fr-CA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CA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fr-CA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𝑖−𝜇)</a:t>
              </a:r>
              <a:r>
                <a:rPr lang="en-CA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fr-CA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CA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CA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CA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fr-CA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CA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fr-CA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fr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4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fr-FR" sz="14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fr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192/9 = 21,3</a:t>
              </a:r>
              <a:endParaRPr lang="en-CA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Donc, </a:t>
              </a:r>
              <a:r>
                <a:rPr lang="fr-FR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𝝈</a:t>
              </a:r>
              <a:r>
                <a:rPr lang="fr-FR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</a:t>
              </a:r>
              <a:r>
                <a:rPr lang="fr-FR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FR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√𝟐𝟏,𝟑</a:t>
              </a:r>
              <a:r>
                <a:rPr lang="fr-FR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4,6</a:t>
              </a:r>
              <a:endParaRPr lang="en-CA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CA" sz="1100"/>
            </a:p>
            <a:p>
              <a:r>
                <a:rPr lang="en-CA" sz="1100" u="sng"/>
                <a:t>Interprétation:</a:t>
              </a:r>
            </a:p>
            <a:p>
              <a:r>
                <a:rPr lang="en-CA" sz="1400"/>
                <a:t>La plupart des données se situent entre ± 1</a:t>
              </a:r>
              <a:r>
                <a:rPr lang="fr-F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r>
                <a:rPr lang="en-CA" sz="1400" b="0"/>
                <a:t> de la moyenne </a:t>
              </a:r>
              <a:r>
                <a:rPr lang="fr-F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µ. </a:t>
              </a:r>
            </a:p>
            <a:p>
              <a:r>
                <a:rPr lang="fr-F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Dans</a:t>
              </a:r>
              <a:r>
                <a:rPr lang="fr-F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ce cas, la plupart des données se situent entre 5,4 et 14,6.</a:t>
              </a:r>
              <a:endParaRPr lang="en-CA" sz="1400" b="0"/>
            </a:p>
          </xdr:txBody>
        </xdr:sp>
      </mc:Fallback>
    </mc:AlternateContent>
    <xdr:clientData/>
  </xdr:twoCellAnchor>
  <xdr:twoCellAnchor>
    <xdr:from>
      <xdr:col>8</xdr:col>
      <xdr:colOff>0</xdr:colOff>
      <xdr:row>11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2176EAF2-04C0-46F1-9701-DDDEC7463B62}"/>
            </a:ext>
          </a:extLst>
        </xdr:cNvPr>
        <xdr:cNvSpPr txBox="1"/>
      </xdr:nvSpPr>
      <xdr:spPr>
        <a:xfrm>
          <a:off x="6096000" y="2562225"/>
          <a:ext cx="1524000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Il</a:t>
          </a:r>
          <a:r>
            <a:rPr lang="en-CA" sz="1100" baseline="0"/>
            <a:t> faut présenter la démarche de calcul en inscrivant les formules utilisées.</a:t>
          </a:r>
          <a:endParaRPr lang="en-CA" sz="1100"/>
        </a:p>
      </xdr:txBody>
    </xdr:sp>
    <xdr:clientData/>
  </xdr:twoCellAnchor>
  <xdr:twoCellAnchor>
    <xdr:from>
      <xdr:col>1</xdr:col>
      <xdr:colOff>38099</xdr:colOff>
      <xdr:row>28</xdr:row>
      <xdr:rowOff>19050</xdr:rowOff>
    </xdr:from>
    <xdr:to>
      <xdr:col>7</xdr:col>
      <xdr:colOff>504824</xdr:colOff>
      <xdr:row>40</xdr:row>
      <xdr:rowOff>95250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BB76213D-93AC-42AE-911D-AD7E373F5959}"/>
                </a:ext>
              </a:extLst>
            </xdr:cNvPr>
            <xdr:cNvSpPr txBox="1"/>
          </xdr:nvSpPr>
          <xdr:spPr>
            <a:xfrm>
              <a:off x="800099" y="5895975"/>
              <a:ext cx="5038725" cy="2362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200" cap="all" baseline="0"/>
                <a:t>é</a:t>
              </a:r>
              <a:r>
                <a:rPr lang="en-CA" sz="1200"/>
                <a:t>cart type corrigé:</a:t>
              </a:r>
            </a:p>
            <a:p>
              <a:endParaRPr lang="en-CA" sz="12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CA" sz="14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fr-FR" sz="14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  <m:r>
                      <a:rPr lang="fr-FR" sz="14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CA" sz="14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fr-FR" sz="14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𝚺</m:t>
                        </m:r>
                        <m:r>
                          <a:rPr lang="fr-FR" sz="14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𝒙𝒊𝒏𝒊</m:t>
                        </m:r>
                      </m:num>
                      <m:den>
                        <m:r>
                          <a:rPr lang="fr-FR" sz="14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𝑵</m:t>
                        </m:r>
                      </m:den>
                    </m:f>
                  </m:oMath>
                </m:oMathPara>
              </a14:m>
              <a:endParaRPr lang="fr-FR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CA" sz="1100" b="1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fr-FR" sz="1100" b="1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𝒙</m:t>
                      </m:r>
                    </m:e>
                  </m:acc>
                </m:oMath>
              </a14:m>
              <a:r>
                <a:rPr lang="fr-FR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10</a:t>
              </a:r>
              <a:endParaRPr lang="en-CA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CA" sz="12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400" b="1" cap="small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CA" sz="1400" b="1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CA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CA" sz="14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CA" sz="14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∑</m:t>
                      </m:r>
                      <m:sSup>
                        <m:sSupPr>
                          <m:ctrlPr>
                            <a:rPr lang="en-CA" sz="14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CA" sz="1400" b="1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CA" sz="1400" b="1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fr-CA" sz="1400" b="1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𝒙</m:t>
                                  </m:r>
                                </m:e>
                                <m:sub>
                                  <m:r>
                                    <a:rPr lang="fr-CA" sz="1400" b="1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𝒊</m:t>
                                  </m:r>
                                </m:sub>
                              </m:sSub>
                              <m:r>
                                <a:rPr lang="en-CA" sz="1400" b="1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acc>
                                <m:accPr>
                                  <m:chr m:val="̅"/>
                                  <m:ctrlPr>
                                    <a:rPr lang="en-CA" sz="1400" b="1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fr-FR" sz="1400" b="1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𝒙</m:t>
                                  </m:r>
                                </m:e>
                              </m:acc>
                            </m:e>
                          </m:d>
                        </m:e>
                        <m:sup>
                          <m:r>
                            <a:rPr lang="en-CA" sz="14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  <m:sSub>
                        <m:sSubPr>
                          <m:ctrlPr>
                            <a:rPr lang="en-CA" sz="14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CA" sz="14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𝒏</m:t>
                          </m:r>
                        </m:e>
                        <m:sub>
                          <m:r>
                            <a:rPr lang="fr-CA" sz="14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𝒊</m:t>
                          </m:r>
                        </m:sub>
                      </m:sSub>
                    </m:num>
                    <m:den>
                      <m:r>
                        <a:rPr lang="fr-CA" sz="14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𝑵</m:t>
                      </m:r>
                      <m:r>
                        <a:rPr lang="en-CA" sz="14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CA" sz="14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den>
                  </m:f>
                </m:oMath>
              </a14:m>
              <a:endParaRPr lang="fr-FR" sz="1400" b="1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CA" sz="1100" cap="small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100" cap="small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CA" sz="11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14:m>
                <m:oMath xmlns:m="http://schemas.openxmlformats.org/officeDocument/2006/math">
                  <m:r>
                    <a:rPr lang="fr-FR" sz="12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CA" sz="12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CA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192/8 = 24</a:t>
              </a:r>
            </a:p>
            <a:p>
              <a:endParaRPr lang="en-CA" sz="12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CA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Donc</a:t>
              </a:r>
              <a:r>
                <a:rPr lang="en-CA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CA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 =</a:t>
              </a:r>
              <a14:m>
                <m:oMath xmlns:m="http://schemas.openxmlformats.org/officeDocument/2006/math">
                  <m:r>
                    <a:rPr lang="en-CA" sz="12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√</m:t>
                  </m:r>
                  <m:r>
                    <a:rPr lang="fr-FR" sz="12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𝟐𝟒</m:t>
                  </m:r>
                </m:oMath>
              </a14:m>
              <a:r>
                <a:rPr lang="en-CA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4,9</a:t>
              </a:r>
              <a:endParaRPr lang="en-CA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CA" sz="1100"/>
            </a:p>
          </xdr:txBody>
        </xdr:sp>
      </mc:Choice>
      <mc:Fallback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BB76213D-93AC-42AE-911D-AD7E373F5959}"/>
                </a:ext>
              </a:extLst>
            </xdr:cNvPr>
            <xdr:cNvSpPr txBox="1"/>
          </xdr:nvSpPr>
          <xdr:spPr>
            <a:xfrm>
              <a:off x="800099" y="5895975"/>
              <a:ext cx="5038725" cy="2362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200" cap="all" baseline="0"/>
                <a:t>é</a:t>
              </a:r>
              <a:r>
                <a:rPr lang="en-CA" sz="1200"/>
                <a:t>cart type corrigé:</a:t>
              </a:r>
            </a:p>
            <a:p>
              <a:endParaRPr lang="en-CA" sz="12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CA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fr-FR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=𝚺𝒙𝒊𝒏𝒊</a:t>
              </a:r>
              <a:r>
                <a:rPr lang="en-CA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fr-FR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𝑵</a:t>
              </a:r>
              <a:endParaRPr lang="fr-FR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𝒙</a:t>
              </a:r>
              <a:r>
                <a:rPr lang="en-CA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fr-FR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10</a:t>
              </a:r>
              <a:endParaRPr lang="en-CA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CA" sz="12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400" b="1" cap="small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CA" sz="1400" b="1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CA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CA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(∑(</a:t>
              </a:r>
              <a:r>
                <a:rPr lang="fr-CA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CA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fr-CA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</a:t>
              </a:r>
              <a:r>
                <a:rPr lang="en-CA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fr-FR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CA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fr-FR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CA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^𝟐 </a:t>
              </a:r>
              <a:r>
                <a:rPr lang="fr-CA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𝒏</a:t>
              </a:r>
              <a:r>
                <a:rPr lang="en-CA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fr-CA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</a:t>
              </a:r>
              <a:r>
                <a:rPr lang="en-CA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fr-CA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𝑵</a:t>
              </a:r>
              <a:r>
                <a:rPr lang="en-CA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−𝟏)</a:t>
              </a:r>
              <a:endParaRPr lang="fr-FR" sz="1400" b="1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CA" sz="1100" cap="small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100" cap="small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CA" sz="11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fr-FR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CA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CA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192/8 = 24</a:t>
              </a:r>
            </a:p>
            <a:p>
              <a:endParaRPr lang="en-CA" sz="12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CA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Donc</a:t>
              </a:r>
              <a:r>
                <a:rPr lang="en-CA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CA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 =</a:t>
              </a:r>
              <a:r>
                <a:rPr lang="en-CA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</a:t>
              </a:r>
              <a:r>
                <a:rPr lang="fr-FR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𝟐𝟒</a:t>
              </a:r>
              <a:r>
                <a:rPr lang="en-CA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4,9</a:t>
              </a:r>
              <a:endParaRPr lang="en-CA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CA" sz="1100"/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12</xdr:row>
      <xdr:rowOff>47625</xdr:rowOff>
    </xdr:from>
    <xdr:to>
      <xdr:col>5</xdr:col>
      <xdr:colOff>638175</xdr:colOff>
      <xdr:row>20</xdr:row>
      <xdr:rowOff>57150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3028AF39-97C6-4352-BB54-AF1236AC2220}"/>
                </a:ext>
              </a:extLst>
            </xdr:cNvPr>
            <xdr:cNvSpPr txBox="1"/>
          </xdr:nvSpPr>
          <xdr:spPr>
            <a:xfrm>
              <a:off x="723900" y="2381250"/>
              <a:ext cx="3724275" cy="1533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µ =</a:t>
              </a:r>
              <a14:m>
                <m:oMath xmlns:m="http://schemas.openxmlformats.org/officeDocument/2006/math">
                  <m:f>
                    <m:fPr>
                      <m:ctrlPr>
                        <a:rPr lang="en-CA" sz="14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fr-FR" sz="14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∑</m:t>
                      </m:r>
                      <m:sSub>
                        <m:sSubPr>
                          <m:ctrlPr>
                            <a:rPr lang="en-CA" sz="14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4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𝐶</m:t>
                          </m:r>
                        </m:e>
                        <m:sub>
                          <m:r>
                            <a:rPr lang="fr-FR" sz="14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sSub>
                        <m:sSubPr>
                          <m:ctrlPr>
                            <a:rPr lang="en-CA" sz="14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4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𝑛</m:t>
                          </m:r>
                        </m:e>
                        <m:sub>
                          <m:r>
                            <a:rPr lang="fr-FR" sz="14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num>
                    <m:den>
                      <m:r>
                        <a:rPr lang="fr-FR" sz="14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𝑁</m:t>
                      </m:r>
                    </m:den>
                  </m:f>
                </m:oMath>
              </a14:m>
              <a:r>
                <a:rPr lang="fr-F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</a:t>
              </a:r>
              <a:r>
                <a:rPr lang="fr-FR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80/10</a:t>
              </a:r>
              <a:endParaRPr lang="en-CA" sz="1200">
                <a:effectLst/>
              </a:endParaRPr>
            </a:p>
            <a:p>
              <a:r>
                <a:rPr lang="fr-FR" sz="12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µ = 8</a:t>
              </a:r>
              <a:endParaRPr lang="en-CA" sz="1200">
                <a:effectLst/>
              </a:endParaRPr>
            </a:p>
            <a:p>
              <a:endParaRPr lang="en-CA" sz="1100"/>
            </a:p>
          </xdr:txBody>
        </xdr:sp>
      </mc:Choice>
      <mc:Fallback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3028AF39-97C6-4352-BB54-AF1236AC2220}"/>
                </a:ext>
              </a:extLst>
            </xdr:cNvPr>
            <xdr:cNvSpPr txBox="1"/>
          </xdr:nvSpPr>
          <xdr:spPr>
            <a:xfrm>
              <a:off x="723900" y="2381250"/>
              <a:ext cx="3724275" cy="1533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µ =</a:t>
              </a:r>
              <a:r>
                <a:rPr lang="en-CA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fr-F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∑𝐶</a:t>
              </a:r>
              <a:r>
                <a:rPr lang="en-CA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fr-F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CA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CA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fr-F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CA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fr-F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𝑁</a:t>
              </a:r>
              <a:r>
                <a:rPr lang="fr-F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</a:t>
              </a:r>
              <a:r>
                <a:rPr lang="fr-FR" sz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80/10</a:t>
              </a:r>
              <a:endParaRPr lang="en-CA" sz="1200">
                <a:effectLst/>
              </a:endParaRPr>
            </a:p>
            <a:p>
              <a:r>
                <a:rPr lang="fr-FR" sz="12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µ = 8</a:t>
              </a:r>
              <a:endParaRPr lang="en-CA" sz="1200">
                <a:effectLst/>
              </a:endParaRPr>
            </a:p>
            <a:p>
              <a:endParaRPr lang="en-CA" sz="1100"/>
            </a:p>
          </xdr:txBody>
        </xdr:sp>
      </mc:Fallback>
    </mc:AlternateContent>
    <xdr:clientData/>
  </xdr:twoCellAnchor>
  <xdr:twoCellAnchor>
    <xdr:from>
      <xdr:col>6</xdr:col>
      <xdr:colOff>447675</xdr:colOff>
      <xdr:row>12</xdr:row>
      <xdr:rowOff>38100</xdr:rowOff>
    </xdr:from>
    <xdr:to>
      <xdr:col>11</xdr:col>
      <xdr:colOff>352425</xdr:colOff>
      <xdr:row>23</xdr:row>
      <xdr:rowOff>76200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F526AA09-86D6-4C6F-86EB-9CAC91C60A25}"/>
                </a:ext>
              </a:extLst>
            </xdr:cNvPr>
            <xdr:cNvSpPr txBox="1"/>
          </xdr:nvSpPr>
          <xdr:spPr>
            <a:xfrm>
              <a:off x="5019675" y="2400300"/>
              <a:ext cx="3714750" cy="2133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fr-FR" sz="16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𝜎</m:t>
                  </m:r>
                </m:oMath>
              </a14:m>
              <a:r>
                <a:rPr lang="fr-FR" sz="16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fr-C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r>
                    <a:rPr lang="fr-CA" sz="16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n-CA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fr-CA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∑</m:t>
                      </m:r>
                      <m:sSup>
                        <m:sSupPr>
                          <m:ctrlPr>
                            <a:rPr lang="en-CA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CA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fr-FR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𝑐𝑖</m:t>
                              </m:r>
                              <m:r>
                                <a:rPr lang="fr-CA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fr-CA" sz="160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𝜇</m:t>
                              </m:r>
                            </m:e>
                          </m:d>
                        </m:e>
                        <m:sup>
                          <m:r>
                            <a:rPr lang="fr-CA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sSub>
                        <m:sSubPr>
                          <m:ctrlPr>
                            <a:rPr lang="en-CA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CA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𝑛</m:t>
                          </m:r>
                        </m:e>
                        <m:sub>
                          <m:r>
                            <a:rPr lang="fr-CA" sz="160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num>
                    <m:den>
                      <m:r>
                        <a:rPr lang="fr-CA" sz="16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𝑁</m:t>
                      </m:r>
                    </m:den>
                  </m:f>
                </m:oMath>
              </a14:m>
              <a:endParaRPr lang="fr-CA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C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fr-FR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𝜎</m:t>
                  </m:r>
                </m:oMath>
              </a14:m>
              <a:r>
                <a:rPr lang="fr-FR" sz="11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fr-F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= 4,8</a:t>
              </a:r>
            </a:p>
            <a:p>
              <a:endParaRPr lang="fr-FR" sz="110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 xmlns:m="http://schemas.openxmlformats.org/officeDocument/2006/math">
                  <m:r>
                    <a:rPr lang="fr-FR" sz="14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𝜎</m:t>
                  </m:r>
                </m:oMath>
              </a14:m>
              <a:r>
                <a:rPr lang="en-CA" sz="1400"/>
                <a:t> </a:t>
              </a:r>
              <a:r>
                <a:rPr lang="en-CA" sz="1600"/>
                <a:t>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CA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fr-FR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4,8</m:t>
                      </m:r>
                    </m:e>
                  </m:rad>
                  <m:r>
                    <a:rPr lang="fr-FR" sz="16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 </m:t>
                  </m:r>
                </m:oMath>
              </a14:m>
              <a:r>
                <a:rPr lang="en-CA" sz="1600"/>
                <a:t>2,2</a:t>
              </a:r>
            </a:p>
            <a:p>
              <a:pPr/>
              <a:endParaRPr lang="en-CA" sz="1100" u="sng"/>
            </a:p>
            <a:p>
              <a:pPr/>
              <a:r>
                <a:rPr lang="en-CA" sz="1100" u="sng"/>
                <a:t>Interprétation</a:t>
              </a:r>
            </a:p>
            <a:p>
              <a:pPr/>
              <a:endParaRPr lang="en-CA" sz="1200"/>
            </a:p>
            <a:p>
              <a:pPr/>
              <a:r>
                <a:rPr lang="en-CA" sz="1200"/>
                <a:t>L</a:t>
              </a:r>
              <a:r>
                <a:rPr lang="en-CA" sz="1200" baseline="0"/>
                <a:t>a plupart des données se situent entre 5,8 et 10,2.</a:t>
              </a:r>
              <a:endParaRPr lang="en-CA" sz="1200"/>
            </a:p>
          </xdr:txBody>
        </xdr:sp>
      </mc:Choice>
      <mc:Fallback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F526AA09-86D6-4C6F-86EB-9CAC91C60A25}"/>
                </a:ext>
              </a:extLst>
            </xdr:cNvPr>
            <xdr:cNvSpPr txBox="1"/>
          </xdr:nvSpPr>
          <xdr:spPr>
            <a:xfrm>
              <a:off x="5019675" y="2400300"/>
              <a:ext cx="3714750" cy="2133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fr-FR" sz="16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fr-C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fr-CA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n-CA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fr-CA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CA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fr-FR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𝑐𝑖</a:t>
              </a:r>
              <a:r>
                <a:rPr lang="fr-CA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−𝜇)</a:t>
              </a:r>
              <a:r>
                <a:rPr lang="en-CA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fr-CA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CA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CA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CA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fr-CA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CA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fr-CA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𝑁</a:t>
              </a:r>
              <a:endParaRPr lang="fr-CA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C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fr-FR" sz="11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fr-F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= 4,8</a:t>
              </a:r>
            </a:p>
            <a:p>
              <a:endParaRPr lang="fr-FR" sz="110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fr-F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CA" sz="1400"/>
                <a:t> </a:t>
              </a:r>
              <a:r>
                <a:rPr lang="en-CA" sz="1600"/>
                <a:t>= </a:t>
              </a:r>
              <a:r>
                <a:rPr lang="en-CA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fr-F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4,8= </a:t>
              </a:r>
              <a:r>
                <a:rPr lang="en-CA" sz="1600"/>
                <a:t>2,2</a:t>
              </a:r>
            </a:p>
            <a:p>
              <a:pPr/>
              <a:endParaRPr lang="en-CA" sz="1100" u="sng"/>
            </a:p>
            <a:p>
              <a:pPr/>
              <a:r>
                <a:rPr lang="en-CA" sz="1100" u="sng"/>
                <a:t>Interprétation</a:t>
              </a:r>
            </a:p>
            <a:p>
              <a:pPr/>
              <a:endParaRPr lang="en-CA" sz="1200"/>
            </a:p>
            <a:p>
              <a:pPr/>
              <a:r>
                <a:rPr lang="en-CA" sz="1200"/>
                <a:t>L</a:t>
              </a:r>
              <a:r>
                <a:rPr lang="en-CA" sz="1200" baseline="0"/>
                <a:t>a plupart des données se situent entre 5,8 et 10,2.</a:t>
              </a:r>
              <a:endParaRPr lang="en-CA" sz="12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6A7B-A4AB-4733-939E-A7D804488C09}">
  <dimension ref="C3:H8"/>
  <sheetViews>
    <sheetView workbookViewId="0">
      <selection activeCell="J13" sqref="J13"/>
    </sheetView>
  </sheetViews>
  <sheetFormatPr baseColWidth="10" defaultRowHeight="15" x14ac:dyDescent="0.25"/>
  <cols>
    <col min="5" max="5" width="12.5703125" bestFit="1" customWidth="1"/>
  </cols>
  <sheetData>
    <row r="3" spans="3:8" ht="47.25" customHeight="1" thickBot="1" x14ac:dyDescent="0.3">
      <c r="C3" s="24" t="s">
        <v>1</v>
      </c>
      <c r="D3" s="24"/>
      <c r="E3" s="24"/>
      <c r="F3" s="24"/>
      <c r="G3" s="24"/>
      <c r="H3" s="24"/>
    </row>
    <row r="4" spans="3:8" ht="16.5" thickBot="1" x14ac:dyDescent="0.3">
      <c r="C4" s="1">
        <v>2</v>
      </c>
      <c r="D4" s="1">
        <v>5</v>
      </c>
      <c r="E4" s="1">
        <v>5</v>
      </c>
      <c r="F4" s="1">
        <v>2</v>
      </c>
      <c r="G4" s="1">
        <v>5</v>
      </c>
      <c r="H4" s="1">
        <v>6</v>
      </c>
    </row>
    <row r="5" spans="3:8" ht="16.5" thickBot="1" x14ac:dyDescent="0.3">
      <c r="C5" s="1">
        <v>3</v>
      </c>
      <c r="D5" s="1">
        <v>1</v>
      </c>
      <c r="E5" s="1">
        <v>3</v>
      </c>
      <c r="F5" s="1">
        <v>2</v>
      </c>
      <c r="G5" s="1">
        <v>7</v>
      </c>
      <c r="H5" s="1">
        <v>4</v>
      </c>
    </row>
    <row r="6" spans="3:8" ht="16.5" thickBot="1" x14ac:dyDescent="0.3">
      <c r="C6" s="1">
        <v>8</v>
      </c>
      <c r="D6" s="1">
        <v>6</v>
      </c>
      <c r="E6" s="1">
        <v>1</v>
      </c>
      <c r="F6" s="1">
        <v>4</v>
      </c>
      <c r="G6" s="1">
        <v>3</v>
      </c>
      <c r="H6" s="1">
        <v>3</v>
      </c>
    </row>
    <row r="8" spans="3:8" x14ac:dyDescent="0.25">
      <c r="D8" t="s">
        <v>0</v>
      </c>
      <c r="E8" s="2">
        <f>AVERAGE(C4:H6)</f>
        <v>3.8888888888888888</v>
      </c>
    </row>
  </sheetData>
  <mergeCells count="1">
    <mergeCell ref="C3:H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31406-AA7B-4354-BF04-692C1EF949EA}">
  <dimension ref="B3:E12"/>
  <sheetViews>
    <sheetView topLeftCell="A3" workbookViewId="0">
      <selection activeCell="C15" sqref="C15"/>
    </sheetView>
  </sheetViews>
  <sheetFormatPr baseColWidth="10" defaultRowHeight="15" x14ac:dyDescent="0.25"/>
  <cols>
    <col min="2" max="2" width="18.28515625" customWidth="1"/>
    <col min="3" max="3" width="17" customWidth="1"/>
  </cols>
  <sheetData>
    <row r="3" spans="2:5" ht="68.25" customHeight="1" x14ac:dyDescent="0.25">
      <c r="B3" s="25" t="s">
        <v>6</v>
      </c>
      <c r="C3" s="25"/>
      <c r="D3" s="25"/>
    </row>
    <row r="4" spans="2:5" ht="31.5" x14ac:dyDescent="0.25">
      <c r="B4" s="4" t="s">
        <v>2</v>
      </c>
      <c r="C4" s="4" t="s">
        <v>3</v>
      </c>
      <c r="D4" s="5" t="s">
        <v>4</v>
      </c>
    </row>
    <row r="5" spans="2:5" ht="15.75" x14ac:dyDescent="0.25">
      <c r="B5" s="6">
        <v>0</v>
      </c>
      <c r="C5" s="6">
        <v>1</v>
      </c>
      <c r="D5" s="5">
        <f>B5*C5</f>
        <v>0</v>
      </c>
    </row>
    <row r="6" spans="2:5" ht="15.75" x14ac:dyDescent="0.25">
      <c r="B6" s="6">
        <v>1</v>
      </c>
      <c r="C6" s="6">
        <v>1</v>
      </c>
      <c r="D6" s="5">
        <f t="shared" ref="D6:D11" si="0">B6*C6</f>
        <v>1</v>
      </c>
    </row>
    <row r="7" spans="2:5" ht="15.75" x14ac:dyDescent="0.25">
      <c r="B7" s="6">
        <v>2</v>
      </c>
      <c r="C7" s="6">
        <v>11</v>
      </c>
      <c r="D7" s="5">
        <f t="shared" si="0"/>
        <v>22</v>
      </c>
    </row>
    <row r="8" spans="2:5" ht="15.75" x14ac:dyDescent="0.25">
      <c r="B8" s="6">
        <v>3</v>
      </c>
      <c r="C8" s="6">
        <v>9</v>
      </c>
      <c r="D8" s="5">
        <f t="shared" si="0"/>
        <v>27</v>
      </c>
    </row>
    <row r="9" spans="2:5" ht="15.75" x14ac:dyDescent="0.25">
      <c r="B9" s="6">
        <v>4</v>
      </c>
      <c r="C9" s="6">
        <v>16</v>
      </c>
      <c r="D9" s="5">
        <f t="shared" si="0"/>
        <v>64</v>
      </c>
    </row>
    <row r="10" spans="2:5" ht="15.75" x14ac:dyDescent="0.25">
      <c r="B10" s="6">
        <v>5</v>
      </c>
      <c r="C10" s="6">
        <v>9</v>
      </c>
      <c r="D10" s="5">
        <f t="shared" si="0"/>
        <v>45</v>
      </c>
    </row>
    <row r="11" spans="2:5" ht="15.75" x14ac:dyDescent="0.25">
      <c r="B11" s="6">
        <v>6</v>
      </c>
      <c r="C11" s="6">
        <v>1</v>
      </c>
      <c r="D11" s="5">
        <f t="shared" si="0"/>
        <v>6</v>
      </c>
    </row>
    <row r="12" spans="2:5" ht="15.75" x14ac:dyDescent="0.25">
      <c r="B12" s="5" t="s">
        <v>5</v>
      </c>
      <c r="C12" s="5">
        <f>SUM(C5:C11)</f>
        <v>48</v>
      </c>
      <c r="D12" s="5">
        <f>SUM(D5:D11)</f>
        <v>165</v>
      </c>
      <c r="E12" s="2">
        <f>D12/C12</f>
        <v>3.4375</v>
      </c>
    </row>
  </sheetData>
  <mergeCells count="1">
    <mergeCell ref="B3: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88E6-74A7-443E-81AC-BEC86F448EE3}">
  <dimension ref="B2:H5"/>
  <sheetViews>
    <sheetView workbookViewId="0">
      <selection activeCell="I11" sqref="I11"/>
    </sheetView>
  </sheetViews>
  <sheetFormatPr baseColWidth="10" defaultRowHeight="15" x14ac:dyDescent="0.25"/>
  <cols>
    <col min="2" max="2" width="14.5703125" customWidth="1"/>
  </cols>
  <sheetData>
    <row r="2" spans="2:8" ht="18.75" x14ac:dyDescent="0.3">
      <c r="B2" s="26" t="s">
        <v>9</v>
      </c>
      <c r="C2" s="26"/>
      <c r="D2" s="26"/>
      <c r="E2" s="26"/>
      <c r="F2" s="26"/>
      <c r="G2" s="26"/>
      <c r="H2" s="26"/>
    </row>
    <row r="3" spans="2:8" ht="31.5" x14ac:dyDescent="0.25">
      <c r="B3" s="9" t="s">
        <v>7</v>
      </c>
      <c r="C3" s="10">
        <v>0</v>
      </c>
      <c r="D3" s="10">
        <v>1</v>
      </c>
      <c r="E3" s="10">
        <v>2</v>
      </c>
      <c r="F3" s="10">
        <v>3</v>
      </c>
      <c r="G3" s="10">
        <v>4</v>
      </c>
      <c r="H3" s="10" t="s">
        <v>5</v>
      </c>
    </row>
    <row r="4" spans="2:8" ht="31.5" x14ac:dyDescent="0.25">
      <c r="B4" s="9" t="s">
        <v>8</v>
      </c>
      <c r="C4" s="11">
        <v>0.21</v>
      </c>
      <c r="D4" s="11">
        <v>0.2</v>
      </c>
      <c r="E4" s="11">
        <v>0.27</v>
      </c>
      <c r="F4" s="11">
        <v>0.13</v>
      </c>
      <c r="G4" s="11">
        <v>0.19</v>
      </c>
      <c r="H4" s="11">
        <f>SUM(C4:G4)</f>
        <v>1</v>
      </c>
    </row>
    <row r="5" spans="2:8" ht="15.75" x14ac:dyDescent="0.25">
      <c r="B5" s="7" t="s">
        <v>10</v>
      </c>
      <c r="C5" s="3">
        <f>C3*C4</f>
        <v>0</v>
      </c>
      <c r="D5" s="3">
        <f t="shared" ref="D5:G5" si="0">D3*D4</f>
        <v>0.2</v>
      </c>
      <c r="E5" s="3">
        <f t="shared" si="0"/>
        <v>0.54</v>
      </c>
      <c r="F5" s="3">
        <f t="shared" si="0"/>
        <v>0.39</v>
      </c>
      <c r="G5" s="3">
        <f t="shared" si="0"/>
        <v>0.76</v>
      </c>
      <c r="H5" s="8">
        <f>SUM(C5:G5)</f>
        <v>1.89</v>
      </c>
    </row>
  </sheetData>
  <mergeCells count="1">
    <mergeCell ref="B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1BC0-15F9-4C07-A36B-7ED33C0E1B63}">
  <dimension ref="B3:F12"/>
  <sheetViews>
    <sheetView topLeftCell="A2" workbookViewId="0">
      <selection activeCell="B3" sqref="B3:D3"/>
    </sheetView>
  </sheetViews>
  <sheetFormatPr baseColWidth="10" defaultRowHeight="15" x14ac:dyDescent="0.25"/>
  <cols>
    <col min="2" max="2" width="18.140625" customWidth="1"/>
    <col min="3" max="3" width="22.5703125" customWidth="1"/>
    <col min="4" max="4" width="14.42578125" customWidth="1"/>
  </cols>
  <sheetData>
    <row r="3" spans="2:6" ht="46.5" customHeight="1" x14ac:dyDescent="0.3">
      <c r="B3" s="27" t="s">
        <v>20</v>
      </c>
      <c r="C3" s="27"/>
      <c r="D3" s="27"/>
    </row>
    <row r="4" spans="2:6" ht="68.25" customHeight="1" x14ac:dyDescent="0.25">
      <c r="B4" s="13" t="s">
        <v>11</v>
      </c>
      <c r="C4" s="13" t="s">
        <v>12</v>
      </c>
      <c r="D4" s="9" t="s">
        <v>21</v>
      </c>
      <c r="E4" s="15" t="s">
        <v>22</v>
      </c>
    </row>
    <row r="5" spans="2:6" ht="15.75" x14ac:dyDescent="0.25">
      <c r="B5" s="14" t="s">
        <v>13</v>
      </c>
      <c r="C5" s="14">
        <v>2</v>
      </c>
      <c r="D5" s="5">
        <v>27.5</v>
      </c>
      <c r="E5" s="5">
        <f>D5*C5</f>
        <v>55</v>
      </c>
    </row>
    <row r="6" spans="2:6" ht="15.75" x14ac:dyDescent="0.25">
      <c r="B6" s="14" t="s">
        <v>14</v>
      </c>
      <c r="C6" s="14">
        <v>4</v>
      </c>
      <c r="D6" s="5">
        <v>32.5</v>
      </c>
      <c r="E6" s="5">
        <f t="shared" ref="E6:E11" si="0">D6*C6</f>
        <v>130</v>
      </c>
    </row>
    <row r="7" spans="2:6" ht="15.75" x14ac:dyDescent="0.25">
      <c r="B7" s="14" t="s">
        <v>15</v>
      </c>
      <c r="C7" s="14">
        <v>9</v>
      </c>
      <c r="D7" s="5">
        <v>37.5</v>
      </c>
      <c r="E7" s="5">
        <f t="shared" si="0"/>
        <v>337.5</v>
      </c>
    </row>
    <row r="8" spans="2:6" ht="15.75" x14ac:dyDescent="0.25">
      <c r="B8" s="14" t="s">
        <v>16</v>
      </c>
      <c r="C8" s="14">
        <v>12</v>
      </c>
      <c r="D8" s="5">
        <v>42.5</v>
      </c>
      <c r="E8" s="5">
        <f t="shared" si="0"/>
        <v>510</v>
      </c>
    </row>
    <row r="9" spans="2:6" ht="15.75" x14ac:dyDescent="0.25">
      <c r="B9" s="14" t="s">
        <v>17</v>
      </c>
      <c r="C9" s="14">
        <v>8</v>
      </c>
      <c r="D9" s="5">
        <v>47.5</v>
      </c>
      <c r="E9" s="5">
        <f t="shared" si="0"/>
        <v>380</v>
      </c>
    </row>
    <row r="10" spans="2:6" ht="15.75" x14ac:dyDescent="0.25">
      <c r="B10" s="14" t="s">
        <v>18</v>
      </c>
      <c r="C10" s="14">
        <v>3</v>
      </c>
      <c r="D10" s="5">
        <v>52.5</v>
      </c>
      <c r="E10" s="5">
        <f t="shared" si="0"/>
        <v>157.5</v>
      </c>
    </row>
    <row r="11" spans="2:6" ht="15.75" x14ac:dyDescent="0.25">
      <c r="B11" s="14" t="s">
        <v>19</v>
      </c>
      <c r="C11" s="14">
        <v>2</v>
      </c>
      <c r="D11" s="5">
        <v>57.5</v>
      </c>
      <c r="E11" s="5">
        <f t="shared" si="0"/>
        <v>115</v>
      </c>
    </row>
    <row r="12" spans="2:6" ht="15.75" x14ac:dyDescent="0.25">
      <c r="B12" s="13" t="s">
        <v>5</v>
      </c>
      <c r="C12" s="13">
        <v>40</v>
      </c>
      <c r="D12" s="5"/>
      <c r="E12" s="5">
        <f>SUM(E5:E11)</f>
        <v>1685</v>
      </c>
      <c r="F12" s="2">
        <f>E12/C12</f>
        <v>42.125</v>
      </c>
    </row>
  </sheetData>
  <mergeCells count="1">
    <mergeCell ref="B3:D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1782-0D34-4231-BC72-100B3FBA2046}">
  <dimension ref="B4:E13"/>
  <sheetViews>
    <sheetView topLeftCell="A7" workbookViewId="0">
      <selection activeCell="F11" sqref="F11"/>
    </sheetView>
  </sheetViews>
  <sheetFormatPr baseColWidth="10" defaultRowHeight="15" x14ac:dyDescent="0.25"/>
  <cols>
    <col min="2" max="2" width="14.5703125" customWidth="1"/>
    <col min="3" max="3" width="15.140625" customWidth="1"/>
    <col min="5" max="5" width="13.140625" customWidth="1"/>
  </cols>
  <sheetData>
    <row r="4" spans="2:5" ht="55.5" customHeight="1" x14ac:dyDescent="0.25">
      <c r="B4" s="28" t="s">
        <v>20</v>
      </c>
      <c r="C4" s="28"/>
      <c r="D4" s="28"/>
      <c r="E4" s="28"/>
    </row>
    <row r="5" spans="2:5" ht="47.25" x14ac:dyDescent="0.25">
      <c r="B5" s="14" t="s">
        <v>11</v>
      </c>
      <c r="C5" s="14" t="s">
        <v>12</v>
      </c>
      <c r="D5" s="17" t="s">
        <v>23</v>
      </c>
      <c r="E5" s="18" t="s">
        <v>24</v>
      </c>
    </row>
    <row r="6" spans="2:5" ht="15.75" x14ac:dyDescent="0.25">
      <c r="B6" s="14" t="s">
        <v>13</v>
      </c>
      <c r="C6" s="14">
        <v>2</v>
      </c>
      <c r="D6" s="19">
        <f>C6/$C$13</f>
        <v>0.05</v>
      </c>
      <c r="E6" s="20">
        <f>D6</f>
        <v>0.05</v>
      </c>
    </row>
    <row r="7" spans="2:5" ht="15.75" x14ac:dyDescent="0.25">
      <c r="B7" s="14" t="s">
        <v>14</v>
      </c>
      <c r="C7" s="14">
        <v>4</v>
      </c>
      <c r="D7" s="19">
        <f t="shared" ref="D7:D12" si="0">C7/$C$13</f>
        <v>0.1</v>
      </c>
      <c r="E7" s="20">
        <f>E6+D7</f>
        <v>0.15000000000000002</v>
      </c>
    </row>
    <row r="8" spans="2:5" ht="15.75" x14ac:dyDescent="0.25">
      <c r="B8" s="14" t="s">
        <v>15</v>
      </c>
      <c r="C8" s="14">
        <v>9</v>
      </c>
      <c r="D8" s="19">
        <f t="shared" si="0"/>
        <v>0.22500000000000001</v>
      </c>
      <c r="E8" s="20">
        <f t="shared" ref="E8:E12" si="1">E7+D8</f>
        <v>0.375</v>
      </c>
    </row>
    <row r="9" spans="2:5" ht="15.75" x14ac:dyDescent="0.25">
      <c r="B9" s="16" t="s">
        <v>16</v>
      </c>
      <c r="C9" s="16">
        <v>12</v>
      </c>
      <c r="D9" s="21">
        <f t="shared" si="0"/>
        <v>0.3</v>
      </c>
      <c r="E9" s="22">
        <f t="shared" si="1"/>
        <v>0.67500000000000004</v>
      </c>
    </row>
    <row r="10" spans="2:5" ht="15.75" x14ac:dyDescent="0.25">
      <c r="B10" s="14" t="s">
        <v>17</v>
      </c>
      <c r="C10" s="14">
        <v>8</v>
      </c>
      <c r="D10" s="19">
        <f t="shared" si="0"/>
        <v>0.2</v>
      </c>
      <c r="E10" s="20">
        <f t="shared" si="1"/>
        <v>0.875</v>
      </c>
    </row>
    <row r="11" spans="2:5" ht="15.75" x14ac:dyDescent="0.25">
      <c r="B11" s="14" t="s">
        <v>18</v>
      </c>
      <c r="C11" s="14">
        <v>3</v>
      </c>
      <c r="D11" s="19">
        <f t="shared" si="0"/>
        <v>7.4999999999999997E-2</v>
      </c>
      <c r="E11" s="20">
        <f t="shared" si="1"/>
        <v>0.95</v>
      </c>
    </row>
    <row r="12" spans="2:5" ht="15.75" x14ac:dyDescent="0.25">
      <c r="B12" s="14" t="s">
        <v>19</v>
      </c>
      <c r="C12" s="14">
        <v>2</v>
      </c>
      <c r="D12" s="19">
        <f t="shared" si="0"/>
        <v>0.05</v>
      </c>
      <c r="E12" s="20">
        <f t="shared" si="1"/>
        <v>1</v>
      </c>
    </row>
    <row r="13" spans="2:5" ht="15.75" x14ac:dyDescent="0.25">
      <c r="B13" s="13" t="s">
        <v>5</v>
      </c>
      <c r="C13" s="13">
        <v>40</v>
      </c>
      <c r="D13" s="3"/>
      <c r="E13" s="3"/>
    </row>
  </sheetData>
  <mergeCells count="1">
    <mergeCell ref="B4:E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FB49-7FBE-4128-8E4B-6A20CBE95579}">
  <dimension ref="B1:H9"/>
  <sheetViews>
    <sheetView topLeftCell="A9" workbookViewId="0">
      <selection activeCell="M38" sqref="M38"/>
    </sheetView>
  </sheetViews>
  <sheetFormatPr baseColWidth="10" defaultRowHeight="15" x14ac:dyDescent="0.25"/>
  <sheetData>
    <row r="1" spans="2:8" ht="21" x14ac:dyDescent="0.35">
      <c r="B1" s="29" t="s">
        <v>30</v>
      </c>
    </row>
    <row r="3" spans="2:8" ht="15.75" x14ac:dyDescent="0.25">
      <c r="B3" s="13" t="s">
        <v>25</v>
      </c>
      <c r="C3" s="14">
        <v>6</v>
      </c>
      <c r="D3" s="14">
        <v>8</v>
      </c>
      <c r="E3" s="14">
        <v>14</v>
      </c>
      <c r="F3" s="14">
        <v>20</v>
      </c>
      <c r="G3" s="13" t="s">
        <v>5</v>
      </c>
    </row>
    <row r="4" spans="2:8" ht="31.5" x14ac:dyDescent="0.25">
      <c r="B4" s="13" t="s">
        <v>26</v>
      </c>
      <c r="C4" s="14">
        <v>3</v>
      </c>
      <c r="D4" s="14">
        <v>3</v>
      </c>
      <c r="E4" s="14">
        <v>2</v>
      </c>
      <c r="F4" s="14">
        <v>1</v>
      </c>
      <c r="G4" s="13">
        <v>9</v>
      </c>
    </row>
    <row r="5" spans="2:8" ht="18.75" x14ac:dyDescent="0.25">
      <c r="B5" s="12" t="s">
        <v>4</v>
      </c>
      <c r="C5" s="3">
        <f>C3*C4</f>
        <v>18</v>
      </c>
      <c r="D5" s="3">
        <f t="shared" ref="D5:F5" si="0">D3*D4</f>
        <v>24</v>
      </c>
      <c r="E5" s="3">
        <f t="shared" si="0"/>
        <v>28</v>
      </c>
      <c r="F5" s="3">
        <f t="shared" si="0"/>
        <v>20</v>
      </c>
      <c r="G5" s="23">
        <f>SUM(C5:F5)</f>
        <v>90</v>
      </c>
      <c r="H5">
        <f>G5/G4</f>
        <v>10</v>
      </c>
    </row>
    <row r="6" spans="2:8" ht="18.75" x14ac:dyDescent="0.25">
      <c r="B6" s="12" t="s">
        <v>27</v>
      </c>
      <c r="C6" s="3">
        <f>C3-$H$5</f>
        <v>-4</v>
      </c>
      <c r="D6" s="3">
        <f t="shared" ref="D6:F6" si="1">D3-$H$5</f>
        <v>-2</v>
      </c>
      <c r="E6" s="3">
        <f t="shared" si="1"/>
        <v>4</v>
      </c>
      <c r="F6" s="3">
        <f t="shared" si="1"/>
        <v>10</v>
      </c>
      <c r="G6" s="3"/>
    </row>
    <row r="7" spans="2:8" ht="21" x14ac:dyDescent="0.25">
      <c r="B7" s="12" t="s">
        <v>28</v>
      </c>
      <c r="C7" s="3">
        <f>C6^2</f>
        <v>16</v>
      </c>
      <c r="D7" s="3">
        <f t="shared" ref="D7:F7" si="2">D6^2</f>
        <v>4</v>
      </c>
      <c r="E7" s="3">
        <f t="shared" si="2"/>
        <v>16</v>
      </c>
      <c r="F7" s="3">
        <f t="shared" si="2"/>
        <v>100</v>
      </c>
      <c r="G7" s="3"/>
    </row>
    <row r="8" spans="2:8" ht="21" x14ac:dyDescent="0.25">
      <c r="B8" s="12" t="s">
        <v>29</v>
      </c>
      <c r="C8" s="3">
        <f>C7*C4</f>
        <v>48</v>
      </c>
      <c r="D8" s="3">
        <f t="shared" ref="D8:F8" si="3">D7*D4</f>
        <v>12</v>
      </c>
      <c r="E8" s="3">
        <f t="shared" si="3"/>
        <v>32</v>
      </c>
      <c r="F8" s="3">
        <f t="shared" si="3"/>
        <v>100</v>
      </c>
      <c r="G8" s="3">
        <f>SUM(C8:F8)</f>
        <v>192</v>
      </c>
      <c r="H8">
        <f>G8/G4</f>
        <v>21.333333333333332</v>
      </c>
    </row>
    <row r="9" spans="2:8" x14ac:dyDescent="0.25">
      <c r="H9">
        <f>SQRT(H8)</f>
        <v>4.6188021535170058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9C9D-39F0-4805-8241-B89C8B02A92E}">
  <dimension ref="A1:H11"/>
  <sheetViews>
    <sheetView tabSelected="1" workbookViewId="0">
      <selection activeCell="L9" sqref="L9"/>
    </sheetView>
  </sheetViews>
  <sheetFormatPr baseColWidth="10" defaultRowHeight="15" x14ac:dyDescent="0.25"/>
  <sheetData>
    <row r="1" spans="1:8" ht="18.75" x14ac:dyDescent="0.3">
      <c r="A1" s="30" t="s">
        <v>31</v>
      </c>
    </row>
    <row r="3" spans="1:8" ht="17.25" x14ac:dyDescent="0.25">
      <c r="B3" s="31" t="s">
        <v>33</v>
      </c>
      <c r="C3" s="31" t="s">
        <v>32</v>
      </c>
      <c r="D3" s="31" t="s">
        <v>39</v>
      </c>
      <c r="E3" s="31" t="s">
        <v>40</v>
      </c>
      <c r="F3" s="31" t="s">
        <v>41</v>
      </c>
      <c r="G3" s="31" t="s">
        <v>42</v>
      </c>
      <c r="H3" s="31" t="s">
        <v>43</v>
      </c>
    </row>
    <row r="4" spans="1:8" x14ac:dyDescent="0.25">
      <c r="B4" t="s">
        <v>34</v>
      </c>
      <c r="C4">
        <v>1</v>
      </c>
      <c r="D4">
        <v>4</v>
      </c>
      <c r="E4">
        <f>D4*C4</f>
        <v>4</v>
      </c>
      <c r="F4">
        <f>D4-$E$10</f>
        <v>-4</v>
      </c>
      <c r="G4">
        <f>F4^2</f>
        <v>16</v>
      </c>
      <c r="H4">
        <f>G4*C4</f>
        <v>16</v>
      </c>
    </row>
    <row r="5" spans="1:8" x14ac:dyDescent="0.25">
      <c r="B5" t="s">
        <v>35</v>
      </c>
      <c r="C5">
        <v>2</v>
      </c>
      <c r="D5">
        <v>6</v>
      </c>
      <c r="E5">
        <f t="shared" ref="E5:E8" si="0">D5*C5</f>
        <v>12</v>
      </c>
      <c r="F5">
        <f t="shared" ref="F5:F8" si="1">D5-$E$10</f>
        <v>-2</v>
      </c>
      <c r="G5">
        <f t="shared" ref="G5:G8" si="2">F5^2</f>
        <v>4</v>
      </c>
      <c r="H5">
        <f t="shared" ref="H5:H8" si="3">G5*C5</f>
        <v>8</v>
      </c>
    </row>
    <row r="6" spans="1:8" x14ac:dyDescent="0.25">
      <c r="B6" t="s">
        <v>36</v>
      </c>
      <c r="C6">
        <v>4</v>
      </c>
      <c r="D6">
        <v>8</v>
      </c>
      <c r="E6">
        <f t="shared" si="0"/>
        <v>32</v>
      </c>
      <c r="F6">
        <f t="shared" si="1"/>
        <v>0</v>
      </c>
      <c r="G6">
        <f t="shared" si="2"/>
        <v>0</v>
      </c>
      <c r="H6">
        <f t="shared" si="3"/>
        <v>0</v>
      </c>
    </row>
    <row r="7" spans="1:8" x14ac:dyDescent="0.25">
      <c r="B7" t="s">
        <v>37</v>
      </c>
      <c r="C7">
        <v>2</v>
      </c>
      <c r="D7">
        <v>10</v>
      </c>
      <c r="E7">
        <f t="shared" si="0"/>
        <v>20</v>
      </c>
      <c r="F7">
        <f t="shared" si="1"/>
        <v>2</v>
      </c>
      <c r="G7">
        <f t="shared" si="2"/>
        <v>4</v>
      </c>
      <c r="H7">
        <f t="shared" si="3"/>
        <v>8</v>
      </c>
    </row>
    <row r="8" spans="1:8" x14ac:dyDescent="0.25">
      <c r="B8" t="s">
        <v>38</v>
      </c>
      <c r="C8">
        <v>1</v>
      </c>
      <c r="D8">
        <v>12</v>
      </c>
      <c r="E8">
        <f t="shared" si="0"/>
        <v>12</v>
      </c>
      <c r="F8">
        <f t="shared" si="1"/>
        <v>4</v>
      </c>
      <c r="G8">
        <f t="shared" si="2"/>
        <v>16</v>
      </c>
      <c r="H8">
        <f t="shared" si="3"/>
        <v>16</v>
      </c>
    </row>
    <row r="9" spans="1:8" x14ac:dyDescent="0.25">
      <c r="C9">
        <v>10</v>
      </c>
      <c r="E9">
        <f>SUM(E4:E8)</f>
        <v>80</v>
      </c>
      <c r="H9">
        <f>SUM(H4:H8)</f>
        <v>48</v>
      </c>
    </row>
    <row r="10" spans="1:8" x14ac:dyDescent="0.25">
      <c r="E10">
        <f>E9/C9</f>
        <v>8</v>
      </c>
      <c r="H10">
        <f>H9/C9</f>
        <v>4.8</v>
      </c>
    </row>
    <row r="11" spans="1:8" x14ac:dyDescent="0.25">
      <c r="H11">
        <f>SQRT(H10)</f>
        <v>2.1908902300206643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Calcul moyenne</vt:lpstr>
      <vt:lpstr>Moyenne données groupées</vt:lpstr>
      <vt:lpstr>Calcul moyenne Pourcentage</vt:lpstr>
      <vt:lpstr>Calcul moyenne cas continu</vt:lpstr>
      <vt:lpstr>Calcul médiane</vt:lpstr>
      <vt:lpstr>Calcul de l'écart type</vt:lpstr>
      <vt:lpstr>Calcul écart type cas continu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Afef</dc:creator>
  <cp:lastModifiedBy>Afef</cp:lastModifiedBy>
  <dcterms:created xsi:type="dcterms:W3CDTF">2021-01-02T01:48:30Z</dcterms:created>
  <dcterms:modified xsi:type="dcterms:W3CDTF">2021-01-17T16:12:47Z</dcterms:modified>
</cp:coreProperties>
</file>