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ef\Desktop\Unité 2\"/>
    </mc:Choice>
  </mc:AlternateContent>
  <xr:revisionPtr revIDLastSave="0" documentId="13_ncr:1_{22A1B638-FAAD-4A2F-89F7-ECC91423BF85}" xr6:coauthVersionLast="46" xr6:coauthVersionMax="46" xr10:uidLastSave="{00000000-0000-0000-0000-000000000000}"/>
  <bookViews>
    <workbookView xWindow="-120" yWindow="-120" windowWidth="20730" windowHeight="11160" activeTab="2" xr2:uid="{E41C424C-B968-4D16-A72C-CD59A423A330}"/>
  </bookViews>
  <sheets>
    <sheet name="Diagramme de dispersion" sheetId="1" r:id="rId1"/>
    <sheet name="Droite de régression " sheetId="3" r:id="rId2"/>
    <sheet name="Exercez-vous !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3" l="1"/>
  <c r="M20" i="3"/>
  <c r="M15" i="3"/>
  <c r="M14" i="3"/>
  <c r="C19" i="1"/>
  <c r="C14" i="1"/>
  <c r="B14" i="1"/>
  <c r="B18" i="1" s="1"/>
  <c r="C13" i="1"/>
  <c r="B13" i="1"/>
  <c r="D5" i="1"/>
  <c r="D6" i="1"/>
  <c r="D7" i="1"/>
  <c r="D8" i="1"/>
  <c r="D9" i="1"/>
  <c r="D10" i="1"/>
  <c r="D11" i="1"/>
  <c r="D12" i="1"/>
  <c r="D4" i="1"/>
  <c r="D13" i="1" l="1"/>
  <c r="B17" i="1" s="1"/>
  <c r="B19" i="1" s="1"/>
</calcChain>
</file>

<file path=xl/sharedStrings.xml><?xml version="1.0" encoding="utf-8"?>
<sst xmlns="http://schemas.openxmlformats.org/spreadsheetml/2006/main" count="16" uniqueCount="15">
  <si>
    <r>
      <t xml:space="preserve">Nombre d’années </t>
    </r>
    <r>
      <rPr>
        <sz val="18"/>
        <color rgb="FF385723"/>
        <rFont val="Calibri"/>
      </rPr>
      <t>(X)</t>
    </r>
  </si>
  <si>
    <r>
      <t xml:space="preserve">Salaire </t>
    </r>
    <r>
      <rPr>
        <sz val="18"/>
        <color rgb="FF7030A0"/>
        <rFont val="Calibri"/>
      </rPr>
      <t>(Y)</t>
    </r>
  </si>
  <si>
    <t xml:space="preserve">Exemple du cours </t>
  </si>
  <si>
    <t>xy</t>
  </si>
  <si>
    <t>Moyenne</t>
  </si>
  <si>
    <t>écart type</t>
  </si>
  <si>
    <t>r</t>
  </si>
  <si>
    <t>Démarche de calcul coefficient de corrélation</t>
  </si>
  <si>
    <t>Poids (X)</t>
  </si>
  <si>
    <t>Taux d'alcool (Y)</t>
  </si>
  <si>
    <t>Exemple p. 304</t>
  </si>
  <si>
    <t>Taux d'alcool dans le sang en fonction du poids (Hommes)</t>
  </si>
  <si>
    <t>b</t>
  </si>
  <si>
    <t>a</t>
  </si>
  <si>
    <r>
      <t xml:space="preserve">Salaire en $ </t>
    </r>
    <r>
      <rPr>
        <sz val="18"/>
        <color rgb="FF7030A0"/>
        <rFont val="Calibri"/>
      </rPr>
      <t>(Y)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</si>
</sst>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000000"/>
      <name val="Calibri"/>
    </font>
    <font>
      <sz val="18"/>
      <color rgb="FF385723"/>
      <name val="Calibri"/>
    </font>
    <font>
      <sz val="18"/>
      <color rgb="FF7030A0"/>
      <name val="Calibri"/>
    </font>
    <font>
      <sz val="14"/>
      <color theme="1"/>
      <name val="Calibri"/>
      <family val="2"/>
      <scheme val="minor"/>
    </font>
    <font>
      <sz val="18"/>
      <color theme="9" tint="-0.499984740745262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5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3" fontId="7" fillId="0" borderId="4" xfId="0" applyNumberFormat="1" applyFont="1" applyBorder="1" applyAlignment="1">
      <alignment horizontal="center" vertical="center" wrapText="1" readingOrder="1"/>
    </xf>
    <xf numFmtId="3" fontId="7" fillId="0" borderId="5" xfId="0" applyNumberFormat="1" applyFont="1" applyBorder="1" applyAlignment="1">
      <alignment horizontal="center" vertical="center" wrapText="1" readingOrder="1"/>
    </xf>
    <xf numFmtId="3" fontId="7" fillId="0" borderId="6" xfId="0" applyNumberFormat="1" applyFont="1" applyBorder="1" applyAlignment="1">
      <alignment horizontal="center" vertical="center" wrapText="1" readingOrder="1"/>
    </xf>
    <xf numFmtId="2" fontId="5" fillId="0" borderId="0" xfId="0" applyNumberFormat="1" applyFont="1"/>
    <xf numFmtId="3" fontId="5" fillId="0" borderId="0" xfId="0" applyNumberFormat="1" applyFont="1"/>
    <xf numFmtId="0" fontId="7" fillId="0" borderId="3" xfId="0" applyFont="1" applyBorder="1" applyAlignment="1">
      <alignment horizontal="center" vertical="center" wrapText="1" readingOrder="1"/>
    </xf>
    <xf numFmtId="164" fontId="5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Salaire annuel en fonction du nombre d'années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'Diagramme de dispersion'!$C$3</c:f>
              <c:strCache>
                <c:ptCount val="1"/>
                <c:pt idx="0">
                  <c:v>Salaire en $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'Diagramme de dispersion'!$B$4:$B$12</c:f>
              <c:numCache>
                <c:formatCode>General</c:formatCode>
                <c:ptCount val="9"/>
                <c:pt idx="0">
                  <c:v>13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12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'Diagramme de dispersion'!$C$4:$C$12</c:f>
              <c:numCache>
                <c:formatCode>#,##0</c:formatCode>
                <c:ptCount val="9"/>
                <c:pt idx="0">
                  <c:v>54100</c:v>
                </c:pt>
                <c:pt idx="1">
                  <c:v>47100</c:v>
                </c:pt>
                <c:pt idx="2">
                  <c:v>49200</c:v>
                </c:pt>
                <c:pt idx="3">
                  <c:v>50200</c:v>
                </c:pt>
                <c:pt idx="4">
                  <c:v>48000</c:v>
                </c:pt>
                <c:pt idx="5">
                  <c:v>45900</c:v>
                </c:pt>
                <c:pt idx="6">
                  <c:v>53100</c:v>
                </c:pt>
                <c:pt idx="7">
                  <c:v>50000</c:v>
                </c:pt>
                <c:pt idx="8">
                  <c:v>51600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2-4DBC-9A50-DE0550A13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111999"/>
        <c:axId val="1561112415"/>
      </c:scatterChart>
      <c:valAx>
        <c:axId val="156111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d'années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12415"/>
        <c:crosses val="autoZero"/>
        <c:crossBetween val="midCat"/>
      </c:valAx>
      <c:valAx>
        <c:axId val="15611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1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Salaire annuel en fonction du nombre d'années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'Droite de régression '!$C$3</c:f>
              <c:strCache>
                <c:ptCount val="1"/>
                <c:pt idx="0">
                  <c:v>Salaire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'Droite de régression '!$B$4:$B$12</c:f>
              <c:numCache>
                <c:formatCode>General</c:formatCode>
                <c:ptCount val="9"/>
                <c:pt idx="0">
                  <c:v>13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12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'Droite de régression '!$C$4:$C$12</c:f>
              <c:numCache>
                <c:formatCode>#,##0</c:formatCode>
                <c:ptCount val="9"/>
                <c:pt idx="0">
                  <c:v>54100</c:v>
                </c:pt>
                <c:pt idx="1">
                  <c:v>47100</c:v>
                </c:pt>
                <c:pt idx="2">
                  <c:v>49200</c:v>
                </c:pt>
                <c:pt idx="3">
                  <c:v>50200</c:v>
                </c:pt>
                <c:pt idx="4">
                  <c:v>48000</c:v>
                </c:pt>
                <c:pt idx="5">
                  <c:v>45900</c:v>
                </c:pt>
                <c:pt idx="6">
                  <c:v>53100</c:v>
                </c:pt>
                <c:pt idx="7">
                  <c:v>50000</c:v>
                </c:pt>
                <c:pt idx="8">
                  <c:v>51600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0-4BE9-A04C-1CC82C11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33791"/>
        <c:axId val="1561037535"/>
      </c:scatterChart>
      <c:valAx>
        <c:axId val="15610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d'années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37535"/>
        <c:crosses val="autoZero"/>
        <c:crossBetween val="midCat"/>
      </c:valAx>
      <c:valAx>
        <c:axId val="15610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Salaire annuel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3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19</xdr:row>
      <xdr:rowOff>180975</xdr:rowOff>
    </xdr:from>
    <xdr:ext cx="5067300" cy="1962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5E83AFDD-B508-4F55-8B52-ABC407F294B7}"/>
                </a:ext>
              </a:extLst>
            </xdr:cNvPr>
            <xdr:cNvSpPr txBox="1"/>
          </xdr:nvSpPr>
          <xdr:spPr>
            <a:xfrm>
              <a:off x="152400" y="6858000"/>
              <a:ext cx="5067300" cy="19621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lvl="1"/>
              <a:r>
                <a:rPr lang="en-CA" sz="1400"/>
                <a:t>r</a:t>
              </a:r>
              <a14:m>
                <m:oMath xmlns:m="http://schemas.openxmlformats.org/officeDocument/2006/math">
                  <m:r>
                    <a:rPr lang="fr-FR" sz="1400" b="0" i="0">
                      <a:latin typeface="Cambria Math" panose="02040503050406030204" pitchFamily="18" charset="0"/>
                    </a:rPr>
                    <m:t> </m:t>
                  </m:r>
                  <m:r>
                    <a:rPr lang="en-CA" sz="14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CA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CA" sz="1400" i="1">
                          <a:latin typeface="Cambria Math" panose="02040503050406030204" pitchFamily="18" charset="0"/>
                        </a:rPr>
                        <m:t>∑</m:t>
                      </m:r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𝑥𝑦</m:t>
                      </m:r>
                      <m:r>
                        <a:rPr lang="fr-FR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𝑛</m:t>
                      </m:r>
                      <m:acc>
                        <m:accPr>
                          <m:chr m:val="̅"/>
                          <m:ctrlPr>
                            <a:rPr lang="en-CA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fr-F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acc>
                        <m:accPr>
                          <m:chr m:val="̅"/>
                          <m:ctrlPr>
                            <a:rPr lang="en-CA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fr-F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</m:acc>
                    </m:num>
                    <m:den>
                      <m:d>
                        <m:dPr>
                          <m:ctrlPr>
                            <a:rPr lang="fr-FR" sz="1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fr-FR" sz="14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fr-FR" sz="14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e>
                      </m:d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𝑠</m:t>
                      </m:r>
                      <m:r>
                        <a:rPr lang="fr-FR" sz="1400" b="0" i="1" baseline="-25000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𝑠</m:t>
                      </m:r>
                      <m:r>
                        <a:rPr lang="fr-FR" sz="1400" b="0" i="1" baseline="-25000">
                          <a:latin typeface="Cambria Math" panose="02040503050406030204" pitchFamily="18" charset="0"/>
                        </a:rPr>
                        <m:t>𝑦</m:t>
                      </m:r>
                    </m:den>
                  </m:f>
                </m:oMath>
              </a14:m>
              <a:r>
                <a:rPr lang="en-CA" sz="1400"/>
                <a:t> </a:t>
              </a:r>
            </a:p>
            <a:p>
              <a:pPr lvl="1"/>
              <a:endParaRPr lang="en-CA" sz="1400"/>
            </a:p>
            <a:p>
              <a:pPr lvl="1"/>
              <a:r>
                <a:rPr lang="en-CA" sz="1400"/>
                <a:t>r = 0,99</a:t>
              </a:r>
            </a:p>
            <a:p>
              <a:endParaRPr lang="en-CA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CA" sz="1400" b="0" i="0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Interprétation:</a:t>
              </a:r>
              <a:endParaRPr lang="en-CA" sz="1400" u="sng">
                <a:effectLst/>
              </a:endParaRPr>
            </a:p>
            <a:p>
              <a:r>
                <a:rPr lang="en-CA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Il</a:t>
              </a:r>
              <a:r>
                <a:rPr lang="en-CA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 a une très forte corrélation linéaire positive entre le nombre d'années d'expériences et le salaire annuel des cadres.</a:t>
              </a:r>
              <a:endParaRPr lang="en-CA" sz="1400">
                <a:effectLst/>
              </a:endParaRPr>
            </a:p>
            <a:p>
              <a:pPr lvl="1"/>
              <a:endParaRPr lang="en-CA" sz="16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5E83AFDD-B508-4F55-8B52-ABC407F294B7}"/>
                </a:ext>
              </a:extLst>
            </xdr:cNvPr>
            <xdr:cNvSpPr txBox="1"/>
          </xdr:nvSpPr>
          <xdr:spPr>
            <a:xfrm>
              <a:off x="152400" y="6858000"/>
              <a:ext cx="5067300" cy="19621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lvl="1"/>
              <a:r>
                <a:rPr lang="en-CA" sz="1400"/>
                <a:t>r</a:t>
              </a:r>
              <a:r>
                <a:rPr lang="fr-FR" sz="1400" b="0" i="0">
                  <a:latin typeface="Cambria Math" panose="02040503050406030204" pitchFamily="18" charset="0"/>
                </a:rPr>
                <a:t> </a:t>
              </a:r>
              <a:r>
                <a:rPr lang="en-CA" sz="1400" i="0">
                  <a:latin typeface="Cambria Math" panose="02040503050406030204" pitchFamily="18" charset="0"/>
                </a:rPr>
                <a:t>=(∑</a:t>
              </a:r>
              <a:r>
                <a:rPr lang="fr-FR" sz="1400" b="0" i="0">
                  <a:latin typeface="Cambria Math" panose="02040503050406030204" pitchFamily="18" charset="0"/>
                </a:rPr>
                <a:t>𝑥𝑦−𝑛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CA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CA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̅)/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r-FR" sz="1400" b="0" i="0">
                  <a:latin typeface="Cambria Math" panose="02040503050406030204" pitchFamily="18" charset="0"/>
                </a:rPr>
                <a:t>𝑛−1)𝑠</a:t>
              </a:r>
              <a:r>
                <a:rPr lang="fr-FR" sz="1400" b="0" i="0" baseline="-25000">
                  <a:latin typeface="Cambria Math" panose="02040503050406030204" pitchFamily="18" charset="0"/>
                </a:rPr>
                <a:t>𝑥</a:t>
              </a:r>
              <a:r>
                <a:rPr lang="fr-FR" sz="1400" b="0" i="0">
                  <a:latin typeface="Cambria Math" panose="02040503050406030204" pitchFamily="18" charset="0"/>
                </a:rPr>
                <a:t>𝑠</a:t>
              </a:r>
              <a:r>
                <a:rPr lang="fr-FR" sz="1400" b="0" i="0" baseline="-25000">
                  <a:latin typeface="Cambria Math" panose="02040503050406030204" pitchFamily="18" charset="0"/>
                </a:rPr>
                <a:t>𝑦</a:t>
              </a:r>
              <a:r>
                <a:rPr lang="en-CA" sz="1400"/>
                <a:t> </a:t>
              </a:r>
            </a:p>
            <a:p>
              <a:pPr lvl="1"/>
              <a:endParaRPr lang="en-CA" sz="1400"/>
            </a:p>
            <a:p>
              <a:pPr lvl="1"/>
              <a:r>
                <a:rPr lang="en-CA" sz="1400"/>
                <a:t>r = 0,99</a:t>
              </a:r>
            </a:p>
            <a:p>
              <a:endParaRPr lang="en-CA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CA" sz="1400" b="0" i="0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Interprétation:</a:t>
              </a:r>
              <a:endParaRPr lang="en-CA" sz="1400" u="sng">
                <a:effectLst/>
              </a:endParaRPr>
            </a:p>
            <a:p>
              <a:r>
                <a:rPr lang="en-CA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Il</a:t>
              </a:r>
              <a:r>
                <a:rPr lang="en-CA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 a une très forte corrélation linéaire positive entre le nombre d'années d'expériences et le salaire annuel des cadres.</a:t>
              </a:r>
              <a:endParaRPr lang="en-CA" sz="1400">
                <a:effectLst/>
              </a:endParaRPr>
            </a:p>
            <a:p>
              <a:pPr lvl="1"/>
              <a:endParaRPr lang="en-CA" sz="1600"/>
            </a:p>
          </xdr:txBody>
        </xdr:sp>
      </mc:Fallback>
    </mc:AlternateContent>
    <xdr:clientData/>
  </xdr:oneCellAnchor>
  <xdr:twoCellAnchor>
    <xdr:from>
      <xdr:col>6</xdr:col>
      <xdr:colOff>166687</xdr:colOff>
      <xdr:row>2</xdr:row>
      <xdr:rowOff>671511</xdr:rowOff>
    </xdr:from>
    <xdr:to>
      <xdr:col>12</xdr:col>
      <xdr:colOff>166687</xdr:colOff>
      <xdr:row>13</xdr:row>
      <xdr:rowOff>57150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1EE070-EC36-4544-B1DF-097CA9DD7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13</xdr:row>
      <xdr:rowOff>438150</xdr:rowOff>
    </xdr:from>
    <xdr:to>
      <xdr:col>9</xdr:col>
      <xdr:colOff>485775</xdr:colOff>
      <xdr:row>16</xdr:row>
      <xdr:rowOff>95250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CBEC0C9E-3355-496E-BB46-7D5DDBF7B461}"/>
            </a:ext>
          </a:extLst>
        </xdr:cNvPr>
        <xdr:cNvSpPr txBox="1"/>
      </xdr:nvSpPr>
      <xdr:spPr>
        <a:xfrm>
          <a:off x="6210300" y="5038725"/>
          <a:ext cx="2790825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>
              <a:solidFill>
                <a:srgbClr val="FF0000"/>
              </a:solidFill>
            </a:rPr>
            <a:t>Utiliser la fonction ECART.TYPE</a:t>
          </a:r>
          <a:r>
            <a:rPr lang="en-CA" sz="1400" baseline="0">
              <a:solidFill>
                <a:srgbClr val="FF0000"/>
              </a:solidFill>
            </a:rPr>
            <a:t> STANDARD pour le calcul de l'écart type.</a:t>
          </a:r>
          <a:endParaRPr lang="en-CA" sz="14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752474</xdr:colOff>
      <xdr:row>13</xdr:row>
      <xdr:rowOff>428625</xdr:rowOff>
    </xdr:from>
    <xdr:to>
      <xdr:col>13</xdr:col>
      <xdr:colOff>476250</xdr:colOff>
      <xdr:row>18</xdr:row>
      <xdr:rowOff>152400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7AF05E9-2460-4747-8B2C-30CD7A6EFC0D}"/>
            </a:ext>
          </a:extLst>
        </xdr:cNvPr>
        <xdr:cNvSpPr txBox="1"/>
      </xdr:nvSpPr>
      <xdr:spPr>
        <a:xfrm>
          <a:off x="9267824" y="5029200"/>
          <a:ext cx="2771776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>
              <a:solidFill>
                <a:srgbClr val="FF0000"/>
              </a:solidFill>
            </a:rPr>
            <a:t>Si</a:t>
          </a:r>
          <a:r>
            <a:rPr lang="en-CA" sz="1400" baseline="0">
              <a:solidFill>
                <a:srgbClr val="FF0000"/>
              </a:solidFill>
            </a:rPr>
            <a:t> vous affichez directement la valeur du coefficient de corréaltion en utilisant la fonction Excel COEFFICIENT.CORRELATION, sans montrer votre démarche de calcul vous aurez zéro.</a:t>
          </a:r>
          <a:endParaRPr lang="en-CA" sz="1400">
            <a:solidFill>
              <a:srgbClr val="FF0000"/>
            </a:solidFill>
          </a:endParaRPr>
        </a:p>
      </xdr:txBody>
    </xdr:sp>
    <xdr:clientData/>
  </xdr:twoCellAnchor>
  <xdr:oneCellAnchor>
    <xdr:from>
      <xdr:col>0</xdr:col>
      <xdr:colOff>1104900</xdr:colOff>
      <xdr:row>12</xdr:row>
      <xdr:rowOff>314325</xdr:rowOff>
    </xdr:from>
    <xdr:ext cx="7620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7BE50454-6747-4A28-8E13-B87960B29EE0}"/>
                </a:ext>
              </a:extLst>
            </xdr:cNvPr>
            <xdr:cNvSpPr txBox="1"/>
          </xdr:nvSpPr>
          <xdr:spPr>
            <a:xfrm>
              <a:off x="1104900" y="4391025"/>
              <a:ext cx="7620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CA" sz="1200" b="1"/>
            </a:p>
          </xdr:txBody>
        </xdr:sp>
      </mc:Choice>
      <mc:Fallback xmlns="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7BE50454-6747-4A28-8E13-B87960B29EE0}"/>
                </a:ext>
              </a:extLst>
            </xdr:cNvPr>
            <xdr:cNvSpPr txBox="1"/>
          </xdr:nvSpPr>
          <xdr:spPr>
            <a:xfrm>
              <a:off x="1104900" y="4391025"/>
              <a:ext cx="7620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2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𝒙</a:t>
              </a:r>
              <a:r>
                <a:rPr lang="en-CA" sz="12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 ̅</a:t>
              </a:r>
              <a:endParaRPr lang="en-CA" sz="1200" b="1"/>
            </a:p>
          </xdr:txBody>
        </xdr:sp>
      </mc:Fallback>
    </mc:AlternateContent>
    <xdr:clientData/>
  </xdr:oneCellAnchor>
  <xdr:oneCellAnchor>
    <xdr:from>
      <xdr:col>2</xdr:col>
      <xdr:colOff>95250</xdr:colOff>
      <xdr:row>12</xdr:row>
      <xdr:rowOff>323850</xdr:rowOff>
    </xdr:from>
    <xdr:ext cx="7656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1E8B83EB-91D8-40DB-8FD8-618DC6E86CA3}"/>
                </a:ext>
              </a:extLst>
            </xdr:cNvPr>
            <xdr:cNvSpPr txBox="1"/>
          </xdr:nvSpPr>
          <xdr:spPr>
            <a:xfrm>
              <a:off x="2314575" y="4400550"/>
              <a:ext cx="765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CA" sz="1100" b="1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1E8B83EB-91D8-40DB-8FD8-618DC6E86CA3}"/>
                </a:ext>
              </a:extLst>
            </xdr:cNvPr>
            <xdr:cNvSpPr txBox="1"/>
          </xdr:nvSpPr>
          <xdr:spPr>
            <a:xfrm>
              <a:off x="2314575" y="4400550"/>
              <a:ext cx="765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𝒚</a:t>
              </a:r>
              <a:r>
                <a:rPr lang="en-CA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 ̅</a:t>
              </a:r>
              <a:endParaRPr lang="en-CA" sz="1100" b="1"/>
            </a:p>
          </xdr:txBody>
        </xdr:sp>
      </mc:Fallback>
    </mc:AlternateContent>
    <xdr:clientData/>
  </xdr:oneCellAnchor>
  <xdr:oneCellAnchor>
    <xdr:from>
      <xdr:col>1</xdr:col>
      <xdr:colOff>276225</xdr:colOff>
      <xdr:row>13</xdr:row>
      <xdr:rowOff>233362</xdr:rowOff>
    </xdr:from>
    <xdr:ext cx="19928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ZoneTexte 11">
              <a:extLst>
                <a:ext uri="{FF2B5EF4-FFF2-40B4-BE49-F238E27FC236}">
                  <a16:creationId xmlns:a16="http://schemas.microsoft.com/office/drawing/2014/main" id="{018614AC-BD8C-4A42-885F-EF6C5DEB3A18}"/>
                </a:ext>
              </a:extLst>
            </xdr:cNvPr>
            <xdr:cNvSpPr txBox="1"/>
          </xdr:nvSpPr>
          <xdr:spPr>
            <a:xfrm>
              <a:off x="1419225" y="4833937"/>
              <a:ext cx="19928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𝑺𝒙</m:t>
                    </m:r>
                  </m:oMath>
                </m:oMathPara>
              </a14:m>
              <a:endParaRPr lang="en-CA" sz="1200" b="1" i="1" baseline="-250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2" name="ZoneTexte 11">
              <a:extLst>
                <a:ext uri="{FF2B5EF4-FFF2-40B4-BE49-F238E27FC236}">
                  <a16:creationId xmlns:a16="http://schemas.microsoft.com/office/drawing/2014/main" id="{018614AC-BD8C-4A42-885F-EF6C5DEB3A18}"/>
                </a:ext>
              </a:extLst>
            </xdr:cNvPr>
            <xdr:cNvSpPr txBox="1"/>
          </xdr:nvSpPr>
          <xdr:spPr>
            <a:xfrm>
              <a:off x="1419225" y="4833937"/>
              <a:ext cx="19928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2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𝑺𝒙</a:t>
              </a:r>
              <a:endParaRPr lang="en-CA" sz="1200" b="1" i="1" baseline="-250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342900</xdr:colOff>
      <xdr:row>13</xdr:row>
      <xdr:rowOff>242887</xdr:rowOff>
    </xdr:from>
    <xdr:ext cx="1962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75D1D8F-8EBF-4B5D-AB2C-7D7ADD30803A}"/>
                </a:ext>
              </a:extLst>
            </xdr:cNvPr>
            <xdr:cNvSpPr txBox="1"/>
          </xdr:nvSpPr>
          <xdr:spPr>
            <a:xfrm>
              <a:off x="2562225" y="4843462"/>
              <a:ext cx="1962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𝑺𝒚</m:t>
                    </m:r>
                  </m:oMath>
                </m:oMathPara>
              </a14:m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75D1D8F-8EBF-4B5D-AB2C-7D7ADD30803A}"/>
                </a:ext>
              </a:extLst>
            </xdr:cNvPr>
            <xdr:cNvSpPr txBox="1"/>
          </xdr:nvSpPr>
          <xdr:spPr>
            <a:xfrm>
              <a:off x="2562225" y="4843462"/>
              <a:ext cx="1962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𝑺𝒚</a:t>
              </a:r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57150</xdr:colOff>
      <xdr:row>16</xdr:row>
      <xdr:rowOff>200026</xdr:rowOff>
    </xdr:from>
    <xdr:ext cx="9159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D3E38959-04F3-458F-9F6E-7BF59DCE8B94}"/>
                </a:ext>
              </a:extLst>
            </xdr:cNvPr>
            <xdr:cNvSpPr txBox="1"/>
          </xdr:nvSpPr>
          <xdr:spPr>
            <a:xfrm>
              <a:off x="57150" y="6381751"/>
              <a:ext cx="915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𝜮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𝒙𝒚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</m:t>
                    </m:r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</m:e>
                    </m:acc>
                    <m:acc>
                      <m:accPr>
                        <m:chr m:val="̅"/>
                        <m:ctrlPr>
                          <a:rPr lang="el-G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D3E38959-04F3-458F-9F6E-7BF59DCE8B94}"/>
                </a:ext>
              </a:extLst>
            </xdr:cNvPr>
            <xdr:cNvSpPr txBox="1"/>
          </xdr:nvSpPr>
          <xdr:spPr>
            <a:xfrm>
              <a:off x="57150" y="6381751"/>
              <a:ext cx="915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𝜮</a:t>
              </a:r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𝒙𝒚−𝒏𝒙 ̅𝒚</a:t>
              </a:r>
              <a:r>
                <a:rPr lang="el-G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 ̅</a:t>
              </a:r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123825</xdr:colOff>
      <xdr:row>17</xdr:row>
      <xdr:rowOff>376237</xdr:rowOff>
    </xdr:from>
    <xdr:ext cx="8184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7B31A178-C3CC-43C7-B2C9-29207D5C89E5}"/>
                </a:ext>
              </a:extLst>
            </xdr:cNvPr>
            <xdr:cNvSpPr txBox="1"/>
          </xdr:nvSpPr>
          <xdr:spPr>
            <a:xfrm>
              <a:off x="123825" y="6967537"/>
              <a:ext cx="818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e>
                    </m:d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𝑺𝒙𝑺𝒚</m:t>
                    </m:r>
                  </m:oMath>
                </m:oMathPara>
              </a14:m>
              <a:endParaRPr lang="en-CA" sz="1100" b="1"/>
            </a:p>
          </xdr:txBody>
        </xdr:sp>
      </mc:Choice>
      <mc:Fallback xmlns="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7B31A178-C3CC-43C7-B2C9-29207D5C89E5}"/>
                </a:ext>
              </a:extLst>
            </xdr:cNvPr>
            <xdr:cNvSpPr txBox="1"/>
          </xdr:nvSpPr>
          <xdr:spPr>
            <a:xfrm>
              <a:off x="123825" y="6967537"/>
              <a:ext cx="818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(𝒏−𝟏)𝑺𝒙𝑺𝒚</a:t>
              </a:r>
              <a:endParaRPr lang="en-CA" sz="1100" b="1"/>
            </a:p>
          </xdr:txBody>
        </xdr:sp>
      </mc:Fallback>
    </mc:AlternateContent>
    <xdr:clientData/>
  </xdr:oneCellAnchor>
  <xdr:oneCellAnchor>
    <xdr:from>
      <xdr:col>3</xdr:col>
      <xdr:colOff>9524</xdr:colOff>
      <xdr:row>12</xdr:row>
      <xdr:rowOff>342900</xdr:rowOff>
    </xdr:from>
    <xdr:ext cx="333375" cy="1769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4E6459A-94FD-4075-BC24-B09EE206166D}"/>
                </a:ext>
              </a:extLst>
            </xdr:cNvPr>
            <xdr:cNvSpPr txBox="1"/>
          </xdr:nvSpPr>
          <xdr:spPr>
            <a:xfrm>
              <a:off x="3648074" y="4419600"/>
              <a:ext cx="333375" cy="176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𝜮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𝒙𝒚</m:t>
                    </m:r>
                  </m:oMath>
                </m:oMathPara>
              </a14:m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4E6459A-94FD-4075-BC24-B09EE206166D}"/>
                </a:ext>
              </a:extLst>
            </xdr:cNvPr>
            <xdr:cNvSpPr txBox="1"/>
          </xdr:nvSpPr>
          <xdr:spPr>
            <a:xfrm>
              <a:off x="3648074" y="4419600"/>
              <a:ext cx="333375" cy="176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𝜮</a:t>
              </a:r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𝒙𝒚</a:t>
              </a:r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333375</xdr:colOff>
      <xdr:row>18</xdr:row>
      <xdr:rowOff>19050</xdr:rowOff>
    </xdr:from>
    <xdr:to>
      <xdr:col>8</xdr:col>
      <xdr:colOff>523875</xdr:colOff>
      <xdr:row>19</xdr:row>
      <xdr:rowOff>152400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3FF9D305-A335-4254-908F-9E9DA47EC7DE}"/>
            </a:ext>
          </a:extLst>
        </xdr:cNvPr>
        <xdr:cNvSpPr txBox="1"/>
      </xdr:nvSpPr>
      <xdr:spPr>
        <a:xfrm>
          <a:off x="5800725" y="7200900"/>
          <a:ext cx="24765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>
              <a:solidFill>
                <a:srgbClr val="FF0000"/>
              </a:solidFill>
            </a:rPr>
            <a:t>Garder 2 décimales pour la</a:t>
          </a:r>
          <a:r>
            <a:rPr lang="en-CA" sz="1200" baseline="0">
              <a:solidFill>
                <a:srgbClr val="FF0000"/>
              </a:solidFill>
            </a:rPr>
            <a:t> valeur du coefficient de corrélation.</a:t>
          </a:r>
          <a:endParaRPr lang="en-CA" sz="12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404812</xdr:rowOff>
    </xdr:from>
    <xdr:to>
      <xdr:col>11</xdr:col>
      <xdr:colOff>180975</xdr:colOff>
      <xdr:row>9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D6DE92-1757-4F83-9FA9-F676F69E0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561976</xdr:colOff>
      <xdr:row>2</xdr:row>
      <xdr:rowOff>457200</xdr:rowOff>
    </xdr:from>
    <xdr:to>
      <xdr:col>17</xdr:col>
      <xdr:colOff>114300</xdr:colOff>
      <xdr:row>3</xdr:row>
      <xdr:rowOff>104775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775F5B35-8A59-41E2-8DC6-312B84F51A90}"/>
            </a:ext>
          </a:extLst>
        </xdr:cNvPr>
        <xdr:cNvSpPr txBox="1"/>
      </xdr:nvSpPr>
      <xdr:spPr>
        <a:xfrm>
          <a:off x="9705976" y="847725"/>
          <a:ext cx="3362324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>
              <a:solidFill>
                <a:srgbClr val="FF0000"/>
              </a:solidFill>
            </a:rPr>
            <a:t>Sélectionner</a:t>
          </a:r>
          <a:r>
            <a:rPr lang="en-CA" sz="1400" baseline="0">
              <a:solidFill>
                <a:srgbClr val="FF0000"/>
              </a:solidFill>
            </a:rPr>
            <a:t> courbe de tendance en appuyant sur </a:t>
          </a:r>
          <a:r>
            <a:rPr lang="en-CA" sz="1400" b="1" baseline="0">
              <a:solidFill>
                <a:schemeClr val="accent6">
                  <a:lumMod val="50000"/>
                </a:schemeClr>
              </a:solidFill>
            </a:rPr>
            <a:t>+ </a:t>
          </a:r>
          <a:r>
            <a:rPr lang="en-CA" sz="1400" baseline="0">
              <a:solidFill>
                <a:srgbClr val="FF0000"/>
              </a:solidFill>
            </a:rPr>
            <a:t>pour afficher la droite de régression</a:t>
          </a:r>
          <a:endParaRPr lang="en-CA" sz="14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552449</xdr:colOff>
      <xdr:row>4</xdr:row>
      <xdr:rowOff>19049</xdr:rowOff>
    </xdr:from>
    <xdr:to>
      <xdr:col>17</xdr:col>
      <xdr:colOff>123825</xdr:colOff>
      <xdr:row>12</xdr:row>
      <xdr:rowOff>28574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D201FE66-F6AB-42D5-ABD6-79871926E078}"/>
            </a:ext>
          </a:extLst>
        </xdr:cNvPr>
        <xdr:cNvSpPr txBox="1"/>
      </xdr:nvSpPr>
      <xdr:spPr>
        <a:xfrm>
          <a:off x="9696449" y="1904999"/>
          <a:ext cx="3381376" cy="2447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>
              <a:solidFill>
                <a:srgbClr val="FF0000"/>
              </a:solidFill>
            </a:rPr>
            <a:t>Ajouter l'option afficher l'équation</a:t>
          </a:r>
          <a:r>
            <a:rPr lang="en-CA" sz="1400" baseline="0">
              <a:solidFill>
                <a:srgbClr val="FF0000"/>
              </a:solidFill>
            </a:rPr>
            <a:t> sur le graphique.</a:t>
          </a:r>
        </a:p>
        <a:p>
          <a:endParaRPr lang="en-CA" sz="1400" baseline="0">
            <a:solidFill>
              <a:srgbClr val="FF0000"/>
            </a:solidFill>
          </a:endParaRPr>
        </a:p>
        <a:p>
          <a:r>
            <a:rPr lang="en-CA" sz="1400" baseline="0">
              <a:solidFill>
                <a:srgbClr val="FF0000"/>
              </a:solidFill>
            </a:rPr>
            <a:t>Vous pouuvez aussi trouver la valeur de b en sélectionnant la fonction PENTE sur Excel. </a:t>
          </a:r>
        </a:p>
        <a:p>
          <a:endParaRPr lang="en-CA" sz="14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Vous pouuvez aussi trouver la valeur de a en sélectionnant la fonction ORDONNEE. ORIGINE sur Excel. </a:t>
          </a:r>
          <a:endParaRPr lang="en-CA" sz="1400">
            <a:solidFill>
              <a:srgbClr val="FF0000"/>
            </a:solidFill>
            <a:effectLst/>
          </a:endParaRPr>
        </a:p>
        <a:p>
          <a:endParaRPr lang="en-CA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257175</xdr:colOff>
      <xdr:row>10</xdr:row>
      <xdr:rowOff>19050</xdr:rowOff>
    </xdr:from>
    <xdr:to>
      <xdr:col>10</xdr:col>
      <xdr:colOff>609600</xdr:colOff>
      <xdr:row>17</xdr:row>
      <xdr:rowOff>9525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77634F9-9833-4D89-A309-8F096F66C5E9}"/>
            </a:ext>
          </a:extLst>
        </xdr:cNvPr>
        <xdr:cNvSpPr txBox="1"/>
      </xdr:nvSpPr>
      <xdr:spPr>
        <a:xfrm>
          <a:off x="4067175" y="3733800"/>
          <a:ext cx="416242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La droite de régression :</a:t>
          </a:r>
        </a:p>
        <a:p>
          <a:r>
            <a:rPr lang="en-CA" sz="1400"/>
            <a:t>y = a + bx</a:t>
          </a:r>
        </a:p>
        <a:p>
          <a:endParaRPr lang="en-CA" sz="1400"/>
        </a:p>
        <a:p>
          <a:r>
            <a:rPr lang="en-CA" sz="1400"/>
            <a:t>a= 44123</a:t>
          </a:r>
        </a:p>
        <a:p>
          <a:r>
            <a:rPr lang="en-CA" sz="1400"/>
            <a:t>b= 766,06</a:t>
          </a:r>
        </a:p>
      </xdr:txBody>
    </xdr:sp>
    <xdr:clientData/>
  </xdr:twoCellAnchor>
  <xdr:twoCellAnchor>
    <xdr:from>
      <xdr:col>5</xdr:col>
      <xdr:colOff>266700</xdr:colOff>
      <xdr:row>18</xdr:row>
      <xdr:rowOff>123825</xdr:rowOff>
    </xdr:from>
    <xdr:to>
      <xdr:col>10</xdr:col>
      <xdr:colOff>590550</xdr:colOff>
      <xdr:row>26</xdr:row>
      <xdr:rowOff>66675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7FB14263-9DF1-4DC8-84FF-3EE773325968}"/>
            </a:ext>
          </a:extLst>
        </xdr:cNvPr>
        <xdr:cNvSpPr txBox="1"/>
      </xdr:nvSpPr>
      <xdr:spPr>
        <a:xfrm>
          <a:off x="4076700" y="5591175"/>
          <a:ext cx="413385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Si une personne a 20 ans d'expériences, quel</a:t>
          </a:r>
          <a:r>
            <a:rPr lang="en-CA" sz="1400" baseline="0"/>
            <a:t> sera son salaire annuel?</a:t>
          </a:r>
        </a:p>
        <a:p>
          <a:r>
            <a:rPr lang="en-CA" sz="1400" baseline="0"/>
            <a:t>y = 44123  +  766,06 * 20 = 59 444 $</a:t>
          </a:r>
        </a:p>
      </xdr:txBody>
    </xdr:sp>
    <xdr:clientData/>
  </xdr:twoCellAnchor>
  <xdr:twoCellAnchor>
    <xdr:from>
      <xdr:col>5</xdr:col>
      <xdr:colOff>285750</xdr:colOff>
      <xdr:row>28</xdr:row>
      <xdr:rowOff>19049</xdr:rowOff>
    </xdr:from>
    <xdr:to>
      <xdr:col>10</xdr:col>
      <xdr:colOff>647699</xdr:colOff>
      <xdr:row>38</xdr:row>
      <xdr:rowOff>104774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A985325-9338-4713-A315-ECFF4885E058}"/>
            </a:ext>
          </a:extLst>
        </xdr:cNvPr>
        <xdr:cNvSpPr txBox="1"/>
      </xdr:nvSpPr>
      <xdr:spPr>
        <a:xfrm>
          <a:off x="4095750" y="7391399"/>
          <a:ext cx="4171949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r</a:t>
          </a:r>
          <a:r>
            <a:rPr lang="en-CA" sz="1400" baseline="30000"/>
            <a:t>2</a:t>
          </a:r>
          <a:r>
            <a:rPr lang="en-CA" sz="1400"/>
            <a:t> = (0,99)</a:t>
          </a:r>
          <a:r>
            <a:rPr lang="en-CA" sz="1400" baseline="30000"/>
            <a:t>2 </a:t>
          </a:r>
        </a:p>
        <a:p>
          <a:r>
            <a:rPr lang="en-CA" sz="1400" baseline="0"/>
            <a:t>= 0,98 = 98%</a:t>
          </a:r>
        </a:p>
        <a:p>
          <a:endParaRPr lang="en-CA" sz="1400" baseline="0"/>
        </a:p>
        <a:p>
          <a:r>
            <a:rPr lang="en-CA" sz="1400" u="sng" baseline="0"/>
            <a:t>Interprétation</a:t>
          </a:r>
        </a:p>
        <a:p>
          <a:r>
            <a:rPr lang="en-CA" sz="1400" baseline="0"/>
            <a:t>Le nombre d'années d'expériences explique 98% de la variation du salaire annuel. Par conséquent, 2% est attribuable à d'autres facteurs.</a:t>
          </a:r>
          <a:endParaRPr lang="en-CA" sz="1400" baseline="300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A19A-D051-4278-A707-44B8E8A73DD1}">
  <dimension ref="A1:D19"/>
  <sheetViews>
    <sheetView topLeftCell="A16" workbookViewId="0">
      <selection activeCell="F23" sqref="F23"/>
    </sheetView>
  </sheetViews>
  <sheetFormatPr baseColWidth="10" defaultRowHeight="15" x14ac:dyDescent="0.25"/>
  <cols>
    <col min="1" max="1" width="17.140625" customWidth="1"/>
    <col min="2" max="2" width="16.140625" customWidth="1"/>
    <col min="3" max="3" width="21.28515625" customWidth="1"/>
    <col min="4" max="4" width="16" customWidth="1"/>
  </cols>
  <sheetData>
    <row r="1" spans="1:4" s="2" customFormat="1" ht="18.75" x14ac:dyDescent="0.3">
      <c r="A1" s="2" t="s">
        <v>2</v>
      </c>
    </row>
    <row r="2" spans="1:4" ht="15.75" thickBot="1" x14ac:dyDescent="0.3"/>
    <row r="3" spans="1:4" ht="70.5" thickBot="1" x14ac:dyDescent="0.3">
      <c r="B3" s="1" t="s">
        <v>0</v>
      </c>
      <c r="C3" s="13" t="s">
        <v>14</v>
      </c>
      <c r="D3" s="6" t="s">
        <v>3</v>
      </c>
    </row>
    <row r="4" spans="1:4" ht="24" thickBot="1" x14ac:dyDescent="0.3">
      <c r="B4" s="7">
        <v>13</v>
      </c>
      <c r="C4" s="8">
        <v>54100</v>
      </c>
      <c r="D4" s="9">
        <f>B4*C4</f>
        <v>703300</v>
      </c>
    </row>
    <row r="5" spans="1:4" ht="24" thickBot="1" x14ac:dyDescent="0.3">
      <c r="B5" s="7">
        <v>4</v>
      </c>
      <c r="C5" s="9">
        <v>47100</v>
      </c>
      <c r="D5" s="9">
        <f t="shared" ref="D5:D12" si="0">B5*C5</f>
        <v>188400</v>
      </c>
    </row>
    <row r="6" spans="1:4" ht="24" thickBot="1" x14ac:dyDescent="0.3">
      <c r="B6" s="7">
        <v>6</v>
      </c>
      <c r="C6" s="9">
        <v>49200</v>
      </c>
      <c r="D6" s="9">
        <f t="shared" si="0"/>
        <v>295200</v>
      </c>
    </row>
    <row r="7" spans="1:4" ht="24" thickBot="1" x14ac:dyDescent="0.3">
      <c r="B7" s="7">
        <v>7</v>
      </c>
      <c r="C7" s="9">
        <v>50200</v>
      </c>
      <c r="D7" s="9">
        <f t="shared" si="0"/>
        <v>351400</v>
      </c>
    </row>
    <row r="8" spans="1:4" ht="24" thickBot="1" x14ac:dyDescent="0.3">
      <c r="B8" s="7">
        <v>5</v>
      </c>
      <c r="C8" s="9">
        <v>48000</v>
      </c>
      <c r="D8" s="9">
        <f t="shared" si="0"/>
        <v>240000</v>
      </c>
    </row>
    <row r="9" spans="1:4" ht="24" thickBot="1" x14ac:dyDescent="0.3">
      <c r="B9" s="7">
        <v>3</v>
      </c>
      <c r="C9" s="9">
        <v>45900</v>
      </c>
      <c r="D9" s="9">
        <f t="shared" si="0"/>
        <v>137700</v>
      </c>
    </row>
    <row r="10" spans="1:4" ht="24" thickBot="1" x14ac:dyDescent="0.3">
      <c r="B10" s="7">
        <v>12</v>
      </c>
      <c r="C10" s="9">
        <v>53100</v>
      </c>
      <c r="D10" s="9">
        <f t="shared" si="0"/>
        <v>637200</v>
      </c>
    </row>
    <row r="11" spans="1:4" ht="24" thickBot="1" x14ac:dyDescent="0.3">
      <c r="B11" s="7">
        <v>8</v>
      </c>
      <c r="C11" s="9">
        <v>50000</v>
      </c>
      <c r="D11" s="9">
        <f t="shared" si="0"/>
        <v>400000</v>
      </c>
    </row>
    <row r="12" spans="1:4" ht="24" thickBot="1" x14ac:dyDescent="0.3">
      <c r="B12" s="7">
        <v>10</v>
      </c>
      <c r="C12" s="10">
        <v>51600</v>
      </c>
      <c r="D12" s="9">
        <f t="shared" si="0"/>
        <v>516000</v>
      </c>
    </row>
    <row r="13" spans="1:4" ht="41.25" customHeight="1" x14ac:dyDescent="0.3">
      <c r="A13" s="2" t="s">
        <v>4</v>
      </c>
      <c r="B13" s="11">
        <f>AVERAGE(B4:B12)</f>
        <v>7.5555555555555554</v>
      </c>
      <c r="C13" s="12">
        <f>AVERAGE(C4:C12)</f>
        <v>49911.111111111109</v>
      </c>
      <c r="D13" s="2">
        <f>SUM(D4:D12)</f>
        <v>3469200</v>
      </c>
    </row>
    <row r="14" spans="1:4" ht="36" customHeight="1" x14ac:dyDescent="0.3">
      <c r="A14" s="2" t="s">
        <v>5</v>
      </c>
      <c r="B14" s="11">
        <f>_xlfn.STDEV.S(B4:B12)</f>
        <v>3.5039660069381053</v>
      </c>
      <c r="C14" s="11">
        <f>_xlfn.STDEV.S(C4:C12)</f>
        <v>2711.2932543550342</v>
      </c>
      <c r="D14" s="2"/>
    </row>
    <row r="15" spans="1:4" ht="33" customHeight="1" x14ac:dyDescent="0.25"/>
    <row r="16" spans="1:4" ht="55.5" customHeight="1" x14ac:dyDescent="0.25">
      <c r="A16" s="3" t="s">
        <v>7</v>
      </c>
    </row>
    <row r="17" spans="1:3" ht="32.25" customHeight="1" x14ac:dyDescent="0.3">
      <c r="B17" s="14">
        <f>D13-9*B13*C13</f>
        <v>75244.444444444496</v>
      </c>
    </row>
    <row r="18" spans="1:3" ht="46.5" customHeight="1" x14ac:dyDescent="0.3">
      <c r="B18" s="14">
        <f>8*B14*C14</f>
        <v>76002.235184805031</v>
      </c>
    </row>
    <row r="19" spans="1:3" ht="39" customHeight="1" x14ac:dyDescent="0.3">
      <c r="A19" t="s">
        <v>6</v>
      </c>
      <c r="B19" s="11">
        <f>B17/B18</f>
        <v>0.99002936244548712</v>
      </c>
      <c r="C19">
        <f>CORREL(B4:B12,C4:C12)</f>
        <v>0.99002936244548634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D277-8149-4144-9517-075B28117615}">
  <dimension ref="B2:M30"/>
  <sheetViews>
    <sheetView topLeftCell="E4" workbookViewId="0">
      <selection activeCell="M5" sqref="M5"/>
    </sheetView>
  </sheetViews>
  <sheetFormatPr baseColWidth="10" defaultRowHeight="15" x14ac:dyDescent="0.25"/>
  <sheetData>
    <row r="2" spans="2:13" ht="15.75" thickBot="1" x14ac:dyDescent="0.3"/>
    <row r="3" spans="2:13" ht="93.75" thickBot="1" x14ac:dyDescent="0.3">
      <c r="B3" s="1" t="s">
        <v>0</v>
      </c>
      <c r="C3" s="5" t="s">
        <v>1</v>
      </c>
    </row>
    <row r="4" spans="2:13" ht="24" thickBot="1" x14ac:dyDescent="0.3">
      <c r="B4" s="7">
        <v>13</v>
      </c>
      <c r="C4" s="8">
        <v>54100</v>
      </c>
    </row>
    <row r="5" spans="2:13" ht="24" thickBot="1" x14ac:dyDescent="0.3">
      <c r="B5" s="7">
        <v>4</v>
      </c>
      <c r="C5" s="9">
        <v>47100</v>
      </c>
    </row>
    <row r="6" spans="2:13" ht="24" thickBot="1" x14ac:dyDescent="0.3">
      <c r="B6" s="7">
        <v>6</v>
      </c>
      <c r="C6" s="9">
        <v>49200</v>
      </c>
    </row>
    <row r="7" spans="2:13" ht="24" thickBot="1" x14ac:dyDescent="0.3">
      <c r="B7" s="7">
        <v>7</v>
      </c>
      <c r="C7" s="9">
        <v>50200</v>
      </c>
    </row>
    <row r="8" spans="2:13" ht="24" thickBot="1" x14ac:dyDescent="0.3">
      <c r="B8" s="7">
        <v>5</v>
      </c>
      <c r="C8" s="9">
        <v>48000</v>
      </c>
    </row>
    <row r="9" spans="2:13" ht="24" thickBot="1" x14ac:dyDescent="0.3">
      <c r="B9" s="7">
        <v>3</v>
      </c>
      <c r="C9" s="9">
        <v>45900</v>
      </c>
    </row>
    <row r="10" spans="2:13" ht="24" thickBot="1" x14ac:dyDescent="0.3">
      <c r="B10" s="7">
        <v>12</v>
      </c>
      <c r="C10" s="9">
        <v>53100</v>
      </c>
    </row>
    <row r="11" spans="2:13" ht="24" thickBot="1" x14ac:dyDescent="0.3">
      <c r="B11" s="7">
        <v>8</v>
      </c>
      <c r="C11" s="9">
        <v>50000</v>
      </c>
    </row>
    <row r="12" spans="2:13" ht="24" thickBot="1" x14ac:dyDescent="0.3">
      <c r="B12" s="7">
        <v>10</v>
      </c>
      <c r="C12" s="10">
        <v>51600</v>
      </c>
    </row>
    <row r="14" spans="2:13" x14ac:dyDescent="0.25">
      <c r="L14" t="s">
        <v>12</v>
      </c>
      <c r="M14">
        <f>SLOPE(C4:C12,B4:B12)</f>
        <v>766.06334841628973</v>
      </c>
    </row>
    <row r="15" spans="2:13" x14ac:dyDescent="0.25">
      <c r="L15" t="s">
        <v>13</v>
      </c>
      <c r="M15">
        <f>INTERCEPT(C4:C12,B4:B12)</f>
        <v>44123.076923076922</v>
      </c>
    </row>
    <row r="20" spans="12:13" x14ac:dyDescent="0.25">
      <c r="M20">
        <f>M15+M14*20</f>
        <v>59444.343891402721</v>
      </c>
    </row>
    <row r="30" spans="12:13" x14ac:dyDescent="0.25">
      <c r="L30">
        <f>0.99^2</f>
        <v>0.98009999999999997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275D-8481-4EBD-A9FC-1192DC61C5F0}">
  <dimension ref="A1:C10"/>
  <sheetViews>
    <sheetView tabSelected="1" workbookViewId="0">
      <selection activeCell="I10" sqref="I10"/>
    </sheetView>
  </sheetViews>
  <sheetFormatPr baseColWidth="10" defaultRowHeight="15" x14ac:dyDescent="0.25"/>
  <cols>
    <col min="3" max="3" width="13.28515625" customWidth="1"/>
  </cols>
  <sheetData>
    <row r="1" spans="1:3" x14ac:dyDescent="0.25">
      <c r="A1" t="s">
        <v>10</v>
      </c>
    </row>
    <row r="2" spans="1:3" ht="52.5" customHeight="1" x14ac:dyDescent="0.25">
      <c r="B2" s="15" t="s">
        <v>11</v>
      </c>
      <c r="C2" s="15"/>
    </row>
    <row r="3" spans="1:3" ht="30" x14ac:dyDescent="0.25">
      <c r="B3" s="4" t="s">
        <v>8</v>
      </c>
      <c r="C3" s="3" t="s">
        <v>9</v>
      </c>
    </row>
    <row r="4" spans="1:3" x14ac:dyDescent="0.25">
      <c r="B4">
        <v>57</v>
      </c>
      <c r="C4">
        <v>103</v>
      </c>
    </row>
    <row r="5" spans="1:3" x14ac:dyDescent="0.25">
      <c r="B5">
        <v>68</v>
      </c>
      <c r="C5">
        <v>87</v>
      </c>
    </row>
    <row r="6" spans="1:3" x14ac:dyDescent="0.25">
      <c r="B6">
        <v>80</v>
      </c>
      <c r="C6">
        <v>76</v>
      </c>
    </row>
    <row r="7" spans="1:3" x14ac:dyDescent="0.25">
      <c r="B7">
        <v>86</v>
      </c>
      <c r="C7">
        <v>70</v>
      </c>
    </row>
    <row r="8" spans="1:3" x14ac:dyDescent="0.25">
      <c r="B8">
        <v>91</v>
      </c>
      <c r="C8">
        <v>65</v>
      </c>
    </row>
    <row r="9" spans="1:3" x14ac:dyDescent="0.25">
      <c r="B9">
        <v>102</v>
      </c>
      <c r="C9">
        <v>59</v>
      </c>
    </row>
    <row r="10" spans="1:3" x14ac:dyDescent="0.25">
      <c r="B10">
        <v>114</v>
      </c>
      <c r="C10">
        <v>52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Diagramme de dispersion</vt:lpstr>
      <vt:lpstr>Droite de régression </vt:lpstr>
      <vt:lpstr>Exercez-vous 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Afef</dc:creator>
  <cp:lastModifiedBy>Afef</cp:lastModifiedBy>
  <dcterms:created xsi:type="dcterms:W3CDTF">2021-02-02T04:28:58Z</dcterms:created>
  <dcterms:modified xsi:type="dcterms:W3CDTF">2021-02-04T17:07:41Z</dcterms:modified>
</cp:coreProperties>
</file>