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7723801-98CA-4789-9E7D-1FD75BEE780C}" xr6:coauthVersionLast="47" xr6:coauthVersionMax="47" xr10:uidLastSave="{00000000-0000-0000-0000-000000000000}"/>
  <bookViews>
    <workbookView xWindow="-120" yWindow="-120" windowWidth="20730" windowHeight="11160" xr2:uid="{D02A03EE-8B3E-4D43-B4B5-AF0E8C4FCC0F}"/>
  </bookViews>
  <sheets>
    <sheet name="RAB PAKET 1" sheetId="1" r:id="rId1"/>
  </sheets>
  <externalReferences>
    <externalReference r:id="rId2"/>
  </externalReferences>
  <definedNames>
    <definedName name="_xlnm._FilterDatabase" localSheetId="0" hidden="1">'RAB PAKET 1'!$N$11:$N$499</definedName>
    <definedName name="_xlnm.Print_Area" localSheetId="0">'RAB PAKET 1'!$B$2:$L$512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9" i="1" l="1"/>
  <c r="K352" i="1"/>
  <c r="I508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L457" i="1"/>
  <c r="H457" i="1"/>
  <c r="N457" i="1" s="1"/>
  <c r="L456" i="1"/>
  <c r="H456" i="1"/>
  <c r="K456" i="1" s="1"/>
  <c r="L455" i="1"/>
  <c r="H455" i="1"/>
  <c r="N455" i="1" s="1"/>
  <c r="L454" i="1"/>
  <c r="H454" i="1"/>
  <c r="L453" i="1"/>
  <c r="H453" i="1"/>
  <c r="N453" i="1" s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L443" i="1"/>
  <c r="H443" i="1"/>
  <c r="L442" i="1"/>
  <c r="H442" i="1"/>
  <c r="L441" i="1"/>
  <c r="H441" i="1"/>
  <c r="L440" i="1"/>
  <c r="H440" i="1"/>
  <c r="L439" i="1"/>
  <c r="H439" i="1"/>
  <c r="L438" i="1"/>
  <c r="H438" i="1"/>
  <c r="L437" i="1"/>
  <c r="H437" i="1"/>
  <c r="L436" i="1"/>
  <c r="H436" i="1"/>
  <c r="J435" i="1"/>
  <c r="L435" i="1" s="1"/>
  <c r="H435" i="1"/>
  <c r="N435" i="1" s="1"/>
  <c r="J434" i="1"/>
  <c r="L434" i="1" s="1"/>
  <c r="H434" i="1"/>
  <c r="N434" i="1" s="1"/>
  <c r="J433" i="1"/>
  <c r="H433" i="1"/>
  <c r="N433" i="1" s="1"/>
  <c r="L431" i="1"/>
  <c r="H431" i="1"/>
  <c r="L430" i="1"/>
  <c r="H430" i="1"/>
  <c r="L429" i="1"/>
  <c r="L428" i="1"/>
  <c r="H428" i="1"/>
  <c r="L427" i="1"/>
  <c r="H427" i="1"/>
  <c r="L426" i="1"/>
  <c r="L425" i="1"/>
  <c r="L423" i="1"/>
  <c r="H423" i="1"/>
  <c r="K423" i="1" s="1"/>
  <c r="L422" i="1"/>
  <c r="L421" i="1"/>
  <c r="L420" i="1"/>
  <c r="J420" i="1"/>
  <c r="L418" i="1"/>
  <c r="H418" i="1"/>
  <c r="N418" i="1" s="1"/>
  <c r="L417" i="1"/>
  <c r="J416" i="1"/>
  <c r="H416" i="1"/>
  <c r="N416" i="1" s="1"/>
  <c r="L415" i="1"/>
  <c r="L414" i="1"/>
  <c r="J414" i="1"/>
  <c r="H414" i="1"/>
  <c r="N414" i="1" s="1"/>
  <c r="J413" i="1"/>
  <c r="L413" i="1" s="1"/>
  <c r="H413" i="1"/>
  <c r="N413" i="1" s="1"/>
  <c r="H411" i="1"/>
  <c r="N411" i="1" s="1"/>
  <c r="L410" i="1"/>
  <c r="H410" i="1"/>
  <c r="N410" i="1" s="1"/>
  <c r="L409" i="1"/>
  <c r="L408" i="1"/>
  <c r="H408" i="1"/>
  <c r="K408" i="1" s="1"/>
  <c r="L407" i="1"/>
  <c r="H407" i="1"/>
  <c r="K407" i="1" s="1"/>
  <c r="L406" i="1"/>
  <c r="H406" i="1"/>
  <c r="K406" i="1" s="1"/>
  <c r="L405" i="1"/>
  <c r="H405" i="1"/>
  <c r="K405" i="1" s="1"/>
  <c r="L404" i="1"/>
  <c r="H404" i="1"/>
  <c r="N404" i="1" s="1"/>
  <c r="L403" i="1"/>
  <c r="H403" i="1"/>
  <c r="K403" i="1" s="1"/>
  <c r="L402" i="1"/>
  <c r="L401" i="1"/>
  <c r="H401" i="1"/>
  <c r="K401" i="1" s="1"/>
  <c r="L400" i="1"/>
  <c r="H400" i="1"/>
  <c r="N400" i="1" s="1"/>
  <c r="L399" i="1"/>
  <c r="L398" i="1"/>
  <c r="H398" i="1"/>
  <c r="N398" i="1" s="1"/>
  <c r="L397" i="1"/>
  <c r="H397" i="1"/>
  <c r="K397" i="1" s="1"/>
  <c r="L396" i="1"/>
  <c r="L395" i="1"/>
  <c r="H395" i="1"/>
  <c r="K395" i="1" s="1"/>
  <c r="L394" i="1"/>
  <c r="H394" i="1"/>
  <c r="N394" i="1" s="1"/>
  <c r="L392" i="1"/>
  <c r="H392" i="1"/>
  <c r="N392" i="1" s="1"/>
  <c r="L391" i="1"/>
  <c r="H391" i="1"/>
  <c r="N391" i="1" s="1"/>
  <c r="L390" i="1"/>
  <c r="H390" i="1"/>
  <c r="N390" i="1" s="1"/>
  <c r="L389" i="1"/>
  <c r="J389" i="1"/>
  <c r="H389" i="1"/>
  <c r="N389" i="1" s="1"/>
  <c r="L388" i="1"/>
  <c r="H388" i="1"/>
  <c r="N388" i="1" s="1"/>
  <c r="L387" i="1"/>
  <c r="H387" i="1"/>
  <c r="N387" i="1" s="1"/>
  <c r="L386" i="1"/>
  <c r="J386" i="1"/>
  <c r="H386" i="1"/>
  <c r="N386" i="1" s="1"/>
  <c r="L385" i="1"/>
  <c r="L384" i="1"/>
  <c r="H384" i="1"/>
  <c r="K384" i="1" s="1"/>
  <c r="L383" i="1"/>
  <c r="H383" i="1"/>
  <c r="N383" i="1" s="1"/>
  <c r="L382" i="1"/>
  <c r="L381" i="1"/>
  <c r="L380" i="1"/>
  <c r="L379" i="1"/>
  <c r="H379" i="1"/>
  <c r="N379" i="1" s="1"/>
  <c r="L377" i="1"/>
  <c r="H377" i="1"/>
  <c r="N377" i="1" s="1"/>
  <c r="L376" i="1"/>
  <c r="H376" i="1"/>
  <c r="K376" i="1" s="1"/>
  <c r="L375" i="1"/>
  <c r="H375" i="1"/>
  <c r="N375" i="1" s="1"/>
  <c r="L374" i="1"/>
  <c r="H374" i="1"/>
  <c r="K374" i="1" s="1"/>
  <c r="L373" i="1"/>
  <c r="H373" i="1"/>
  <c r="N373" i="1" s="1"/>
  <c r="L372" i="1"/>
  <c r="H372" i="1"/>
  <c r="K372" i="1" s="1"/>
  <c r="L371" i="1"/>
  <c r="H371" i="1"/>
  <c r="N371" i="1" s="1"/>
  <c r="L370" i="1"/>
  <c r="H370" i="1"/>
  <c r="K370" i="1" s="1"/>
  <c r="L369" i="1"/>
  <c r="H369" i="1"/>
  <c r="N369" i="1" s="1"/>
  <c r="L367" i="1"/>
  <c r="H367" i="1"/>
  <c r="N367" i="1" s="1"/>
  <c r="L366" i="1"/>
  <c r="H366" i="1"/>
  <c r="N366" i="1" s="1"/>
  <c r="L365" i="1"/>
  <c r="H365" i="1"/>
  <c r="N365" i="1" s="1"/>
  <c r="L364" i="1"/>
  <c r="L363" i="1"/>
  <c r="H363" i="1"/>
  <c r="N363" i="1" s="1"/>
  <c r="L362" i="1"/>
  <c r="H362" i="1"/>
  <c r="N362" i="1" s="1"/>
  <c r="L361" i="1"/>
  <c r="H361" i="1"/>
  <c r="N361" i="1" s="1"/>
  <c r="L360" i="1"/>
  <c r="H360" i="1"/>
  <c r="N360" i="1" s="1"/>
  <c r="N358" i="1"/>
  <c r="L358" i="1"/>
  <c r="K358" i="1"/>
  <c r="N357" i="1"/>
  <c r="L357" i="1"/>
  <c r="K357" i="1"/>
  <c r="K356" i="1"/>
  <c r="K355" i="1"/>
  <c r="K354" i="1"/>
  <c r="K353" i="1"/>
  <c r="K351" i="1"/>
  <c r="I351" i="1"/>
  <c r="L351" i="1" s="1"/>
  <c r="K350" i="1"/>
  <c r="I350" i="1"/>
  <c r="N350" i="1" s="1"/>
  <c r="K349" i="1"/>
  <c r="I349" i="1"/>
  <c r="L349" i="1" s="1"/>
  <c r="K348" i="1"/>
  <c r="I348" i="1"/>
  <c r="N348" i="1" s="1"/>
  <c r="K347" i="1"/>
  <c r="I347" i="1"/>
  <c r="L347" i="1" s="1"/>
  <c r="K346" i="1"/>
  <c r="I346" i="1"/>
  <c r="N346" i="1" s="1"/>
  <c r="K345" i="1"/>
  <c r="I345" i="1"/>
  <c r="L345" i="1" s="1"/>
  <c r="K344" i="1"/>
  <c r="I344" i="1"/>
  <c r="N344" i="1" s="1"/>
  <c r="K343" i="1"/>
  <c r="I343" i="1"/>
  <c r="L343" i="1" s="1"/>
  <c r="K342" i="1"/>
  <c r="I342" i="1"/>
  <c r="N342" i="1" s="1"/>
  <c r="K341" i="1"/>
  <c r="I341" i="1"/>
  <c r="L341" i="1" s="1"/>
  <c r="K340" i="1"/>
  <c r="I340" i="1"/>
  <c r="N340" i="1" s="1"/>
  <c r="K339" i="1"/>
  <c r="I339" i="1"/>
  <c r="L339" i="1" s="1"/>
  <c r="K338" i="1"/>
  <c r="I338" i="1"/>
  <c r="N338" i="1" s="1"/>
  <c r="K337" i="1"/>
  <c r="I337" i="1"/>
  <c r="L337" i="1" s="1"/>
  <c r="K336" i="1"/>
  <c r="I336" i="1"/>
  <c r="N336" i="1" s="1"/>
  <c r="K335" i="1"/>
  <c r="I335" i="1"/>
  <c r="L335" i="1" s="1"/>
  <c r="K334" i="1"/>
  <c r="I334" i="1"/>
  <c r="N334" i="1" s="1"/>
  <c r="K333" i="1"/>
  <c r="I333" i="1"/>
  <c r="L333" i="1" s="1"/>
  <c r="K332" i="1"/>
  <c r="I332" i="1"/>
  <c r="N332" i="1" s="1"/>
  <c r="K331" i="1"/>
  <c r="I331" i="1"/>
  <c r="L331" i="1" s="1"/>
  <c r="K330" i="1"/>
  <c r="I330" i="1"/>
  <c r="N330" i="1" s="1"/>
  <c r="K329" i="1"/>
  <c r="I329" i="1"/>
  <c r="L329" i="1" s="1"/>
  <c r="K328" i="1"/>
  <c r="I328" i="1"/>
  <c r="N328" i="1" s="1"/>
  <c r="K327" i="1"/>
  <c r="I327" i="1"/>
  <c r="L327" i="1" s="1"/>
  <c r="K326" i="1"/>
  <c r="I326" i="1"/>
  <c r="N326" i="1" s="1"/>
  <c r="K325" i="1"/>
  <c r="I325" i="1"/>
  <c r="L325" i="1" s="1"/>
  <c r="K324" i="1"/>
  <c r="I324" i="1"/>
  <c r="N324" i="1" s="1"/>
  <c r="K323" i="1"/>
  <c r="I323" i="1"/>
  <c r="L323" i="1" s="1"/>
  <c r="K322" i="1"/>
  <c r="I322" i="1"/>
  <c r="N322" i="1" s="1"/>
  <c r="K321" i="1"/>
  <c r="I321" i="1"/>
  <c r="L321" i="1" s="1"/>
  <c r="K320" i="1"/>
  <c r="I320" i="1"/>
  <c r="N320" i="1" s="1"/>
  <c r="K319" i="1"/>
  <c r="I319" i="1"/>
  <c r="L319" i="1" s="1"/>
  <c r="K318" i="1"/>
  <c r="I318" i="1"/>
  <c r="N318" i="1" s="1"/>
  <c r="K317" i="1"/>
  <c r="I317" i="1"/>
  <c r="L317" i="1" s="1"/>
  <c r="K316" i="1"/>
  <c r="I316" i="1"/>
  <c r="N316" i="1" s="1"/>
  <c r="K315" i="1"/>
  <c r="I315" i="1"/>
  <c r="L315" i="1" s="1"/>
  <c r="K314" i="1"/>
  <c r="I314" i="1"/>
  <c r="N314" i="1" s="1"/>
  <c r="K313" i="1"/>
  <c r="I313" i="1"/>
  <c r="L313" i="1" s="1"/>
  <c r="K312" i="1"/>
  <c r="I312" i="1"/>
  <c r="N312" i="1" s="1"/>
  <c r="K311" i="1"/>
  <c r="I311" i="1"/>
  <c r="L311" i="1" s="1"/>
  <c r="K310" i="1"/>
  <c r="I310" i="1"/>
  <c r="N310" i="1" s="1"/>
  <c r="K309" i="1"/>
  <c r="I309" i="1"/>
  <c r="L309" i="1" s="1"/>
  <c r="K308" i="1"/>
  <c r="I308" i="1"/>
  <c r="N308" i="1" s="1"/>
  <c r="K307" i="1"/>
  <c r="I307" i="1"/>
  <c r="L307" i="1" s="1"/>
  <c r="K306" i="1"/>
  <c r="I306" i="1"/>
  <c r="N306" i="1" s="1"/>
  <c r="K305" i="1"/>
  <c r="I305" i="1"/>
  <c r="L305" i="1" s="1"/>
  <c r="K304" i="1"/>
  <c r="I304" i="1"/>
  <c r="N304" i="1" s="1"/>
  <c r="K303" i="1"/>
  <c r="I303" i="1"/>
  <c r="L303" i="1" s="1"/>
  <c r="K302" i="1"/>
  <c r="I302" i="1"/>
  <c r="N302" i="1" s="1"/>
  <c r="K301" i="1"/>
  <c r="I301" i="1"/>
  <c r="L301" i="1" s="1"/>
  <c r="K300" i="1"/>
  <c r="I300" i="1"/>
  <c r="N300" i="1" s="1"/>
  <c r="K299" i="1"/>
  <c r="I299" i="1"/>
  <c r="L299" i="1" s="1"/>
  <c r="K298" i="1"/>
  <c r="I298" i="1"/>
  <c r="N298" i="1" s="1"/>
  <c r="K297" i="1"/>
  <c r="I297" i="1"/>
  <c r="L297" i="1" s="1"/>
  <c r="K296" i="1"/>
  <c r="I296" i="1"/>
  <c r="N296" i="1" s="1"/>
  <c r="K295" i="1"/>
  <c r="I295" i="1"/>
  <c r="L295" i="1" s="1"/>
  <c r="K294" i="1"/>
  <c r="I294" i="1"/>
  <c r="N294" i="1" s="1"/>
  <c r="K293" i="1"/>
  <c r="I293" i="1"/>
  <c r="L293" i="1" s="1"/>
  <c r="K292" i="1"/>
  <c r="I292" i="1"/>
  <c r="N292" i="1" s="1"/>
  <c r="K291" i="1"/>
  <c r="I291" i="1"/>
  <c r="L291" i="1" s="1"/>
  <c r="K290" i="1"/>
  <c r="I290" i="1"/>
  <c r="N290" i="1" s="1"/>
  <c r="K289" i="1"/>
  <c r="I289" i="1"/>
  <c r="L289" i="1" s="1"/>
  <c r="K288" i="1"/>
  <c r="I288" i="1"/>
  <c r="N288" i="1" s="1"/>
  <c r="K287" i="1"/>
  <c r="I287" i="1"/>
  <c r="L287" i="1" s="1"/>
  <c r="K286" i="1"/>
  <c r="I286" i="1"/>
  <c r="N286" i="1" s="1"/>
  <c r="K285" i="1"/>
  <c r="I285" i="1"/>
  <c r="L285" i="1" s="1"/>
  <c r="K284" i="1"/>
  <c r="I284" i="1"/>
  <c r="N284" i="1" s="1"/>
  <c r="K283" i="1"/>
  <c r="I283" i="1"/>
  <c r="L283" i="1" s="1"/>
  <c r="K282" i="1"/>
  <c r="I282" i="1"/>
  <c r="N282" i="1" s="1"/>
  <c r="K281" i="1"/>
  <c r="I281" i="1"/>
  <c r="L281" i="1" s="1"/>
  <c r="K280" i="1"/>
  <c r="I280" i="1"/>
  <c r="N280" i="1" s="1"/>
  <c r="K279" i="1"/>
  <c r="I279" i="1"/>
  <c r="L279" i="1" s="1"/>
  <c r="K278" i="1"/>
  <c r="I278" i="1"/>
  <c r="N278" i="1" s="1"/>
  <c r="K277" i="1"/>
  <c r="I277" i="1"/>
  <c r="L277" i="1" s="1"/>
  <c r="K275" i="1"/>
  <c r="K274" i="1"/>
  <c r="K273" i="1"/>
  <c r="I273" i="1"/>
  <c r="K272" i="1"/>
  <c r="K271" i="1"/>
  <c r="K270" i="1"/>
  <c r="I270" i="1"/>
  <c r="N270" i="1" s="1"/>
  <c r="K269" i="1"/>
  <c r="K268" i="1"/>
  <c r="I268" i="1"/>
  <c r="N268" i="1" s="1"/>
  <c r="K267" i="1"/>
  <c r="I267" i="1"/>
  <c r="N267" i="1" s="1"/>
  <c r="K266" i="1"/>
  <c r="I266" i="1"/>
  <c r="N266" i="1" s="1"/>
  <c r="K265" i="1"/>
  <c r="K264" i="1"/>
  <c r="I264" i="1"/>
  <c r="N264" i="1" s="1"/>
  <c r="K263" i="1"/>
  <c r="K262" i="1"/>
  <c r="I262" i="1"/>
  <c r="N262" i="1" s="1"/>
  <c r="K261" i="1"/>
  <c r="I261" i="1"/>
  <c r="L261" i="1" s="1"/>
  <c r="K260" i="1"/>
  <c r="I260" i="1"/>
  <c r="N260" i="1" s="1"/>
  <c r="K259" i="1"/>
  <c r="K258" i="1"/>
  <c r="K257" i="1"/>
  <c r="I257" i="1"/>
  <c r="L257" i="1" s="1"/>
  <c r="K256" i="1"/>
  <c r="I256" i="1"/>
  <c r="K255" i="1"/>
  <c r="I255" i="1"/>
  <c r="N255" i="1" s="1"/>
  <c r="K254" i="1"/>
  <c r="K253" i="1"/>
  <c r="K252" i="1"/>
  <c r="K251" i="1"/>
  <c r="K250" i="1"/>
  <c r="K249" i="1"/>
  <c r="K248" i="1"/>
  <c r="K247" i="1"/>
  <c r="I247" i="1"/>
  <c r="N247" i="1" s="1"/>
  <c r="K246" i="1"/>
  <c r="K245" i="1"/>
  <c r="I245" i="1"/>
  <c r="L245" i="1" s="1"/>
  <c r="K244" i="1"/>
  <c r="K243" i="1"/>
  <c r="I243" i="1"/>
  <c r="N243" i="1" s="1"/>
  <c r="K242" i="1"/>
  <c r="I242" i="1"/>
  <c r="N242" i="1" s="1"/>
  <c r="K241" i="1"/>
  <c r="K240" i="1"/>
  <c r="K239" i="1"/>
  <c r="K238" i="1"/>
  <c r="I238" i="1"/>
  <c r="N238" i="1" s="1"/>
  <c r="K237" i="1"/>
  <c r="I237" i="1"/>
  <c r="L237" i="1" s="1"/>
  <c r="K236" i="1"/>
  <c r="I236" i="1"/>
  <c r="N236" i="1" s="1"/>
  <c r="K235" i="1"/>
  <c r="K234" i="1"/>
  <c r="I234" i="1"/>
  <c r="N234" i="1" s="1"/>
  <c r="K233" i="1"/>
  <c r="I233" i="1"/>
  <c r="L233" i="1" s="1"/>
  <c r="K232" i="1"/>
  <c r="I232" i="1"/>
  <c r="N232" i="1" s="1"/>
  <c r="K231" i="1"/>
  <c r="I231" i="1"/>
  <c r="N231" i="1" s="1"/>
  <c r="K230" i="1"/>
  <c r="I230" i="1"/>
  <c r="N230" i="1" s="1"/>
  <c r="K229" i="1"/>
  <c r="I229" i="1"/>
  <c r="L229" i="1" s="1"/>
  <c r="K228" i="1"/>
  <c r="I228" i="1"/>
  <c r="N228" i="1" s="1"/>
  <c r="K227" i="1"/>
  <c r="K226" i="1"/>
  <c r="I226" i="1"/>
  <c r="N226" i="1" s="1"/>
  <c r="K225" i="1"/>
  <c r="K223" i="1"/>
  <c r="I223" i="1"/>
  <c r="L223" i="1" s="1"/>
  <c r="K222" i="1"/>
  <c r="I222" i="1"/>
  <c r="L222" i="1" s="1"/>
  <c r="K221" i="1"/>
  <c r="I221" i="1"/>
  <c r="L221" i="1" s="1"/>
  <c r="K220" i="1"/>
  <c r="I220" i="1"/>
  <c r="L220" i="1" s="1"/>
  <c r="K219" i="1"/>
  <c r="I219" i="1"/>
  <c r="L219" i="1" s="1"/>
  <c r="K218" i="1"/>
  <c r="I218" i="1"/>
  <c r="L218" i="1" s="1"/>
  <c r="K217" i="1"/>
  <c r="I217" i="1"/>
  <c r="L217" i="1" s="1"/>
  <c r="K216" i="1"/>
  <c r="I216" i="1"/>
  <c r="L216" i="1" s="1"/>
  <c r="K215" i="1"/>
  <c r="I215" i="1"/>
  <c r="L215" i="1" s="1"/>
  <c r="K214" i="1"/>
  <c r="I214" i="1"/>
  <c r="L214" i="1" s="1"/>
  <c r="K213" i="1"/>
  <c r="I213" i="1"/>
  <c r="N213" i="1" s="1"/>
  <c r="K212" i="1"/>
  <c r="I212" i="1"/>
  <c r="L212" i="1" s="1"/>
  <c r="K211" i="1"/>
  <c r="I211" i="1"/>
  <c r="L211" i="1" s="1"/>
  <c r="K210" i="1"/>
  <c r="I210" i="1"/>
  <c r="L210" i="1" s="1"/>
  <c r="K209" i="1"/>
  <c r="I209" i="1"/>
  <c r="L209" i="1" s="1"/>
  <c r="K208" i="1"/>
  <c r="I208" i="1"/>
  <c r="L208" i="1" s="1"/>
  <c r="K207" i="1"/>
  <c r="I207" i="1"/>
  <c r="N207" i="1" s="1"/>
  <c r="K206" i="1"/>
  <c r="I206" i="1"/>
  <c r="L206" i="1" s="1"/>
  <c r="K205" i="1"/>
  <c r="I205" i="1"/>
  <c r="N205" i="1" s="1"/>
  <c r="K204" i="1"/>
  <c r="I204" i="1"/>
  <c r="L204" i="1" s="1"/>
  <c r="K203" i="1"/>
  <c r="I203" i="1"/>
  <c r="N203" i="1" s="1"/>
  <c r="K202" i="1"/>
  <c r="I202" i="1"/>
  <c r="L202" i="1" s="1"/>
  <c r="K201" i="1"/>
  <c r="I201" i="1"/>
  <c r="N201" i="1" s="1"/>
  <c r="K200" i="1"/>
  <c r="I200" i="1"/>
  <c r="L200" i="1" s="1"/>
  <c r="K199" i="1"/>
  <c r="I199" i="1"/>
  <c r="N199" i="1" s="1"/>
  <c r="K198" i="1"/>
  <c r="I198" i="1"/>
  <c r="L198" i="1" s="1"/>
  <c r="K197" i="1"/>
  <c r="I197" i="1"/>
  <c r="N197" i="1" s="1"/>
  <c r="K196" i="1"/>
  <c r="I196" i="1"/>
  <c r="L196" i="1" s="1"/>
  <c r="K195" i="1"/>
  <c r="I195" i="1"/>
  <c r="L195" i="1" s="1"/>
  <c r="K194" i="1"/>
  <c r="I194" i="1"/>
  <c r="L194" i="1" s="1"/>
  <c r="K193" i="1"/>
  <c r="I193" i="1"/>
  <c r="L193" i="1" s="1"/>
  <c r="K192" i="1"/>
  <c r="I192" i="1"/>
  <c r="L192" i="1" s="1"/>
  <c r="K191" i="1"/>
  <c r="I191" i="1"/>
  <c r="N191" i="1" s="1"/>
  <c r="K190" i="1"/>
  <c r="I190" i="1"/>
  <c r="L190" i="1" s="1"/>
  <c r="K189" i="1"/>
  <c r="I189" i="1"/>
  <c r="N189" i="1" s="1"/>
  <c r="K188" i="1"/>
  <c r="I188" i="1"/>
  <c r="L188" i="1" s="1"/>
  <c r="K187" i="1"/>
  <c r="I187" i="1"/>
  <c r="N187" i="1" s="1"/>
  <c r="K186" i="1"/>
  <c r="I186" i="1"/>
  <c r="L186" i="1" s="1"/>
  <c r="K185" i="1"/>
  <c r="I185" i="1"/>
  <c r="N185" i="1" s="1"/>
  <c r="K184" i="1"/>
  <c r="I184" i="1"/>
  <c r="L184" i="1" s="1"/>
  <c r="K183" i="1"/>
  <c r="I183" i="1"/>
  <c r="L183" i="1" s="1"/>
  <c r="K182" i="1"/>
  <c r="I182" i="1"/>
  <c r="L182" i="1" s="1"/>
  <c r="K181" i="1"/>
  <c r="I181" i="1"/>
  <c r="N181" i="1" s="1"/>
  <c r="K180" i="1"/>
  <c r="I180" i="1"/>
  <c r="L180" i="1" s="1"/>
  <c r="K179" i="1"/>
  <c r="I179" i="1"/>
  <c r="L179" i="1" s="1"/>
  <c r="K178" i="1"/>
  <c r="I178" i="1"/>
  <c r="L178" i="1" s="1"/>
  <c r="K177" i="1"/>
  <c r="I177" i="1"/>
  <c r="L177" i="1" s="1"/>
  <c r="K176" i="1"/>
  <c r="I176" i="1"/>
  <c r="L176" i="1" s="1"/>
  <c r="K175" i="1"/>
  <c r="I175" i="1"/>
  <c r="N175" i="1" s="1"/>
  <c r="K174" i="1"/>
  <c r="I174" i="1"/>
  <c r="L174" i="1" s="1"/>
  <c r="K173" i="1"/>
  <c r="I173" i="1"/>
  <c r="N173" i="1" s="1"/>
  <c r="K172" i="1"/>
  <c r="I172" i="1"/>
  <c r="L172" i="1" s="1"/>
  <c r="K171" i="1"/>
  <c r="K170" i="1"/>
  <c r="I170" i="1"/>
  <c r="L170" i="1" s="1"/>
  <c r="K169" i="1"/>
  <c r="K168" i="1"/>
  <c r="I168" i="1"/>
  <c r="L168" i="1" s="1"/>
  <c r="K167" i="1"/>
  <c r="I167" i="1"/>
  <c r="N167" i="1" s="1"/>
  <c r="K166" i="1"/>
  <c r="I166" i="1"/>
  <c r="L166" i="1" s="1"/>
  <c r="K165" i="1"/>
  <c r="I165" i="1"/>
  <c r="N165" i="1" s="1"/>
  <c r="K164" i="1"/>
  <c r="I164" i="1"/>
  <c r="L164" i="1" s="1"/>
  <c r="K163" i="1"/>
  <c r="I163" i="1"/>
  <c r="L163" i="1" s="1"/>
  <c r="K162" i="1"/>
  <c r="I162" i="1"/>
  <c r="L162" i="1" s="1"/>
  <c r="K161" i="1"/>
  <c r="I161" i="1"/>
  <c r="L161" i="1" s="1"/>
  <c r="K160" i="1"/>
  <c r="I160" i="1"/>
  <c r="L160" i="1" s="1"/>
  <c r="K159" i="1"/>
  <c r="I159" i="1"/>
  <c r="N159" i="1" s="1"/>
  <c r="K158" i="1"/>
  <c r="I158" i="1"/>
  <c r="L158" i="1" s="1"/>
  <c r="K157" i="1"/>
  <c r="I157" i="1"/>
  <c r="N157" i="1" s="1"/>
  <c r="K156" i="1"/>
  <c r="I156" i="1"/>
  <c r="L156" i="1" s="1"/>
  <c r="K155" i="1"/>
  <c r="K154" i="1"/>
  <c r="I154" i="1"/>
  <c r="L154" i="1" s="1"/>
  <c r="K153" i="1"/>
  <c r="K152" i="1"/>
  <c r="K151" i="1"/>
  <c r="I151" i="1"/>
  <c r="N151" i="1" s="1"/>
  <c r="K150" i="1"/>
  <c r="I150" i="1"/>
  <c r="L150" i="1" s="1"/>
  <c r="K149" i="1"/>
  <c r="I149" i="1"/>
  <c r="N149" i="1" s="1"/>
  <c r="K148" i="1"/>
  <c r="I148" i="1"/>
  <c r="L148" i="1" s="1"/>
  <c r="K147" i="1"/>
  <c r="I147" i="1"/>
  <c r="L147" i="1" s="1"/>
  <c r="K146" i="1"/>
  <c r="I146" i="1"/>
  <c r="L146" i="1" s="1"/>
  <c r="K145" i="1"/>
  <c r="I145" i="1"/>
  <c r="L145" i="1" s="1"/>
  <c r="K144" i="1"/>
  <c r="I144" i="1"/>
  <c r="L144" i="1" s="1"/>
  <c r="K143" i="1"/>
  <c r="I143" i="1"/>
  <c r="N143" i="1" s="1"/>
  <c r="K142" i="1"/>
  <c r="I142" i="1"/>
  <c r="L142" i="1" s="1"/>
  <c r="K141" i="1"/>
  <c r="I141" i="1"/>
  <c r="N141" i="1" s="1"/>
  <c r="K140" i="1"/>
  <c r="I140" i="1"/>
  <c r="L140" i="1" s="1"/>
  <c r="K139" i="1"/>
  <c r="K138" i="1"/>
  <c r="I138" i="1"/>
  <c r="L138" i="1" s="1"/>
  <c r="K137" i="1"/>
  <c r="I137" i="1"/>
  <c r="N137" i="1" s="1"/>
  <c r="K136" i="1"/>
  <c r="I136" i="1"/>
  <c r="L136" i="1" s="1"/>
  <c r="K135" i="1"/>
  <c r="I135" i="1"/>
  <c r="L135" i="1" s="1"/>
  <c r="K134" i="1"/>
  <c r="I134" i="1"/>
  <c r="L134" i="1" s="1"/>
  <c r="K133" i="1"/>
  <c r="I133" i="1"/>
  <c r="N133" i="1" s="1"/>
  <c r="K132" i="1"/>
  <c r="I132" i="1"/>
  <c r="L132" i="1" s="1"/>
  <c r="K131" i="1"/>
  <c r="I131" i="1"/>
  <c r="L131" i="1" s="1"/>
  <c r="K130" i="1"/>
  <c r="I130" i="1"/>
  <c r="L130" i="1" s="1"/>
  <c r="K129" i="1"/>
  <c r="I129" i="1"/>
  <c r="N129" i="1" s="1"/>
  <c r="K128" i="1"/>
  <c r="I128" i="1"/>
  <c r="L128" i="1" s="1"/>
  <c r="K127" i="1"/>
  <c r="I127" i="1"/>
  <c r="L127" i="1" s="1"/>
  <c r="K126" i="1"/>
  <c r="I126" i="1"/>
  <c r="L126" i="1" s="1"/>
  <c r="K125" i="1"/>
  <c r="I125" i="1"/>
  <c r="N125" i="1" s="1"/>
  <c r="K124" i="1"/>
  <c r="I124" i="1"/>
  <c r="L124" i="1" s="1"/>
  <c r="K123" i="1"/>
  <c r="I123" i="1"/>
  <c r="N123" i="1" s="1"/>
  <c r="K122" i="1"/>
  <c r="I122" i="1"/>
  <c r="L122" i="1" s="1"/>
  <c r="K121" i="1"/>
  <c r="I121" i="1"/>
  <c r="N121" i="1" s="1"/>
  <c r="K120" i="1"/>
  <c r="I120" i="1"/>
  <c r="L120" i="1" s="1"/>
  <c r="K119" i="1"/>
  <c r="I119" i="1"/>
  <c r="N119" i="1" s="1"/>
  <c r="K118" i="1"/>
  <c r="K117" i="1"/>
  <c r="I117" i="1"/>
  <c r="N117" i="1" s="1"/>
  <c r="K116" i="1"/>
  <c r="I116" i="1"/>
  <c r="L116" i="1" s="1"/>
  <c r="K115" i="1"/>
  <c r="I115" i="1"/>
  <c r="L115" i="1" s="1"/>
  <c r="K114" i="1"/>
  <c r="I114" i="1"/>
  <c r="L114" i="1" s="1"/>
  <c r="K113" i="1"/>
  <c r="I113" i="1"/>
  <c r="N113" i="1" s="1"/>
  <c r="K112" i="1"/>
  <c r="I112" i="1"/>
  <c r="N112" i="1" s="1"/>
  <c r="K111" i="1"/>
  <c r="I111" i="1"/>
  <c r="L111" i="1" s="1"/>
  <c r="K110" i="1"/>
  <c r="I110" i="1"/>
  <c r="N110" i="1" s="1"/>
  <c r="K109" i="1"/>
  <c r="I109" i="1"/>
  <c r="N109" i="1" s="1"/>
  <c r="K108" i="1"/>
  <c r="I108" i="1"/>
  <c r="N108" i="1" s="1"/>
  <c r="K107" i="1"/>
  <c r="I107" i="1"/>
  <c r="N107" i="1" s="1"/>
  <c r="K106" i="1"/>
  <c r="I106" i="1"/>
  <c r="N106" i="1" s="1"/>
  <c r="K105" i="1"/>
  <c r="I105" i="1"/>
  <c r="N105" i="1" s="1"/>
  <c r="K104" i="1"/>
  <c r="I104" i="1"/>
  <c r="N104" i="1" s="1"/>
  <c r="K103" i="1"/>
  <c r="I103" i="1"/>
  <c r="N103" i="1" s="1"/>
  <c r="K102" i="1"/>
  <c r="I102" i="1"/>
  <c r="N102" i="1" s="1"/>
  <c r="K101" i="1"/>
  <c r="K100" i="1"/>
  <c r="I100" i="1"/>
  <c r="N100" i="1" s="1"/>
  <c r="K99" i="1"/>
  <c r="I99" i="1"/>
  <c r="N99" i="1" s="1"/>
  <c r="K98" i="1"/>
  <c r="I98" i="1"/>
  <c r="N98" i="1" s="1"/>
  <c r="K97" i="1"/>
  <c r="I97" i="1"/>
  <c r="N97" i="1" s="1"/>
  <c r="K96" i="1"/>
  <c r="I96" i="1"/>
  <c r="N96" i="1" s="1"/>
  <c r="K95" i="1"/>
  <c r="I95" i="1"/>
  <c r="N95" i="1" s="1"/>
  <c r="K94" i="1"/>
  <c r="I94" i="1"/>
  <c r="N94" i="1" s="1"/>
  <c r="K93" i="1"/>
  <c r="I93" i="1"/>
  <c r="N93" i="1" s="1"/>
  <c r="K92" i="1"/>
  <c r="I92" i="1"/>
  <c r="N92" i="1" s="1"/>
  <c r="K91" i="1"/>
  <c r="I91" i="1"/>
  <c r="N91" i="1" s="1"/>
  <c r="K90" i="1"/>
  <c r="I90" i="1"/>
  <c r="N90" i="1" s="1"/>
  <c r="K89" i="1"/>
  <c r="I89" i="1"/>
  <c r="N89" i="1" s="1"/>
  <c r="K88" i="1"/>
  <c r="I88" i="1"/>
  <c r="N88" i="1" s="1"/>
  <c r="K87" i="1"/>
  <c r="I87" i="1"/>
  <c r="N87" i="1" s="1"/>
  <c r="K86" i="1"/>
  <c r="I86" i="1"/>
  <c r="N86" i="1" s="1"/>
  <c r="K85" i="1"/>
  <c r="I85" i="1"/>
  <c r="N85" i="1" s="1"/>
  <c r="K84" i="1"/>
  <c r="I84" i="1"/>
  <c r="N84" i="1" s="1"/>
  <c r="K83" i="1"/>
  <c r="I83" i="1"/>
  <c r="N83" i="1" s="1"/>
  <c r="K82" i="1"/>
  <c r="I82" i="1"/>
  <c r="N82" i="1" s="1"/>
  <c r="K81" i="1"/>
  <c r="I81" i="1"/>
  <c r="N81" i="1" s="1"/>
  <c r="K80" i="1"/>
  <c r="I80" i="1"/>
  <c r="N80" i="1" s="1"/>
  <c r="K79" i="1"/>
  <c r="I79" i="1"/>
  <c r="N79" i="1" s="1"/>
  <c r="K78" i="1"/>
  <c r="I78" i="1"/>
  <c r="N78" i="1" s="1"/>
  <c r="K77" i="1"/>
  <c r="I77" i="1"/>
  <c r="N77" i="1" s="1"/>
  <c r="K76" i="1"/>
  <c r="I76" i="1"/>
  <c r="N76" i="1" s="1"/>
  <c r="K75" i="1"/>
  <c r="I75" i="1"/>
  <c r="N75" i="1" s="1"/>
  <c r="K74" i="1"/>
  <c r="I74" i="1"/>
  <c r="N74" i="1" s="1"/>
  <c r="K73" i="1"/>
  <c r="I73" i="1"/>
  <c r="N73" i="1" s="1"/>
  <c r="K72" i="1"/>
  <c r="I72" i="1"/>
  <c r="N72" i="1" s="1"/>
  <c r="K71" i="1"/>
  <c r="I71" i="1"/>
  <c r="N71" i="1" s="1"/>
  <c r="K70" i="1"/>
  <c r="I70" i="1"/>
  <c r="N70" i="1" s="1"/>
  <c r="K69" i="1"/>
  <c r="I69" i="1"/>
  <c r="N69" i="1" s="1"/>
  <c r="K68" i="1"/>
  <c r="I68" i="1"/>
  <c r="N68" i="1" s="1"/>
  <c r="K67" i="1"/>
  <c r="I67" i="1"/>
  <c r="N67" i="1" s="1"/>
  <c r="K66" i="1"/>
  <c r="I66" i="1"/>
  <c r="N66" i="1" s="1"/>
  <c r="K65" i="1"/>
  <c r="I65" i="1"/>
  <c r="N65" i="1" s="1"/>
  <c r="K64" i="1"/>
  <c r="I64" i="1"/>
  <c r="N64" i="1" s="1"/>
  <c r="K63" i="1"/>
  <c r="I63" i="1"/>
  <c r="N63" i="1" s="1"/>
  <c r="K62" i="1"/>
  <c r="I62" i="1"/>
  <c r="N62" i="1" s="1"/>
  <c r="K61" i="1"/>
  <c r="I61" i="1"/>
  <c r="N61" i="1" s="1"/>
  <c r="K60" i="1"/>
  <c r="K59" i="1"/>
  <c r="I59" i="1"/>
  <c r="N59" i="1" s="1"/>
  <c r="K58" i="1"/>
  <c r="I58" i="1"/>
  <c r="N58" i="1" s="1"/>
  <c r="K57" i="1"/>
  <c r="I57" i="1"/>
  <c r="N57" i="1" s="1"/>
  <c r="K56" i="1"/>
  <c r="I56" i="1"/>
  <c r="N56" i="1" s="1"/>
  <c r="K55" i="1"/>
  <c r="I55" i="1"/>
  <c r="N55" i="1" s="1"/>
  <c r="K54" i="1"/>
  <c r="I54" i="1"/>
  <c r="N54" i="1" s="1"/>
  <c r="K53" i="1"/>
  <c r="I53" i="1"/>
  <c r="N53" i="1" s="1"/>
  <c r="K52" i="1"/>
  <c r="I52" i="1"/>
  <c r="N52" i="1" s="1"/>
  <c r="K51" i="1"/>
  <c r="I51" i="1"/>
  <c r="N51" i="1" s="1"/>
  <c r="K50" i="1"/>
  <c r="I50" i="1"/>
  <c r="N50" i="1" s="1"/>
  <c r="K49" i="1"/>
  <c r="I49" i="1"/>
  <c r="N49" i="1" s="1"/>
  <c r="K48" i="1"/>
  <c r="I48" i="1"/>
  <c r="N48" i="1" s="1"/>
  <c r="K47" i="1"/>
  <c r="I47" i="1"/>
  <c r="N47" i="1" s="1"/>
  <c r="K46" i="1"/>
  <c r="I46" i="1"/>
  <c r="N46" i="1" s="1"/>
  <c r="K45" i="1"/>
  <c r="I45" i="1"/>
  <c r="N45" i="1" s="1"/>
  <c r="K44" i="1"/>
  <c r="I44" i="1"/>
  <c r="N44" i="1" s="1"/>
  <c r="K43" i="1"/>
  <c r="K41" i="1"/>
  <c r="I41" i="1"/>
  <c r="N41" i="1" s="1"/>
  <c r="K40" i="1"/>
  <c r="I40" i="1"/>
  <c r="N40" i="1" s="1"/>
  <c r="K39" i="1"/>
  <c r="I39" i="1"/>
  <c r="N39" i="1" s="1"/>
  <c r="K38" i="1"/>
  <c r="I38" i="1"/>
  <c r="N38" i="1" s="1"/>
  <c r="K37" i="1"/>
  <c r="I37" i="1"/>
  <c r="N37" i="1" s="1"/>
  <c r="K36" i="1"/>
  <c r="I36" i="1"/>
  <c r="N36" i="1" s="1"/>
  <c r="K35" i="1"/>
  <c r="I35" i="1"/>
  <c r="N35" i="1" s="1"/>
  <c r="K34" i="1"/>
  <c r="I34" i="1"/>
  <c r="N34" i="1" s="1"/>
  <c r="K33" i="1"/>
  <c r="I33" i="1"/>
  <c r="N33" i="1" s="1"/>
  <c r="K32" i="1"/>
  <c r="I32" i="1"/>
  <c r="N32" i="1" s="1"/>
  <c r="K31" i="1"/>
  <c r="I31" i="1"/>
  <c r="N31" i="1" s="1"/>
  <c r="K30" i="1"/>
  <c r="I30" i="1"/>
  <c r="N30" i="1" s="1"/>
  <c r="K29" i="1"/>
  <c r="I29" i="1"/>
  <c r="N29" i="1" s="1"/>
  <c r="K28" i="1"/>
  <c r="I28" i="1"/>
  <c r="N28" i="1" s="1"/>
  <c r="K27" i="1"/>
  <c r="I27" i="1"/>
  <c r="N27" i="1" s="1"/>
  <c r="K26" i="1"/>
  <c r="I26" i="1"/>
  <c r="N26" i="1" s="1"/>
  <c r="K25" i="1"/>
  <c r="I25" i="1"/>
  <c r="N25" i="1" s="1"/>
  <c r="K24" i="1"/>
  <c r="I24" i="1"/>
  <c r="N24" i="1" s="1"/>
  <c r="K23" i="1"/>
  <c r="I23" i="1"/>
  <c r="N23" i="1" s="1"/>
  <c r="K21" i="1"/>
  <c r="I21" i="1"/>
  <c r="N21" i="1" s="1"/>
  <c r="K20" i="1"/>
  <c r="I20" i="1"/>
  <c r="N20" i="1" s="1"/>
  <c r="K19" i="1"/>
  <c r="I19" i="1"/>
  <c r="N19" i="1" s="1"/>
  <c r="K18" i="1"/>
  <c r="I18" i="1"/>
  <c r="N18" i="1" s="1"/>
  <c r="K17" i="1"/>
  <c r="I17" i="1"/>
  <c r="N17" i="1" s="1"/>
  <c r="K16" i="1"/>
  <c r="I16" i="1"/>
  <c r="N16" i="1" s="1"/>
  <c r="K15" i="1"/>
  <c r="I15" i="1"/>
  <c r="N15" i="1" s="1"/>
  <c r="K14" i="1"/>
  <c r="I14" i="1"/>
  <c r="L14" i="1" s="1"/>
  <c r="F7" i="1"/>
  <c r="J6" i="1"/>
  <c r="F6" i="1"/>
  <c r="F5" i="1"/>
  <c r="F4" i="1"/>
  <c r="F3" i="1"/>
  <c r="N233" i="1" l="1"/>
  <c r="N295" i="1"/>
  <c r="L280" i="1"/>
  <c r="L119" i="1"/>
  <c r="N261" i="1"/>
  <c r="L270" i="1"/>
  <c r="L288" i="1"/>
  <c r="N161" i="1"/>
  <c r="K360" i="1"/>
  <c r="N128" i="1"/>
  <c r="L113" i="1"/>
  <c r="N135" i="1"/>
  <c r="L151" i="1"/>
  <c r="N229" i="1"/>
  <c r="L264" i="1"/>
  <c r="K375" i="1"/>
  <c r="K379" i="1"/>
  <c r="K383" i="1"/>
  <c r="L112" i="1"/>
  <c r="N127" i="1"/>
  <c r="N183" i="1"/>
  <c r="N339" i="1"/>
  <c r="N374" i="1"/>
  <c r="L17" i="1"/>
  <c r="L167" i="1"/>
  <c r="N223" i="1"/>
  <c r="L304" i="1"/>
  <c r="N347" i="1"/>
  <c r="L18" i="1"/>
  <c r="N193" i="1"/>
  <c r="N215" i="1"/>
  <c r="L238" i="1"/>
  <c r="N245" i="1"/>
  <c r="L267" i="1"/>
  <c r="N311" i="1"/>
  <c r="L336" i="1"/>
  <c r="N343" i="1"/>
  <c r="N397" i="1"/>
  <c r="K410" i="1"/>
  <c r="N319" i="1"/>
  <c r="N209" i="1"/>
  <c r="N257" i="1"/>
  <c r="L312" i="1"/>
  <c r="L21" i="1"/>
  <c r="N331" i="1"/>
  <c r="N372" i="1"/>
  <c r="K387" i="1"/>
  <c r="N177" i="1"/>
  <c r="L199" i="1"/>
  <c r="L328" i="1"/>
  <c r="N335" i="1"/>
  <c r="N408" i="1"/>
  <c r="L15" i="1"/>
  <c r="N115" i="1"/>
  <c r="L121" i="1"/>
  <c r="N131" i="1"/>
  <c r="N144" i="1"/>
  <c r="N147" i="1"/>
  <c r="N160" i="1"/>
  <c r="N163" i="1"/>
  <c r="N176" i="1"/>
  <c r="N179" i="1"/>
  <c r="N192" i="1"/>
  <c r="N195" i="1"/>
  <c r="N208" i="1"/>
  <c r="N211" i="1"/>
  <c r="N315" i="1"/>
  <c r="K398" i="1"/>
  <c r="N403" i="1"/>
  <c r="N423" i="1"/>
  <c r="N406" i="1"/>
  <c r="K363" i="1"/>
  <c r="K389" i="1"/>
  <c r="K392" i="1"/>
  <c r="K433" i="1"/>
  <c r="N303" i="1"/>
  <c r="N323" i="1"/>
  <c r="N111" i="1"/>
  <c r="N145" i="1"/>
  <c r="L19" i="1"/>
  <c r="L143" i="1"/>
  <c r="L159" i="1"/>
  <c r="L175" i="1"/>
  <c r="L191" i="1"/>
  <c r="L207" i="1"/>
  <c r="N237" i="1"/>
  <c r="L268" i="1"/>
  <c r="L296" i="1"/>
  <c r="L320" i="1"/>
  <c r="N327" i="1"/>
  <c r="N114" i="1"/>
  <c r="N120" i="1"/>
  <c r="N136" i="1"/>
  <c r="N168" i="1"/>
  <c r="N184" i="1"/>
  <c r="N200" i="1"/>
  <c r="L231" i="1"/>
  <c r="N307" i="1"/>
  <c r="L344" i="1"/>
  <c r="N351" i="1"/>
  <c r="K367" i="1"/>
  <c r="K371" i="1"/>
  <c r="K390" i="1"/>
  <c r="K394" i="1"/>
  <c r="N405" i="1"/>
  <c r="K434" i="1"/>
  <c r="L16" i="1"/>
  <c r="L247" i="1"/>
  <c r="N22" i="1"/>
  <c r="L20" i="1"/>
  <c r="K388" i="1"/>
  <c r="K416" i="1"/>
  <c r="N126" i="1"/>
  <c r="L133" i="1"/>
  <c r="N142" i="1"/>
  <c r="L149" i="1"/>
  <c r="N158" i="1"/>
  <c r="L165" i="1"/>
  <c r="N174" i="1"/>
  <c r="L181" i="1"/>
  <c r="N190" i="1"/>
  <c r="L197" i="1"/>
  <c r="N206" i="1"/>
  <c r="L213" i="1"/>
  <c r="N218" i="1"/>
  <c r="L255" i="1"/>
  <c r="N273" i="1"/>
  <c r="L273" i="1"/>
  <c r="L117" i="1"/>
  <c r="L24" i="1"/>
  <c r="L26" i="1"/>
  <c r="L28" i="1"/>
  <c r="L30" i="1"/>
  <c r="L32" i="1"/>
  <c r="L34" i="1"/>
  <c r="L36" i="1"/>
  <c r="L38" i="1"/>
  <c r="L40" i="1"/>
  <c r="N124" i="1"/>
  <c r="N140" i="1"/>
  <c r="N156" i="1"/>
  <c r="N172" i="1"/>
  <c r="N188" i="1"/>
  <c r="N204" i="1"/>
  <c r="N221" i="1"/>
  <c r="L236" i="1"/>
  <c r="N256" i="1"/>
  <c r="L256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3" i="1"/>
  <c r="L105" i="1"/>
  <c r="L107" i="1"/>
  <c r="L109" i="1"/>
  <c r="N122" i="1"/>
  <c r="L129" i="1"/>
  <c r="N138" i="1"/>
  <c r="N154" i="1"/>
  <c r="N170" i="1"/>
  <c r="N186" i="1"/>
  <c r="N202" i="1"/>
  <c r="N216" i="1"/>
  <c r="L228" i="1"/>
  <c r="N219" i="1"/>
  <c r="N134" i="1"/>
  <c r="L141" i="1"/>
  <c r="N150" i="1"/>
  <c r="L157" i="1"/>
  <c r="N166" i="1"/>
  <c r="L173" i="1"/>
  <c r="N182" i="1"/>
  <c r="L189" i="1"/>
  <c r="N198" i="1"/>
  <c r="L205" i="1"/>
  <c r="N214" i="1"/>
  <c r="N222" i="1"/>
  <c r="L125" i="1"/>
  <c r="N14" i="1"/>
  <c r="N13" i="1" s="1"/>
  <c r="L23" i="1"/>
  <c r="L25" i="1"/>
  <c r="L27" i="1"/>
  <c r="L29" i="1"/>
  <c r="L31" i="1"/>
  <c r="L33" i="1"/>
  <c r="L35" i="1"/>
  <c r="L37" i="1"/>
  <c r="L39" i="1"/>
  <c r="L41" i="1"/>
  <c r="N116" i="1"/>
  <c r="L123" i="1"/>
  <c r="N132" i="1"/>
  <c r="N148" i="1"/>
  <c r="N164" i="1"/>
  <c r="N180" i="1"/>
  <c r="L187" i="1"/>
  <c r="N196" i="1"/>
  <c r="L203" i="1"/>
  <c r="N212" i="1"/>
  <c r="N217" i="1"/>
  <c r="L243" i="1"/>
  <c r="L260" i="1"/>
  <c r="L44" i="1"/>
  <c r="L46" i="1"/>
  <c r="L48" i="1"/>
  <c r="L50" i="1"/>
  <c r="L52" i="1"/>
  <c r="L54" i="1"/>
  <c r="L56" i="1"/>
  <c r="L58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N130" i="1"/>
  <c r="L137" i="1"/>
  <c r="N146" i="1"/>
  <c r="N162" i="1"/>
  <c r="N178" i="1"/>
  <c r="L185" i="1"/>
  <c r="N194" i="1"/>
  <c r="L201" i="1"/>
  <c r="N210" i="1"/>
  <c r="N220" i="1"/>
  <c r="L232" i="1"/>
  <c r="N279" i="1"/>
  <c r="N287" i="1"/>
  <c r="K386" i="1"/>
  <c r="K436" i="1"/>
  <c r="N436" i="1"/>
  <c r="K440" i="1"/>
  <c r="N440" i="1"/>
  <c r="K444" i="1"/>
  <c r="N444" i="1"/>
  <c r="K448" i="1"/>
  <c r="N448" i="1"/>
  <c r="K452" i="1"/>
  <c r="N452" i="1"/>
  <c r="L226" i="1"/>
  <c r="L242" i="1"/>
  <c r="L282" i="1"/>
  <c r="L290" i="1"/>
  <c r="L298" i="1"/>
  <c r="L306" i="1"/>
  <c r="L314" i="1"/>
  <c r="L322" i="1"/>
  <c r="L330" i="1"/>
  <c r="L338" i="1"/>
  <c r="L346" i="1"/>
  <c r="K365" i="1"/>
  <c r="K377" i="1"/>
  <c r="N384" i="1"/>
  <c r="K391" i="1"/>
  <c r="L416" i="1"/>
  <c r="L433" i="1"/>
  <c r="N277" i="1"/>
  <c r="N285" i="1"/>
  <c r="N293" i="1"/>
  <c r="N301" i="1"/>
  <c r="N309" i="1"/>
  <c r="N317" i="1"/>
  <c r="N325" i="1"/>
  <c r="N333" i="1"/>
  <c r="N341" i="1"/>
  <c r="N349" i="1"/>
  <c r="N370" i="1"/>
  <c r="N401" i="1"/>
  <c r="K430" i="1"/>
  <c r="N430" i="1"/>
  <c r="N437" i="1"/>
  <c r="K437" i="1"/>
  <c r="N441" i="1"/>
  <c r="K441" i="1"/>
  <c r="N445" i="1"/>
  <c r="K445" i="1"/>
  <c r="N449" i="1"/>
  <c r="K449" i="1"/>
  <c r="K361" i="1"/>
  <c r="K373" i="1"/>
  <c r="K404" i="1"/>
  <c r="N283" i="1"/>
  <c r="N291" i="1"/>
  <c r="N299" i="1"/>
  <c r="N427" i="1"/>
  <c r="K427" i="1"/>
  <c r="N431" i="1"/>
  <c r="K431" i="1"/>
  <c r="K438" i="1"/>
  <c r="N438" i="1"/>
  <c r="K442" i="1"/>
  <c r="N442" i="1"/>
  <c r="K446" i="1"/>
  <c r="N446" i="1"/>
  <c r="K450" i="1"/>
  <c r="N450" i="1"/>
  <c r="K454" i="1"/>
  <c r="N454" i="1"/>
  <c r="L234" i="1"/>
  <c r="L266" i="1"/>
  <c r="L278" i="1"/>
  <c r="L286" i="1"/>
  <c r="L294" i="1"/>
  <c r="L302" i="1"/>
  <c r="L310" i="1"/>
  <c r="L318" i="1"/>
  <c r="L326" i="1"/>
  <c r="L334" i="1"/>
  <c r="L342" i="1"/>
  <c r="L350" i="1"/>
  <c r="K366" i="1"/>
  <c r="K369" i="1"/>
  <c r="N395" i="1"/>
  <c r="K400" i="1"/>
  <c r="N281" i="1"/>
  <c r="N289" i="1"/>
  <c r="N297" i="1"/>
  <c r="N305" i="1"/>
  <c r="N313" i="1"/>
  <c r="N321" i="1"/>
  <c r="N329" i="1"/>
  <c r="N337" i="1"/>
  <c r="N345" i="1"/>
  <c r="K413" i="1"/>
  <c r="K428" i="1"/>
  <c r="N428" i="1"/>
  <c r="N439" i="1"/>
  <c r="K439" i="1"/>
  <c r="N443" i="1"/>
  <c r="K443" i="1"/>
  <c r="N447" i="1"/>
  <c r="K447" i="1"/>
  <c r="N451" i="1"/>
  <c r="K451" i="1"/>
  <c r="L230" i="1"/>
  <c r="L262" i="1"/>
  <c r="L284" i="1"/>
  <c r="L292" i="1"/>
  <c r="L300" i="1"/>
  <c r="L308" i="1"/>
  <c r="L316" i="1"/>
  <c r="L324" i="1"/>
  <c r="L332" i="1"/>
  <c r="L340" i="1"/>
  <c r="L348" i="1"/>
  <c r="K362" i="1"/>
  <c r="N376" i="1"/>
  <c r="N407" i="1"/>
  <c r="K418" i="1"/>
  <c r="N456" i="1"/>
  <c r="K435" i="1"/>
  <c r="K453" i="1"/>
  <c r="K455" i="1"/>
  <c r="K457" i="1"/>
  <c r="K414" i="1"/>
  <c r="N12" i="1" l="1"/>
  <c r="N368" i="1"/>
  <c r="N276" i="1"/>
  <c r="N432" i="1"/>
  <c r="I225" i="1" l="1"/>
  <c r="I353" i="1"/>
  <c r="I235" i="1"/>
  <c r="I241" i="1"/>
  <c r="I275" i="1"/>
  <c r="I239" i="1"/>
  <c r="I240" i="1"/>
  <c r="N239" i="1" l="1"/>
  <c r="L239" i="1"/>
  <c r="N275" i="1"/>
  <c r="L275" i="1"/>
  <c r="L241" i="1"/>
  <c r="N241" i="1"/>
  <c r="H381" i="1"/>
  <c r="I265" i="1"/>
  <c r="N235" i="1"/>
  <c r="L235" i="1"/>
  <c r="N240" i="1"/>
  <c r="L240" i="1"/>
  <c r="L353" i="1"/>
  <c r="N353" i="1"/>
  <c r="I139" i="1"/>
  <c r="L225" i="1"/>
  <c r="N225" i="1"/>
  <c r="I60" i="1"/>
  <c r="I254" i="1"/>
  <c r="I152" i="1"/>
  <c r="H364" i="1"/>
  <c r="I253" i="1"/>
  <c r="I271" i="1"/>
  <c r="I272" i="1"/>
  <c r="H420" i="1"/>
  <c r="I155" i="1"/>
  <c r="I153" i="1"/>
  <c r="H429" i="1"/>
  <c r="I274" i="1"/>
  <c r="I227" i="1"/>
  <c r="I244" i="1"/>
  <c r="L265" i="1" l="1"/>
  <c r="N265" i="1"/>
  <c r="I250" i="1"/>
  <c r="N381" i="1"/>
  <c r="K381" i="1"/>
  <c r="K429" i="1"/>
  <c r="N429" i="1"/>
  <c r="H415" i="1"/>
  <c r="L253" i="1"/>
  <c r="N253" i="1"/>
  <c r="N60" i="1"/>
  <c r="L60" i="1"/>
  <c r="N244" i="1"/>
  <c r="L244" i="1"/>
  <c r="N227" i="1"/>
  <c r="L227" i="1"/>
  <c r="N274" i="1"/>
  <c r="L274" i="1"/>
  <c r="N153" i="1"/>
  <c r="L153" i="1"/>
  <c r="L271" i="1"/>
  <c r="N271" i="1"/>
  <c r="I118" i="1"/>
  <c r="N364" i="1"/>
  <c r="N359" i="1" s="1"/>
  <c r="K364" i="1"/>
  <c r="N139" i="1"/>
  <c r="L139" i="1"/>
  <c r="N155" i="1"/>
  <c r="L155" i="1"/>
  <c r="I269" i="1"/>
  <c r="I246" i="1"/>
  <c r="L152" i="1"/>
  <c r="N152" i="1"/>
  <c r="I252" i="1"/>
  <c r="I171" i="1"/>
  <c r="N420" i="1"/>
  <c r="K420" i="1"/>
  <c r="I251" i="1"/>
  <c r="I169" i="1"/>
  <c r="N254" i="1"/>
  <c r="L254" i="1"/>
  <c r="I101" i="1"/>
  <c r="I43" i="1"/>
  <c r="L272" i="1"/>
  <c r="N272" i="1"/>
  <c r="H409" i="1"/>
  <c r="H426" i="1"/>
  <c r="H425" i="1"/>
  <c r="H417" i="1"/>
  <c r="N250" i="1" l="1"/>
  <c r="L250" i="1"/>
  <c r="N415" i="1"/>
  <c r="K415" i="1"/>
  <c r="I248" i="1"/>
  <c r="N251" i="1"/>
  <c r="L251" i="1"/>
  <c r="H380" i="1"/>
  <c r="H399" i="1"/>
  <c r="H385" i="1"/>
  <c r="N426" i="1"/>
  <c r="K426" i="1"/>
  <c r="N43" i="1"/>
  <c r="L43" i="1"/>
  <c r="L269" i="1"/>
  <c r="N269" i="1"/>
  <c r="L118" i="1"/>
  <c r="N118" i="1"/>
  <c r="K409" i="1"/>
  <c r="N409" i="1"/>
  <c r="H422" i="1"/>
  <c r="H421" i="1"/>
  <c r="H402" i="1"/>
  <c r="I249" i="1"/>
  <c r="N101" i="1"/>
  <c r="L101" i="1"/>
  <c r="N171" i="1"/>
  <c r="L171" i="1"/>
  <c r="I259" i="1"/>
  <c r="N252" i="1"/>
  <c r="L252" i="1"/>
  <c r="K417" i="1"/>
  <c r="N417" i="1"/>
  <c r="N412" i="1" s="1"/>
  <c r="N425" i="1"/>
  <c r="K425" i="1"/>
  <c r="I263" i="1"/>
  <c r="N169" i="1"/>
  <c r="L169" i="1"/>
  <c r="N246" i="1"/>
  <c r="L246" i="1"/>
  <c r="I258" i="1"/>
  <c r="I354" i="1" l="1"/>
  <c r="L354" i="1" s="1"/>
  <c r="I356" i="1"/>
  <c r="L356" i="1" s="1"/>
  <c r="N424" i="1"/>
  <c r="L263" i="1"/>
  <c r="N263" i="1"/>
  <c r="N259" i="1"/>
  <c r="L259" i="1"/>
  <c r="N402" i="1"/>
  <c r="K402" i="1"/>
  <c r="N385" i="1"/>
  <c r="K385" i="1"/>
  <c r="H382" i="1"/>
  <c r="K421" i="1"/>
  <c r="N421" i="1"/>
  <c r="K399" i="1"/>
  <c r="N399" i="1"/>
  <c r="N422" i="1"/>
  <c r="K422" i="1"/>
  <c r="K380" i="1"/>
  <c r="N380" i="1"/>
  <c r="N258" i="1"/>
  <c r="L258" i="1"/>
  <c r="I355" i="1"/>
  <c r="N42" i="1"/>
  <c r="N248" i="1"/>
  <c r="L248" i="1"/>
  <c r="L249" i="1"/>
  <c r="N249" i="1"/>
  <c r="N354" i="1" l="1"/>
  <c r="N356" i="1"/>
  <c r="N419" i="1"/>
  <c r="K382" i="1"/>
  <c r="N382" i="1"/>
  <c r="N378" i="1" s="1"/>
  <c r="H396" i="1"/>
  <c r="N224" i="1"/>
  <c r="L355" i="1"/>
  <c r="L501" i="1" s="1"/>
  <c r="L502" i="1" s="1"/>
  <c r="L503" i="1" s="1"/>
  <c r="K505" i="1" s="1"/>
  <c r="N355" i="1"/>
  <c r="N352" i="1" s="1"/>
  <c r="K396" i="1" l="1"/>
  <c r="K504" i="1" s="1"/>
  <c r="N396" i="1"/>
  <c r="N39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tc={1FC9125E-75F9-42DF-8D98-5E875917DC8E}</author>
    <author>tc={ABFB4195-2700-4975-8B5D-3CEE725D9E5E}</author>
    <author>tc={371646D0-A48A-42D3-ACF1-E53D450349EC}</author>
    <author>tc={92124BD5-36E1-4664-A321-17D633ECE3B9}</author>
    <author>tc={2CE483A2-780D-41C0-B182-1883E53B5EE7}</author>
    <author>tc={F0C2F748-5244-4627-A8E0-3E7C052C44C6}</author>
    <author>tc={03E2726E-CEC4-425A-A9A5-641B7E1A0FB7}</author>
    <author>tc={9F339AEB-4DD2-4674-A56C-43656D3F303F}</author>
    <author>tc={722F8ED5-9C2E-4DFC-9F56-83A11A41C74E}</author>
    <author>tc={575C4711-AB37-4484-8689-1706D07A9B0A}</author>
    <author>tc={27ACA032-419D-497F-B443-2156AD6D94E0}</author>
    <author>tc={7FF84089-DD2E-48E4-AD48-0FD3BA09B002}</author>
    <author>tc={A9EEF172-9F9A-46B8-AF79-1C12548D5694}</author>
    <author>tc={69835896-B3FF-42A6-A2D9-F334BBF04144}</author>
    <author>tc={7AD20556-3455-4A6C-AEA0-72A662D8E99F}</author>
    <author>tc={BB87E0CA-CA1D-4BB4-93F7-3DC23960FAD9}</author>
    <author>tc={B3F54555-B4FF-4E2B-9723-BD7F39C0E31A}</author>
    <author>tc={8E2B00B6-F102-4367-B0B2-435D6021CDAE}</author>
    <author>tc={992554B7-F97C-41E2-85C9-58B990641023}</author>
    <author>tc={8EE57C2F-B206-408B-944E-786269EBCDB4}</author>
    <author>tc={19277E30-0572-483F-ADED-E7609F82F019}</author>
    <author>tc={EE35BD2B-96B0-4E1F-B948-67CBE36EE8A3}</author>
    <author>tc={92E8D3A0-608F-42E8-91C6-BA7526F970CE}</author>
    <author>tc={BDDA0433-21BC-4305-A4CF-448CB9582D37}</author>
  </authors>
  <commentList>
    <comment ref="J369" authorId="0" shapeId="0" xr:uid="{45E71D44-72B9-4E18-B0F3-6C329CE806C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0" authorId="1" shapeId="0" xr:uid="{1A58462E-D34E-4261-864F-5894F0E0F4B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1" authorId="2" shapeId="0" xr:uid="{CEDE15E1-6FC5-43A8-933D-5A39C95B75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2" authorId="3" shapeId="0" xr:uid="{7135A64A-DE2C-4242-AA84-98C37DEADE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3" authorId="4" shapeId="0" xr:uid="{1BD8BEB0-BA70-475F-8109-602ED2136E3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4" authorId="5" shapeId="0" xr:uid="{35645579-BAD5-4BE1-B03A-7897D61721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5" authorId="6" shapeId="0" xr:uid="{3C86FDCB-A6BF-46C3-8F88-72B2230B74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6" authorId="7" shapeId="0" xr:uid="{5FCA0190-B89F-467C-91D6-4AC170D6C2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77" authorId="8" shapeId="0" xr:uid="{C6245487-653B-4FFB-8E9C-7D4A60E3024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POOL CENTER BDG</t>
        </r>
      </text>
    </comment>
    <comment ref="J386" authorId="9" shapeId="0" xr:uid="{66FF905B-4D8A-496F-AB6D-A915AF7C05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SAP PO 3101668196</t>
        </r>
      </text>
    </comment>
    <comment ref="J389" authorId="10" shapeId="0" xr:uid="{D10FCFC8-54CB-4824-8718-BCC7A752EDE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SAP PO 3101668196</t>
        </r>
      </text>
    </comment>
    <comment ref="J413" authorId="11" shapeId="0" xr:uid="{785680DA-3BAE-4369-A2B1-A0FD6A0D11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14" authorId="12" shapeId="0" xr:uid="{01C3ACEB-6552-42AF-B279-1BFA2893F66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15" authorId="13" shapeId="0" xr:uid="{ACF6E8B0-E6C1-42D8-99D7-933A61CC6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16" authorId="14" shapeId="0" xr:uid="{56D69686-1AA7-4B12-88E3-370B895209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17" authorId="15" shapeId="0" xr:uid="{03A8890A-5344-46E1-A9D6-3E976FE29F9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18" authorId="16" shapeId="0" xr:uid="{601A230E-8AE4-44A2-96A2-B5153C73A45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20" authorId="17" shapeId="0" xr:uid="{61055607-678D-4BAA-8E21-360B4507DAB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21" authorId="18" shapeId="0" xr:uid="{831661F7-7E61-45B7-A052-281A7F3C9F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25" authorId="19" shapeId="0" xr:uid="{E4ABD8B2-F519-4390-BACB-5F7DC6F85A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26" authorId="20" shapeId="0" xr:uid="{F41EFC99-5F52-4372-9E21-BB950DCFCAC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2025</t>
        </r>
      </text>
    </comment>
    <comment ref="J433" authorId="21" shapeId="0" xr:uid="{E733FEFE-50DE-4058-9D32-6E7F219ED43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34" authorId="22" shapeId="0" xr:uid="{A030D66D-E24C-4D48-89DA-E0C1232ED92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  <comment ref="J435" authorId="23" shapeId="0" xr:uid="{C1A0CE8C-BC7C-4296-8EA4-21F6C8A998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KHS MDU TAHUN 2025</t>
        </r>
      </text>
    </comment>
  </commentList>
</comments>
</file>

<file path=xl/sharedStrings.xml><?xml version="1.0" encoding="utf-8"?>
<sst xmlns="http://schemas.openxmlformats.org/spreadsheetml/2006/main" count="1330" uniqueCount="899">
  <si>
    <t>PROGRAM</t>
  </si>
  <si>
    <t>NAMA PEKERJAAN</t>
  </si>
  <si>
    <r>
      <rPr>
        <b/>
        <sz val="18"/>
        <color theme="1"/>
        <rFont val="Roboto Mono"/>
        <family val="3"/>
      </rPr>
      <t>RAB</t>
    </r>
    <r>
      <rPr>
        <b/>
        <sz val="11"/>
        <color theme="1"/>
        <rFont val="Roboto Mono"/>
        <family val="3"/>
      </rPr>
      <t xml:space="preserve">
RENCANA ANGGARAN BIAYA</t>
    </r>
  </si>
  <si>
    <t>LOKASI</t>
  </si>
  <si>
    <t>KHS PAKET 1 UID JAWA BARAT</t>
  </si>
  <si>
    <t>UID JAWA BARAT
UP3 BANDUNG</t>
  </si>
  <si>
    <t>ULP</t>
  </si>
  <si>
    <t>GARDU</t>
  </si>
  <si>
    <t>NO</t>
  </si>
  <si>
    <t>KODE</t>
  </si>
  <si>
    <t>JENIS PEKERJAAN / MATERIAL</t>
  </si>
  <si>
    <t>SATUAN</t>
  </si>
  <si>
    <t>VOLUME</t>
  </si>
  <si>
    <t>HARGA SATUAN</t>
  </si>
  <si>
    <t>JUMLAH</t>
  </si>
  <si>
    <t>PLN</t>
  </si>
  <si>
    <t>PEMBORONG</t>
  </si>
  <si>
    <t>A</t>
  </si>
  <si>
    <t>PAKET 1 AA</t>
  </si>
  <si>
    <t>SR APP 3 PHASA</t>
  </si>
  <si>
    <t>-</t>
  </si>
  <si>
    <t>PAKET 1 A-</t>
  </si>
  <si>
    <t>Penyambungan 3 Phasa Pengukuran Langsung</t>
  </si>
  <si>
    <t>PAKET 1 A1</t>
  </si>
  <si>
    <t>Penarikan SUTR TIC. s/d 35 mm2 (Route)</t>
  </si>
  <si>
    <t>gaw</t>
  </si>
  <si>
    <t>PAKET 1 A2</t>
  </si>
  <si>
    <t>Pasang Box APP Pengukuran Langsung</t>
  </si>
  <si>
    <t>bh</t>
  </si>
  <si>
    <t>PAKET 1 A3</t>
  </si>
  <si>
    <t>Pasang Meter KWH 3 fs</t>
  </si>
  <si>
    <t>PAKET 1 A4</t>
  </si>
  <si>
    <t>Pasang MCB 3 fs</t>
  </si>
  <si>
    <t>PAKET 1 A5</t>
  </si>
  <si>
    <t>Pasang Comp Connector AL 70/35 Lkp. isolasi scooth (u/Belalai)</t>
  </si>
  <si>
    <t>PAKET 1 A6</t>
  </si>
  <si>
    <t>Pasang Comp Connector AL 35/35 for jamper &amp; isolasi scooth</t>
  </si>
  <si>
    <t>PAKET 1 A7</t>
  </si>
  <si>
    <t>Pasang Joint bimetal AL/CU 35/25</t>
  </si>
  <si>
    <t>PAKET 1 A8</t>
  </si>
  <si>
    <t>Pasang Segel Plastik</t>
  </si>
  <si>
    <t>Penyambungan 3 Phasa Pengukuran Tidak Langsung</t>
  </si>
  <si>
    <t/>
  </si>
  <si>
    <t>PAKET 1 A9</t>
  </si>
  <si>
    <t>PAKET 1 A10</t>
  </si>
  <si>
    <t>Penarikan SUTR TIC. s/d 70 mm2 (Route)</t>
  </si>
  <si>
    <t>PAKET 1 A11</t>
  </si>
  <si>
    <t>Pasang NYY 1x70</t>
  </si>
  <si>
    <t>mtr</t>
  </si>
  <si>
    <t>PAKET 1 A12</t>
  </si>
  <si>
    <t>Pasang box APP Terpadu (Lengkap CT, MCCB)</t>
  </si>
  <si>
    <t>set</t>
  </si>
  <si>
    <t>PAKET 1 A13</t>
  </si>
  <si>
    <t>Fleksibel Conduit ( Untuk Pengeluaran Box APP )</t>
  </si>
  <si>
    <t>PAKET 1 A14</t>
  </si>
  <si>
    <t>Pasang Comp. cable shoes CU 70 qmm</t>
  </si>
  <si>
    <t>PAKET 1 A15</t>
  </si>
  <si>
    <t>PAKET 1 A16</t>
  </si>
  <si>
    <t>Pasang Pipa galvanis 3" x 1 M medium A (Material + jasa)</t>
  </si>
  <si>
    <t>PAKET 1 A17</t>
  </si>
  <si>
    <t>Bongkar mcb 3 Phasa</t>
  </si>
  <si>
    <t>PAKET 1 A18</t>
  </si>
  <si>
    <t>Bongkar MCCB 3 Fasa + Box</t>
  </si>
  <si>
    <t>PAKET 1 A19</t>
  </si>
  <si>
    <t>Pasang MCCB 3 Fasa + Box</t>
  </si>
  <si>
    <t>PAKET 1 A20</t>
  </si>
  <si>
    <t>Pasang OK 3 phs</t>
  </si>
  <si>
    <t>PAKET 1 A21</t>
  </si>
  <si>
    <t>Bongkar OK 3 phs</t>
  </si>
  <si>
    <t>PAKET 1 A22</t>
  </si>
  <si>
    <t>Bongkar kwh 3 Phasa</t>
  </si>
  <si>
    <t>PAKET 1 A23</t>
  </si>
  <si>
    <t>Bongkar sr 3 Phasa</t>
  </si>
  <si>
    <t>PAKET 1 A24</t>
  </si>
  <si>
    <t>Bongkar mcb 1 Phasa</t>
  </si>
  <si>
    <t>PAKET 1 A25</t>
  </si>
  <si>
    <t>Bongkar kwh 1 Phas</t>
  </si>
  <si>
    <t>PAKET 1 A26</t>
  </si>
  <si>
    <t>Bongkar SR TIC 1 Fasa</t>
  </si>
  <si>
    <t>PAKET 1 A27</t>
  </si>
  <si>
    <t>Yanbung Mobile (FSO)</t>
  </si>
  <si>
    <t>plgn</t>
  </si>
  <si>
    <t>B</t>
  </si>
  <si>
    <t>PAKET 1 BB</t>
  </si>
  <si>
    <t>PAKET 1 B1</t>
  </si>
  <si>
    <t>PAKET 1 B2</t>
  </si>
  <si>
    <t>Pasang TM - 2 B/H ( TIANG DOUBLE TUMPU )</t>
  </si>
  <si>
    <t>PAKET 1 B3</t>
  </si>
  <si>
    <t>Pasang TM - 3 B/H ( TIANG TUMPU DOUBLE SIRKIT )</t>
  </si>
  <si>
    <t>PAKET 1 B4</t>
  </si>
  <si>
    <t>Pasang TM - 4 B/H ( TIANG AFSPAN )</t>
  </si>
  <si>
    <t>PAKET 1 B5</t>
  </si>
  <si>
    <t>Pasang TM - 4 B/H C (TIANG AFSPAN DENGAN CUT OUT)</t>
  </si>
  <si>
    <t>PAKET 1 B6</t>
  </si>
  <si>
    <t>Pasang TM - 4 HP ( TIANG AFSPAN PORTAL )</t>
  </si>
  <si>
    <t>PAKET 1 B7</t>
  </si>
  <si>
    <t>Pasang TM - 5 B/H ( TIANG AFSPAN PORTAL 125 s/d 170 mtr )</t>
  </si>
  <si>
    <t>PAKET 1 B8</t>
  </si>
  <si>
    <t>Pasang TM - 6 B/H ( TIANG AFSPAN PORTAL 170 s/d 235 mtr )</t>
  </si>
  <si>
    <t>PAKET 1 B9</t>
  </si>
  <si>
    <t>Pasang TM - 7 B/H ( TIANG AFSPAN SUDU 90 DERAJAT )</t>
  </si>
  <si>
    <t>PAKET 1 B10</t>
  </si>
  <si>
    <t>Pasang TM - 8 B/H ( TIANG PERCABANGAN JARINGAN )</t>
  </si>
  <si>
    <t>PAKET 1 B11</t>
  </si>
  <si>
    <t>Pasang TM-8 BC/HC (TIANG PERCABANGAN JARINGAN DENGAN CO)</t>
  </si>
  <si>
    <t>PAKET 1 B12</t>
  </si>
  <si>
    <t>Pasang TM - 9 B/H ( TIANG PERCABANGAN JARINGAN DOUBLE SIRKIT )</t>
  </si>
  <si>
    <t>PAKET 1 B13</t>
  </si>
  <si>
    <t>Pasang TM - 10 B/H ( TIANG DUA PERCABANGAN JARINGAN )</t>
  </si>
  <si>
    <t>PAKET 1 B14</t>
  </si>
  <si>
    <t>Pasang TM - 11 B/H (KABEL NAIK TIANG AWAL / AKHIR TIANG TUNGGAL)</t>
  </si>
  <si>
    <t>PAKET 1 B15</t>
  </si>
  <si>
    <t>Pasang TM - 12 B/H (KABEL NAIK TIANG AWAL / AKHIR DUA SALURAN)</t>
  </si>
  <si>
    <t>PAKET 1 B16</t>
  </si>
  <si>
    <t>Pasang TM - 13 B/H (KABEL NAIK TIANG TUNGGAL PADA TIANG TUMPU)</t>
  </si>
  <si>
    <t>PAKET 1 B17</t>
  </si>
  <si>
    <t>Pasang TM - 14 B1/H1 / MV - 3 A (TIANG AWAL)</t>
  </si>
  <si>
    <t>PAKET 1 B18</t>
  </si>
  <si>
    <t>Pasang TM - 14 B/H / MV - 3 A (TIANG AKHIR)</t>
  </si>
  <si>
    <t>PAKET 1 B19</t>
  </si>
  <si>
    <t>Pasang TM - 14 B2/H2 / MV - 3A ( TIANG AWAL TANPA TRAVERS )</t>
  </si>
  <si>
    <t>PAKET 1 B20</t>
  </si>
  <si>
    <t>Pasang TM - 15 B/H ( LOAD BREAK SWITCH )</t>
  </si>
  <si>
    <t>PAKET 1 B21</t>
  </si>
  <si>
    <t>Pasang TM - 21 ( TRAVERS TYPE V )</t>
  </si>
  <si>
    <t>PAKET 1 B22</t>
  </si>
  <si>
    <t>Pasang MVS - 1 ( TIANG TUMPU PADA TIANG BESI )</t>
  </si>
  <si>
    <t>PAKET 1 B23</t>
  </si>
  <si>
    <t>Pasang MVS - 2 ( TIANG DOUBLE TUMPU PADA TIANG BESI )</t>
  </si>
  <si>
    <t>PAKET 1 B24</t>
  </si>
  <si>
    <t>Pasang MVS - 3 ( TIANG AWAL PADA TIANG BESI )</t>
  </si>
  <si>
    <t>PAKET 1 B25</t>
  </si>
  <si>
    <t>Pasang MVS - 3 ( TIANG AKHIR PADA TIANG BESI )</t>
  </si>
  <si>
    <t>PAKET 1 B26</t>
  </si>
  <si>
    <t>Penarikan A3C 3x35 mm2</t>
  </si>
  <si>
    <t>kms</t>
  </si>
  <si>
    <t>PAKET 1 B27</t>
  </si>
  <si>
    <t>Penarikan A3C 3x70 mm2</t>
  </si>
  <si>
    <t>PAKET 1 B28</t>
  </si>
  <si>
    <t>Penarikan A3C 3x150 mm2</t>
  </si>
  <si>
    <t>PAKET 1 B29</t>
  </si>
  <si>
    <t>Penarikan A3C 3x240 mm2</t>
  </si>
  <si>
    <t>PAKET 1 B30</t>
  </si>
  <si>
    <t>Penarikan A3C 1x35 mm2</t>
  </si>
  <si>
    <t>PAKET 1 B31</t>
  </si>
  <si>
    <t>Penarikan A3C 1x70 mm2</t>
  </si>
  <si>
    <t>PAKET 1 B32</t>
  </si>
  <si>
    <t>Penarikan A3C 1x150 mm2</t>
  </si>
  <si>
    <t>PAKET 1 B33</t>
  </si>
  <si>
    <t>Penarikan A3C 1x240 mm3</t>
  </si>
  <si>
    <t>PAKET 1 B34</t>
  </si>
  <si>
    <t>Penarikan A3CS 1x70 mm2</t>
  </si>
  <si>
    <t>PAKET 1 B35</t>
  </si>
  <si>
    <t>Penarikan A3CS 1x150 mm2</t>
  </si>
  <si>
    <t>PAKET 1 B36</t>
  </si>
  <si>
    <t>Penarikan A3CS 1x240 mm2</t>
  </si>
  <si>
    <t>PAKET 1 B37</t>
  </si>
  <si>
    <t>Penarikan A3CS 3x70 mm2</t>
  </si>
  <si>
    <t>PAKET 1 B38</t>
  </si>
  <si>
    <t>Penarikan A3CS 3x150 mm2</t>
  </si>
  <si>
    <t>PAKET 1 B39</t>
  </si>
  <si>
    <t>Penarikan A3CS 3x240 mm2</t>
  </si>
  <si>
    <t>PAKET 1 B40</t>
  </si>
  <si>
    <t>Pasang Straint Clamp 150-240</t>
  </si>
  <si>
    <t>PAKET 1 B41</t>
  </si>
  <si>
    <t>Bongkar A3C 3x35 sqmm (untuk penggantian)</t>
  </si>
  <si>
    <t>gw</t>
  </si>
  <si>
    <t>PAKET 1 B42</t>
  </si>
  <si>
    <t>Bongkar A3C 3x70 sqmm (untuk penggantian)</t>
  </si>
  <si>
    <t>PAKET 1 B43</t>
  </si>
  <si>
    <t>Bongkar A3C 3x150 sqmm (untuk penggantian)</t>
  </si>
  <si>
    <t>PAKET 1 B44</t>
  </si>
  <si>
    <t>Bongkar A3C 3x240 sqmm (untuk penggantian)</t>
  </si>
  <si>
    <t>PAKET 1 B45</t>
  </si>
  <si>
    <t>Bongkar A3CS 3x70 sqmm (untuk penggantian)</t>
  </si>
  <si>
    <t>PAKET 1 B46</t>
  </si>
  <si>
    <t>Bongkar A3CS 3x150 sqmm (untuk penggantian)</t>
  </si>
  <si>
    <t>PAKET 1 B47</t>
  </si>
  <si>
    <t>Bongkar A3CS 3x240 sqmm (untuk penggantian)</t>
  </si>
  <si>
    <t>PAKET 1 B48</t>
  </si>
  <si>
    <t>Bongkar Binding wire</t>
  </si>
  <si>
    <t>PAKET 1 B49</t>
  </si>
  <si>
    <t>Bongkar Isolator Tumpu</t>
  </si>
  <si>
    <t>PAKET 1 B50</t>
  </si>
  <si>
    <t>Bongkar Isolator Afspan</t>
  </si>
  <si>
    <t>PAKET 1 B51</t>
  </si>
  <si>
    <t>Pasang Isolator Tumpu</t>
  </si>
  <si>
    <t>PAKET 1 B52</t>
  </si>
  <si>
    <t>Pasang Isolator Afspan</t>
  </si>
  <si>
    <t>PAKET 1 B53</t>
  </si>
  <si>
    <t>Pasang TOP TIES POLYPROPILENE;70-240mm2</t>
  </si>
  <si>
    <t>PAKET 1 B54</t>
  </si>
  <si>
    <t>Pasang SIDE TIES POLYPROPILENE;70-240mm2</t>
  </si>
  <si>
    <t>PAKET 1 B55</t>
  </si>
  <si>
    <t>Pasang DOUBLE TIES POLYPROPILENE;70-240mm2</t>
  </si>
  <si>
    <t>PAKET 1 B56</t>
  </si>
  <si>
    <t>Bongkar TOP TIES POLYPROPILENE;70-240mm2</t>
  </si>
  <si>
    <t>PAKET 1 B57</t>
  </si>
  <si>
    <t>Bongkar SIDE TIES POLYPROPILENE;70-240mm2</t>
  </si>
  <si>
    <t>PAKET 1 B58</t>
  </si>
  <si>
    <t>Bongkar DOUBLE TIES POLYPROPILENE;150-240mm2</t>
  </si>
  <si>
    <t>PAKET 1 B59</t>
  </si>
  <si>
    <t>Bongkar TM - 1 B/H ( TIANG TUMPU )</t>
  </si>
  <si>
    <t>PAKET 1 B60</t>
  </si>
  <si>
    <t>Bongkar TM - 2 B/H ( TIANG DOUBLE TUMPU )</t>
  </si>
  <si>
    <t>PAKET 1 B61</t>
  </si>
  <si>
    <t>Bongkar TM - 3 B/H ( TIANG TUMPU DOUBLE SIRKIT )</t>
  </si>
  <si>
    <t>PAKET 1 B62</t>
  </si>
  <si>
    <t>Bongkar TM - 4 B/H ( TIANG AFSPAN )</t>
  </si>
  <si>
    <t>PAKET 1 B63</t>
  </si>
  <si>
    <t>Bongkar TM - 4 B/H C (TIANG AFSPAN DENGAN CUT OUT)</t>
  </si>
  <si>
    <t>PAKET 1 B64</t>
  </si>
  <si>
    <t>Bongkar TM - 4 HP ( TIANG AFSPAN PORTAL )</t>
  </si>
  <si>
    <t>PAKET 1 B65</t>
  </si>
  <si>
    <t>Bongkar TM - 5 B/H ( TIANG AFSPAN PORTAL 125 s/d 170 mtr )</t>
  </si>
  <si>
    <t>PAKET 1 B66</t>
  </si>
  <si>
    <t>Bongkar TM - 6 B/H ( TIANG AFSPAN PORTAL 170 s/d 235 mtr )</t>
  </si>
  <si>
    <t>PAKET 1 B67</t>
  </si>
  <si>
    <t>Bongkar TM - 7 B/H ( TIANG AFSPAN SUDU 90 DERAJAT )</t>
  </si>
  <si>
    <t>PAKET 1 B68</t>
  </si>
  <si>
    <t>Bongkar TM - 8 B/H ( TIANG PERCABANGAN JARINGAN )</t>
  </si>
  <si>
    <t>PAKET 1 B69</t>
  </si>
  <si>
    <t>Bongkar TM-8 BC/HC (TIANG PERCABANGAN JARINGAN DENGAN CO)</t>
  </si>
  <si>
    <t>PAKET 1 B70</t>
  </si>
  <si>
    <t>Bongkar TM - 9 B/H ( TIANG PERCABANGAN JARINGAN DOUBLE SIRKIT )</t>
  </si>
  <si>
    <t>PAKET 1 B71</t>
  </si>
  <si>
    <t>Bongkar TM - 10 B/H ( TIANG DUA PERCABANGAN JARINGAN )</t>
  </si>
  <si>
    <t>PAKET 1 B72</t>
  </si>
  <si>
    <t>BongkarTM - 11 B/H (KABEL NAIK TIANG AWAL / AKHIR TIANG TUNGGAL)</t>
  </si>
  <si>
    <t>PAKET 1 B73</t>
  </si>
  <si>
    <t>Bongkar TM - 12 B/H (KABEL NAIK TIANG AWAL / AKHIR DUA SALURAN)</t>
  </si>
  <si>
    <t>PAKET 1 B74</t>
  </si>
  <si>
    <t>Bongkar TM - 13 B/H (KABEL NAIK TIANG TUNGGAL PADA TIANG TUMPU)</t>
  </si>
  <si>
    <t>PAKET 1 B75</t>
  </si>
  <si>
    <t>Bongkar TM - 14 B1/H1 / MV - 3A ( TIANG AWAL )</t>
  </si>
  <si>
    <t>PAKET 1 B76</t>
  </si>
  <si>
    <t>Bongkar TM - 14 B/H / MV - 3A ( TIANG AKHIR )</t>
  </si>
  <si>
    <t>PAKET 1 B77</t>
  </si>
  <si>
    <t>Bongkar TM - 14 B2/H2 / MV - 3A ( TIANG AWAL TANPA TRAVERS )</t>
  </si>
  <si>
    <t>PAKET 1 B78</t>
  </si>
  <si>
    <t>Bongkar TM - 15 B/H ( LOAD BREAK SWITCH )</t>
  </si>
  <si>
    <t>PAKET 1 B79</t>
  </si>
  <si>
    <t>Bongkar TM - 21 ( TRAVERS TYPE V )</t>
  </si>
  <si>
    <t>PAKET 1 B80</t>
  </si>
  <si>
    <t>Bongkar MVS - 1 ( TIANG TUMPU PADA TIANG BESI )</t>
  </si>
  <si>
    <t>PAKET 1 B81</t>
  </si>
  <si>
    <t>Bongkar MVS - 2 ( TIANG DOUBLE TUMPU PADA TIANG BESI )</t>
  </si>
  <si>
    <t>PAKET 1 B82</t>
  </si>
  <si>
    <t>Bongkar MVS - 3 ( TIANG AWAL PADA TIANG BESI )</t>
  </si>
  <si>
    <t>PAKET 1 B83</t>
  </si>
  <si>
    <t>Bongkar MVS - 3 ( TIANG AKHIR PADA TIANG BESI )</t>
  </si>
  <si>
    <t>PAKET 1 B84</t>
  </si>
  <si>
    <t>Bongkar POLE ACC;TRAVERS;TMP</t>
  </si>
  <si>
    <t>PAKET 1 B85</t>
  </si>
  <si>
    <t>Bongkar POLE ACC;TRAVERS;TMP-DBL</t>
  </si>
  <si>
    <t>PAKET 1 B86</t>
  </si>
  <si>
    <t>Bongkar POLE ACC;TRAVERS;AFSPAN-O;U100X1800 - 2000</t>
  </si>
  <si>
    <t>PAKET 1 B87</t>
  </si>
  <si>
    <t>Bongkar POLE ACC;TRAVERS;AFSPAN-O;U100X2500 - 3000</t>
  </si>
  <si>
    <t>PAKET 1 B88</t>
  </si>
  <si>
    <t>Bongkar Straint Clamp 35-70</t>
  </si>
  <si>
    <t>PAKET 1 B89</t>
  </si>
  <si>
    <t>Bongkar POLE ACC;TRAVERS;TMP-V-O;U100X1800</t>
  </si>
  <si>
    <t>PAKET 1 B90</t>
  </si>
  <si>
    <t>Pasang Tiang Besi 11 M</t>
  </si>
  <si>
    <t>PAKET 1 B91</t>
  </si>
  <si>
    <t>Pasang tiang beton 12/200 daN &amp; lansir</t>
  </si>
  <si>
    <t>PAKET 1 B92</t>
  </si>
  <si>
    <t>Pasang tiang beton 12/350 daN &amp; lansir</t>
  </si>
  <si>
    <t>PAKET 1 B93</t>
  </si>
  <si>
    <t>Pasang tiang beton 13/350 daN &amp; lansir</t>
  </si>
  <si>
    <t>PAKET 1 B94</t>
  </si>
  <si>
    <t>Pasang tiang beton 14/350 daN &amp; lansir</t>
  </si>
  <si>
    <t>PAKET 1 B95</t>
  </si>
  <si>
    <t>Pasang Stay set TM</t>
  </si>
  <si>
    <t>PAKET 1 B96</t>
  </si>
  <si>
    <t>Pasang Kontramast TM</t>
  </si>
  <si>
    <t>btg</t>
  </si>
  <si>
    <t>PAKET 1 B97</t>
  </si>
  <si>
    <t>Bongkar Tiang Beton</t>
  </si>
  <si>
    <t>PAKET 1 B98</t>
  </si>
  <si>
    <t>Bongkar Tiang Besi</t>
  </si>
  <si>
    <t>PAKET 1 B99</t>
  </si>
  <si>
    <t>Pondasi Tiang TM</t>
  </si>
  <si>
    <t>PAKET 1 B100</t>
  </si>
  <si>
    <t>Penebangan Pohon kelapa</t>
  </si>
  <si>
    <t>phn</t>
  </si>
  <si>
    <t>PAKET 1 B101</t>
  </si>
  <si>
    <t>Penebangan Pohon lain-lain</t>
  </si>
  <si>
    <t>PAKET 1 B102</t>
  </si>
  <si>
    <t>Penebangan Pohon Produktif</t>
  </si>
  <si>
    <t>PAKET 1 B103</t>
  </si>
  <si>
    <t>Penebangan pohon bambu</t>
  </si>
  <si>
    <t>PAKET 1 B104</t>
  </si>
  <si>
    <t>Pemangkasan Pohon kelapa</t>
  </si>
  <si>
    <t>PAKET 1 B105</t>
  </si>
  <si>
    <t>Pemangkasan Pohon lain-lain</t>
  </si>
  <si>
    <t>PAKET 1 B106</t>
  </si>
  <si>
    <t>Pemangkasan Pohon Produktif</t>
  </si>
  <si>
    <t>PAKET 1 B107</t>
  </si>
  <si>
    <t>Pemangkasan pohon bambu</t>
  </si>
  <si>
    <t>PAKET 1 B108</t>
  </si>
  <si>
    <t>Pasang Stay-Set/ Tupang Tarik TM, Material + Jasa Pasang</t>
  </si>
  <si>
    <t>PAKET 1 B109</t>
  </si>
  <si>
    <t>Pasang Tupang Antar Tarik (TAR-1 TB) TM (Material + Jasa Pasang)</t>
  </si>
  <si>
    <t>PAKET 1 B110</t>
  </si>
  <si>
    <t>PAKET 1 B111</t>
  </si>
  <si>
    <t>PAKET 1 B112</t>
  </si>
  <si>
    <t>Pemasangan pentanahan TM</t>
  </si>
  <si>
    <t>PAKET 1 B113</t>
  </si>
  <si>
    <t>PAKET 1 B114</t>
  </si>
  <si>
    <t>Penarikan Ground Steel Wire LKP Tiang Penyangga</t>
  </si>
  <si>
    <t>PAKET 1 B115</t>
  </si>
  <si>
    <t>Penarikan Ground Steel Wire Tanpa Tiang Penyangga</t>
  </si>
  <si>
    <t>PAKET 1 B116</t>
  </si>
  <si>
    <t>PAKET 1 B117</t>
  </si>
  <si>
    <t>Bongkar Ground Steel Wire Tanpa Tiang Penyangga</t>
  </si>
  <si>
    <t>PAKET 1 B118</t>
  </si>
  <si>
    <t>Bongkar Ground Steel Wire LKP Tiang Penyangga</t>
  </si>
  <si>
    <t>PAKET 1 B119</t>
  </si>
  <si>
    <t>Pasang Pole Mounted Fault Detector (PMFD)</t>
  </si>
  <si>
    <t>PAKET 1 B120</t>
  </si>
  <si>
    <t>Pasang cover isolator</t>
  </si>
  <si>
    <t>PAKET 1 B121</t>
  </si>
  <si>
    <t>Bongkar cover isolator</t>
  </si>
  <si>
    <t>PAKET 1 B122</t>
  </si>
  <si>
    <t>Pasang Reclosser</t>
  </si>
  <si>
    <t>PAKET 1 B123</t>
  </si>
  <si>
    <t>Bongkar Reclosser</t>
  </si>
  <si>
    <t>PAKET 1 B124</t>
  </si>
  <si>
    <t>Pasang LBS Motorise</t>
  </si>
  <si>
    <t>PAKET 1 B125</t>
  </si>
  <si>
    <t>Bongkar LBS Motorise</t>
  </si>
  <si>
    <t>PAKET 1 B126</t>
  </si>
  <si>
    <t>Pasang Arrester + Jumper</t>
  </si>
  <si>
    <t>PAKET 1 B127</t>
  </si>
  <si>
    <t>Bongkar Arrester + Jumper</t>
  </si>
  <si>
    <t>PAKET 1 B128</t>
  </si>
  <si>
    <t>Pasang Cut Out + Jumper</t>
  </si>
  <si>
    <t>PAKET 1 B129</t>
  </si>
  <si>
    <t>Bongkar Cut Out + Jumper</t>
  </si>
  <si>
    <t>PAKET 1 B130</t>
  </si>
  <si>
    <t>Perbaikan tiang besi miring TM tanpa pondasi</t>
  </si>
  <si>
    <t>PAKET 1 B131</t>
  </si>
  <si>
    <t>Perbaikan tiang beton miring TM tanpa pondasi</t>
  </si>
  <si>
    <t>PAKET 1 B132</t>
  </si>
  <si>
    <t>Penggantian tiang besi 11 mtr keropos, potong</t>
  </si>
  <si>
    <t>PAKET 1 B133</t>
  </si>
  <si>
    <t>Penggantian tiang beton 11 mtr tanpa pondasi</t>
  </si>
  <si>
    <t>PAKET 1 B134</t>
  </si>
  <si>
    <t>Perbaikan tiang besi miring TM dengan pondasi</t>
  </si>
  <si>
    <t>PAKET 1 B135</t>
  </si>
  <si>
    <t>Perbaikan tiang beton miring TM pondasi</t>
  </si>
  <si>
    <t>PAKET 1 B136</t>
  </si>
  <si>
    <t>Penggantian Travers Tumpu</t>
  </si>
  <si>
    <t>PAKET 1 B137</t>
  </si>
  <si>
    <t>Penggantian Travers Double Tumpu</t>
  </si>
  <si>
    <t>PAKET 1 B138</t>
  </si>
  <si>
    <t>Penggantian Travers Afspan 1,8m - 2 m</t>
  </si>
  <si>
    <t>PAKET 1 B139</t>
  </si>
  <si>
    <t>Penggantian Travers afspan 2,5 m</t>
  </si>
  <si>
    <t>PAKET 1 B140</t>
  </si>
  <si>
    <t>Penggantian Travers afspan 3 m</t>
  </si>
  <si>
    <t>PAKET 1 B141</t>
  </si>
  <si>
    <t>Perbaikan travers konstruksi TM - 1B miring</t>
  </si>
  <si>
    <t>PAKET 1 B142</t>
  </si>
  <si>
    <t>Perbaikan konstruksi M 21</t>
  </si>
  <si>
    <t>PAKET 1 B143</t>
  </si>
  <si>
    <t>Penggantian isolator tumpu</t>
  </si>
  <si>
    <t>PAKET 1 B144</t>
  </si>
  <si>
    <t>Penggantian isolator afspan 1 fase</t>
  </si>
  <si>
    <t>PAKET 1 B145</t>
  </si>
  <si>
    <t>Pembersihan isolator tumpu</t>
  </si>
  <si>
    <t>PAKET 1 B146</t>
  </si>
  <si>
    <t>Pembersihan isolator afspan 1 fase</t>
  </si>
  <si>
    <t>PAKET 1 B147</t>
  </si>
  <si>
    <t>Perbaikan pengencangan tali isolator</t>
  </si>
  <si>
    <t>PAKET 1 B148</t>
  </si>
  <si>
    <t>Perbaikan Tupang Tarik/ treck schoor</t>
  </si>
  <si>
    <t>PAKET 1 B149</t>
  </si>
  <si>
    <t>Perbaikan Tupang Antar Tarik/ Ambar schoor</t>
  </si>
  <si>
    <t>PAKET 1 B150</t>
  </si>
  <si>
    <t>Perbaikan Tupang Tekan/ Druck Schoor</t>
  </si>
  <si>
    <t>PAKET 1 B151</t>
  </si>
  <si>
    <t>Pemindahan/ Bongkar pasang Tupang Tarik/ treck schoor</t>
  </si>
  <si>
    <t>PAKET 1 B152</t>
  </si>
  <si>
    <t>Penggantian Compression Connector SUTM 35 s/d 70 mm2</t>
  </si>
  <si>
    <t>PAKET 1 B153</t>
  </si>
  <si>
    <t>Penggantian Compression Connector SUTM 150 s/d 240 mm2</t>
  </si>
  <si>
    <t>PAKET 1 B154</t>
  </si>
  <si>
    <t>Penggantian Non tension joint 35 s/d 70 mm2</t>
  </si>
  <si>
    <t>PAKET 1 B155</t>
  </si>
  <si>
    <t>Penggantian Non tension joint 150 s/d 240 mm2</t>
  </si>
  <si>
    <t>PAKET 1 B156</t>
  </si>
  <si>
    <t>Penggantian Tension joint 35 s/d 70 mm2 (termasuk pengencangan Jaringan)</t>
  </si>
  <si>
    <t>PAKET 1 B157</t>
  </si>
  <si>
    <t>Penggantian Tension joint 150 s/d 240 mm2 (termasuk pengencangan Jaringan)</t>
  </si>
  <si>
    <t>PAKET 1 B158</t>
  </si>
  <si>
    <t>Penggantian compression cable shoes 35 s/d 70 mm2</t>
  </si>
  <si>
    <t>PAKET 1 B159</t>
  </si>
  <si>
    <t>Penggantian compression cable shoes 95 s/d 240 mm2</t>
  </si>
  <si>
    <t>PAKET 1 B160</t>
  </si>
  <si>
    <t>Pasang Non-tension Joint</t>
  </si>
  <si>
    <t>PAKET 1 B161</t>
  </si>
  <si>
    <t>Penggantian konduktor (perbaikan kawat terurai)</t>
  </si>
  <si>
    <t>PAKET 1 B162</t>
  </si>
  <si>
    <t>Pemasangan tension joint 2 bh</t>
  </si>
  <si>
    <t>gwg</t>
  </si>
  <si>
    <t>PAKET 1 B163</t>
  </si>
  <si>
    <t>Penggantian konduktor 1 fas 1 gwg</t>
  </si>
  <si>
    <t>PAKET 1 B164</t>
  </si>
  <si>
    <t>Perbaikan andongan SUTM (Pengencangan)</t>
  </si>
  <si>
    <t>PAKET 1 B165</t>
  </si>
  <si>
    <t>Pasang APP Pengukuran TM (lengkap pengawatan, tdk berikut CT/PT)</t>
  </si>
  <si>
    <t>PAKET 1 B166</t>
  </si>
  <si>
    <t>Pasang Dudukan CT, PT Outdoor</t>
  </si>
  <si>
    <t>PAKET 1 B167</t>
  </si>
  <si>
    <t>Pasang CT 20 kV outdoor</t>
  </si>
  <si>
    <t>PAKET 1 B168</t>
  </si>
  <si>
    <t>Pasang PT 20 kV outdoor</t>
  </si>
  <si>
    <t>PAKET 1 B169</t>
  </si>
  <si>
    <t>Pembongkaran Paralonisasi</t>
  </si>
  <si>
    <t>PAKET 1 B170</t>
  </si>
  <si>
    <t>Tiang Besi 11Mtr dimeni dan dicat 1kali ( tiang sudah berdiri ) tanpa travers</t>
  </si>
  <si>
    <t>PAKET 1 B171</t>
  </si>
  <si>
    <t>Tiang Besi 11Mtr dimeni dan dicat 1kali ( tiang sudah berdiri ) lengkap travers</t>
  </si>
  <si>
    <t>PAKET 1 B172</t>
  </si>
  <si>
    <t>Tiang Besi 11 Mtr dicat 1kali (tiang sudah berdiri) tanpa travers</t>
  </si>
  <si>
    <t>PAKET 1 B173</t>
  </si>
  <si>
    <t>Tiang Besi 11 Mtr dicat 1kali (tiang sudah berdiri) lengkap travers</t>
  </si>
  <si>
    <t>PAKET 1 B174</t>
  </si>
  <si>
    <t>Tiang Besi 11Mtr dikerok, meni dan dicat 2kali (tiang sudah berdiri) tanpa travers</t>
  </si>
  <si>
    <t>PAKET 1 B175</t>
  </si>
  <si>
    <t>Tiang Besi 11Mtr dikerok, meni dan dicat 2kali (tiang sudah berdiri) lengkap travers</t>
  </si>
  <si>
    <t>PAKET 1 B176</t>
  </si>
  <si>
    <t>Tiang Besi 13 Mtr dicat 1 kali (tiang sudah berdiri) tanpa travers</t>
  </si>
  <si>
    <t>PAKET 1 B177</t>
  </si>
  <si>
    <t>Tiang Besi 13 Mtr dicat 1 kali (tiang sudah berdiri) lengkap travers</t>
  </si>
  <si>
    <t>PAKET 1 B178</t>
  </si>
  <si>
    <t>Tiang Besi 13 Mtr dimeni dan dicat 1 kali (tiang sudah berdiri) tanpa travers</t>
  </si>
  <si>
    <t>PAKET 1 B179</t>
  </si>
  <si>
    <t>Tiang Besi 13 Mtr dimeni dan dicat 1 kali (tiang sudah berdiri) lengkap travers</t>
  </si>
  <si>
    <t>PAKET 1 B180</t>
  </si>
  <si>
    <t>Tiang besi 13 Mtr dikerok, meni dan dicat 2 kali (tiang sdh berdiri) tanpa travers</t>
  </si>
  <si>
    <t>PAKET 1 B181</t>
  </si>
  <si>
    <t>Tiang Besi 13 Mtr dikerok, meni dan dicat 2 kali (tiang sdh berdiri) lengkap travers</t>
  </si>
  <si>
    <t>C</t>
  </si>
  <si>
    <t>PAKET 1 CC</t>
  </si>
  <si>
    <t>PAKET 1 C1</t>
  </si>
  <si>
    <t>PAKET 1 C2</t>
  </si>
  <si>
    <t>PAKET 1 C3</t>
  </si>
  <si>
    <t>PAKET 1 C4</t>
  </si>
  <si>
    <t>PAKET 1 C5</t>
  </si>
  <si>
    <t>Pemasangan PHBTR 2 Jurusan</t>
  </si>
  <si>
    <t>PAKET 1 C6</t>
  </si>
  <si>
    <t>Pemasangan PHBTR 4 Jurusan</t>
  </si>
  <si>
    <t>PAKET 1 C7</t>
  </si>
  <si>
    <t>Pengelasan Besi UNP 10 (u/ dudukan PHBTR)</t>
  </si>
  <si>
    <t>PAKET 1 C8</t>
  </si>
  <si>
    <t>Pasang trafo 25-50 kVA</t>
  </si>
  <si>
    <t>PAKET 1 C9</t>
  </si>
  <si>
    <t>Pasang trafo 100 kVA</t>
  </si>
  <si>
    <t>PAKET 1 C10</t>
  </si>
  <si>
    <t>Pasang trafo 160 kVA</t>
  </si>
  <si>
    <t>PAKET 1 C11</t>
  </si>
  <si>
    <t>PAKET 1 C12</t>
  </si>
  <si>
    <t>Pasang trafo 315 kVA</t>
  </si>
  <si>
    <t>PAKET 1 C13</t>
  </si>
  <si>
    <t>Pasang trafo 400 kVA</t>
  </si>
  <si>
    <t>PAKET 1 C14</t>
  </si>
  <si>
    <t>Bongkar trafo 25-50 kVA</t>
  </si>
  <si>
    <t>PAKET 1 C15</t>
  </si>
  <si>
    <t>Bongkar trafo 100 kVA</t>
  </si>
  <si>
    <t>PAKET 1 C16</t>
  </si>
  <si>
    <t>Bongkar trafo 160 kVA</t>
  </si>
  <si>
    <t>PAKET 1 C17</t>
  </si>
  <si>
    <t>Bongkar trafo 200 - 250 kVA</t>
  </si>
  <si>
    <t>PAKET 1 C18</t>
  </si>
  <si>
    <t>Bongkar trafo 315 kVA</t>
  </si>
  <si>
    <t>PAKET 1 C19</t>
  </si>
  <si>
    <t>Bongkar trafo 400 kVA</t>
  </si>
  <si>
    <t>PAKET 1 C20</t>
  </si>
  <si>
    <t>PAKET 1 C21</t>
  </si>
  <si>
    <t>PAKET 1 C22</t>
  </si>
  <si>
    <t>PAKET 1 C23</t>
  </si>
  <si>
    <t>PAKET 1 C24</t>
  </si>
  <si>
    <t>PAKET 1 C25</t>
  </si>
  <si>
    <t>PAKET 1 C26</t>
  </si>
  <si>
    <t>PAKET 1 C27</t>
  </si>
  <si>
    <t>Bongkar Cover Arrester</t>
  </si>
  <si>
    <t>PAKET 1 C28</t>
  </si>
  <si>
    <t>Bongkar Cover Cut Out</t>
  </si>
  <si>
    <t>PAKET 1 C29</t>
  </si>
  <si>
    <t>Bongkar Cover Bushing Trafo</t>
  </si>
  <si>
    <t>PAKET 1 C30</t>
  </si>
  <si>
    <t>PAKET 1 C31</t>
  </si>
  <si>
    <t>Perbaikan Pondasi Gardu Cantol</t>
  </si>
  <si>
    <t>PAKET 1 C32</t>
  </si>
  <si>
    <t>Pembuatan pondasi gardu Portal</t>
  </si>
  <si>
    <t>PAKET 1 C33</t>
  </si>
  <si>
    <t>Perbaikan pondasi gardu Portal</t>
  </si>
  <si>
    <t>PAKET 1 C34</t>
  </si>
  <si>
    <t>PAKET 1 C35</t>
  </si>
  <si>
    <t>PAKET 1 C36</t>
  </si>
  <si>
    <t>Pasang Pentanahan Ganda TM Gardu Portal</t>
  </si>
  <si>
    <t>PAKET 1 C37</t>
  </si>
  <si>
    <t>Pemasangan MTD Pada Gardu Tiang</t>
  </si>
  <si>
    <t>PAKET 1 C38</t>
  </si>
  <si>
    <t>Bongkar KWH MTD</t>
  </si>
  <si>
    <t>PAKET 1 C39</t>
  </si>
  <si>
    <t>PAKET 1 C40</t>
  </si>
  <si>
    <t>Pasang Cubicle RMU/ Garpor; lengkap Dudukan</t>
  </si>
  <si>
    <t>PAKET 1 C41</t>
  </si>
  <si>
    <t>Pasang Kbl Single Core 20 kV lengkap Pipa Pelindung</t>
  </si>
  <si>
    <t>PAKET 1 C42</t>
  </si>
  <si>
    <t>Pemasangan Elastimol, kabel singel core</t>
  </si>
  <si>
    <t>PAKET 1 C43</t>
  </si>
  <si>
    <t>Pasang Single Core Outdoor Termination (3 Fasa )</t>
  </si>
  <si>
    <t>PAKET 1 C44</t>
  </si>
  <si>
    <t>Bongkar rangka gardu Cantol</t>
  </si>
  <si>
    <t>PAKET 1 C45</t>
  </si>
  <si>
    <t>Bongkar rangka gardu Portal</t>
  </si>
  <si>
    <t>PAKET 1 C46</t>
  </si>
  <si>
    <t>Bongkar hardware, isolator, pipa, PGTM/TR Cantol</t>
  </si>
  <si>
    <t>PAKET 1 C47</t>
  </si>
  <si>
    <t>Bongkar hardware, isolator, pipa, PGTM/TR Portal</t>
  </si>
  <si>
    <t>PAKET 1 C48</t>
  </si>
  <si>
    <t>Bongkar Kabel Naik TR &amp; Pipa Pelindung untuk Jurusan</t>
  </si>
  <si>
    <t>PAKET 1 C49</t>
  </si>
  <si>
    <t>Bongkar Pentanahan TM Gardu Cantol</t>
  </si>
  <si>
    <t>PAKET 1 C50</t>
  </si>
  <si>
    <t>Bongkar Pentanahan Ganda TM Gardu Portal</t>
  </si>
  <si>
    <t>PAKET 1 C51</t>
  </si>
  <si>
    <t>Bongkar Kbl Single Core 20 kV lengkap Pipa Pelindung</t>
  </si>
  <si>
    <t>D</t>
  </si>
  <si>
    <t>PAKET 1 DD</t>
  </si>
  <si>
    <t>JASA SUTR</t>
  </si>
  <si>
    <t>PAKET 1 D1</t>
  </si>
  <si>
    <t>TR - 1 B ( JARINGAN &lt; 45 DERAJAT )</t>
  </si>
  <si>
    <t>PAKET 1 D2</t>
  </si>
  <si>
    <t>TR - 1 BD ( DUA SALURAN JARINGAN &lt; 45 DERAJAT )</t>
  </si>
  <si>
    <t>PAKET 1 D3</t>
  </si>
  <si>
    <t>TR - 2 B ( JARINGAN 45-120 DERAJAT )</t>
  </si>
  <si>
    <t>PAKET 1 D4</t>
  </si>
  <si>
    <t>TR - 2 BD ( DUA SALURAN JARINGAN 45-120 DERAJAT )</t>
  </si>
  <si>
    <t>PAKET 1 D5</t>
  </si>
  <si>
    <t>TR - 3 B ( JARINGAN PENEGANG )</t>
  </si>
  <si>
    <t>PAKET 1 D6</t>
  </si>
  <si>
    <t>TR - 3 BD ( DUA SALURAN JARINGAN PENEGANG )</t>
  </si>
  <si>
    <t>PAKET 1 D7</t>
  </si>
  <si>
    <t>TR - 4 B ( JARINGAN SATU PERCABANGAN )</t>
  </si>
  <si>
    <t>PAKET 1 D8</t>
  </si>
  <si>
    <t>TR - 4 BD ( DUA SALURAN JARINGAN SATU PERCABANGAN )</t>
  </si>
  <si>
    <t>PAKET 1 D9</t>
  </si>
  <si>
    <t>TR - 5 B ( JARINGAN SATU PERCABANGAN PADA LARGE ANGLE )</t>
  </si>
  <si>
    <t>PAKET 1 D10</t>
  </si>
  <si>
    <t>TR - 5 BD ( DUA SALURAN JARINGAN SATU PERCABANGAN PADA LARGE ANGLE )</t>
  </si>
  <si>
    <t>PAKET 1 D11</t>
  </si>
  <si>
    <t>TR - 6 B ( JARINGAN SATU PERCABANGAN PADA TIANG PENEGANG )</t>
  </si>
  <si>
    <t>PAKET 1 D12</t>
  </si>
  <si>
    <t>TR - 6 BD ( DUA SALURAN JARINGAN SATU PERCABANGAN PADA TIANG PENEGANG )</t>
  </si>
  <si>
    <t>PAKET 1 D13</t>
  </si>
  <si>
    <t>TR - 7 B ( JARINGAN DUA PERCABANGAN PADA SMALL ANGEL )</t>
  </si>
  <si>
    <t>PAKET 1 D14</t>
  </si>
  <si>
    <t>TR - 7 BD ( DUA SALURAN JARINGAN DUA PERCABANGAN PADA SMALL ANGEL )</t>
  </si>
  <si>
    <t>PAKET 1 D15</t>
  </si>
  <si>
    <t>TR - 8 B ( JARINGAN DUA PERCABANGAN PADA LARGE ANGLE )</t>
  </si>
  <si>
    <t>PAKET 1 D16</t>
  </si>
  <si>
    <t>TR - 8 BD ( DUA SALURAN JARINGAN DUA PERCABANGAN PADA LARGE ANGLE )</t>
  </si>
  <si>
    <t>PAKET 1 D17</t>
  </si>
  <si>
    <t>TR - 9 B ( JARINGAN DUA PERCABANGAN PADA TIANG PENEGANG )</t>
  </si>
  <si>
    <t>PAKET 1 D18</t>
  </si>
  <si>
    <t>TR - 9 BD ( DUA SALURAN JARINGAN DUA PERCABANGAN PADA TIANG PENEGANG )</t>
  </si>
  <si>
    <t>PAKET 1 D19</t>
  </si>
  <si>
    <t>TR - 10 B ( JARINGAN AWAL ) ADJ</t>
  </si>
  <si>
    <t>PAKET 1 D20</t>
  </si>
  <si>
    <t>TR - 10 BD ( DUA SALURAN JARINGAN AWAL ) ADJ</t>
  </si>
  <si>
    <t>PAKET 1 D21</t>
  </si>
  <si>
    <t>TR - 10 B (JARINGAN AKHIR )</t>
  </si>
  <si>
    <t>PAKET 1 D22</t>
  </si>
  <si>
    <t>TR - 10 BD ( DUA SALURAN JARINGAN AKHIR )</t>
  </si>
  <si>
    <t>PAKET 1 D23</t>
  </si>
  <si>
    <t>TR - 11 B (JARINGAN AWAL ) FIXED</t>
  </si>
  <si>
    <t>PAKET 1 D24</t>
  </si>
  <si>
    <t>TR - 11 BD ( DUA SALURAN JARINGAN AWAL ) FIXED</t>
  </si>
  <si>
    <t>PAKET 1 D25</t>
  </si>
  <si>
    <t>TR - 12 B (JARINGAN AWAL DUA JURUSAN) FIXED</t>
  </si>
  <si>
    <t>PAKET 1 D26</t>
  </si>
  <si>
    <t>TR - 12 BD ( DUA JURUSAN DOUBLE SIRKIT JARINGAN AWAL) FIXED</t>
  </si>
  <si>
    <t>PAKET 1 D27</t>
  </si>
  <si>
    <t>Penarikan TIC 3X70+N</t>
  </si>
  <si>
    <t>km</t>
  </si>
  <si>
    <t>PAKET 1 D28</t>
  </si>
  <si>
    <t>Penarikan TIC 3X35+N</t>
  </si>
  <si>
    <t>PAKET 1 D29</t>
  </si>
  <si>
    <t>Pemasangan Belalai TR TIC 3x35+N</t>
  </si>
  <si>
    <t>PAKET 1 D30</t>
  </si>
  <si>
    <t>Pemasangan titik sambung SUTR</t>
  </si>
  <si>
    <t>PAKET 1 D31</t>
  </si>
  <si>
    <t>Bongkar TIC 3x35+N</t>
  </si>
  <si>
    <t>PAKET 1 D32</t>
  </si>
  <si>
    <t>Bongkar TIC 3x25+N</t>
  </si>
  <si>
    <t>PAKET 1 D33</t>
  </si>
  <si>
    <t>Bongkar TIC 2x25+N</t>
  </si>
  <si>
    <t>PAKET 1 D34</t>
  </si>
  <si>
    <t>Bongkar Tiang Beton TR</t>
  </si>
  <si>
    <t>PAKET 1 D35</t>
  </si>
  <si>
    <t>Pasang Tiang Besi TR</t>
  </si>
  <si>
    <t>PAKET 1 D36</t>
  </si>
  <si>
    <t>Pasang tiang beton 9/200 daN &amp; lansir</t>
  </si>
  <si>
    <t>PAKET 1 D37</t>
  </si>
  <si>
    <t>Pasang tiang beton 9/350 daN &amp; lansir</t>
  </si>
  <si>
    <t>PAKET 1 D38</t>
  </si>
  <si>
    <t>Bongkar Tiang Besi TR</t>
  </si>
  <si>
    <t>PAKET 1 D39</t>
  </si>
  <si>
    <t>BONGKAR TR - 1 B ( JARINGAN &lt; 45 DERAJAT )</t>
  </si>
  <si>
    <t>PAKET 1 D40</t>
  </si>
  <si>
    <t>BONGKAR TR - 1 BD ( DUA SALURAN JARINGAN &lt; 45 DERAJAT )</t>
  </si>
  <si>
    <t>PAKET 1 D41</t>
  </si>
  <si>
    <t>BONGKAR TR - 2 B ( JARINGAN 45-120 DERAJAT )</t>
  </si>
  <si>
    <t>PAKET 1 D42</t>
  </si>
  <si>
    <t>BONGKAR TR - 2 BD ( DUA SALURAN JARINGAN 45-120 DERAJAT )</t>
  </si>
  <si>
    <t>PAKET 1 D43</t>
  </si>
  <si>
    <t>BONGKAR TR - 3 B ( JARINGAN PENEGANG )</t>
  </si>
  <si>
    <t>PAKET 1 D44</t>
  </si>
  <si>
    <t>BONGKAR TR - 3 BD ( DUA SALURAN JARINGAN PENEGANG )</t>
  </si>
  <si>
    <t>PAKET 1 D45</t>
  </si>
  <si>
    <t>BONGKAR TR - 4 B ( JARINGAN SATU PERCABANGAN )</t>
  </si>
  <si>
    <t>PAKET 1 D46</t>
  </si>
  <si>
    <t>BONGKAR TR - 4 BD ( DUA SALURAN JARINGAN SATU PERCABANGAN )</t>
  </si>
  <si>
    <t>PAKET 1 D47</t>
  </si>
  <si>
    <t>BONGKAR TR - 5 B ( JARINGAN SATU PERCABANGAN PADA LARGE ANGLE )</t>
  </si>
  <si>
    <t>PAKET 1 D48</t>
  </si>
  <si>
    <t>BONGKAR TR - 5 BD ( DUA SALURAN JARINGAN SATU PERCABANGAN PADA LARGE ANGLE )</t>
  </si>
  <si>
    <t>PAKET 1 D49</t>
  </si>
  <si>
    <t>BONGKAR TR - 6 B ( JARINGAN SATU PERCABANGAN PADA TIANG PENEGANG )</t>
  </si>
  <si>
    <t>PAKET 1 D50</t>
  </si>
  <si>
    <t>BONGKAR TR - 6 BD ( DUA SALURAN JARINGAN SATU PERCABANGAN PADA TIANG PENEGANG )</t>
  </si>
  <si>
    <t>PAKET 1 D51</t>
  </si>
  <si>
    <t>BONGKAR TR - 7 B ( JARINGAN DUA PERCABANGAN PADA SMALL ANGEL )</t>
  </si>
  <si>
    <t>PAKET 1 D52</t>
  </si>
  <si>
    <t>BONGKAR TR - 7 BD ( DUA SALURAN JARINGAN DUA PERCABANGAN PADA SMALL ANGEL )</t>
  </si>
  <si>
    <t>PAKET 1 D53</t>
  </si>
  <si>
    <t>BONGKAR TR - 8 B ( JARINGAN DUA PERCABANGAN PADA LARGE ANGLE )</t>
  </si>
  <si>
    <t>PAKET 1 D54</t>
  </si>
  <si>
    <t>BONGKAR TR - 8 BD ( DUA SALURAN JARINGAN DUA PERCABANGAN PADA LARGE ANGLE )</t>
  </si>
  <si>
    <t>PAKET 1 D55</t>
  </si>
  <si>
    <t>BONGKAR TR - 9 B ( JARINGAN DUA PERCABANGAN PADA TIANG PENEGANG )</t>
  </si>
  <si>
    <t>PAKET 1 D56</t>
  </si>
  <si>
    <t>BONGKAR TR - 9 BD ( DUA SALURAN JARINGAN DUA PERCABANGAN PADA TIANG PENEGANG )</t>
  </si>
  <si>
    <t>PAKET 1 D57</t>
  </si>
  <si>
    <t>BONGKAR TR - 10 B ( JARINGAN AWAL ) ADJ</t>
  </si>
  <si>
    <t>PAKET 1 D58</t>
  </si>
  <si>
    <t>BONGKAR TR - 10 BD ( DUA SALURAN JARINGAN AWAL ) ADJ</t>
  </si>
  <si>
    <t>PAKET 1 D59</t>
  </si>
  <si>
    <t>BONGKAR TR - 10 B (JARINGAN AKHIR )</t>
  </si>
  <si>
    <t>PAKET 1 D60</t>
  </si>
  <si>
    <t>BONGKAR TR - 10 BD ( DUA SALURAN JARINGAN AKHIR )</t>
  </si>
  <si>
    <t>PAKET 1 D61</t>
  </si>
  <si>
    <t>BONGKAR TR - 11 B (JARINGAN AWAL ) FIXED</t>
  </si>
  <si>
    <t>PAKET 1 D62</t>
  </si>
  <si>
    <t>BONGKAR TR - 11 BD ( DUA SALURAN JARINGAN AWAL ) FIXED</t>
  </si>
  <si>
    <t>PAKET 1 D63</t>
  </si>
  <si>
    <t>BONGKAR TR - 12 B (JARINGAN AWAL DUA JURUSAN) FIXED</t>
  </si>
  <si>
    <t>PAKET 1 D64</t>
  </si>
  <si>
    <t>BONGKAR TR - 12 BD ( DUA JURUSAN DOUBLE SIRKIT JARINGAN AWAL) FIXED</t>
  </si>
  <si>
    <t>PAKET 1 D65</t>
  </si>
  <si>
    <t>Pasang tiang baja 9/200 daN &amp; lansir</t>
  </si>
  <si>
    <t>PAKET 1 D66</t>
  </si>
  <si>
    <t>Pasang tiang baja 9/350 daN &amp; lansir</t>
  </si>
  <si>
    <t>PAKET 1 D67</t>
  </si>
  <si>
    <t>Pondasi Tiang Beton 9/200 daN</t>
  </si>
  <si>
    <t>PAKET 1 D68</t>
  </si>
  <si>
    <t>Pondasi Tiang Beton 9/350 daN</t>
  </si>
  <si>
    <t>PAKET 1 D69</t>
  </si>
  <si>
    <t>Pentanahan TR</t>
  </si>
  <si>
    <t>PAKET 1 D70</t>
  </si>
  <si>
    <t>Pemerataan Beban Gardu</t>
  </si>
  <si>
    <t>PAKET 1 D71</t>
  </si>
  <si>
    <t>Penggantian titik sambung SR</t>
  </si>
  <si>
    <t>PAKET 1 D72</t>
  </si>
  <si>
    <t>Penggantian titik sambung JTR</t>
  </si>
  <si>
    <t>PAKET 1 D73</t>
  </si>
  <si>
    <t>Tiang besi 9 Mtr dikerok, meni dan cat 2 kali (tiang sudah berdiri)</t>
  </si>
  <si>
    <t>PAKET 1 D74</t>
  </si>
  <si>
    <t>Tiang besi 9 Mtr di meni cat 1 kali (tiang sudah berdiri)</t>
  </si>
  <si>
    <t>PAKET 1 D75</t>
  </si>
  <si>
    <t>Tiang besi 9 Mtr dicat 1 kali (tiang sudah berdiri)</t>
  </si>
  <si>
    <t>E</t>
  </si>
  <si>
    <t>PAKET 1 EE</t>
  </si>
  <si>
    <t>PAKET 1 E1</t>
  </si>
  <si>
    <t>ttk</t>
  </si>
  <si>
    <t>PAKET 1 E2</t>
  </si>
  <si>
    <t>ls</t>
  </si>
  <si>
    <t>PAKET 1 E3</t>
  </si>
  <si>
    <t>PAKET 1 E4</t>
  </si>
  <si>
    <t>PAKET 1 E5</t>
  </si>
  <si>
    <t>Tempat Administrasi &amp; Gudang</t>
  </si>
  <si>
    <t>m2</t>
  </si>
  <si>
    <t>PAKET 1 E6</t>
  </si>
  <si>
    <t>Biaya penjagaan sehari/ semalam</t>
  </si>
  <si>
    <t>hari</t>
  </si>
  <si>
    <t>F</t>
  </si>
  <si>
    <t>PAKET 1 FF</t>
  </si>
  <si>
    <t>PAKET 1 F1</t>
  </si>
  <si>
    <t>TIANG BETON BULAT 9m/200 daN (terpasang) + Lansir</t>
  </si>
  <si>
    <t>PAKET 1 F2</t>
  </si>
  <si>
    <t>TIANG BETON BULAT 9m/350 daN (terpasang) + Lansir</t>
  </si>
  <si>
    <t>PAKET 1 F3</t>
  </si>
  <si>
    <t>TIANG BETON BULAT 11m/200 daN (terpasang) + Lansir</t>
  </si>
  <si>
    <t>PAKET 1 F4</t>
  </si>
  <si>
    <t>TIANG BETON BULAT 12m/200 daN (terpasang) + Lansir</t>
  </si>
  <si>
    <t>PAKET 1 F5</t>
  </si>
  <si>
    <t>PAKET 1 F6</t>
  </si>
  <si>
    <t>TIANG BETON BULAT 13m/350 daN (terpasang) + Lansir</t>
  </si>
  <si>
    <t>PAKET 1 F7</t>
  </si>
  <si>
    <t>TIANG BETON BULAT 13m/500 daN (terpasang) + Lansir</t>
  </si>
  <si>
    <t>PAKET 1 F8</t>
  </si>
  <si>
    <t>TIANG BETON BULAT 14m/350 daN (terpasang) + Lansir</t>
  </si>
  <si>
    <t>G</t>
  </si>
  <si>
    <t>PAKET 1 GG</t>
  </si>
  <si>
    <t>MATERIAL NON MDU ACCESSORIES JTR (KHS POOL CENTER PLN UP3 BANDUNG)</t>
  </si>
  <si>
    <t>PAKET 1 G1</t>
  </si>
  <si>
    <t>BUNDLE END PROTECTION</t>
  </si>
  <si>
    <t>PAKET 1 G2</t>
  </si>
  <si>
    <t>DEAD END ASSY ADJ 35MM</t>
  </si>
  <si>
    <t>PAKET 1 G3</t>
  </si>
  <si>
    <t>DEAD END ASSY ADJ 70MM</t>
  </si>
  <si>
    <t>PAKET 1 G4</t>
  </si>
  <si>
    <t>DEAD END ASSY FIXED 35MM</t>
  </si>
  <si>
    <t>PAKET 1 G5</t>
  </si>
  <si>
    <t>DEAD END ASSY FIXED 70MM</t>
  </si>
  <si>
    <t>PAKET 1 G6</t>
  </si>
  <si>
    <t>LARGE ANGLE ASSY 35MM</t>
  </si>
  <si>
    <t>PAKET 1 G7</t>
  </si>
  <si>
    <t>LARGE ANGLE ASSY 70MM</t>
  </si>
  <si>
    <t>PAKET 1 G8</t>
  </si>
  <si>
    <t>SUSPENSION ASSY 35MM</t>
  </si>
  <si>
    <t>PAKET 1 G9</t>
  </si>
  <si>
    <t>SUSPENSION ASSY 70MM</t>
  </si>
  <si>
    <t>H</t>
  </si>
  <si>
    <t>PAKET 1 HH</t>
  </si>
  <si>
    <t>MATERIAL KABEL</t>
  </si>
  <si>
    <t>PAKET 1 H1</t>
  </si>
  <si>
    <t>CONDUCTOR;AAAC-S;150mm2;</t>
  </si>
  <si>
    <t>m</t>
  </si>
  <si>
    <t>PAKET 1 H2</t>
  </si>
  <si>
    <t>CONDUCTOR;AAAC-S;70mm2;</t>
  </si>
  <si>
    <t>PAKET 1 H3</t>
  </si>
  <si>
    <t>CABLE PWR;N2XSY;1X35mm2;20kV;UG</t>
  </si>
  <si>
    <t>PAKET 1 H4</t>
  </si>
  <si>
    <t>CABLE PWR;NYY;1X70mm2;0,6/1kV;OH</t>
  </si>
  <si>
    <t>PAKET 1 H5</t>
  </si>
  <si>
    <t>CABLE PWR;NYY;1X95mm2;0,6/1kV;OH</t>
  </si>
  <si>
    <t>PAKET 1 H6</t>
  </si>
  <si>
    <t>CABLE PWR;NYY;1X150mm2;0,6/1kV;OH</t>
  </si>
  <si>
    <t>PAKET 1 H7</t>
  </si>
  <si>
    <t>PAKET 1 H8</t>
  </si>
  <si>
    <t>CABLE PWR;NYFGBY;4X35mm2;0.6/1kV;UG</t>
  </si>
  <si>
    <t>PAKET 1 H9</t>
  </si>
  <si>
    <t>CABLE PWR;NYFGBY;4X50mm2;0.6/1kV;UG</t>
  </si>
  <si>
    <t>PAKET 1 H10</t>
  </si>
  <si>
    <t>CABLE PWR;NYFGBY;4X70mm2;0.6/1kV;UG</t>
  </si>
  <si>
    <t>PAKET 1 H11</t>
  </si>
  <si>
    <t>CABLE PWR;NYFGBY;4X95mm2;0.6/1kV;UG</t>
  </si>
  <si>
    <t>PAKET 1 H12</t>
  </si>
  <si>
    <t>CABLE PWR;NYFGBY;4X150mm2;0.6/1kV;UG</t>
  </si>
  <si>
    <t>PAKET 1 H13</t>
  </si>
  <si>
    <t>CABLE PWR;NYFGBY;4X240mm2;0.6/1kV;UG</t>
  </si>
  <si>
    <t>PAKET 1 H14</t>
  </si>
  <si>
    <t>CABLE PWR;NFA2X-T;3x70+1x70mm2;0,6/1kV;OH</t>
  </si>
  <si>
    <t>M</t>
  </si>
  <si>
    <t>I</t>
  </si>
  <si>
    <t>PAKET 1 II</t>
  </si>
  <si>
    <t>MATERIAL KONEKTOR</t>
  </si>
  <si>
    <t>PAKET 1 I1</t>
  </si>
  <si>
    <t>CABLE PWR ACC;CABLE SHOE CU ID 1H 35mm2</t>
  </si>
  <si>
    <t>PAKET 1 I2</t>
  </si>
  <si>
    <t>CABLE PWR ACC;CABLE SHOE CU ID 1H 50mm2</t>
  </si>
  <si>
    <t>PAKET 1 I3</t>
  </si>
  <si>
    <t>PAKET 1 I4</t>
  </si>
  <si>
    <t>CABLE PWR ACC;CABLE SHOE CU ID 1H 95mm2</t>
  </si>
  <si>
    <t>PAKET 1 I5</t>
  </si>
  <si>
    <t>CABLE PWR ACC;CABLE SHOE CU ID 1H 150mm2</t>
  </si>
  <si>
    <t>PAKET 1 I6</t>
  </si>
  <si>
    <t>PAKET 1 I7</t>
  </si>
  <si>
    <t>CABLE PWR ACC;CABLE SHOE AL 70mm2</t>
  </si>
  <si>
    <t>PAKET 1 I8</t>
  </si>
  <si>
    <t>CABLE PWR ACC;CABLE SHOE AL 150mm2</t>
  </si>
  <si>
    <t>PAKET 1 I9</t>
  </si>
  <si>
    <t>CABLE PWR ACC;CABLE SHOE AL-CU 1H 70mm2</t>
  </si>
  <si>
    <t>PAKET 1 I10</t>
  </si>
  <si>
    <t>CABLE PWR ACC;CABLE SHOE AL-CU 1H 150mm2</t>
  </si>
  <si>
    <t>PAKET 1 I11</t>
  </si>
  <si>
    <t>COND ACC;JOINT SLEEVE ALCU 70-70mm2</t>
  </si>
  <si>
    <t>PAKET 1 I12</t>
  </si>
  <si>
    <t>COND ACC;JOINT SLEEVE ALCU 70-95mm2</t>
  </si>
  <si>
    <t>PAKET 1 I13</t>
  </si>
  <si>
    <t>COND ACC;NON TENSION JOINT AL 70mm2</t>
  </si>
  <si>
    <t>PAKET 1 I14</t>
  </si>
  <si>
    <t>COND ACC;NON TENSION JOINT AL 150mm2</t>
  </si>
  <si>
    <t>PAKET 1 I15</t>
  </si>
  <si>
    <t>COND ACC;TENSION JOINT AL 150mm2</t>
  </si>
  <si>
    <t>PAKET 1 I16</t>
  </si>
  <si>
    <t>PAKET 1 I17</t>
  </si>
  <si>
    <t>CONN;1KV;CCO;AL;50-70/50-70;INSUL;PITA</t>
  </si>
  <si>
    <t>PAKET 1 I18</t>
  </si>
  <si>
    <t>CONN;20kV;H;AL;150-150mm2;PRS;</t>
  </si>
  <si>
    <t>J</t>
  </si>
  <si>
    <t>PAKET 1 JJ</t>
  </si>
  <si>
    <t>PAKET 1 J1</t>
  </si>
  <si>
    <t>TRF DIS;D3;20kV/400V;3P;100kVA;YZN5;OD</t>
  </si>
  <si>
    <t>unit</t>
  </si>
  <si>
    <t>PAKET 1 J2</t>
  </si>
  <si>
    <t>TRF DIS;D3;20kV/400V;3P;160kVA;YZN5;OD</t>
  </si>
  <si>
    <t>PAKET 1 J3</t>
  </si>
  <si>
    <t>PAKET 1 J4</t>
  </si>
  <si>
    <t>TRF DIS;D3;20kV/400V;3P;400kVA;DYN5;OD</t>
  </si>
  <si>
    <t>PAKET 1 J5</t>
  </si>
  <si>
    <t>PAKET 1 J6</t>
  </si>
  <si>
    <t>LVSB;DIST;3P;400V;630A;4LINE;OD</t>
  </si>
  <si>
    <t>K</t>
  </si>
  <si>
    <t>PAKET 1 KK</t>
  </si>
  <si>
    <t>PAKET 1 K1</t>
  </si>
  <si>
    <t>Dead End;24kV;70kN;Polimer SIR</t>
  </si>
  <si>
    <t>PAKET 1 K2</t>
  </si>
  <si>
    <t>PAKET 1 K3</t>
  </si>
  <si>
    <t>PAKET 1 K4</t>
  </si>
  <si>
    <t>INSULATED SIDE TIES</t>
  </si>
  <si>
    <t>L</t>
  </si>
  <si>
    <t>PAKET 1 LL</t>
  </si>
  <si>
    <t>MATERIAL PELINDUNG/PENGONTROL</t>
  </si>
  <si>
    <t>PAKET 1 L1</t>
  </si>
  <si>
    <t>PAKET 1 L2</t>
  </si>
  <si>
    <t>PAKET 1 L3</t>
  </si>
  <si>
    <t>CUT OUT ACC;FUSE LINK 20kV 3A</t>
  </si>
  <si>
    <t>PAKET 1 L4</t>
  </si>
  <si>
    <t>CUT OUT ACC;FUSE LINK 20kV 6A</t>
  </si>
  <si>
    <t>PAKET 1 L5</t>
  </si>
  <si>
    <t>PAKET 1 L6</t>
  </si>
  <si>
    <t>CUT OUT ACC;FUSE LINK 20kV 10A</t>
  </si>
  <si>
    <t>PAKET 1 L7</t>
  </si>
  <si>
    <t>CUT OUT ACC;FUSE LINK 20kV 12A</t>
  </si>
  <si>
    <t>PAKET 1 MM</t>
  </si>
  <si>
    <t>MATERIAL SR APP</t>
  </si>
  <si>
    <t>PAKET 1 M1</t>
  </si>
  <si>
    <t>MTR;KWH E;3P;220/380V;5-80A;1;;4W</t>
  </si>
  <si>
    <t>PAKET 1 M2</t>
  </si>
  <si>
    <t>MTR;KWH E;3P;57,7-100V/220-400V;5A;0,5;4W</t>
  </si>
  <si>
    <t>PAKET 1 M3</t>
  </si>
  <si>
    <t>MCB 3 PHASA (10A s.d 35A)</t>
  </si>
  <si>
    <t>PAKET 1 M4</t>
  </si>
  <si>
    <t>MCCB 50 A</t>
  </si>
  <si>
    <t>PAKET 1 M5</t>
  </si>
  <si>
    <t>MCCB 63 A</t>
  </si>
  <si>
    <t>PAKET 1 M6</t>
  </si>
  <si>
    <t>OK S PHASA</t>
  </si>
  <si>
    <t>PAKET 1 M7</t>
  </si>
  <si>
    <t>BOX PENGUKURAN LANGSUNG DAYA 3,9 - 41,5 KVA</t>
  </si>
  <si>
    <t>PAKET 1 M8</t>
  </si>
  <si>
    <t>LEMARI APP TR TERPADU PENGUKURAN TIDAK LANGSUNG 53 kVA</t>
  </si>
  <si>
    <t>PAKET 1 M9</t>
  </si>
  <si>
    <t>LEMARI APP TR TERPADU PENGUKURAN TIDAK LANGSUNG 66 kVA</t>
  </si>
  <si>
    <t>PAKET 1 M10</t>
  </si>
  <si>
    <t>LEMARI APP TR TERPADU PENGUKURAN TIDAK LANGSUNG 82,5 kVA</t>
  </si>
  <si>
    <t>PAKET 1 M11</t>
  </si>
  <si>
    <t>LEMARI APP TR TERPADU PENGUKURAN TIDAK LANGSUNG 105 kVA</t>
  </si>
  <si>
    <t>PAKET 1 M12</t>
  </si>
  <si>
    <t>LEMARI APP TR TERPADU PENGUKURAN TIDAK LANGSUNG 131 kVA</t>
  </si>
  <si>
    <t>PAKET 1 M13</t>
  </si>
  <si>
    <t>LEMARI APP TR TERPADU PENGUKURAN TIDAK LANGSUNG 147 kVA</t>
  </si>
  <si>
    <t>PAKET 1 M14</t>
  </si>
  <si>
    <t>LEMARI APP TR TERPADU PENGUKURAN TIDAK LANGSUNG 164 kVA</t>
  </si>
  <si>
    <t>PAKET 1 M15</t>
  </si>
  <si>
    <t>LEMARI APP TR TERPADU PENGUKURAN TIDAK LANGSUNG 197 kVA</t>
  </si>
  <si>
    <t>PAKET 1 M16</t>
  </si>
  <si>
    <t>MODEM AMR</t>
  </si>
  <si>
    <t>PAKET 1 M17</t>
  </si>
  <si>
    <t>CABLE PWR;NFA2X-T;4x16mm2;0,6/1kV;OH</t>
  </si>
  <si>
    <t>PAKET 1 M18</t>
  </si>
  <si>
    <t>CABLE PWR;NFA2X-T;3x35+1x35mm2;0,6/1kV;OH</t>
  </si>
  <si>
    <t>PAKET 1 M19</t>
  </si>
  <si>
    <t>CONN;1kV;PIER;AL 50-70/35-50 mm2/BOLT;WP</t>
  </si>
  <si>
    <t>PAKET 1 M20</t>
  </si>
  <si>
    <t>CONN;1kV;PIER;AL 35-50/10-25 mm2/BOLT;WP</t>
  </si>
  <si>
    <t>PAKET 1 M21</t>
  </si>
  <si>
    <t>CONN;1kV;PIER;AL 10-25/10-25 mm2/BOLT;WP</t>
  </si>
  <si>
    <t>PAKET 1 M22</t>
  </si>
  <si>
    <t>Cable Power Acc;Wedge Clamp 4x16mm</t>
  </si>
  <si>
    <t>PAKET 1 M23</t>
  </si>
  <si>
    <t>Cable Power Acc;Strain Hook Ekor Babi 1.5''</t>
  </si>
  <si>
    <t>PAKET 1 M24</t>
  </si>
  <si>
    <t>Segel Plastik Putar</t>
  </si>
  <si>
    <t>PAKET 1 M25</t>
  </si>
  <si>
    <t>DIBORONGKAN</t>
  </si>
  <si>
    <t>Assistant Manager Perencanaan</t>
  </si>
  <si>
    <t>Team Leader Perencanaan Sistem</t>
  </si>
  <si>
    <t>ARHAMUR ALAIKA</t>
  </si>
  <si>
    <t>BUDI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</si>
</sst>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 * \:"/>
    <numFmt numFmtId="165" formatCode="_-* #,##0_-;\-* #,##0_-;_-* &quot;-&quot;_-;_-@_-"/>
    <numFmt numFmtId="166" formatCode="_-* #,##0.00_-;\-* #,##0.00_-;_-* &quot;-&quot;_-;_-@_-"/>
    <numFmt numFmtId="167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Mono"/>
      <family val="3"/>
    </font>
    <font>
      <b/>
      <sz val="11"/>
      <color theme="1"/>
      <name val="Roboto Mono"/>
      <family val="3"/>
    </font>
    <font>
      <b/>
      <sz val="18"/>
      <color theme="1"/>
      <name val="Roboto Mono"/>
      <family val="3"/>
    </font>
    <font>
      <b/>
      <sz val="10"/>
      <color theme="1"/>
      <name val="Roboto Mono"/>
      <family val="3"/>
    </font>
    <font>
      <sz val="10"/>
      <color theme="1"/>
      <name val="Roboto Mono"/>
      <family val="3"/>
    </font>
    <font>
      <b/>
      <i/>
      <sz val="10"/>
      <color theme="1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left" vertical="center" indent="2"/>
    </xf>
    <xf numFmtId="0" fontId="3" fillId="2" borderId="0" xfId="0" applyFont="1" applyFill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 indent="9"/>
    </xf>
    <xf numFmtId="0" fontId="3" fillId="2" borderId="0" xfId="0" applyFont="1" applyFill="1" applyAlignment="1">
      <alignment horizontal="right" vertical="center" indent="9"/>
    </xf>
    <xf numFmtId="0" fontId="3" fillId="2" borderId="7" xfId="0" applyFont="1" applyFill="1" applyBorder="1" applyAlignment="1">
      <alignment horizontal="right" vertical="center" indent="9"/>
    </xf>
    <xf numFmtId="0" fontId="3" fillId="2" borderId="6" xfId="0" applyFont="1" applyFill="1" applyBorder="1" applyAlignment="1">
      <alignment horizontal="right" vertical="center" indent="9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Continuous" vertical="center"/>
    </xf>
    <xf numFmtId="0" fontId="3" fillId="3" borderId="2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166" fontId="6" fillId="2" borderId="24" xfId="2" applyNumberFormat="1" applyFont="1" applyFill="1" applyBorder="1" applyAlignment="1">
      <alignment horizontal="center" vertical="center"/>
    </xf>
    <xf numFmtId="166" fontId="6" fillId="2" borderId="28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center" vertical="center"/>
    </xf>
    <xf numFmtId="166" fontId="5" fillId="2" borderId="30" xfId="2" applyNumberFormat="1" applyFont="1" applyFill="1" applyBorder="1" applyAlignment="1">
      <alignment horizontal="center" vertical="center"/>
    </xf>
    <xf numFmtId="166" fontId="5" fillId="2" borderId="34" xfId="2" applyNumberFormat="1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2" borderId="31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166" fontId="6" fillId="2" borderId="30" xfId="2" applyNumberFormat="1" applyFont="1" applyFill="1" applyBorder="1" applyAlignment="1">
      <alignment horizontal="center" vertical="center"/>
    </xf>
    <xf numFmtId="166" fontId="6" fillId="2" borderId="34" xfId="2" applyNumberFormat="1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6" xfId="0" applyFont="1" applyFill="1" applyBorder="1" applyAlignment="1">
      <alignment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horizontal="center" vertical="center"/>
    </xf>
    <xf numFmtId="166" fontId="5" fillId="2" borderId="38" xfId="2" applyNumberFormat="1" applyFont="1" applyFill="1" applyBorder="1" applyAlignment="1">
      <alignment horizontal="center" vertical="center"/>
    </xf>
    <xf numFmtId="166" fontId="5" fillId="2" borderId="39" xfId="2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66" fontId="6" fillId="2" borderId="38" xfId="2" applyNumberFormat="1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2" borderId="36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right" vertical="center"/>
    </xf>
    <xf numFmtId="3" fontId="6" fillId="2" borderId="3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6" fontId="6" fillId="2" borderId="39" xfId="2" applyNumberFormat="1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166" fontId="6" fillId="2" borderId="41" xfId="2" applyNumberFormat="1" applyFont="1" applyFill="1" applyBorder="1" applyAlignment="1">
      <alignment horizontal="center" vertical="center"/>
    </xf>
    <xf numFmtId="166" fontId="6" fillId="2" borderId="45" xfId="2" applyNumberFormat="1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/>
    </xf>
    <xf numFmtId="0" fontId="6" fillId="2" borderId="47" xfId="0" applyFont="1" applyFill="1" applyBorder="1" applyAlignment="1">
      <alignment vertical="center"/>
    </xf>
    <xf numFmtId="167" fontId="6" fillId="2" borderId="16" xfId="1" applyFont="1" applyFill="1" applyBorder="1" applyAlignment="1">
      <alignment horizontal="right" vertical="center"/>
    </xf>
    <xf numFmtId="167" fontId="6" fillId="2" borderId="22" xfId="1" applyFont="1" applyFill="1" applyBorder="1" applyAlignment="1">
      <alignment horizontal="right" vertical="center"/>
    </xf>
    <xf numFmtId="0" fontId="6" fillId="0" borderId="46" xfId="0" applyFont="1" applyBorder="1" applyAlignment="1">
      <alignment horizontal="right" vertical="center" indent="2"/>
    </xf>
    <xf numFmtId="0" fontId="6" fillId="2" borderId="47" xfId="0" applyFont="1" applyFill="1" applyBorder="1" applyAlignment="1">
      <alignment horizontal="right" vertical="center" indent="2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167" fontId="5" fillId="3" borderId="18" xfId="1" applyFont="1" applyFill="1" applyBorder="1" applyAlignment="1">
      <alignment horizontal="right" vertical="center"/>
    </xf>
    <xf numFmtId="167" fontId="5" fillId="3" borderId="20" xfId="1" applyFont="1" applyFill="1" applyBorder="1" applyAlignment="1">
      <alignment horizontal="right" vertical="center"/>
    </xf>
    <xf numFmtId="0" fontId="7" fillId="0" borderId="46" xfId="0" applyFont="1" applyBorder="1" applyAlignment="1">
      <alignment horizontal="centerContinuous" vertical="center"/>
    </xf>
    <xf numFmtId="0" fontId="7" fillId="2" borderId="47" xfId="0" applyFont="1" applyFill="1" applyBorder="1" applyAlignment="1">
      <alignment horizontal="centerContinuous" vertical="center"/>
    </xf>
    <xf numFmtId="0" fontId="7" fillId="2" borderId="20" xfId="0" applyFont="1" applyFill="1" applyBorder="1" applyAlignment="1">
      <alignment horizontal="centerContinuous" vertical="center"/>
    </xf>
    <xf numFmtId="0" fontId="7" fillId="2" borderId="0" xfId="0" applyFont="1" applyFill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Continuous"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0" fontId="5" fillId="2" borderId="9" xfId="0" applyFont="1" applyFill="1" applyBorder="1" applyAlignment="1">
      <alignment horizontal="centerContinuous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6" fillId="0" borderId="30" xfId="2" applyNumberFormat="1" applyFont="1" applyFill="1" applyBorder="1" applyAlignment="1">
      <alignment horizontal="center" vertical="center"/>
    </xf>
    <xf numFmtId="166" fontId="5" fillId="0" borderId="38" xfId="2" applyNumberFormat="1" applyFont="1" applyFill="1" applyBorder="1" applyAlignment="1">
      <alignment horizontal="center" vertical="center"/>
    </xf>
    <xf numFmtId="166" fontId="6" fillId="0" borderId="38" xfId="2" applyNumberFormat="1" applyFont="1" applyFill="1" applyBorder="1" applyAlignment="1">
      <alignment horizontal="center" vertical="center"/>
    </xf>
    <xf numFmtId="166" fontId="6" fillId="0" borderId="41" xfId="2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right" vertical="center" indent="3"/>
    </xf>
    <xf numFmtId="0" fontId="5" fillId="0" borderId="19" xfId="0" applyFont="1" applyFill="1" applyBorder="1" applyAlignment="1">
      <alignment horizontal="right" vertical="center" indent="3"/>
    </xf>
  </cellXfs>
  <cellStyles count="3">
    <cellStyle name="Comma" xfId="1" builtinId="3"/>
    <cellStyle name="Comma [0]" xfId="2" builtinId="6"/>
    <cellStyle name="Normal" xfId="0" builtinId="0"/>
  </cellStyles>
  <dxfs count="3"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</xdr:row>
      <xdr:rowOff>157636</xdr:rowOff>
    </xdr:from>
    <xdr:to>
      <xdr:col>3</xdr:col>
      <xdr:colOff>2933700</xdr:colOff>
      <xdr:row>4</xdr:row>
      <xdr:rowOff>186389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206B10-7E57-46B6-B6C0-F839DB8AB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2164"/>
        <a:stretch/>
      </xdr:blipFill>
      <xdr:spPr>
        <a:xfrm>
          <a:off x="1171575" y="595786"/>
          <a:ext cx="2362200" cy="905053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1714500</xdr:colOff>
      <xdr:row>508</xdr:row>
      <xdr:rowOff>47625</xdr:rowOff>
    </xdr:from>
    <xdr:to>
      <xdr:col>4</xdr:col>
      <xdr:colOff>0</xdr:colOff>
      <xdr:row>511</xdr:row>
      <xdr:rowOff>21324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128668-21B3-4B04-8269-07B39CCC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1534775"/>
          <a:ext cx="2000250" cy="1250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AB.xlsx" TargetMode="External"/><Relationship Id="rId1" Type="http://schemas.openxmlformats.org/officeDocument/2006/relationships/externalLinkPath" Target="R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FTAR RAB"/>
      <sheetName val="FORM"/>
      <sheetName val="RAB REKAP"/>
      <sheetName val="RAB PAKET 1"/>
      <sheetName val="RAB SKTM"/>
      <sheetName val="RAB JOINTING"/>
      <sheetName val="RAB GD TEMBOK"/>
      <sheetName val="KHS GD TEMBOK 7R2 (BDG)"/>
      <sheetName val="KHS GD TEMBOK ST17 (BDG)"/>
      <sheetName val="KHS GD TEMBOK ST16 (BDG)"/>
      <sheetName val="RAB APPTM"/>
      <sheetName val="RAB SRAPP"/>
      <sheetName val="RAB SLO"/>
      <sheetName val="RAB EDIT"/>
      <sheetName val="UNIT-BAGIAN"/>
    </sheetNames>
    <sheetDataSet>
      <sheetData sheetId="0"/>
      <sheetData sheetId="1">
        <row r="3">
          <cell r="F3" t="str">
            <v>Pemasaran</v>
          </cell>
        </row>
        <row r="4">
          <cell r="F4" t="str">
            <v>Penarikan SKTM, Pembangunan Gardu GP6 SDSA sehub PD 41.500 VA - 82.500 VA a.n SD Santa Angela</v>
          </cell>
        </row>
        <row r="5">
          <cell r="F5" t="str">
            <v>Jl. Merdeka No. 24</v>
          </cell>
        </row>
        <row r="6">
          <cell r="F6" t="str">
            <v>ULP Bandung Utara</v>
          </cell>
        </row>
        <row r="7">
          <cell r="F7" t="str">
            <v>GD SDSA</v>
          </cell>
        </row>
        <row r="8">
          <cell r="F8" t="str">
            <v>166.RAB/REN/AI/2025</v>
          </cell>
        </row>
        <row r="9">
          <cell r="F9" t="str">
            <v>24 June 2025</v>
          </cell>
        </row>
        <row r="16">
          <cell r="F16" t="str">
            <v>GD TEMBOK A1</v>
          </cell>
          <cell r="J16">
            <v>0</v>
          </cell>
        </row>
        <row r="17">
          <cell r="F17" t="str">
            <v>SKTM I12</v>
          </cell>
          <cell r="J17">
            <v>0</v>
          </cell>
        </row>
        <row r="18">
          <cell r="F18" t="str">
            <v>SKTM S21</v>
          </cell>
          <cell r="J18">
            <v>0</v>
          </cell>
        </row>
        <row r="19">
          <cell r="F19" t="str">
            <v>SKTM S22</v>
          </cell>
          <cell r="J19">
            <v>0</v>
          </cell>
        </row>
        <row r="20">
          <cell r="F20" t="str">
            <v>SKTM I5</v>
          </cell>
          <cell r="J20">
            <v>0</v>
          </cell>
        </row>
        <row r="21">
          <cell r="F21" t="str">
            <v>SKTM X10</v>
          </cell>
          <cell r="J21">
            <v>0</v>
          </cell>
        </row>
        <row r="22">
          <cell r="F22" t="str">
            <v>GD TEMBOK A4</v>
          </cell>
          <cell r="J22">
            <v>0</v>
          </cell>
        </row>
        <row r="23">
          <cell r="J23" t="b">
            <v>0</v>
          </cell>
        </row>
        <row r="24">
          <cell r="J24" t="b">
            <v>0</v>
          </cell>
        </row>
        <row r="25">
          <cell r="F25" t="str">
            <v>GD TEMBOK A2</v>
          </cell>
          <cell r="J25">
            <v>0</v>
          </cell>
        </row>
        <row r="26">
          <cell r="F26" t="str">
            <v>SKTM I12</v>
          </cell>
          <cell r="J26">
            <v>0</v>
          </cell>
        </row>
        <row r="27">
          <cell r="F27" t="str">
            <v>SKTM S21</v>
          </cell>
          <cell r="J27">
            <v>0</v>
          </cell>
        </row>
        <row r="28">
          <cell r="F28" t="str">
            <v>SKTM S22</v>
          </cell>
          <cell r="J28">
            <v>0</v>
          </cell>
        </row>
        <row r="29">
          <cell r="F29" t="str">
            <v>SKTM I5</v>
          </cell>
          <cell r="J29">
            <v>0</v>
          </cell>
        </row>
        <row r="30">
          <cell r="F30" t="str">
            <v>SKTM X10</v>
          </cell>
          <cell r="J30">
            <v>0</v>
          </cell>
        </row>
        <row r="31">
          <cell r="F31" t="str">
            <v>GD TEMBOK A5</v>
          </cell>
          <cell r="J31">
            <v>0</v>
          </cell>
        </row>
        <row r="32">
          <cell r="J32" t="b">
            <v>0</v>
          </cell>
        </row>
        <row r="33">
          <cell r="J33" t="b">
            <v>0</v>
          </cell>
        </row>
        <row r="34">
          <cell r="F34" t="str">
            <v>GD TEMBOK A3</v>
          </cell>
          <cell r="J34">
            <v>0</v>
          </cell>
        </row>
        <row r="35">
          <cell r="F35" t="str">
            <v>SKTM I12</v>
          </cell>
          <cell r="J35">
            <v>0</v>
          </cell>
        </row>
        <row r="36">
          <cell r="F36" t="str">
            <v>SKTM S21</v>
          </cell>
          <cell r="J36">
            <v>0</v>
          </cell>
        </row>
        <row r="37">
          <cell r="F37" t="str">
            <v>SKTM S22</v>
          </cell>
          <cell r="J37">
            <v>0</v>
          </cell>
        </row>
        <row r="38">
          <cell r="F38" t="str">
            <v>SKTM I5</v>
          </cell>
          <cell r="J38">
            <v>0</v>
          </cell>
        </row>
        <row r="39">
          <cell r="F39" t="str">
            <v>SKTM X10</v>
          </cell>
          <cell r="J39">
            <v>0</v>
          </cell>
        </row>
        <row r="40">
          <cell r="F40" t="str">
            <v>GD TEMBOK A6</v>
          </cell>
          <cell r="J40">
            <v>0</v>
          </cell>
        </row>
        <row r="41">
          <cell r="J41" t="b">
            <v>0</v>
          </cell>
        </row>
        <row r="42">
          <cell r="J42" t="b">
            <v>0</v>
          </cell>
        </row>
        <row r="43">
          <cell r="F43" t="str">
            <v>PAKET 1 F5</v>
          </cell>
          <cell r="J43">
            <v>0</v>
          </cell>
        </row>
        <row r="44">
          <cell r="F44" t="str">
            <v>PAKET 1 B113</v>
          </cell>
          <cell r="J44">
            <v>0</v>
          </cell>
        </row>
        <row r="45">
          <cell r="F45" t="str">
            <v>PAKET 1 B110</v>
          </cell>
          <cell r="J45">
            <v>0</v>
          </cell>
        </row>
        <row r="46">
          <cell r="F46" t="str">
            <v>PAKET 1 B111</v>
          </cell>
          <cell r="J46">
            <v>0</v>
          </cell>
        </row>
        <row r="47">
          <cell r="F47" t="str">
            <v>PAKET 1 C32</v>
          </cell>
          <cell r="J47">
            <v>0</v>
          </cell>
        </row>
        <row r="48">
          <cell r="F48" t="str">
            <v>PAKET 1 C2</v>
          </cell>
          <cell r="J48">
            <v>0</v>
          </cell>
        </row>
        <row r="49">
          <cell r="F49" t="str">
            <v>PAKET 1 C4</v>
          </cell>
          <cell r="J49">
            <v>0</v>
          </cell>
        </row>
        <row r="50">
          <cell r="F50" t="str">
            <v>SKTM S3</v>
          </cell>
          <cell r="J50">
            <v>0</v>
          </cell>
        </row>
        <row r="51">
          <cell r="F51" t="str">
            <v>SKTM S4</v>
          </cell>
          <cell r="J51">
            <v>0</v>
          </cell>
        </row>
        <row r="52">
          <cell r="F52" t="str">
            <v>PAKET 1 J6</v>
          </cell>
          <cell r="J52">
            <v>0</v>
          </cell>
        </row>
        <row r="53">
          <cell r="F53" t="str">
            <v>PAKET 1 H7</v>
          </cell>
          <cell r="J53">
            <v>0</v>
          </cell>
        </row>
        <row r="54">
          <cell r="F54" t="str">
            <v>PAKET 1 I6</v>
          </cell>
          <cell r="J54">
            <v>0</v>
          </cell>
        </row>
        <row r="55">
          <cell r="F55" t="str">
            <v>SKTM S33</v>
          </cell>
          <cell r="J55">
            <v>0</v>
          </cell>
        </row>
        <row r="56">
          <cell r="F56" t="str">
            <v>PAKET 1 C20</v>
          </cell>
          <cell r="J56">
            <v>0</v>
          </cell>
        </row>
        <row r="57">
          <cell r="F57" t="str">
            <v>PAKET 1 L1</v>
          </cell>
          <cell r="J57">
            <v>0</v>
          </cell>
        </row>
        <row r="58">
          <cell r="F58" t="str">
            <v>PAKET 1 H2</v>
          </cell>
          <cell r="J58">
            <v>0</v>
          </cell>
        </row>
        <row r="59">
          <cell r="F59" t="str">
            <v>PAKET 1 I9</v>
          </cell>
          <cell r="J59">
            <v>0</v>
          </cell>
        </row>
        <row r="60">
          <cell r="F60" t="str">
            <v>PAKET 1 C24</v>
          </cell>
          <cell r="J60">
            <v>0</v>
          </cell>
        </row>
        <row r="61">
          <cell r="F61" t="str">
            <v>SKTM S27</v>
          </cell>
          <cell r="J61">
            <v>0</v>
          </cell>
        </row>
        <row r="62">
          <cell r="F62" t="str">
            <v>PAKET 1 C39</v>
          </cell>
        </row>
        <row r="63">
          <cell r="F63" t="str">
            <v>PAKET 1 H4</v>
          </cell>
          <cell r="J63">
            <v>0</v>
          </cell>
        </row>
        <row r="64">
          <cell r="F64" t="str">
            <v>PAKET 1 I3</v>
          </cell>
          <cell r="J64">
            <v>0</v>
          </cell>
        </row>
        <row r="65">
          <cell r="F65" t="str">
            <v>PAKET 1 C36</v>
          </cell>
          <cell r="J65">
            <v>0</v>
          </cell>
        </row>
        <row r="66">
          <cell r="F66" t="str">
            <v>SKTM S23</v>
          </cell>
          <cell r="J66">
            <v>0</v>
          </cell>
        </row>
        <row r="67">
          <cell r="F67" t="str">
            <v>SKTM S24</v>
          </cell>
          <cell r="J67">
            <v>0</v>
          </cell>
        </row>
        <row r="68">
          <cell r="F68" t="str">
            <v>SKTM S21</v>
          </cell>
          <cell r="J68">
            <v>0</v>
          </cell>
        </row>
        <row r="69">
          <cell r="F69" t="str">
            <v>SKTM S22</v>
          </cell>
          <cell r="J69">
            <v>0</v>
          </cell>
        </row>
        <row r="70">
          <cell r="F70" t="str">
            <v>SKTM S25</v>
          </cell>
          <cell r="J70">
            <v>0</v>
          </cell>
        </row>
        <row r="71">
          <cell r="F71" t="str">
            <v>SKTM S19</v>
          </cell>
          <cell r="J71">
            <v>0</v>
          </cell>
        </row>
        <row r="72">
          <cell r="F72" t="str">
            <v>SKTM S17</v>
          </cell>
          <cell r="J72">
            <v>0</v>
          </cell>
        </row>
        <row r="73">
          <cell r="F73" t="str">
            <v>SKTM S20</v>
          </cell>
          <cell r="J73">
            <v>0</v>
          </cell>
        </row>
        <row r="74">
          <cell r="F74" t="str">
            <v>PAKET 1 C37</v>
          </cell>
        </row>
        <row r="75">
          <cell r="F75" t="str">
            <v>PAKET 1 C34</v>
          </cell>
          <cell r="J75">
            <v>0</v>
          </cell>
        </row>
        <row r="76">
          <cell r="F76" t="str">
            <v>SKTM J5</v>
          </cell>
          <cell r="J76">
            <v>0</v>
          </cell>
        </row>
        <row r="77">
          <cell r="F77" t="str">
            <v>SKTM J6</v>
          </cell>
          <cell r="J77">
            <v>0</v>
          </cell>
        </row>
        <row r="78">
          <cell r="F78" t="str">
            <v>SKTM J1</v>
          </cell>
          <cell r="J78">
            <v>0</v>
          </cell>
        </row>
        <row r="79">
          <cell r="F79" t="str">
            <v>SKTM S1</v>
          </cell>
          <cell r="J79">
            <v>0</v>
          </cell>
        </row>
        <row r="80">
          <cell r="F80" t="str">
            <v>SKTM S34</v>
          </cell>
          <cell r="J80">
            <v>0</v>
          </cell>
        </row>
        <row r="81">
          <cell r="F81" t="str">
            <v>SKTM J7</v>
          </cell>
          <cell r="J81">
            <v>0</v>
          </cell>
        </row>
        <row r="82">
          <cell r="F82" t="str">
            <v>SKTM I17</v>
          </cell>
          <cell r="J82">
            <v>0</v>
          </cell>
        </row>
        <row r="83">
          <cell r="F83" t="str">
            <v>SKTM I2</v>
          </cell>
          <cell r="J83">
            <v>0</v>
          </cell>
        </row>
        <row r="84">
          <cell r="F84" t="str">
            <v>SKTM I16</v>
          </cell>
          <cell r="J84">
            <v>0</v>
          </cell>
        </row>
        <row r="85">
          <cell r="F85" t="str">
            <v>SKTM I1</v>
          </cell>
          <cell r="J85">
            <v>0</v>
          </cell>
        </row>
        <row r="86">
          <cell r="F86" t="str">
            <v>SKTM I12</v>
          </cell>
        </row>
        <row r="87">
          <cell r="F87" t="str">
            <v>SKTM S23</v>
          </cell>
        </row>
        <row r="88">
          <cell r="F88" t="str">
            <v>SKTM S24</v>
          </cell>
        </row>
        <row r="89">
          <cell r="F89" t="str">
            <v>SKTM S21</v>
          </cell>
          <cell r="J89">
            <v>0</v>
          </cell>
        </row>
        <row r="90">
          <cell r="F90" t="str">
            <v>SKTM S22</v>
          </cell>
          <cell r="J90">
            <v>0</v>
          </cell>
        </row>
        <row r="91">
          <cell r="F91" t="str">
            <v>PAKET 1 E1</v>
          </cell>
          <cell r="J91">
            <v>0</v>
          </cell>
        </row>
        <row r="92">
          <cell r="F92" t="str">
            <v>PAKET 1 B97</v>
          </cell>
          <cell r="J92">
            <v>0</v>
          </cell>
        </row>
        <row r="93">
          <cell r="F93" t="str">
            <v>PAKET 1 C45</v>
          </cell>
          <cell r="J93">
            <v>0</v>
          </cell>
        </row>
        <row r="94">
          <cell r="F94" t="str">
            <v>PAKET 1 C47</v>
          </cell>
          <cell r="J94">
            <v>0</v>
          </cell>
        </row>
        <row r="95">
          <cell r="F95" t="str">
            <v>PAKET 1 B127</v>
          </cell>
          <cell r="J95">
            <v>0</v>
          </cell>
        </row>
        <row r="96">
          <cell r="F96" t="str">
            <v>PAKET 1 C27</v>
          </cell>
          <cell r="J96">
            <v>0</v>
          </cell>
        </row>
        <row r="97">
          <cell r="F97" t="str">
            <v>PAKET 1 C48</v>
          </cell>
          <cell r="J97">
            <v>0</v>
          </cell>
        </row>
        <row r="98">
          <cell r="F98" t="str">
            <v>PAKET 1 C50</v>
          </cell>
          <cell r="J98">
            <v>0</v>
          </cell>
        </row>
        <row r="99">
          <cell r="J99" t="b">
            <v>0</v>
          </cell>
        </row>
        <row r="100">
          <cell r="J100" t="b">
            <v>0</v>
          </cell>
        </row>
        <row r="101">
          <cell r="F101" t="str">
            <v>PAKET 1 F5</v>
          </cell>
          <cell r="J101">
            <v>0</v>
          </cell>
        </row>
        <row r="102">
          <cell r="F102" t="str">
            <v>PAKET 1 B113</v>
          </cell>
          <cell r="J102">
            <v>0</v>
          </cell>
        </row>
        <row r="103">
          <cell r="F103" t="str">
            <v>PAKET 1 B110</v>
          </cell>
          <cell r="J103">
            <v>0</v>
          </cell>
        </row>
        <row r="104">
          <cell r="F104" t="str">
            <v>PAKET 1 B111</v>
          </cell>
          <cell r="J104">
            <v>0</v>
          </cell>
        </row>
        <row r="105">
          <cell r="F105" t="str">
            <v>PAKET 1 C32</v>
          </cell>
          <cell r="J105">
            <v>0</v>
          </cell>
        </row>
        <row r="106">
          <cell r="F106" t="str">
            <v>PAKET 1 B1</v>
          </cell>
          <cell r="J106">
            <v>0</v>
          </cell>
        </row>
        <row r="107">
          <cell r="F107" t="str">
            <v>SKTM S5</v>
          </cell>
          <cell r="J107">
            <v>0</v>
          </cell>
        </row>
        <row r="108">
          <cell r="F108" t="str">
            <v>PAKET 1 K2</v>
          </cell>
          <cell r="J108">
            <v>0</v>
          </cell>
        </row>
        <row r="109">
          <cell r="F109" t="str">
            <v>PAKET 1 K3</v>
          </cell>
          <cell r="J109">
            <v>0</v>
          </cell>
        </row>
        <row r="110">
          <cell r="F110" t="str">
            <v>PAKET 1 B18</v>
          </cell>
          <cell r="J110">
            <v>0</v>
          </cell>
        </row>
        <row r="111">
          <cell r="F111" t="str">
            <v>SKTM S7</v>
          </cell>
          <cell r="J111">
            <v>0</v>
          </cell>
        </row>
        <row r="112">
          <cell r="F112" t="str">
            <v>PAKET 1 K1</v>
          </cell>
          <cell r="J112">
            <v>0</v>
          </cell>
        </row>
        <row r="113">
          <cell r="F113" t="str">
            <v>PAKET 1 K2</v>
          </cell>
        </row>
        <row r="114">
          <cell r="F114" t="str">
            <v>PAKET 1 K3</v>
          </cell>
        </row>
        <row r="115">
          <cell r="F115" t="str">
            <v>PAKET 1 H1</v>
          </cell>
          <cell r="J115">
            <v>0</v>
          </cell>
        </row>
        <row r="116">
          <cell r="F116" t="str">
            <v>PAKET 1 C2</v>
          </cell>
          <cell r="J116">
            <v>0</v>
          </cell>
        </row>
        <row r="117">
          <cell r="F117" t="str">
            <v>PAKET 1 C4</v>
          </cell>
          <cell r="J117">
            <v>0</v>
          </cell>
        </row>
        <row r="118">
          <cell r="F118" t="str">
            <v>SKTM S3</v>
          </cell>
          <cell r="J118">
            <v>0</v>
          </cell>
        </row>
        <row r="119">
          <cell r="F119" t="str">
            <v>SKTM S4</v>
          </cell>
          <cell r="J119">
            <v>0</v>
          </cell>
        </row>
        <row r="120">
          <cell r="F120" t="str">
            <v>PAKET 1 J6</v>
          </cell>
          <cell r="J120">
            <v>0</v>
          </cell>
        </row>
        <row r="121">
          <cell r="F121" t="str">
            <v>PAKET 1 H7</v>
          </cell>
          <cell r="J121">
            <v>0</v>
          </cell>
        </row>
        <row r="122">
          <cell r="F122" t="str">
            <v>PAKET 1 I6</v>
          </cell>
          <cell r="J122">
            <v>0</v>
          </cell>
        </row>
        <row r="123">
          <cell r="F123" t="str">
            <v>SKTM S33</v>
          </cell>
          <cell r="J123">
            <v>0</v>
          </cell>
        </row>
        <row r="124">
          <cell r="F124" t="str">
            <v>PAKET 1 C22</v>
          </cell>
          <cell r="J124">
            <v>0</v>
          </cell>
        </row>
        <row r="125">
          <cell r="F125" t="str">
            <v>PAKET 1 L2</v>
          </cell>
          <cell r="J125">
            <v>0</v>
          </cell>
        </row>
        <row r="126">
          <cell r="F126" t="str">
            <v>PAKET 1 H2</v>
          </cell>
          <cell r="J126">
            <v>0</v>
          </cell>
        </row>
        <row r="127">
          <cell r="F127" t="str">
            <v>PAKET 1 I9</v>
          </cell>
          <cell r="J127">
            <v>0</v>
          </cell>
        </row>
        <row r="128">
          <cell r="F128" t="str">
            <v>PAKET 1 I16</v>
          </cell>
          <cell r="J128">
            <v>0</v>
          </cell>
        </row>
        <row r="129">
          <cell r="F129" t="str">
            <v>PAKET 1 C25</v>
          </cell>
          <cell r="J129">
            <v>0</v>
          </cell>
        </row>
        <row r="130">
          <cell r="F130" t="str">
            <v>SKTM S28</v>
          </cell>
          <cell r="J130">
            <v>0</v>
          </cell>
        </row>
        <row r="131">
          <cell r="F131" t="str">
            <v>PAKET 1 C20</v>
          </cell>
          <cell r="J131">
            <v>0</v>
          </cell>
        </row>
        <row r="132">
          <cell r="F132" t="str">
            <v>PAKET 1 L1</v>
          </cell>
          <cell r="J132">
            <v>0</v>
          </cell>
        </row>
        <row r="133">
          <cell r="F133" t="str">
            <v>PAKET 1 H2</v>
          </cell>
          <cell r="J133">
            <v>0</v>
          </cell>
        </row>
        <row r="134">
          <cell r="F134" t="str">
            <v>PAKET 1 I9</v>
          </cell>
          <cell r="J134">
            <v>0</v>
          </cell>
        </row>
        <row r="135">
          <cell r="F135" t="str">
            <v>PAKET 1 C24</v>
          </cell>
          <cell r="J135">
            <v>0</v>
          </cell>
        </row>
        <row r="136">
          <cell r="F136" t="str">
            <v>SKTM S27</v>
          </cell>
          <cell r="J136">
            <v>0</v>
          </cell>
        </row>
        <row r="137">
          <cell r="F137" t="str">
            <v>PAKET 1 C39</v>
          </cell>
          <cell r="J137">
            <v>0</v>
          </cell>
        </row>
        <row r="138">
          <cell r="F138" t="str">
            <v>PAKET 1 H4</v>
          </cell>
          <cell r="J138">
            <v>0</v>
          </cell>
        </row>
        <row r="139">
          <cell r="F139" t="str">
            <v>PAKET 1 I3</v>
          </cell>
          <cell r="J139">
            <v>0</v>
          </cell>
        </row>
        <row r="140">
          <cell r="F140" t="str">
            <v>PAKET 1 C36</v>
          </cell>
          <cell r="J140">
            <v>0</v>
          </cell>
        </row>
        <row r="141">
          <cell r="F141" t="str">
            <v>SKTM S23</v>
          </cell>
          <cell r="J141">
            <v>0</v>
          </cell>
        </row>
        <row r="142">
          <cell r="F142" t="str">
            <v>SKTM S24</v>
          </cell>
          <cell r="J142">
            <v>0</v>
          </cell>
        </row>
        <row r="143">
          <cell r="F143" t="str">
            <v>SKTM S21</v>
          </cell>
          <cell r="J143">
            <v>0</v>
          </cell>
        </row>
        <row r="144">
          <cell r="F144" t="str">
            <v>SKTM S22</v>
          </cell>
          <cell r="J144">
            <v>0</v>
          </cell>
        </row>
        <row r="145">
          <cell r="F145" t="str">
            <v>SKTM S25</v>
          </cell>
          <cell r="J145">
            <v>0</v>
          </cell>
        </row>
        <row r="146">
          <cell r="F146" t="str">
            <v>SKTM S19</v>
          </cell>
          <cell r="J146">
            <v>0</v>
          </cell>
        </row>
        <row r="147">
          <cell r="F147" t="str">
            <v>SKTM S17</v>
          </cell>
          <cell r="J147">
            <v>0</v>
          </cell>
        </row>
        <row r="148">
          <cell r="F148" t="str">
            <v>SKTM S20</v>
          </cell>
          <cell r="J148">
            <v>0</v>
          </cell>
        </row>
        <row r="149">
          <cell r="F149" t="str">
            <v>PAKET 1 C37</v>
          </cell>
        </row>
        <row r="150">
          <cell r="F150" t="str">
            <v>PAKET 1 C34</v>
          </cell>
          <cell r="J150">
            <v>0</v>
          </cell>
        </row>
        <row r="151">
          <cell r="F151" t="str">
            <v>PAKET 1 E1</v>
          </cell>
          <cell r="J151">
            <v>0</v>
          </cell>
        </row>
        <row r="152">
          <cell r="F152" t="str">
            <v>PAKET 1 B97</v>
          </cell>
          <cell r="J152">
            <v>0</v>
          </cell>
        </row>
        <row r="153">
          <cell r="F153" t="str">
            <v>PAKET 1 B59</v>
          </cell>
          <cell r="J153">
            <v>0</v>
          </cell>
        </row>
        <row r="154">
          <cell r="F154" t="str">
            <v>PAKET 1 B76</v>
          </cell>
          <cell r="J154">
            <v>0</v>
          </cell>
        </row>
        <row r="155">
          <cell r="F155" t="str">
            <v>PAKET 1 C45</v>
          </cell>
          <cell r="J155">
            <v>0</v>
          </cell>
        </row>
        <row r="156">
          <cell r="F156" t="str">
            <v>PAKET 1 C47</v>
          </cell>
          <cell r="J156">
            <v>0</v>
          </cell>
        </row>
        <row r="157">
          <cell r="F157" t="str">
            <v>PAKET 1 B127</v>
          </cell>
          <cell r="J157">
            <v>0</v>
          </cell>
        </row>
        <row r="158">
          <cell r="F158" t="str">
            <v>PAKET 1 C27</v>
          </cell>
          <cell r="J158">
            <v>0</v>
          </cell>
        </row>
        <row r="159">
          <cell r="F159" t="str">
            <v>PAKET 1 B129</v>
          </cell>
          <cell r="J159">
            <v>0</v>
          </cell>
        </row>
        <row r="160">
          <cell r="F160" t="str">
            <v>PAKET 1 C28</v>
          </cell>
          <cell r="J160">
            <v>0</v>
          </cell>
        </row>
        <row r="161">
          <cell r="F161" t="str">
            <v>PAKET 1 C48</v>
          </cell>
          <cell r="J161">
            <v>0</v>
          </cell>
        </row>
        <row r="162">
          <cell r="F162" t="str">
            <v>PAKET 1 C50</v>
          </cell>
          <cell r="J162">
            <v>0</v>
          </cell>
        </row>
        <row r="163">
          <cell r="J163" t="b">
            <v>1</v>
          </cell>
        </row>
        <row r="164">
          <cell r="J164" t="b">
            <v>0</v>
          </cell>
        </row>
        <row r="165">
          <cell r="F165" t="str">
            <v>PAKET 1 F5</v>
          </cell>
          <cell r="J165">
            <v>1</v>
          </cell>
        </row>
        <row r="166">
          <cell r="F166" t="str">
            <v>PAKET 1 B113</v>
          </cell>
          <cell r="J166">
            <v>1</v>
          </cell>
        </row>
        <row r="167">
          <cell r="F167" t="str">
            <v>PAKET 1 B110</v>
          </cell>
          <cell r="J167">
            <v>1</v>
          </cell>
        </row>
        <row r="168">
          <cell r="F168" t="str">
            <v>PAKET 1 B111</v>
          </cell>
          <cell r="J168">
            <v>1</v>
          </cell>
        </row>
        <row r="169">
          <cell r="F169" t="str">
            <v>PAKET 1 C30</v>
          </cell>
          <cell r="J169">
            <v>1</v>
          </cell>
        </row>
        <row r="170">
          <cell r="F170" t="str">
            <v>PAKET 1 B1</v>
          </cell>
          <cell r="J170">
            <v>1</v>
          </cell>
        </row>
        <row r="171">
          <cell r="F171" t="str">
            <v>SKTM S5</v>
          </cell>
          <cell r="J171">
            <v>1</v>
          </cell>
        </row>
        <row r="172">
          <cell r="F172" t="str">
            <v>PAKET 1 K2</v>
          </cell>
          <cell r="J172">
            <v>3</v>
          </cell>
        </row>
        <row r="173">
          <cell r="F173" t="str">
            <v>PAKET 1 K3</v>
          </cell>
          <cell r="J173">
            <v>3</v>
          </cell>
        </row>
        <row r="174">
          <cell r="F174" t="str">
            <v>PAKET 1 B18</v>
          </cell>
          <cell r="J174">
            <v>0</v>
          </cell>
        </row>
        <row r="175">
          <cell r="F175" t="str">
            <v>SKTM S7</v>
          </cell>
          <cell r="J175">
            <v>0</v>
          </cell>
        </row>
        <row r="176">
          <cell r="F176" t="str">
            <v>PAKET 1 K1</v>
          </cell>
          <cell r="J176">
            <v>0</v>
          </cell>
        </row>
        <row r="177">
          <cell r="F177" t="str">
            <v>PAKET 1 C1</v>
          </cell>
          <cell r="J177">
            <v>1</v>
          </cell>
        </row>
        <row r="178">
          <cell r="F178" t="str">
            <v>PAKET 1 C3</v>
          </cell>
          <cell r="J178">
            <v>1</v>
          </cell>
        </row>
        <row r="179">
          <cell r="F179" t="str">
            <v>SKTM S2</v>
          </cell>
          <cell r="J179">
            <v>1</v>
          </cell>
        </row>
        <row r="180">
          <cell r="F180" t="str">
            <v>SKTM S5</v>
          </cell>
          <cell r="J180">
            <v>1</v>
          </cell>
        </row>
        <row r="181">
          <cell r="F181" t="str">
            <v>PAKET 1 J5</v>
          </cell>
          <cell r="J181">
            <v>1</v>
          </cell>
        </row>
        <row r="182">
          <cell r="F182" t="str">
            <v>PAKET 1 H7</v>
          </cell>
          <cell r="J182">
            <v>44</v>
          </cell>
        </row>
        <row r="183">
          <cell r="F183" t="str">
            <v>PAKET 1 I6</v>
          </cell>
          <cell r="J183">
            <v>8</v>
          </cell>
        </row>
        <row r="184">
          <cell r="F184" t="str">
            <v>SKTM S33</v>
          </cell>
          <cell r="J184">
            <v>1</v>
          </cell>
        </row>
        <row r="185">
          <cell r="F185" t="str">
            <v>PAKET 1 C22</v>
          </cell>
          <cell r="J185">
            <v>3</v>
          </cell>
        </row>
        <row r="186">
          <cell r="F186" t="str">
            <v>PAKET 1 L2</v>
          </cell>
          <cell r="J186">
            <v>3</v>
          </cell>
        </row>
        <row r="187">
          <cell r="F187" t="str">
            <v>PAKET 1 H2</v>
          </cell>
          <cell r="J187">
            <v>18</v>
          </cell>
        </row>
        <row r="188">
          <cell r="F188" t="str">
            <v>PAKET 1 I9</v>
          </cell>
          <cell r="J188">
            <v>9</v>
          </cell>
        </row>
        <row r="189">
          <cell r="F189" t="str">
            <v>PAKET 1 I16</v>
          </cell>
          <cell r="J189">
            <v>3</v>
          </cell>
        </row>
        <row r="190">
          <cell r="F190" t="str">
            <v>PAKET 1 C25</v>
          </cell>
          <cell r="J190">
            <v>3</v>
          </cell>
        </row>
        <row r="191">
          <cell r="F191" t="str">
            <v>SKTM S28</v>
          </cell>
          <cell r="J191">
            <v>3</v>
          </cell>
        </row>
        <row r="192">
          <cell r="F192" t="str">
            <v>PAKET 1 C20</v>
          </cell>
          <cell r="J192">
            <v>3</v>
          </cell>
        </row>
        <row r="193">
          <cell r="F193" t="str">
            <v>PAKET 1 L1</v>
          </cell>
          <cell r="J193">
            <v>3</v>
          </cell>
        </row>
        <row r="194">
          <cell r="F194" t="str">
            <v>PAKET 1 H2</v>
          </cell>
          <cell r="J194">
            <v>6</v>
          </cell>
        </row>
        <row r="195">
          <cell r="F195" t="str">
            <v>PAKET 1 I9</v>
          </cell>
          <cell r="J195">
            <v>6</v>
          </cell>
        </row>
        <row r="196">
          <cell r="F196" t="str">
            <v>PAKET 1 C24</v>
          </cell>
          <cell r="J196">
            <v>3</v>
          </cell>
        </row>
        <row r="197">
          <cell r="F197" t="str">
            <v>SKTM S27</v>
          </cell>
          <cell r="J197">
            <v>3</v>
          </cell>
        </row>
        <row r="198">
          <cell r="F198" t="str">
            <v>PAKET 1 C39</v>
          </cell>
          <cell r="J198">
            <v>2</v>
          </cell>
        </row>
        <row r="199">
          <cell r="F199" t="str">
            <v>PAKET 1 H4</v>
          </cell>
          <cell r="J199">
            <v>88</v>
          </cell>
        </row>
        <row r="200">
          <cell r="F200" t="str">
            <v>PAKET 1 I3</v>
          </cell>
          <cell r="J200">
            <v>8</v>
          </cell>
        </row>
        <row r="201">
          <cell r="F201" t="str">
            <v>PAKET 1 C35</v>
          </cell>
          <cell r="J201">
            <v>1</v>
          </cell>
        </row>
        <row r="202">
          <cell r="F202" t="str">
            <v>SKTM S23</v>
          </cell>
          <cell r="J202">
            <v>3</v>
          </cell>
        </row>
        <row r="203">
          <cell r="F203" t="str">
            <v>SKTM S24</v>
          </cell>
          <cell r="J203">
            <v>3</v>
          </cell>
        </row>
        <row r="204">
          <cell r="F204" t="str">
            <v>SKTM S21</v>
          </cell>
          <cell r="J204">
            <v>15</v>
          </cell>
        </row>
        <row r="205">
          <cell r="F205" t="str">
            <v>SKTM S22</v>
          </cell>
          <cell r="J205">
            <v>6</v>
          </cell>
        </row>
        <row r="206">
          <cell r="F206" t="str">
            <v>SKTM S25</v>
          </cell>
          <cell r="J206">
            <v>1</v>
          </cell>
        </row>
        <row r="207">
          <cell r="F207" t="str">
            <v>SKTM S19</v>
          </cell>
          <cell r="J207">
            <v>3</v>
          </cell>
        </row>
        <row r="208">
          <cell r="F208" t="str">
            <v>SKTM S17</v>
          </cell>
          <cell r="J208">
            <v>3</v>
          </cell>
        </row>
        <row r="209">
          <cell r="F209" t="str">
            <v>SKTM S20</v>
          </cell>
          <cell r="J209">
            <v>3</v>
          </cell>
        </row>
        <row r="210">
          <cell r="F210" t="str">
            <v>PAKET 1 C37</v>
          </cell>
        </row>
        <row r="211">
          <cell r="F211" t="str">
            <v>PAKET 1 C34</v>
          </cell>
          <cell r="J211">
            <v>1</v>
          </cell>
        </row>
        <row r="212">
          <cell r="F212" t="str">
            <v>PAKET 1 E1</v>
          </cell>
          <cell r="J212">
            <v>1</v>
          </cell>
        </row>
        <row r="213">
          <cell r="F213" t="str">
            <v>PAKET 1 B97</v>
          </cell>
          <cell r="J213">
            <v>0</v>
          </cell>
        </row>
        <row r="214">
          <cell r="F214" t="str">
            <v>PAKET 1 B59</v>
          </cell>
          <cell r="J214">
            <v>0</v>
          </cell>
        </row>
        <row r="215">
          <cell r="F215" t="str">
            <v>PAKET 1 B76</v>
          </cell>
          <cell r="J215">
            <v>0</v>
          </cell>
        </row>
        <row r="216">
          <cell r="F216" t="str">
            <v>PAKET 1 C45</v>
          </cell>
          <cell r="J216">
            <v>0</v>
          </cell>
        </row>
        <row r="217">
          <cell r="F217" t="str">
            <v>PAKET 1 C47</v>
          </cell>
          <cell r="J217">
            <v>0</v>
          </cell>
        </row>
        <row r="218">
          <cell r="F218" t="str">
            <v>PAKET 1 B127</v>
          </cell>
          <cell r="J218">
            <v>0</v>
          </cell>
        </row>
        <row r="219">
          <cell r="F219" t="str">
            <v>PAKET 1 C27</v>
          </cell>
          <cell r="J219">
            <v>0</v>
          </cell>
        </row>
        <row r="220">
          <cell r="F220" t="str">
            <v>PAKET 1 B129</v>
          </cell>
          <cell r="J220">
            <v>0</v>
          </cell>
        </row>
        <row r="221">
          <cell r="F221" t="str">
            <v>PAKET 1 C28</v>
          </cell>
          <cell r="J221">
            <v>0</v>
          </cell>
        </row>
        <row r="222">
          <cell r="F222" t="str">
            <v>PAKET 1 C48</v>
          </cell>
          <cell r="J222">
            <v>0</v>
          </cell>
        </row>
        <row r="223">
          <cell r="F223" t="str">
            <v>PAKET 1 C50</v>
          </cell>
          <cell r="J223">
            <v>0</v>
          </cell>
        </row>
        <row r="226">
          <cell r="J226" t="b">
            <v>0</v>
          </cell>
        </row>
        <row r="227">
          <cell r="J227" t="b">
            <v>0</v>
          </cell>
        </row>
        <row r="228">
          <cell r="F228" t="str">
            <v>SKTM I1</v>
          </cell>
          <cell r="J228">
            <v>0</v>
          </cell>
        </row>
        <row r="229">
          <cell r="F229" t="str">
            <v>SKTM X5</v>
          </cell>
          <cell r="J229">
            <v>0</v>
          </cell>
        </row>
        <row r="230">
          <cell r="F230" t="str">
            <v>SKTM I15</v>
          </cell>
          <cell r="J230">
            <v>0</v>
          </cell>
        </row>
        <row r="231">
          <cell r="F231" t="str">
            <v>JOINTING A9</v>
          </cell>
          <cell r="J231">
            <v>0</v>
          </cell>
        </row>
        <row r="232">
          <cell r="F232" t="str">
            <v>JOINTING A10</v>
          </cell>
          <cell r="J232">
            <v>0</v>
          </cell>
        </row>
        <row r="233">
          <cell r="F233" t="str">
            <v>SKTM I16</v>
          </cell>
          <cell r="J233">
            <v>0</v>
          </cell>
        </row>
        <row r="234">
          <cell r="J234" t="b">
            <v>0</v>
          </cell>
        </row>
        <row r="235">
          <cell r="J235" t="b">
            <v>0</v>
          </cell>
        </row>
        <row r="236">
          <cell r="F236" t="str">
            <v>SKTM I3</v>
          </cell>
          <cell r="J236">
            <v>0</v>
          </cell>
        </row>
        <row r="237">
          <cell r="F237" t="str">
            <v>SKTM X6</v>
          </cell>
          <cell r="J237">
            <v>0</v>
          </cell>
        </row>
        <row r="238">
          <cell r="F238" t="str">
            <v>SKTM I15</v>
          </cell>
          <cell r="J238">
            <v>0</v>
          </cell>
        </row>
        <row r="239">
          <cell r="F239" t="str">
            <v>JOINTING A9</v>
          </cell>
          <cell r="J239">
            <v>0</v>
          </cell>
        </row>
        <row r="240">
          <cell r="F240" t="str">
            <v>JOINTING A10</v>
          </cell>
          <cell r="J240">
            <v>0</v>
          </cell>
        </row>
        <row r="241">
          <cell r="F241" t="str">
            <v>SKTM I18</v>
          </cell>
          <cell r="J241">
            <v>0</v>
          </cell>
        </row>
        <row r="242">
          <cell r="J242" t="b">
            <v>0</v>
          </cell>
        </row>
        <row r="243">
          <cell r="J243" t="b">
            <v>0</v>
          </cell>
        </row>
        <row r="244">
          <cell r="F244" t="str">
            <v>SKTM I2</v>
          </cell>
          <cell r="J244">
            <v>0</v>
          </cell>
        </row>
        <row r="245">
          <cell r="F245" t="str">
            <v>SKTM X7</v>
          </cell>
          <cell r="J245">
            <v>0</v>
          </cell>
        </row>
        <row r="246">
          <cell r="F246" t="str">
            <v>SKTM Y2</v>
          </cell>
          <cell r="J246">
            <v>0</v>
          </cell>
        </row>
        <row r="247">
          <cell r="F247" t="str">
            <v>SKTM I15</v>
          </cell>
          <cell r="J247">
            <v>0</v>
          </cell>
        </row>
        <row r="248">
          <cell r="F248" t="str">
            <v>SKTM I9</v>
          </cell>
          <cell r="J248">
            <v>0</v>
          </cell>
        </row>
        <row r="249">
          <cell r="F249" t="str">
            <v>SKTM V3</v>
          </cell>
          <cell r="J249">
            <v>0</v>
          </cell>
        </row>
        <row r="250">
          <cell r="F250" t="str">
            <v>JOINTING A23</v>
          </cell>
          <cell r="J250">
            <v>0</v>
          </cell>
        </row>
        <row r="251">
          <cell r="F251" t="str">
            <v>JOINTING A25</v>
          </cell>
          <cell r="J251">
            <v>0</v>
          </cell>
        </row>
        <row r="252">
          <cell r="F252" t="str">
            <v>SKTM L5</v>
          </cell>
          <cell r="J252">
            <v>0</v>
          </cell>
        </row>
        <row r="253">
          <cell r="F253" t="str">
            <v>SKTM X1</v>
          </cell>
          <cell r="J253">
            <v>0</v>
          </cell>
        </row>
        <row r="254">
          <cell r="F254" t="str">
            <v>SKTM I8</v>
          </cell>
          <cell r="J254">
            <v>0</v>
          </cell>
        </row>
        <row r="255">
          <cell r="F255" t="str">
            <v>SKTM V7</v>
          </cell>
          <cell r="J255">
            <v>0</v>
          </cell>
        </row>
        <row r="256">
          <cell r="F256" t="str">
            <v>SKTM W6</v>
          </cell>
          <cell r="J256">
            <v>0</v>
          </cell>
        </row>
        <row r="257">
          <cell r="F257" t="str">
            <v>SKTM I6</v>
          </cell>
          <cell r="J257">
            <v>0</v>
          </cell>
        </row>
        <row r="258">
          <cell r="F258" t="str">
            <v>SKTM X9</v>
          </cell>
          <cell r="J258">
            <v>0</v>
          </cell>
        </row>
        <row r="259">
          <cell r="F259" t="str">
            <v>SKTM I17</v>
          </cell>
          <cell r="J259">
            <v>0</v>
          </cell>
        </row>
        <row r="260">
          <cell r="F260" t="str">
            <v>SKTM I20</v>
          </cell>
          <cell r="J260">
            <v>0</v>
          </cell>
        </row>
        <row r="261">
          <cell r="F261" t="str">
            <v>SKTM L6</v>
          </cell>
          <cell r="J261">
            <v>0</v>
          </cell>
        </row>
        <row r="262">
          <cell r="F262" t="str">
            <v>SKTM I21</v>
          </cell>
          <cell r="J262">
            <v>0</v>
          </cell>
        </row>
        <row r="263">
          <cell r="F263" t="str">
            <v>SKTM I19</v>
          </cell>
          <cell r="J263">
            <v>0</v>
          </cell>
        </row>
        <row r="264">
          <cell r="J264" t="b">
            <v>0</v>
          </cell>
        </row>
        <row r="265">
          <cell r="J265" t="b">
            <v>0</v>
          </cell>
        </row>
        <row r="266">
          <cell r="F266" t="str">
            <v>SKTM I2</v>
          </cell>
          <cell r="J266">
            <v>0</v>
          </cell>
        </row>
        <row r="267">
          <cell r="F267" t="str">
            <v>SKTM X7</v>
          </cell>
          <cell r="J267">
            <v>0</v>
          </cell>
        </row>
        <row r="268">
          <cell r="F268" t="str">
            <v>SKTM Y2</v>
          </cell>
          <cell r="J268">
            <v>0</v>
          </cell>
        </row>
        <row r="269">
          <cell r="F269" t="str">
            <v>SKTM I15</v>
          </cell>
          <cell r="J269">
            <v>0</v>
          </cell>
        </row>
        <row r="270">
          <cell r="F270" t="str">
            <v>SKTM I9</v>
          </cell>
          <cell r="J270">
            <v>0</v>
          </cell>
        </row>
        <row r="271">
          <cell r="F271" t="str">
            <v>SKTM V3</v>
          </cell>
          <cell r="J271">
            <v>0</v>
          </cell>
        </row>
        <row r="272">
          <cell r="F272" t="str">
            <v>JOINTING A23</v>
          </cell>
          <cell r="J272">
            <v>0</v>
          </cell>
        </row>
        <row r="273">
          <cell r="F273" t="str">
            <v>JOINTING A24</v>
          </cell>
          <cell r="J273">
            <v>0</v>
          </cell>
        </row>
        <row r="274">
          <cell r="F274" t="str">
            <v>SKTM L2</v>
          </cell>
          <cell r="J274">
            <v>0</v>
          </cell>
        </row>
        <row r="275">
          <cell r="F275" t="str">
            <v>SKTM X2</v>
          </cell>
          <cell r="J275">
            <v>0</v>
          </cell>
        </row>
        <row r="276">
          <cell r="F276" t="str">
            <v>SKTM L9</v>
          </cell>
          <cell r="J276">
            <v>0</v>
          </cell>
        </row>
        <row r="277">
          <cell r="F277" t="str">
            <v>SKTM L8</v>
          </cell>
          <cell r="J277">
            <v>0</v>
          </cell>
        </row>
        <row r="278">
          <cell r="F278" t="str">
            <v>SKTM I8</v>
          </cell>
          <cell r="J278">
            <v>0</v>
          </cell>
        </row>
        <row r="279">
          <cell r="F279" t="str">
            <v>SKTM V7</v>
          </cell>
          <cell r="J279">
            <v>0</v>
          </cell>
        </row>
        <row r="280">
          <cell r="F280" t="str">
            <v>SKTM W6</v>
          </cell>
          <cell r="J280">
            <v>0</v>
          </cell>
        </row>
        <row r="281">
          <cell r="F281" t="str">
            <v>SKTM I6</v>
          </cell>
          <cell r="J281">
            <v>0</v>
          </cell>
        </row>
        <row r="282">
          <cell r="F282" t="str">
            <v>SKTM X8</v>
          </cell>
          <cell r="J282">
            <v>0</v>
          </cell>
        </row>
        <row r="283">
          <cell r="F283" t="str">
            <v>SKTM I17</v>
          </cell>
          <cell r="J283">
            <v>0</v>
          </cell>
        </row>
        <row r="284">
          <cell r="F284" t="str">
            <v>SKTM I20</v>
          </cell>
          <cell r="J284">
            <v>0</v>
          </cell>
        </row>
        <row r="285">
          <cell r="F285" t="str">
            <v>SKTM L6</v>
          </cell>
          <cell r="J285">
            <v>0</v>
          </cell>
        </row>
        <row r="286">
          <cell r="F286" t="str">
            <v>SKTM I21</v>
          </cell>
          <cell r="J286">
            <v>0</v>
          </cell>
        </row>
        <row r="287">
          <cell r="F287" t="str">
            <v>SKTM I19</v>
          </cell>
          <cell r="J287">
            <v>0</v>
          </cell>
        </row>
        <row r="288">
          <cell r="J288" t="b">
            <v>0</v>
          </cell>
        </row>
        <row r="289">
          <cell r="J289" t="b">
            <v>0</v>
          </cell>
        </row>
        <row r="290">
          <cell r="F290" t="str">
            <v>SKTM I2</v>
          </cell>
          <cell r="J290">
            <v>0</v>
          </cell>
        </row>
        <row r="291">
          <cell r="F291" t="str">
            <v>SKTM X7</v>
          </cell>
          <cell r="J291">
            <v>0</v>
          </cell>
        </row>
        <row r="292">
          <cell r="F292" t="str">
            <v>SKTM Y3</v>
          </cell>
          <cell r="J292">
            <v>0</v>
          </cell>
        </row>
        <row r="293">
          <cell r="F293" t="str">
            <v>SKTM I15</v>
          </cell>
          <cell r="J293">
            <v>0</v>
          </cell>
        </row>
        <row r="294">
          <cell r="F294" t="str">
            <v>SKTM I9</v>
          </cell>
          <cell r="J294">
            <v>0</v>
          </cell>
        </row>
        <row r="295">
          <cell r="F295" t="str">
            <v>SKTM V3</v>
          </cell>
          <cell r="J295">
            <v>0</v>
          </cell>
        </row>
        <row r="296">
          <cell r="F296" t="str">
            <v>JOINTING A23</v>
          </cell>
          <cell r="J296">
            <v>0</v>
          </cell>
        </row>
        <row r="297">
          <cell r="F297" t="str">
            <v>JOINTING A24</v>
          </cell>
          <cell r="J297">
            <v>0</v>
          </cell>
        </row>
        <row r="298">
          <cell r="F298" t="str">
            <v>SKTM L1</v>
          </cell>
          <cell r="J298">
            <v>0</v>
          </cell>
        </row>
        <row r="299">
          <cell r="F299" t="str">
            <v>SKTM X3</v>
          </cell>
          <cell r="J299">
            <v>0</v>
          </cell>
        </row>
        <row r="300">
          <cell r="F300" t="str">
            <v>SKTM L9</v>
          </cell>
          <cell r="J300">
            <v>0</v>
          </cell>
        </row>
        <row r="301">
          <cell r="F301" t="str">
            <v>SKTM L8</v>
          </cell>
          <cell r="J301">
            <v>0</v>
          </cell>
        </row>
        <row r="302">
          <cell r="F302" t="str">
            <v>SKTM L7</v>
          </cell>
          <cell r="J302">
            <v>0</v>
          </cell>
        </row>
        <row r="303">
          <cell r="F303" t="str">
            <v>SKTM I8</v>
          </cell>
          <cell r="J303">
            <v>0</v>
          </cell>
        </row>
        <row r="304">
          <cell r="F304" t="str">
            <v>SKTM V7</v>
          </cell>
          <cell r="J304">
            <v>0</v>
          </cell>
        </row>
        <row r="305">
          <cell r="F305" t="str">
            <v>SKTM W6</v>
          </cell>
          <cell r="J305">
            <v>0</v>
          </cell>
        </row>
        <row r="306">
          <cell r="F306" t="str">
            <v>SKTM I6</v>
          </cell>
          <cell r="J306">
            <v>0</v>
          </cell>
        </row>
        <row r="307">
          <cell r="F307" t="str">
            <v>SKTM X8</v>
          </cell>
          <cell r="J307">
            <v>0</v>
          </cell>
        </row>
        <row r="308">
          <cell r="F308" t="str">
            <v>SKTM I17</v>
          </cell>
          <cell r="J308">
            <v>0</v>
          </cell>
        </row>
        <row r="309">
          <cell r="F309" t="str">
            <v>SKTM I20</v>
          </cell>
          <cell r="J309">
            <v>0</v>
          </cell>
        </row>
        <row r="310">
          <cell r="F310" t="str">
            <v>SKTM L6</v>
          </cell>
          <cell r="J310">
            <v>0</v>
          </cell>
        </row>
        <row r="311">
          <cell r="F311" t="str">
            <v>SKTM I21</v>
          </cell>
          <cell r="J311">
            <v>0</v>
          </cell>
        </row>
        <row r="312">
          <cell r="F312" t="str">
            <v>SKTM I19</v>
          </cell>
          <cell r="J312">
            <v>0</v>
          </cell>
        </row>
        <row r="313">
          <cell r="J313" t="b">
            <v>0</v>
          </cell>
        </row>
        <row r="314">
          <cell r="J314" t="b">
            <v>0</v>
          </cell>
        </row>
        <row r="315">
          <cell r="F315" t="str">
            <v>PAKET 1 C9</v>
          </cell>
          <cell r="J315">
            <v>0</v>
          </cell>
        </row>
        <row r="316">
          <cell r="F316" t="str">
            <v>PAKET 1 J1</v>
          </cell>
          <cell r="J316">
            <v>0</v>
          </cell>
        </row>
        <row r="317">
          <cell r="F317" t="str">
            <v>PAKET 1 C26</v>
          </cell>
          <cell r="J317">
            <v>0</v>
          </cell>
        </row>
        <row r="318">
          <cell r="F318" t="str">
            <v>SKTM S26</v>
          </cell>
          <cell r="J318">
            <v>0</v>
          </cell>
        </row>
        <row r="319">
          <cell r="F319" t="str">
            <v>SKTM I2</v>
          </cell>
          <cell r="J319">
            <v>0</v>
          </cell>
        </row>
        <row r="320">
          <cell r="F320" t="str">
            <v>SKTM X7</v>
          </cell>
          <cell r="J320">
            <v>0</v>
          </cell>
        </row>
        <row r="321">
          <cell r="F321" t="str">
            <v>JOINTING A23</v>
          </cell>
          <cell r="J321">
            <v>0</v>
          </cell>
        </row>
        <row r="322">
          <cell r="F322" t="str">
            <v>SKTM Y1</v>
          </cell>
          <cell r="J322">
            <v>0</v>
          </cell>
        </row>
        <row r="323">
          <cell r="F323" t="str">
            <v>SKTM I15</v>
          </cell>
          <cell r="J323">
            <v>0</v>
          </cell>
        </row>
        <row r="324">
          <cell r="F324" t="str">
            <v>PAKET 1 L3</v>
          </cell>
          <cell r="J324">
            <v>0</v>
          </cell>
        </row>
        <row r="325">
          <cell r="F325" t="str">
            <v>PAKET 1 C41</v>
          </cell>
          <cell r="J325">
            <v>0</v>
          </cell>
        </row>
        <row r="326">
          <cell r="F326" t="str">
            <v>PAKET 1 H3</v>
          </cell>
          <cell r="J326">
            <v>0</v>
          </cell>
        </row>
        <row r="327">
          <cell r="F327" t="str">
            <v>PAKET 1 C43</v>
          </cell>
        </row>
        <row r="328">
          <cell r="F328" t="str">
            <v>JOINTING A25</v>
          </cell>
          <cell r="J328">
            <v>0</v>
          </cell>
        </row>
        <row r="329">
          <cell r="F329" t="str">
            <v>PAKET 1 C15</v>
          </cell>
          <cell r="J329">
            <v>0</v>
          </cell>
        </row>
        <row r="330">
          <cell r="F330" t="str">
            <v>PAKET 1 C29</v>
          </cell>
          <cell r="J330">
            <v>0</v>
          </cell>
        </row>
        <row r="331">
          <cell r="F331" t="str">
            <v>SKTM I17</v>
          </cell>
          <cell r="J331">
            <v>0</v>
          </cell>
        </row>
        <row r="332">
          <cell r="F332" t="str">
            <v>PAKET 1 C51</v>
          </cell>
          <cell r="J332">
            <v>0</v>
          </cell>
        </row>
        <row r="333">
          <cell r="J333" t="b">
            <v>0</v>
          </cell>
        </row>
        <row r="334">
          <cell r="J334" t="b">
            <v>0</v>
          </cell>
        </row>
        <row r="335">
          <cell r="F335" t="str">
            <v>PAKET 1 C10</v>
          </cell>
          <cell r="J335">
            <v>0</v>
          </cell>
        </row>
        <row r="336">
          <cell r="F336" t="str">
            <v>PAKET 1 J2</v>
          </cell>
          <cell r="J336">
            <v>0</v>
          </cell>
        </row>
        <row r="337">
          <cell r="F337" t="str">
            <v>PAKET 1 C26</v>
          </cell>
          <cell r="J337">
            <v>0</v>
          </cell>
        </row>
        <row r="338">
          <cell r="F338" t="str">
            <v>SKTM S26</v>
          </cell>
          <cell r="J338">
            <v>0</v>
          </cell>
        </row>
        <row r="339">
          <cell r="F339" t="str">
            <v>SKTM I2</v>
          </cell>
          <cell r="J339">
            <v>0</v>
          </cell>
        </row>
        <row r="340">
          <cell r="F340" t="str">
            <v>SKTM X7</v>
          </cell>
          <cell r="J340">
            <v>0</v>
          </cell>
        </row>
        <row r="341">
          <cell r="F341" t="str">
            <v>JOINTING A23</v>
          </cell>
          <cell r="J341">
            <v>0</v>
          </cell>
        </row>
        <row r="342">
          <cell r="F342" t="str">
            <v>SKTM Y1</v>
          </cell>
          <cell r="J342">
            <v>0</v>
          </cell>
        </row>
        <row r="343">
          <cell r="F343" t="str">
            <v>SKTM I15</v>
          </cell>
          <cell r="J343">
            <v>0</v>
          </cell>
        </row>
        <row r="344">
          <cell r="F344" t="str">
            <v>PAKET 1 L4</v>
          </cell>
          <cell r="J344">
            <v>0</v>
          </cell>
        </row>
        <row r="345">
          <cell r="F345" t="str">
            <v>PAKET 1 C41</v>
          </cell>
          <cell r="J345">
            <v>0</v>
          </cell>
        </row>
        <row r="346">
          <cell r="F346" t="str">
            <v>PAKET 1 H3</v>
          </cell>
          <cell r="J346">
            <v>0</v>
          </cell>
        </row>
        <row r="347">
          <cell r="F347" t="str">
            <v>PAKET 1 C43</v>
          </cell>
        </row>
        <row r="348">
          <cell r="F348" t="str">
            <v>JOINTING A25</v>
          </cell>
          <cell r="J348">
            <v>0</v>
          </cell>
        </row>
        <row r="349">
          <cell r="F349" t="str">
            <v>PAKET 1 C16</v>
          </cell>
          <cell r="J349">
            <v>0</v>
          </cell>
        </row>
        <row r="350">
          <cell r="F350" t="str">
            <v>PAKET 1 C29</v>
          </cell>
          <cell r="J350">
            <v>0</v>
          </cell>
        </row>
        <row r="351">
          <cell r="F351" t="str">
            <v>SKTM I17</v>
          </cell>
          <cell r="J351">
            <v>0</v>
          </cell>
        </row>
        <row r="352">
          <cell r="F352" t="str">
            <v>PAKET 1 C51</v>
          </cell>
          <cell r="J352">
            <v>0</v>
          </cell>
        </row>
        <row r="353">
          <cell r="F353" t="str">
            <v>PAKET 1 C15</v>
          </cell>
          <cell r="J353">
            <v>0</v>
          </cell>
        </row>
        <row r="354">
          <cell r="F354" t="str">
            <v>PAKET 1 C29</v>
          </cell>
          <cell r="J354">
            <v>0</v>
          </cell>
        </row>
        <row r="355">
          <cell r="J355" t="b">
            <v>1</v>
          </cell>
        </row>
        <row r="356">
          <cell r="J356" t="b">
            <v>0</v>
          </cell>
        </row>
        <row r="357">
          <cell r="F357" t="str">
            <v>PAKET 1 C11</v>
          </cell>
          <cell r="J357">
            <v>1</v>
          </cell>
        </row>
        <row r="358">
          <cell r="F358" t="str">
            <v>PAKET 1 J3</v>
          </cell>
          <cell r="J358">
            <v>1</v>
          </cell>
        </row>
        <row r="359">
          <cell r="F359" t="str">
            <v>PAKET 1 C26</v>
          </cell>
          <cell r="J359">
            <v>3</v>
          </cell>
        </row>
        <row r="360">
          <cell r="F360" t="str">
            <v>SKTM S26</v>
          </cell>
          <cell r="J360">
            <v>3</v>
          </cell>
        </row>
        <row r="361">
          <cell r="F361" t="str">
            <v>SKTM I2</v>
          </cell>
          <cell r="J361">
            <v>0</v>
          </cell>
        </row>
        <row r="362">
          <cell r="F362" t="str">
            <v>SKTM X7</v>
          </cell>
          <cell r="J362">
            <v>0</v>
          </cell>
        </row>
        <row r="363">
          <cell r="F363" t="str">
            <v>JOINTING A23</v>
          </cell>
          <cell r="J363">
            <v>0</v>
          </cell>
        </row>
        <row r="364">
          <cell r="F364" t="str">
            <v>SKTM Y1</v>
          </cell>
          <cell r="J364">
            <v>0</v>
          </cell>
        </row>
        <row r="365">
          <cell r="F365" t="str">
            <v>SKTM I15</v>
          </cell>
          <cell r="J365">
            <v>0</v>
          </cell>
        </row>
        <row r="366">
          <cell r="F366" t="str">
            <v>PAKET 1 L5</v>
          </cell>
          <cell r="J366">
            <v>3</v>
          </cell>
        </row>
        <row r="367">
          <cell r="F367" t="str">
            <v>PAKET 1 C41</v>
          </cell>
          <cell r="J367">
            <v>0</v>
          </cell>
        </row>
        <row r="368">
          <cell r="F368" t="str">
            <v>PAKET 1 H3</v>
          </cell>
          <cell r="J368">
            <v>0</v>
          </cell>
        </row>
        <row r="369">
          <cell r="F369" t="str">
            <v>PAKET 1 C43</v>
          </cell>
        </row>
        <row r="370">
          <cell r="F370" t="str">
            <v>JOINTING A25</v>
          </cell>
          <cell r="J370">
            <v>0</v>
          </cell>
        </row>
        <row r="371">
          <cell r="F371" t="str">
            <v>PAKET 1 C17</v>
          </cell>
          <cell r="J371">
            <v>0</v>
          </cell>
        </row>
        <row r="372">
          <cell r="F372" t="str">
            <v>PAKET 1 C29</v>
          </cell>
          <cell r="J372">
            <v>0</v>
          </cell>
        </row>
        <row r="373">
          <cell r="F373" t="str">
            <v>SKTM I17</v>
          </cell>
          <cell r="J373">
            <v>0</v>
          </cell>
        </row>
        <row r="374">
          <cell r="F374" t="str">
            <v>PAKET 1 C51</v>
          </cell>
          <cell r="J374">
            <v>0</v>
          </cell>
        </row>
        <row r="375">
          <cell r="F375" t="str">
            <v>PAKET 1 C15</v>
          </cell>
          <cell r="J375">
            <v>0</v>
          </cell>
        </row>
        <row r="376">
          <cell r="F376" t="str">
            <v>PAKET 1 C29</v>
          </cell>
          <cell r="J376">
            <v>0</v>
          </cell>
        </row>
        <row r="377">
          <cell r="F377" t="str">
            <v>PAKET 1 C16</v>
          </cell>
          <cell r="J377">
            <v>0</v>
          </cell>
        </row>
        <row r="378">
          <cell r="J378" t="b">
            <v>0</v>
          </cell>
        </row>
        <row r="379">
          <cell r="J379" t="b">
            <v>0</v>
          </cell>
        </row>
        <row r="380">
          <cell r="F380" t="str">
            <v>PAKET 1 C13</v>
          </cell>
          <cell r="J380">
            <v>0</v>
          </cell>
        </row>
        <row r="381">
          <cell r="F381" t="str">
            <v>PAKET 1 J4</v>
          </cell>
          <cell r="J381">
            <v>0</v>
          </cell>
        </row>
        <row r="382">
          <cell r="F382" t="str">
            <v>PAKET 1 C26</v>
          </cell>
          <cell r="J382">
            <v>0</v>
          </cell>
        </row>
        <row r="383">
          <cell r="F383" t="str">
            <v>SKTM S26</v>
          </cell>
        </row>
        <row r="384">
          <cell r="F384" t="str">
            <v>SKTM I2</v>
          </cell>
          <cell r="J384">
            <v>0</v>
          </cell>
        </row>
        <row r="385">
          <cell r="F385" t="str">
            <v>SKTM X7</v>
          </cell>
          <cell r="J385">
            <v>0</v>
          </cell>
        </row>
        <row r="386">
          <cell r="F386" t="str">
            <v>JOINTING A23</v>
          </cell>
          <cell r="J386">
            <v>0</v>
          </cell>
        </row>
        <row r="387">
          <cell r="F387" t="str">
            <v>SKTM Y1</v>
          </cell>
          <cell r="J387">
            <v>0</v>
          </cell>
        </row>
        <row r="388">
          <cell r="F388" t="str">
            <v>SKTM I15</v>
          </cell>
          <cell r="J388">
            <v>0</v>
          </cell>
        </row>
        <row r="389">
          <cell r="F389" t="str">
            <v>PAKET 1 L5</v>
          </cell>
          <cell r="J389">
            <v>0</v>
          </cell>
        </row>
        <row r="390">
          <cell r="F390" t="str">
            <v>PAKET 1 C41</v>
          </cell>
          <cell r="J390">
            <v>0</v>
          </cell>
        </row>
        <row r="391">
          <cell r="F391" t="str">
            <v>PAKET 1 H3</v>
          </cell>
          <cell r="J391">
            <v>0</v>
          </cell>
        </row>
        <row r="392">
          <cell r="F392" t="str">
            <v>PAKET 1 C43</v>
          </cell>
        </row>
        <row r="393">
          <cell r="F393" t="str">
            <v>JOINTING A25</v>
          </cell>
          <cell r="J393">
            <v>0</v>
          </cell>
        </row>
        <row r="394">
          <cell r="F394" t="str">
            <v>PAKET 1 C19</v>
          </cell>
          <cell r="J394">
            <v>0</v>
          </cell>
        </row>
        <row r="395">
          <cell r="F395" t="str">
            <v>PAKET 1 C29</v>
          </cell>
          <cell r="J395">
            <v>0</v>
          </cell>
        </row>
        <row r="396">
          <cell r="F396" t="str">
            <v>SKTM I17</v>
          </cell>
          <cell r="J396">
            <v>0</v>
          </cell>
        </row>
        <row r="397">
          <cell r="F397" t="str">
            <v>PAKET 1 C51</v>
          </cell>
          <cell r="J397">
            <v>0</v>
          </cell>
        </row>
        <row r="398">
          <cell r="F398" t="str">
            <v>PAKET 1 C15</v>
          </cell>
          <cell r="J398">
            <v>0</v>
          </cell>
        </row>
        <row r="399">
          <cell r="F399" t="str">
            <v>PAKET 1 C29</v>
          </cell>
          <cell r="J399">
            <v>0</v>
          </cell>
        </row>
        <row r="400">
          <cell r="F400" t="str">
            <v>PAKET 1 C16</v>
          </cell>
          <cell r="J400">
            <v>0</v>
          </cell>
        </row>
        <row r="401">
          <cell r="F401" t="str">
            <v>PAKET 1 C17</v>
          </cell>
          <cell r="J401">
            <v>0</v>
          </cell>
        </row>
        <row r="402">
          <cell r="F402" t="str">
            <v>PAKET 1 C18</v>
          </cell>
          <cell r="J402">
            <v>0</v>
          </cell>
        </row>
        <row r="403">
          <cell r="J403" t="b">
            <v>0</v>
          </cell>
        </row>
        <row r="405">
          <cell r="F405" t="str">
            <v>SKTM I6</v>
          </cell>
          <cell r="J405">
            <v>0</v>
          </cell>
        </row>
        <row r="406">
          <cell r="F406" t="str">
            <v>SKTM I8</v>
          </cell>
          <cell r="J406">
            <v>0</v>
          </cell>
        </row>
        <row r="407">
          <cell r="F407" t="str">
            <v>PAKET 1 C5</v>
          </cell>
          <cell r="J407">
            <v>0</v>
          </cell>
        </row>
        <row r="408">
          <cell r="F408" t="str">
            <v>PAKET 1 C6</v>
          </cell>
          <cell r="J408">
            <v>0</v>
          </cell>
        </row>
        <row r="409">
          <cell r="F409" t="str">
            <v>SKTM X9</v>
          </cell>
          <cell r="J409">
            <v>0</v>
          </cell>
        </row>
        <row r="410">
          <cell r="F410" t="str">
            <v>PAKET 1 J5</v>
          </cell>
          <cell r="J410">
            <v>0</v>
          </cell>
        </row>
        <row r="411">
          <cell r="F411" t="str">
            <v>PAKET 1 J6</v>
          </cell>
          <cell r="J411">
            <v>0</v>
          </cell>
        </row>
        <row r="412">
          <cell r="F412" t="str">
            <v>SKTM V7</v>
          </cell>
          <cell r="J412">
            <v>0</v>
          </cell>
        </row>
        <row r="413">
          <cell r="F413" t="str">
            <v>SKTM W6</v>
          </cell>
          <cell r="J413">
            <v>0</v>
          </cell>
        </row>
        <row r="414">
          <cell r="F414" t="str">
            <v>PAKET 1 H7</v>
          </cell>
          <cell r="J414">
            <v>0</v>
          </cell>
        </row>
        <row r="415">
          <cell r="F415" t="str">
            <v>PAKET 1 I6</v>
          </cell>
          <cell r="J415">
            <v>0</v>
          </cell>
        </row>
        <row r="416">
          <cell r="J416" t="b">
            <v>0</v>
          </cell>
        </row>
        <row r="418">
          <cell r="F418" t="str">
            <v>SKTM I11</v>
          </cell>
          <cell r="J418">
            <v>0</v>
          </cell>
        </row>
        <row r="419">
          <cell r="F419" t="str">
            <v>PAKET 1 C39</v>
          </cell>
          <cell r="J419">
            <v>0</v>
          </cell>
        </row>
        <row r="420">
          <cell r="F420" t="str">
            <v>PAKET 1 H4</v>
          </cell>
          <cell r="J420">
            <v>0</v>
          </cell>
        </row>
        <row r="421">
          <cell r="F421" t="str">
            <v>SKTM V4</v>
          </cell>
          <cell r="J421">
            <v>0</v>
          </cell>
        </row>
        <row r="422">
          <cell r="F422" t="str">
            <v>SKTM W3</v>
          </cell>
          <cell r="J422">
            <v>0</v>
          </cell>
        </row>
        <row r="423">
          <cell r="F423" t="str">
            <v>PAKET 1 I3</v>
          </cell>
          <cell r="J423">
            <v>0</v>
          </cell>
        </row>
        <row r="424">
          <cell r="F424" t="str">
            <v>SKTM S18</v>
          </cell>
          <cell r="J424">
            <v>0</v>
          </cell>
        </row>
        <row r="425">
          <cell r="F425" t="str">
            <v>SKTM S19</v>
          </cell>
          <cell r="J425">
            <v>0</v>
          </cell>
        </row>
        <row r="426">
          <cell r="F426" t="str">
            <v>SKTM S20</v>
          </cell>
          <cell r="J426">
            <v>0</v>
          </cell>
        </row>
        <row r="427">
          <cell r="F427" t="str">
            <v>SKTM S12</v>
          </cell>
          <cell r="J427">
            <v>0</v>
          </cell>
        </row>
        <row r="428">
          <cell r="F428" t="str">
            <v>SKTM S14</v>
          </cell>
          <cell r="J428">
            <v>0</v>
          </cell>
        </row>
        <row r="431">
          <cell r="F431" t="str">
            <v>SKTM I12</v>
          </cell>
          <cell r="J431">
            <v>0</v>
          </cell>
        </row>
        <row r="432">
          <cell r="F432" t="str">
            <v>SKTM S21</v>
          </cell>
          <cell r="J432">
            <v>0</v>
          </cell>
        </row>
        <row r="433">
          <cell r="F433" t="str">
            <v>SKTM S22</v>
          </cell>
          <cell r="J433">
            <v>0</v>
          </cell>
        </row>
        <row r="434">
          <cell r="F434" t="str">
            <v>SKTM S23</v>
          </cell>
          <cell r="J434">
            <v>0</v>
          </cell>
        </row>
        <row r="435">
          <cell r="F435" t="str">
            <v>SKTM W2</v>
          </cell>
          <cell r="J435">
            <v>0</v>
          </cell>
        </row>
        <row r="440">
          <cell r="F440" t="str">
            <v>JOINTING A5</v>
          </cell>
          <cell r="J440">
            <v>0</v>
          </cell>
        </row>
        <row r="441">
          <cell r="F441" t="str">
            <v>JOINTING A6</v>
          </cell>
          <cell r="J441">
            <v>0</v>
          </cell>
        </row>
        <row r="444">
          <cell r="F444" t="str">
            <v>SKTM I1</v>
          </cell>
          <cell r="J444">
            <v>0</v>
          </cell>
        </row>
        <row r="445">
          <cell r="F445" t="str">
            <v>SKTM I15</v>
          </cell>
          <cell r="J445">
            <v>0</v>
          </cell>
        </row>
        <row r="446">
          <cell r="F446" t="str">
            <v>JOINTING A9</v>
          </cell>
          <cell r="J446">
            <v>0</v>
          </cell>
        </row>
        <row r="449">
          <cell r="F449" t="str">
            <v>PAKET 1 B16</v>
          </cell>
          <cell r="J449">
            <v>0</v>
          </cell>
        </row>
        <row r="450">
          <cell r="F450" t="str">
            <v>SKTM R1</v>
          </cell>
          <cell r="J450">
            <v>0</v>
          </cell>
        </row>
        <row r="451">
          <cell r="F451" t="str">
            <v>SKTM R4</v>
          </cell>
          <cell r="J451">
            <v>0</v>
          </cell>
        </row>
        <row r="452">
          <cell r="F452" t="str">
            <v>JOINTING A12</v>
          </cell>
          <cell r="J452">
            <v>0</v>
          </cell>
        </row>
        <row r="453">
          <cell r="F453" t="str">
            <v>JOINTING A13</v>
          </cell>
          <cell r="J453">
            <v>0</v>
          </cell>
        </row>
        <row r="454">
          <cell r="F454" t="str">
            <v>PAKET 1 I8</v>
          </cell>
          <cell r="J454">
            <v>0</v>
          </cell>
        </row>
        <row r="455">
          <cell r="F455" t="str">
            <v>PAKET 1 B126</v>
          </cell>
        </row>
        <row r="456">
          <cell r="F456" t="str">
            <v>PAKET 1 L1</v>
          </cell>
          <cell r="J456">
            <v>0</v>
          </cell>
        </row>
        <row r="457">
          <cell r="F457" t="str">
            <v>PAKET 1 H2</v>
          </cell>
          <cell r="J457">
            <v>0</v>
          </cell>
        </row>
        <row r="458">
          <cell r="F458" t="str">
            <v>PAKET 1 I9</v>
          </cell>
          <cell r="J458">
            <v>0</v>
          </cell>
        </row>
        <row r="459">
          <cell r="F459" t="str">
            <v>PAKET 1 I16</v>
          </cell>
          <cell r="J459">
            <v>0</v>
          </cell>
        </row>
        <row r="460">
          <cell r="F460" t="str">
            <v>PAKET 1 B112</v>
          </cell>
        </row>
        <row r="461">
          <cell r="F461" t="str">
            <v>SKTM S23</v>
          </cell>
          <cell r="J461">
            <v>0</v>
          </cell>
        </row>
        <row r="462">
          <cell r="F462" t="str">
            <v>SKTM S24</v>
          </cell>
          <cell r="J462">
            <v>0</v>
          </cell>
        </row>
        <row r="463">
          <cell r="F463" t="str">
            <v>SKTM S21</v>
          </cell>
          <cell r="J463">
            <v>0</v>
          </cell>
        </row>
        <row r="464">
          <cell r="F464" t="str">
            <v>SKTM S22</v>
          </cell>
          <cell r="J464">
            <v>0</v>
          </cell>
        </row>
        <row r="465">
          <cell r="F465" t="str">
            <v>SKTM S25</v>
          </cell>
          <cell r="J465">
            <v>0</v>
          </cell>
        </row>
        <row r="466">
          <cell r="F466" t="str">
            <v>SKTM S19</v>
          </cell>
          <cell r="J466">
            <v>0</v>
          </cell>
        </row>
        <row r="467">
          <cell r="F467" t="str">
            <v>SKTM S17</v>
          </cell>
          <cell r="J467">
            <v>0</v>
          </cell>
        </row>
        <row r="468">
          <cell r="F468" t="str">
            <v>SKTM S18</v>
          </cell>
          <cell r="J468">
            <v>0</v>
          </cell>
        </row>
        <row r="469">
          <cell r="F469" t="str">
            <v>SKTM S20</v>
          </cell>
          <cell r="J469">
            <v>0</v>
          </cell>
        </row>
        <row r="472">
          <cell r="F472" t="str">
            <v>PAKET 1 B17</v>
          </cell>
          <cell r="J472">
            <v>0</v>
          </cell>
        </row>
        <row r="473">
          <cell r="F473" t="str">
            <v>SKTM S7</v>
          </cell>
          <cell r="J473">
            <v>0</v>
          </cell>
        </row>
        <row r="474">
          <cell r="F474" t="str">
            <v>PAKET 1 K1</v>
          </cell>
          <cell r="J474">
            <v>0</v>
          </cell>
        </row>
        <row r="475">
          <cell r="F475" t="str">
            <v>PAKET 1 K2</v>
          </cell>
          <cell r="J475">
            <v>0</v>
          </cell>
        </row>
        <row r="476">
          <cell r="F476" t="str">
            <v>PAKET 1 K3</v>
          </cell>
          <cell r="J476">
            <v>0</v>
          </cell>
        </row>
        <row r="477">
          <cell r="F477" t="str">
            <v>PAKET 1 B99</v>
          </cell>
          <cell r="J477">
            <v>0</v>
          </cell>
        </row>
        <row r="478">
          <cell r="F478" t="str">
            <v>PAKET 1 I18</v>
          </cell>
          <cell r="J478">
            <v>0</v>
          </cell>
        </row>
        <row r="481">
          <cell r="J481" t="b">
            <v>0</v>
          </cell>
        </row>
        <row r="482">
          <cell r="J482" t="b">
            <v>0</v>
          </cell>
        </row>
        <row r="483">
          <cell r="F483" t="str">
            <v>PAKET 1 F5</v>
          </cell>
          <cell r="J483">
            <v>0</v>
          </cell>
        </row>
        <row r="484">
          <cell r="F484" t="str">
            <v>PAKET 1 B113</v>
          </cell>
          <cell r="J484">
            <v>0</v>
          </cell>
        </row>
        <row r="485">
          <cell r="F485" t="str">
            <v>PAKET 1 B110</v>
          </cell>
          <cell r="J485">
            <v>0</v>
          </cell>
        </row>
        <row r="486">
          <cell r="F486" t="str">
            <v>PAKET 1 B111</v>
          </cell>
          <cell r="J486">
            <v>0</v>
          </cell>
        </row>
        <row r="487">
          <cell r="F487" t="str">
            <v>PAKET 1 E1</v>
          </cell>
          <cell r="J487">
            <v>0</v>
          </cell>
        </row>
        <row r="488">
          <cell r="F488" t="str">
            <v>PAKET 1 B97</v>
          </cell>
          <cell r="J488">
            <v>0</v>
          </cell>
        </row>
        <row r="491">
          <cell r="F491" t="str">
            <v>PAKET 1 B99</v>
          </cell>
          <cell r="J491">
            <v>0</v>
          </cell>
        </row>
        <row r="492">
          <cell r="J492" t="b">
            <v>0</v>
          </cell>
        </row>
        <row r="493">
          <cell r="J493" t="b">
            <v>0</v>
          </cell>
        </row>
        <row r="494">
          <cell r="F494" t="str">
            <v>PAKET 1 B1</v>
          </cell>
          <cell r="J494">
            <v>0</v>
          </cell>
        </row>
        <row r="495">
          <cell r="F495" t="str">
            <v>SKTM S5</v>
          </cell>
          <cell r="J495">
            <v>0</v>
          </cell>
        </row>
        <row r="496">
          <cell r="F496" t="str">
            <v>PAKET 1 K2</v>
          </cell>
          <cell r="J496">
            <v>0</v>
          </cell>
        </row>
        <row r="497">
          <cell r="F497" t="str">
            <v>PAKET 1 K3</v>
          </cell>
          <cell r="J497">
            <v>0</v>
          </cell>
        </row>
        <row r="498">
          <cell r="F498" t="str">
            <v>PAKET 1 B59</v>
          </cell>
          <cell r="J498">
            <v>0</v>
          </cell>
        </row>
        <row r="499">
          <cell r="J499" t="b">
            <v>0</v>
          </cell>
        </row>
        <row r="500">
          <cell r="J500" t="b">
            <v>0</v>
          </cell>
        </row>
        <row r="501">
          <cell r="F501" t="str">
            <v>PAKET 1 B2</v>
          </cell>
          <cell r="J501">
            <v>0</v>
          </cell>
        </row>
        <row r="502">
          <cell r="F502" t="str">
            <v>SKTM S6</v>
          </cell>
          <cell r="J502">
            <v>0</v>
          </cell>
        </row>
        <row r="503">
          <cell r="F503" t="str">
            <v>PAKET 1 K2</v>
          </cell>
          <cell r="J503">
            <v>0</v>
          </cell>
        </row>
        <row r="504">
          <cell r="F504" t="str">
            <v>PAKET 1 K3</v>
          </cell>
          <cell r="J504">
            <v>0</v>
          </cell>
        </row>
        <row r="505">
          <cell r="F505" t="str">
            <v>PAKET 1 B60</v>
          </cell>
          <cell r="J505">
            <v>0</v>
          </cell>
        </row>
        <row r="506">
          <cell r="J506" t="b">
            <v>0</v>
          </cell>
        </row>
        <row r="507">
          <cell r="J507" t="b">
            <v>0</v>
          </cell>
        </row>
        <row r="508">
          <cell r="F508" t="str">
            <v>PAKET 1 B3</v>
          </cell>
          <cell r="J508">
            <v>0</v>
          </cell>
        </row>
        <row r="509">
          <cell r="F509" t="str">
            <v>PAKET 1 B61</v>
          </cell>
          <cell r="J509">
            <v>0</v>
          </cell>
        </row>
        <row r="510">
          <cell r="J510" t="b">
            <v>0</v>
          </cell>
        </row>
        <row r="511">
          <cell r="J511" t="b">
            <v>0</v>
          </cell>
        </row>
        <row r="512">
          <cell r="F512" t="str">
            <v>PAKET 1 B4</v>
          </cell>
          <cell r="J512">
            <v>0</v>
          </cell>
        </row>
        <row r="513">
          <cell r="F513" t="str">
            <v>SKTM S7</v>
          </cell>
          <cell r="J513">
            <v>0</v>
          </cell>
        </row>
        <row r="514">
          <cell r="F514" t="str">
            <v>PAKET 1 K1</v>
          </cell>
          <cell r="J514">
            <v>0</v>
          </cell>
        </row>
        <row r="515">
          <cell r="F515" t="str">
            <v>PAKET 1 K2</v>
          </cell>
          <cell r="J515">
            <v>0</v>
          </cell>
        </row>
        <row r="516">
          <cell r="F516" t="str">
            <v>PAKET 1 K3</v>
          </cell>
          <cell r="J516">
            <v>0</v>
          </cell>
        </row>
        <row r="517">
          <cell r="F517" t="str">
            <v>PAKET 1 I14</v>
          </cell>
          <cell r="J517">
            <v>0</v>
          </cell>
        </row>
        <row r="518">
          <cell r="F518" t="str">
            <v>PAKET 1 B99</v>
          </cell>
          <cell r="J518">
            <v>0</v>
          </cell>
        </row>
        <row r="519">
          <cell r="F519" t="str">
            <v>PAKET 1 B62</v>
          </cell>
          <cell r="J519">
            <v>0</v>
          </cell>
        </row>
        <row r="520">
          <cell r="J520" t="b">
            <v>0</v>
          </cell>
        </row>
        <row r="521">
          <cell r="J521" t="b">
            <v>0</v>
          </cell>
        </row>
        <row r="522">
          <cell r="F522" t="str">
            <v>PAKET 1 B5</v>
          </cell>
          <cell r="J522">
            <v>0</v>
          </cell>
        </row>
        <row r="523">
          <cell r="F523" t="str">
            <v>SKTM S7</v>
          </cell>
          <cell r="J523">
            <v>0</v>
          </cell>
        </row>
        <row r="524">
          <cell r="F524" t="str">
            <v>PAKET 1 K1</v>
          </cell>
          <cell r="J524">
            <v>0</v>
          </cell>
        </row>
        <row r="525">
          <cell r="F525" t="str">
            <v>PAKET 1 L2</v>
          </cell>
          <cell r="J525">
            <v>0</v>
          </cell>
        </row>
        <row r="526">
          <cell r="F526" t="str">
            <v>PAKET 1 I10</v>
          </cell>
          <cell r="J526">
            <v>0</v>
          </cell>
        </row>
        <row r="527">
          <cell r="F527" t="str">
            <v>PAKET 1 B63</v>
          </cell>
          <cell r="J527">
            <v>0</v>
          </cell>
        </row>
        <row r="528">
          <cell r="J528" t="b">
            <v>0</v>
          </cell>
        </row>
        <row r="529">
          <cell r="J529" t="b">
            <v>0</v>
          </cell>
        </row>
        <row r="530">
          <cell r="F530" t="str">
            <v>PAKET 1 B6</v>
          </cell>
          <cell r="J530">
            <v>0</v>
          </cell>
        </row>
        <row r="531">
          <cell r="F531" t="str">
            <v>PAKET 1 B64</v>
          </cell>
          <cell r="J531">
            <v>0</v>
          </cell>
        </row>
        <row r="532">
          <cell r="J532" t="b">
            <v>0</v>
          </cell>
        </row>
        <row r="533">
          <cell r="J533" t="b">
            <v>0</v>
          </cell>
        </row>
        <row r="534">
          <cell r="F534" t="str">
            <v>PAKET 1 B7</v>
          </cell>
          <cell r="J534">
            <v>0</v>
          </cell>
        </row>
        <row r="535">
          <cell r="F535" t="str">
            <v>PAKET 1 B65</v>
          </cell>
          <cell r="J535">
            <v>0</v>
          </cell>
        </row>
        <row r="536">
          <cell r="J536" t="b">
            <v>0</v>
          </cell>
        </row>
        <row r="537">
          <cell r="J537" t="b">
            <v>0</v>
          </cell>
        </row>
        <row r="538">
          <cell r="F538" t="str">
            <v>PAKET 1 B8</v>
          </cell>
          <cell r="J538">
            <v>0</v>
          </cell>
        </row>
        <row r="539">
          <cell r="F539" t="str">
            <v>PAKET 1 B66</v>
          </cell>
          <cell r="J539">
            <v>0</v>
          </cell>
        </row>
        <row r="540">
          <cell r="J540" t="b">
            <v>0</v>
          </cell>
        </row>
        <row r="541">
          <cell r="J541" t="b">
            <v>0</v>
          </cell>
        </row>
        <row r="542">
          <cell r="F542" t="str">
            <v>PAKET 1 B9</v>
          </cell>
          <cell r="J542">
            <v>0</v>
          </cell>
        </row>
        <row r="543">
          <cell r="F543" t="str">
            <v>SKTM S7</v>
          </cell>
          <cell r="J543">
            <v>0</v>
          </cell>
        </row>
        <row r="544">
          <cell r="F544" t="str">
            <v>PAKET 1 K1</v>
          </cell>
          <cell r="J544">
            <v>0</v>
          </cell>
        </row>
        <row r="545">
          <cell r="F545" t="str">
            <v>PAKET 1 K2</v>
          </cell>
          <cell r="J545">
            <v>0</v>
          </cell>
        </row>
        <row r="546">
          <cell r="F546" t="str">
            <v>PAKET 1 K3</v>
          </cell>
          <cell r="J546">
            <v>0</v>
          </cell>
        </row>
        <row r="547">
          <cell r="F547" t="str">
            <v>PAKET 1 B99</v>
          </cell>
          <cell r="J547">
            <v>0</v>
          </cell>
        </row>
        <row r="548">
          <cell r="F548" t="str">
            <v>PAKET 1 I14</v>
          </cell>
          <cell r="J548">
            <v>0</v>
          </cell>
        </row>
        <row r="549">
          <cell r="F549" t="str">
            <v>PAKET 1 B67</v>
          </cell>
          <cell r="J549">
            <v>0</v>
          </cell>
        </row>
        <row r="550">
          <cell r="J550" t="b">
            <v>0</v>
          </cell>
        </row>
        <row r="551">
          <cell r="J551" t="b">
            <v>0</v>
          </cell>
        </row>
        <row r="552">
          <cell r="F552" t="str">
            <v>PAKET 1 B10</v>
          </cell>
          <cell r="J552">
            <v>0</v>
          </cell>
        </row>
        <row r="553">
          <cell r="F553" t="str">
            <v>SKTM S5</v>
          </cell>
          <cell r="J553">
            <v>0</v>
          </cell>
        </row>
        <row r="554">
          <cell r="F554" t="str">
            <v>PAKET 1 K2</v>
          </cell>
          <cell r="J554">
            <v>0</v>
          </cell>
        </row>
        <row r="555">
          <cell r="F555" t="str">
            <v>PAKET 1 K3</v>
          </cell>
          <cell r="J555">
            <v>0</v>
          </cell>
        </row>
        <row r="556">
          <cell r="F556" t="str">
            <v>SKTM S7</v>
          </cell>
          <cell r="J556">
            <v>0</v>
          </cell>
        </row>
        <row r="557">
          <cell r="F557" t="str">
            <v>PAKET 1 K1</v>
          </cell>
          <cell r="J557">
            <v>0</v>
          </cell>
        </row>
        <row r="558">
          <cell r="F558" t="str">
            <v>PAKET 1 B99</v>
          </cell>
          <cell r="J558">
            <v>0</v>
          </cell>
        </row>
        <row r="559">
          <cell r="F559" t="str">
            <v>PAKET 1 I14</v>
          </cell>
          <cell r="J559">
            <v>0</v>
          </cell>
        </row>
        <row r="560">
          <cell r="F560" t="str">
            <v>PAKET 1 B68</v>
          </cell>
          <cell r="J560">
            <v>0</v>
          </cell>
        </row>
        <row r="561">
          <cell r="J561" t="b">
            <v>0</v>
          </cell>
        </row>
        <row r="562">
          <cell r="J562" t="b">
            <v>0</v>
          </cell>
        </row>
        <row r="563">
          <cell r="F563" t="str">
            <v>PAKET 1 B11</v>
          </cell>
          <cell r="J563">
            <v>0</v>
          </cell>
        </row>
        <row r="564">
          <cell r="F564" t="str">
            <v>SKTM S5</v>
          </cell>
          <cell r="J564">
            <v>0</v>
          </cell>
        </row>
        <row r="565">
          <cell r="F565" t="str">
            <v>PAKET 1 K2</v>
          </cell>
          <cell r="J565">
            <v>0</v>
          </cell>
        </row>
        <row r="566">
          <cell r="F566" t="str">
            <v>PAKET 1 K3</v>
          </cell>
          <cell r="J566">
            <v>0</v>
          </cell>
        </row>
        <row r="567">
          <cell r="F567" t="str">
            <v>SKTM S7</v>
          </cell>
          <cell r="J567">
            <v>0</v>
          </cell>
        </row>
        <row r="568">
          <cell r="F568" t="str">
            <v>PAKET 1 K1</v>
          </cell>
          <cell r="J568">
            <v>0</v>
          </cell>
        </row>
        <row r="569">
          <cell r="F569" t="str">
            <v>PAKET 1 L2</v>
          </cell>
          <cell r="J569">
            <v>0</v>
          </cell>
        </row>
        <row r="570">
          <cell r="F570" t="str">
            <v>PAKET 1 I10</v>
          </cell>
          <cell r="J570">
            <v>0</v>
          </cell>
        </row>
        <row r="571">
          <cell r="F571" t="str">
            <v>PAKET 1 B99</v>
          </cell>
          <cell r="J571">
            <v>0</v>
          </cell>
        </row>
        <row r="572">
          <cell r="F572" t="str">
            <v>PAKET 1 B69</v>
          </cell>
          <cell r="J572">
            <v>0</v>
          </cell>
        </row>
        <row r="573">
          <cell r="J573" t="b">
            <v>0</v>
          </cell>
        </row>
        <row r="574">
          <cell r="J574" t="b">
            <v>0</v>
          </cell>
        </row>
        <row r="575">
          <cell r="F575" t="str">
            <v>PAKET 1 B12</v>
          </cell>
          <cell r="J575">
            <v>0</v>
          </cell>
        </row>
        <row r="576">
          <cell r="F576" t="str">
            <v>PAKET 1 B70</v>
          </cell>
          <cell r="J576">
            <v>0</v>
          </cell>
        </row>
        <row r="577">
          <cell r="J577" t="b">
            <v>0</v>
          </cell>
        </row>
        <row r="578">
          <cell r="J578" t="b">
            <v>0</v>
          </cell>
        </row>
        <row r="579">
          <cell r="F579" t="str">
            <v>PAKET 1 B13</v>
          </cell>
          <cell r="J579">
            <v>0</v>
          </cell>
        </row>
        <row r="580">
          <cell r="F580" t="str">
            <v>SKTM S5</v>
          </cell>
          <cell r="J580">
            <v>0</v>
          </cell>
        </row>
        <row r="581">
          <cell r="F581" t="str">
            <v>PAKET 1 K2</v>
          </cell>
          <cell r="J581">
            <v>0</v>
          </cell>
        </row>
        <row r="582">
          <cell r="F582" t="str">
            <v>PAKET 1 K3</v>
          </cell>
          <cell r="J582">
            <v>0</v>
          </cell>
        </row>
        <row r="583">
          <cell r="F583" t="str">
            <v>SKTM S7</v>
          </cell>
          <cell r="J583">
            <v>0</v>
          </cell>
        </row>
        <row r="584">
          <cell r="F584" t="str">
            <v>PAKET 1 K1</v>
          </cell>
          <cell r="J584">
            <v>0</v>
          </cell>
        </row>
        <row r="585">
          <cell r="F585" t="str">
            <v>PAKET 1 B99</v>
          </cell>
          <cell r="J585">
            <v>0</v>
          </cell>
        </row>
        <row r="586">
          <cell r="F586" t="str">
            <v>PAKET 1 I14</v>
          </cell>
          <cell r="J586">
            <v>0</v>
          </cell>
        </row>
        <row r="587">
          <cell r="F587" t="str">
            <v>PAKET 1 B71</v>
          </cell>
          <cell r="J587">
            <v>0</v>
          </cell>
        </row>
        <row r="588">
          <cell r="J588" t="b">
            <v>0</v>
          </cell>
        </row>
        <row r="589">
          <cell r="J589" t="b">
            <v>0</v>
          </cell>
        </row>
        <row r="590">
          <cell r="F590" t="str">
            <v>PAKET 1 B14</v>
          </cell>
          <cell r="J590">
            <v>0</v>
          </cell>
        </row>
        <row r="591">
          <cell r="F591" t="str">
            <v>SKTM S7</v>
          </cell>
          <cell r="J591">
            <v>0</v>
          </cell>
        </row>
        <row r="592">
          <cell r="F592" t="str">
            <v>SKTM R1</v>
          </cell>
          <cell r="J592">
            <v>0</v>
          </cell>
        </row>
        <row r="593">
          <cell r="F593" t="str">
            <v>PAKET 1 K1</v>
          </cell>
          <cell r="J593">
            <v>0</v>
          </cell>
        </row>
        <row r="594">
          <cell r="F594" t="str">
            <v>PAKET 1 L1</v>
          </cell>
          <cell r="J594">
            <v>0</v>
          </cell>
        </row>
        <row r="595">
          <cell r="F595" t="str">
            <v>PAKET 1 H2</v>
          </cell>
          <cell r="J595">
            <v>0</v>
          </cell>
        </row>
        <row r="596">
          <cell r="F596" t="str">
            <v>PAKET 1 I9</v>
          </cell>
          <cell r="J596">
            <v>0</v>
          </cell>
        </row>
        <row r="597">
          <cell r="F597" t="str">
            <v>PAKET 1 I16</v>
          </cell>
          <cell r="J597">
            <v>0</v>
          </cell>
        </row>
        <row r="598">
          <cell r="F598" t="str">
            <v>JOINTING A12</v>
          </cell>
          <cell r="J598">
            <v>0</v>
          </cell>
        </row>
        <row r="599">
          <cell r="F599" t="str">
            <v>JOINTING A13</v>
          </cell>
          <cell r="J599">
            <v>0</v>
          </cell>
        </row>
        <row r="600">
          <cell r="F600" t="str">
            <v>SKTM S23</v>
          </cell>
          <cell r="J600">
            <v>0</v>
          </cell>
        </row>
        <row r="601">
          <cell r="F601" t="str">
            <v>SKTM S24</v>
          </cell>
          <cell r="J601">
            <v>0</v>
          </cell>
        </row>
        <row r="602">
          <cell r="F602" t="str">
            <v>SKTM S21</v>
          </cell>
          <cell r="J602">
            <v>0</v>
          </cell>
        </row>
        <row r="603">
          <cell r="F603" t="str">
            <v>SKTM S22</v>
          </cell>
          <cell r="J603">
            <v>0</v>
          </cell>
        </row>
        <row r="604">
          <cell r="F604" t="str">
            <v>SKTM S25</v>
          </cell>
          <cell r="J604">
            <v>0</v>
          </cell>
        </row>
        <row r="605">
          <cell r="F605" t="str">
            <v>SKTM S19</v>
          </cell>
          <cell r="J605">
            <v>0</v>
          </cell>
        </row>
        <row r="606">
          <cell r="F606" t="str">
            <v>SKTM S18</v>
          </cell>
          <cell r="J606">
            <v>0</v>
          </cell>
        </row>
        <row r="607">
          <cell r="F607" t="str">
            <v>SKTM S17</v>
          </cell>
          <cell r="J607">
            <v>0</v>
          </cell>
        </row>
        <row r="608">
          <cell r="F608" t="str">
            <v>SKTM S20</v>
          </cell>
          <cell r="J608">
            <v>0</v>
          </cell>
        </row>
        <row r="609">
          <cell r="F609" t="str">
            <v>SKTM R4</v>
          </cell>
          <cell r="J609">
            <v>0</v>
          </cell>
        </row>
        <row r="610">
          <cell r="F610" t="str">
            <v>PAKET 1 B99</v>
          </cell>
          <cell r="J610">
            <v>0</v>
          </cell>
        </row>
        <row r="611">
          <cell r="F611" t="str">
            <v>PAKET 1 I8</v>
          </cell>
          <cell r="J611">
            <v>0</v>
          </cell>
        </row>
        <row r="612">
          <cell r="F612" t="str">
            <v>PAKET 1 B72</v>
          </cell>
          <cell r="J612">
            <v>0</v>
          </cell>
        </row>
        <row r="613">
          <cell r="J613" t="b">
            <v>0</v>
          </cell>
        </row>
        <row r="614">
          <cell r="J614" t="b">
            <v>0</v>
          </cell>
        </row>
        <row r="615">
          <cell r="F615" t="str">
            <v>PAKET 1 B15</v>
          </cell>
          <cell r="J615">
            <v>0</v>
          </cell>
        </row>
        <row r="616">
          <cell r="F616" t="str">
            <v>PAKET 1 B73</v>
          </cell>
          <cell r="J616">
            <v>0</v>
          </cell>
        </row>
        <row r="617">
          <cell r="J617" t="b">
            <v>0</v>
          </cell>
        </row>
        <row r="618">
          <cell r="J618" t="b">
            <v>0</v>
          </cell>
        </row>
        <row r="619">
          <cell r="F619" t="str">
            <v>PAKET 1 B16</v>
          </cell>
          <cell r="J619">
            <v>0</v>
          </cell>
        </row>
        <row r="620">
          <cell r="F620" t="str">
            <v>SKTM R1</v>
          </cell>
          <cell r="J620">
            <v>0</v>
          </cell>
        </row>
        <row r="621">
          <cell r="F621" t="str">
            <v>SKTM R4</v>
          </cell>
          <cell r="J621">
            <v>0</v>
          </cell>
        </row>
        <row r="622">
          <cell r="F622" t="str">
            <v>JOINTING A12</v>
          </cell>
          <cell r="J622">
            <v>0</v>
          </cell>
        </row>
        <row r="623">
          <cell r="F623" t="str">
            <v>JOINTING A13</v>
          </cell>
          <cell r="J623">
            <v>0</v>
          </cell>
        </row>
        <row r="624">
          <cell r="F624" t="str">
            <v>PAKET 1 L1</v>
          </cell>
          <cell r="J624">
            <v>0</v>
          </cell>
        </row>
        <row r="625">
          <cell r="F625" t="str">
            <v>PAKET 1 H2</v>
          </cell>
          <cell r="J625">
            <v>0</v>
          </cell>
        </row>
        <row r="626">
          <cell r="F626" t="str">
            <v>PAKET 1 I9</v>
          </cell>
          <cell r="J626">
            <v>0</v>
          </cell>
        </row>
        <row r="627">
          <cell r="F627" t="str">
            <v>PAKET 1 I16</v>
          </cell>
          <cell r="J627">
            <v>0</v>
          </cell>
        </row>
        <row r="628">
          <cell r="F628" t="str">
            <v>SKTM S23</v>
          </cell>
          <cell r="J628">
            <v>0</v>
          </cell>
        </row>
        <row r="629">
          <cell r="F629" t="str">
            <v>SKTM S24</v>
          </cell>
          <cell r="J629">
            <v>0</v>
          </cell>
        </row>
        <row r="630">
          <cell r="F630" t="str">
            <v>SKTM S21</v>
          </cell>
          <cell r="J630">
            <v>0</v>
          </cell>
        </row>
        <row r="631">
          <cell r="F631" t="str">
            <v>SKTM S22</v>
          </cell>
          <cell r="J631">
            <v>0</v>
          </cell>
        </row>
        <row r="632">
          <cell r="F632" t="str">
            <v>SKTM S25</v>
          </cell>
          <cell r="J632">
            <v>0</v>
          </cell>
        </row>
        <row r="633">
          <cell r="F633" t="str">
            <v>SKTM S19</v>
          </cell>
          <cell r="J633">
            <v>0</v>
          </cell>
        </row>
        <row r="634">
          <cell r="F634" t="str">
            <v>SKTM S18</v>
          </cell>
          <cell r="J634">
            <v>0</v>
          </cell>
        </row>
        <row r="635">
          <cell r="F635" t="str">
            <v>SKTM S17</v>
          </cell>
          <cell r="J635">
            <v>0</v>
          </cell>
        </row>
        <row r="636">
          <cell r="F636" t="str">
            <v>SKTM S20</v>
          </cell>
          <cell r="J636">
            <v>0</v>
          </cell>
        </row>
        <row r="637">
          <cell r="F637" t="str">
            <v>SKTM R4</v>
          </cell>
          <cell r="J637">
            <v>0</v>
          </cell>
        </row>
        <row r="638">
          <cell r="F638" t="str">
            <v>PAKET 1 B99</v>
          </cell>
          <cell r="J638">
            <v>0</v>
          </cell>
        </row>
        <row r="639">
          <cell r="F639" t="str">
            <v>PAKET 1 I8</v>
          </cell>
          <cell r="J639">
            <v>0</v>
          </cell>
        </row>
        <row r="640">
          <cell r="F640" t="str">
            <v>PAKET 1 B74</v>
          </cell>
          <cell r="J640">
            <v>0</v>
          </cell>
        </row>
        <row r="641">
          <cell r="J641" t="b">
            <v>0</v>
          </cell>
        </row>
        <row r="642">
          <cell r="J642" t="b">
            <v>0</v>
          </cell>
        </row>
        <row r="643">
          <cell r="F643" t="str">
            <v>PAKET 1 B17</v>
          </cell>
          <cell r="J643">
            <v>0</v>
          </cell>
        </row>
        <row r="644">
          <cell r="F644" t="str">
            <v>SKTM S7</v>
          </cell>
          <cell r="J644">
            <v>0</v>
          </cell>
        </row>
        <row r="645">
          <cell r="F645" t="str">
            <v>PAKET 1 K1</v>
          </cell>
          <cell r="J645">
            <v>0</v>
          </cell>
        </row>
        <row r="646">
          <cell r="F646" t="str">
            <v>PAKET 1 K2</v>
          </cell>
          <cell r="J646">
            <v>0</v>
          </cell>
        </row>
        <row r="647">
          <cell r="F647" t="str">
            <v>PAKET 1 K3</v>
          </cell>
          <cell r="J647">
            <v>0</v>
          </cell>
        </row>
        <row r="648">
          <cell r="F648" t="str">
            <v>PAKET 1 B99</v>
          </cell>
          <cell r="J648">
            <v>0</v>
          </cell>
        </row>
        <row r="649">
          <cell r="F649" t="str">
            <v>PAKET 1 I14</v>
          </cell>
          <cell r="J649">
            <v>0</v>
          </cell>
        </row>
        <row r="650">
          <cell r="F650" t="str">
            <v>PAKET 1 B75</v>
          </cell>
          <cell r="J650">
            <v>0</v>
          </cell>
        </row>
        <row r="651">
          <cell r="J651" t="b">
            <v>0</v>
          </cell>
        </row>
        <row r="652">
          <cell r="J652" t="b">
            <v>0</v>
          </cell>
        </row>
        <row r="653">
          <cell r="F653" t="str">
            <v>PAKET 1 B18</v>
          </cell>
          <cell r="J653">
            <v>0</v>
          </cell>
        </row>
        <row r="654">
          <cell r="F654" t="str">
            <v>SKTM S7</v>
          </cell>
          <cell r="J654">
            <v>0</v>
          </cell>
        </row>
        <row r="655">
          <cell r="F655" t="str">
            <v>PAKET 1 K1</v>
          </cell>
          <cell r="J655">
            <v>0</v>
          </cell>
        </row>
        <row r="656">
          <cell r="F656" t="str">
            <v>PAKET 1 B99</v>
          </cell>
          <cell r="J656">
            <v>0</v>
          </cell>
        </row>
        <row r="657">
          <cell r="F657" t="str">
            <v>PAKET 1 I14</v>
          </cell>
          <cell r="J657">
            <v>0</v>
          </cell>
        </row>
        <row r="658">
          <cell r="F658" t="str">
            <v>PAKET 1 B76</v>
          </cell>
          <cell r="J658">
            <v>0</v>
          </cell>
        </row>
        <row r="659">
          <cell r="J659" t="b">
            <v>0</v>
          </cell>
        </row>
        <row r="660">
          <cell r="J660" t="b">
            <v>0</v>
          </cell>
        </row>
        <row r="661">
          <cell r="F661" t="str">
            <v>PAKET 1 B19</v>
          </cell>
          <cell r="J661">
            <v>0</v>
          </cell>
        </row>
        <row r="662">
          <cell r="F662" t="str">
            <v>PAKET 1 K1</v>
          </cell>
          <cell r="J662">
            <v>0</v>
          </cell>
        </row>
        <row r="663">
          <cell r="F663" t="str">
            <v>PAKET 1 K2</v>
          </cell>
          <cell r="J663">
            <v>0</v>
          </cell>
        </row>
        <row r="664">
          <cell r="F664" t="str">
            <v>PAKET 1 K3</v>
          </cell>
          <cell r="J664">
            <v>0</v>
          </cell>
        </row>
        <row r="665">
          <cell r="F665" t="str">
            <v>PAKET 1 B99</v>
          </cell>
          <cell r="J665">
            <v>0</v>
          </cell>
        </row>
        <row r="666">
          <cell r="F666" t="str">
            <v>PAKET 1 I14</v>
          </cell>
          <cell r="J666">
            <v>0</v>
          </cell>
        </row>
        <row r="667">
          <cell r="F667" t="str">
            <v>PAKET 1 B77</v>
          </cell>
          <cell r="J667">
            <v>0</v>
          </cell>
        </row>
        <row r="668">
          <cell r="J668" t="b">
            <v>0</v>
          </cell>
        </row>
        <row r="669">
          <cell r="J669" t="b">
            <v>0</v>
          </cell>
        </row>
        <row r="670">
          <cell r="F670" t="str">
            <v>PAKET 1 B20</v>
          </cell>
          <cell r="J670">
            <v>0</v>
          </cell>
        </row>
        <row r="671">
          <cell r="F671" t="str">
            <v>PAKET 1 B78</v>
          </cell>
          <cell r="J671">
            <v>0</v>
          </cell>
        </row>
        <row r="672">
          <cell r="J672" t="b">
            <v>0</v>
          </cell>
        </row>
        <row r="673">
          <cell r="J673" t="b">
            <v>0</v>
          </cell>
        </row>
        <row r="674">
          <cell r="F674" t="str">
            <v>PAKET 1 B21</v>
          </cell>
          <cell r="J674">
            <v>0</v>
          </cell>
        </row>
        <row r="675">
          <cell r="F675" t="str">
            <v>SKTM S10</v>
          </cell>
          <cell r="J675">
            <v>0</v>
          </cell>
        </row>
        <row r="676">
          <cell r="F676" t="str">
            <v>SKTM S5</v>
          </cell>
          <cell r="J676">
            <v>0</v>
          </cell>
        </row>
        <row r="677">
          <cell r="F677" t="str">
            <v>PAKET 1 K2</v>
          </cell>
          <cell r="J677">
            <v>0</v>
          </cell>
        </row>
        <row r="678">
          <cell r="F678" t="str">
            <v>PAKET 1 K3</v>
          </cell>
          <cell r="J678">
            <v>0</v>
          </cell>
        </row>
        <row r="679">
          <cell r="F679" t="str">
            <v>PAKET 1 B79</v>
          </cell>
          <cell r="J679">
            <v>0</v>
          </cell>
        </row>
        <row r="680">
          <cell r="J680" t="b">
            <v>0</v>
          </cell>
        </row>
        <row r="681">
          <cell r="J681" t="b">
            <v>0</v>
          </cell>
        </row>
        <row r="682">
          <cell r="F682" t="str">
            <v>PAKET 1 B22</v>
          </cell>
          <cell r="J682">
            <v>0</v>
          </cell>
        </row>
        <row r="683">
          <cell r="F683" t="str">
            <v>PAKET 1 B80</v>
          </cell>
          <cell r="J683">
            <v>0</v>
          </cell>
        </row>
        <row r="684">
          <cell r="J684" t="b">
            <v>0</v>
          </cell>
        </row>
        <row r="685">
          <cell r="J685" t="b">
            <v>0</v>
          </cell>
        </row>
        <row r="686">
          <cell r="F686" t="str">
            <v>PAKET 1 B23</v>
          </cell>
          <cell r="J686">
            <v>0</v>
          </cell>
        </row>
        <row r="687">
          <cell r="F687" t="str">
            <v>PAKET 1 B81</v>
          </cell>
          <cell r="J687">
            <v>0</v>
          </cell>
        </row>
        <row r="688">
          <cell r="J688" t="b">
            <v>0</v>
          </cell>
        </row>
        <row r="689">
          <cell r="J689" t="b">
            <v>0</v>
          </cell>
        </row>
        <row r="690">
          <cell r="F690" t="str">
            <v>PAKET 1 B24</v>
          </cell>
          <cell r="J690">
            <v>0</v>
          </cell>
        </row>
        <row r="691">
          <cell r="F691" t="str">
            <v>PAKET 1 B82</v>
          </cell>
          <cell r="J691">
            <v>0</v>
          </cell>
        </row>
        <row r="692">
          <cell r="J692" t="b">
            <v>0</v>
          </cell>
        </row>
        <row r="693">
          <cell r="J693" t="b">
            <v>0</v>
          </cell>
        </row>
        <row r="694">
          <cell r="F694" t="str">
            <v>PAKET 1 B25</v>
          </cell>
          <cell r="J694">
            <v>0</v>
          </cell>
        </row>
        <row r="695">
          <cell r="F695" t="str">
            <v>PAKET 1 B83</v>
          </cell>
          <cell r="J695">
            <v>0</v>
          </cell>
        </row>
        <row r="696">
          <cell r="J696" t="b">
            <v>0</v>
          </cell>
        </row>
        <row r="697">
          <cell r="J697" t="b">
            <v>0</v>
          </cell>
        </row>
        <row r="698">
          <cell r="F698" t="str">
            <v>PAKET 1 B38</v>
          </cell>
          <cell r="J698">
            <v>0</v>
          </cell>
        </row>
        <row r="699">
          <cell r="F699" t="str">
            <v>PAKET 1 H1</v>
          </cell>
          <cell r="J699">
            <v>0</v>
          </cell>
        </row>
        <row r="700">
          <cell r="F700" t="str">
            <v>PAKET 1 B46</v>
          </cell>
          <cell r="J700">
            <v>0</v>
          </cell>
        </row>
        <row r="705">
          <cell r="F705" t="str">
            <v>SKTM B2</v>
          </cell>
          <cell r="J705">
            <v>0</v>
          </cell>
        </row>
        <row r="707">
          <cell r="F707" t="str">
            <v>SKTM B1</v>
          </cell>
          <cell r="J707">
            <v>0</v>
          </cell>
        </row>
        <row r="708">
          <cell r="F708" t="str">
            <v>SKTM B10</v>
          </cell>
          <cell r="J708">
            <v>0</v>
          </cell>
        </row>
        <row r="709">
          <cell r="F709" t="str">
            <v>SKTM R5</v>
          </cell>
          <cell r="J709">
            <v>0</v>
          </cell>
        </row>
        <row r="711">
          <cell r="F711" t="str">
            <v>SKTM B4</v>
          </cell>
          <cell r="J711">
            <v>0</v>
          </cell>
        </row>
        <row r="713">
          <cell r="F713" t="str">
            <v>SKTM B3</v>
          </cell>
          <cell r="J713">
            <v>0</v>
          </cell>
        </row>
        <row r="714">
          <cell r="F714" t="str">
            <v>SKTM B10</v>
          </cell>
          <cell r="J714">
            <v>0</v>
          </cell>
        </row>
        <row r="715">
          <cell r="F715" t="str">
            <v>SKTM R5</v>
          </cell>
          <cell r="J715">
            <v>0</v>
          </cell>
        </row>
        <row r="717">
          <cell r="F717" t="str">
            <v>SKTM B6</v>
          </cell>
          <cell r="J717">
            <v>0</v>
          </cell>
        </row>
        <row r="719">
          <cell r="F719" t="str">
            <v>SKTM B5</v>
          </cell>
          <cell r="J719">
            <v>0</v>
          </cell>
        </row>
        <row r="720">
          <cell r="F720" t="str">
            <v>SKTM B10</v>
          </cell>
          <cell r="J720">
            <v>0</v>
          </cell>
        </row>
        <row r="721">
          <cell r="F721" t="str">
            <v>SKTM R5</v>
          </cell>
          <cell r="J721">
            <v>0</v>
          </cell>
        </row>
        <row r="723">
          <cell r="F723" t="str">
            <v>SKTM B8</v>
          </cell>
          <cell r="J723">
            <v>0</v>
          </cell>
        </row>
        <row r="725">
          <cell r="F725" t="str">
            <v>SKTM B7</v>
          </cell>
          <cell r="J725">
            <v>0</v>
          </cell>
        </row>
        <row r="726">
          <cell r="F726" t="str">
            <v>SKTM B10</v>
          </cell>
          <cell r="J726">
            <v>0</v>
          </cell>
        </row>
        <row r="727">
          <cell r="F727" t="str">
            <v>SKTM R5</v>
          </cell>
          <cell r="J727">
            <v>0</v>
          </cell>
        </row>
        <row r="729">
          <cell r="F729" t="str">
            <v>SKTM B9</v>
          </cell>
          <cell r="J729">
            <v>0</v>
          </cell>
        </row>
        <row r="730">
          <cell r="F730" t="str">
            <v>SKTM R9</v>
          </cell>
          <cell r="J730">
            <v>0</v>
          </cell>
        </row>
        <row r="731">
          <cell r="F731" t="str">
            <v>SKTM R10</v>
          </cell>
          <cell r="J731">
            <v>0</v>
          </cell>
        </row>
        <row r="732">
          <cell r="F732" t="str">
            <v>SKTM D1</v>
          </cell>
          <cell r="J732">
            <v>0</v>
          </cell>
        </row>
        <row r="734">
          <cell r="F734" t="str">
            <v>SKTM E4</v>
          </cell>
          <cell r="J734">
            <v>0</v>
          </cell>
        </row>
        <row r="735">
          <cell r="F735" t="str">
            <v>SKTM V1</v>
          </cell>
          <cell r="J735">
            <v>0</v>
          </cell>
        </row>
        <row r="736">
          <cell r="F736" t="str">
            <v>SKTM V2</v>
          </cell>
          <cell r="J736">
            <v>0</v>
          </cell>
        </row>
        <row r="739">
          <cell r="F739" t="str">
            <v>SKTM B2</v>
          </cell>
          <cell r="J739">
            <v>0</v>
          </cell>
        </row>
        <row r="741">
          <cell r="F741" t="str">
            <v>SKTM B1</v>
          </cell>
          <cell r="J741">
            <v>0</v>
          </cell>
        </row>
        <row r="742">
          <cell r="F742" t="str">
            <v>SKTM B10</v>
          </cell>
          <cell r="J742">
            <v>0</v>
          </cell>
        </row>
        <row r="743">
          <cell r="F743" t="str">
            <v>SKTM R5</v>
          </cell>
          <cell r="J743">
            <v>0</v>
          </cell>
        </row>
        <row r="745">
          <cell r="F745" t="str">
            <v>SKTM B4</v>
          </cell>
          <cell r="J745">
            <v>0</v>
          </cell>
        </row>
        <row r="747">
          <cell r="F747" t="str">
            <v>SKTM B3</v>
          </cell>
          <cell r="J747">
            <v>0</v>
          </cell>
        </row>
        <row r="748">
          <cell r="F748" t="str">
            <v>SKTM B10</v>
          </cell>
          <cell r="J748">
            <v>0</v>
          </cell>
        </row>
        <row r="749">
          <cell r="F749" t="str">
            <v>SKTM R5</v>
          </cell>
          <cell r="J749">
            <v>0</v>
          </cell>
        </row>
        <row r="751">
          <cell r="F751" t="str">
            <v>SKTM B6</v>
          </cell>
          <cell r="J751">
            <v>0</v>
          </cell>
        </row>
        <row r="753">
          <cell r="F753" t="str">
            <v>SKTM B5</v>
          </cell>
          <cell r="J753">
            <v>0</v>
          </cell>
        </row>
        <row r="754">
          <cell r="F754" t="str">
            <v>SKTM B10</v>
          </cell>
          <cell r="J754">
            <v>0</v>
          </cell>
        </row>
        <row r="755">
          <cell r="F755" t="str">
            <v>SKTM R5</v>
          </cell>
          <cell r="J755">
            <v>0</v>
          </cell>
        </row>
        <row r="757">
          <cell r="F757" t="str">
            <v>SKTM B8</v>
          </cell>
          <cell r="J757">
            <v>0</v>
          </cell>
        </row>
        <row r="759">
          <cell r="F759" t="str">
            <v>SKTM B7</v>
          </cell>
          <cell r="J759">
            <v>0</v>
          </cell>
        </row>
        <row r="760">
          <cell r="F760" t="str">
            <v>SKTM B10</v>
          </cell>
          <cell r="J760">
            <v>0</v>
          </cell>
        </row>
        <row r="761">
          <cell r="F761" t="str">
            <v>SKTM R5</v>
          </cell>
          <cell r="J761">
            <v>0</v>
          </cell>
        </row>
        <row r="763">
          <cell r="F763" t="str">
            <v>SKTM B9</v>
          </cell>
          <cell r="J763">
            <v>0</v>
          </cell>
        </row>
        <row r="764">
          <cell r="F764" t="str">
            <v>SKTM R9</v>
          </cell>
          <cell r="J764">
            <v>0</v>
          </cell>
        </row>
        <row r="765">
          <cell r="F765" t="str">
            <v>SKTM R10</v>
          </cell>
          <cell r="J765">
            <v>0</v>
          </cell>
        </row>
        <row r="766">
          <cell r="F766" t="str">
            <v>SKTM D2</v>
          </cell>
          <cell r="J766">
            <v>0</v>
          </cell>
        </row>
        <row r="768">
          <cell r="F768" t="str">
            <v>SKTM E4</v>
          </cell>
          <cell r="J768">
            <v>0</v>
          </cell>
        </row>
        <row r="769">
          <cell r="F769" t="str">
            <v>SKTM V1</v>
          </cell>
          <cell r="J769">
            <v>0</v>
          </cell>
        </row>
        <row r="770">
          <cell r="F770" t="str">
            <v>SKTM V2</v>
          </cell>
          <cell r="J770">
            <v>0</v>
          </cell>
        </row>
        <row r="773">
          <cell r="F773" t="str">
            <v>SKTM B2</v>
          </cell>
          <cell r="J773">
            <v>0</v>
          </cell>
        </row>
        <row r="775">
          <cell r="F775" t="str">
            <v>SKTM B1</v>
          </cell>
          <cell r="J775">
            <v>0</v>
          </cell>
        </row>
        <row r="776">
          <cell r="F776" t="str">
            <v>SKTM B10</v>
          </cell>
          <cell r="J776">
            <v>0</v>
          </cell>
        </row>
        <row r="777">
          <cell r="F777" t="str">
            <v>SKTM R5</v>
          </cell>
          <cell r="J777">
            <v>0</v>
          </cell>
        </row>
        <row r="779">
          <cell r="F779" t="str">
            <v>SKTM B4</v>
          </cell>
          <cell r="J779">
            <v>0</v>
          </cell>
        </row>
        <row r="781">
          <cell r="F781" t="str">
            <v>SKTM B3</v>
          </cell>
          <cell r="J781">
            <v>0</v>
          </cell>
        </row>
        <row r="782">
          <cell r="F782" t="str">
            <v>SKTM B10</v>
          </cell>
          <cell r="J782">
            <v>0</v>
          </cell>
        </row>
        <row r="783">
          <cell r="F783" t="str">
            <v>SKTM R5</v>
          </cell>
          <cell r="J783">
            <v>0</v>
          </cell>
        </row>
        <row r="785">
          <cell r="F785" t="str">
            <v>SKTM B6</v>
          </cell>
          <cell r="J785">
            <v>0</v>
          </cell>
        </row>
        <row r="787">
          <cell r="F787" t="str">
            <v>SKTM B5</v>
          </cell>
          <cell r="J787">
            <v>0</v>
          </cell>
        </row>
        <row r="788">
          <cell r="F788" t="str">
            <v>SKTM B10</v>
          </cell>
          <cell r="J788">
            <v>0</v>
          </cell>
        </row>
        <row r="789">
          <cell r="F789" t="str">
            <v>SKTM R5</v>
          </cell>
          <cell r="J789">
            <v>0</v>
          </cell>
        </row>
        <row r="791">
          <cell r="F791" t="str">
            <v>SKTM B8</v>
          </cell>
          <cell r="J791">
            <v>0</v>
          </cell>
        </row>
        <row r="793">
          <cell r="F793" t="str">
            <v>SKTM B7</v>
          </cell>
          <cell r="J793">
            <v>0</v>
          </cell>
        </row>
        <row r="794">
          <cell r="F794" t="str">
            <v>SKTM B10</v>
          </cell>
          <cell r="J794">
            <v>0</v>
          </cell>
        </row>
        <row r="795">
          <cell r="F795" t="str">
            <v>SKTM R5</v>
          </cell>
          <cell r="J795">
            <v>0</v>
          </cell>
        </row>
        <row r="797">
          <cell r="F797" t="str">
            <v>SKTM B9</v>
          </cell>
          <cell r="J797">
            <v>0</v>
          </cell>
        </row>
        <row r="798">
          <cell r="F798" t="str">
            <v>SKTM R9</v>
          </cell>
          <cell r="J798">
            <v>0</v>
          </cell>
        </row>
        <row r="799">
          <cell r="F799" t="str">
            <v>SKTM R10</v>
          </cell>
          <cell r="J799">
            <v>0</v>
          </cell>
        </row>
        <row r="800">
          <cell r="F800" t="str">
            <v>SKTM D3</v>
          </cell>
          <cell r="J800">
            <v>0</v>
          </cell>
        </row>
        <row r="802">
          <cell r="F802" t="str">
            <v>SKTM E4</v>
          </cell>
          <cell r="J802">
            <v>0</v>
          </cell>
        </row>
        <row r="803">
          <cell r="F803" t="str">
            <v>SKTM V1</v>
          </cell>
          <cell r="J803">
            <v>0</v>
          </cell>
        </row>
        <row r="804">
          <cell r="F804" t="str">
            <v>SKTM V2</v>
          </cell>
          <cell r="J804">
            <v>0</v>
          </cell>
        </row>
        <row r="807">
          <cell r="F807" t="str">
            <v>SKTM B2</v>
          </cell>
          <cell r="J807">
            <v>0</v>
          </cell>
        </row>
        <row r="809">
          <cell r="F809" t="str">
            <v>SKTM B1</v>
          </cell>
          <cell r="J809">
            <v>0</v>
          </cell>
        </row>
        <row r="810">
          <cell r="F810" t="str">
            <v>SKTM B10</v>
          </cell>
          <cell r="J810">
            <v>0</v>
          </cell>
        </row>
        <row r="811">
          <cell r="F811" t="str">
            <v>SKTM R5</v>
          </cell>
          <cell r="J811">
            <v>0</v>
          </cell>
        </row>
        <row r="813">
          <cell r="F813" t="str">
            <v>SKTM B4</v>
          </cell>
          <cell r="J813">
            <v>0</v>
          </cell>
        </row>
        <row r="815">
          <cell r="F815" t="str">
            <v>SKTM B3</v>
          </cell>
          <cell r="J815">
            <v>0</v>
          </cell>
        </row>
        <row r="816">
          <cell r="F816" t="str">
            <v>SKTM B10</v>
          </cell>
          <cell r="J816">
            <v>0</v>
          </cell>
        </row>
        <row r="817">
          <cell r="F817" t="str">
            <v>SKTM R5</v>
          </cell>
          <cell r="J817">
            <v>0</v>
          </cell>
        </row>
        <row r="819">
          <cell r="F819" t="str">
            <v>SKTM B6</v>
          </cell>
          <cell r="J819">
            <v>0</v>
          </cell>
        </row>
        <row r="821">
          <cell r="F821" t="str">
            <v>SKTM B5</v>
          </cell>
          <cell r="J821">
            <v>0</v>
          </cell>
        </row>
        <row r="822">
          <cell r="F822" t="str">
            <v>SKTM B10</v>
          </cell>
          <cell r="J822">
            <v>0</v>
          </cell>
        </row>
        <row r="823">
          <cell r="F823" t="str">
            <v>SKTM R5</v>
          </cell>
          <cell r="J823">
            <v>0</v>
          </cell>
        </row>
        <row r="825">
          <cell r="F825" t="str">
            <v>SKTM B8</v>
          </cell>
          <cell r="J825">
            <v>0</v>
          </cell>
        </row>
        <row r="827">
          <cell r="F827" t="str">
            <v>SKTM B7</v>
          </cell>
          <cell r="J827">
            <v>0</v>
          </cell>
        </row>
        <row r="828">
          <cell r="F828" t="str">
            <v>SKTM B10</v>
          </cell>
          <cell r="J828">
            <v>0</v>
          </cell>
        </row>
        <row r="829">
          <cell r="F829" t="str">
            <v>SKTM R5</v>
          </cell>
          <cell r="J829">
            <v>0</v>
          </cell>
        </row>
        <row r="831">
          <cell r="F831" t="str">
            <v>SKTM B9</v>
          </cell>
          <cell r="J831">
            <v>0</v>
          </cell>
        </row>
        <row r="832">
          <cell r="F832" t="str">
            <v>SKTM R9</v>
          </cell>
          <cell r="J832">
            <v>0</v>
          </cell>
        </row>
        <row r="833">
          <cell r="F833" t="str">
            <v>SKTM R10</v>
          </cell>
          <cell r="J833">
            <v>0</v>
          </cell>
        </row>
        <row r="834">
          <cell r="F834" t="str">
            <v>SKTM D4</v>
          </cell>
          <cell r="J834">
            <v>0</v>
          </cell>
        </row>
        <row r="836">
          <cell r="F836" t="str">
            <v>SKTM E4</v>
          </cell>
          <cell r="J836">
            <v>0</v>
          </cell>
        </row>
        <row r="837">
          <cell r="F837" t="str">
            <v>SKTM V1</v>
          </cell>
          <cell r="J837">
            <v>0</v>
          </cell>
        </row>
        <row r="838">
          <cell r="F838" t="str">
            <v>SKTM V2</v>
          </cell>
          <cell r="J838">
            <v>0</v>
          </cell>
        </row>
        <row r="841">
          <cell r="F841" t="str">
            <v>SKTM B2</v>
          </cell>
          <cell r="J841">
            <v>0</v>
          </cell>
        </row>
        <row r="843">
          <cell r="F843" t="str">
            <v>SKTM B1</v>
          </cell>
          <cell r="J843">
            <v>0</v>
          </cell>
        </row>
        <row r="844">
          <cell r="F844" t="str">
            <v>SKTM B10</v>
          </cell>
          <cell r="J844">
            <v>0</v>
          </cell>
        </row>
        <row r="845">
          <cell r="F845" t="str">
            <v>SKTM R5</v>
          </cell>
          <cell r="J845">
            <v>0</v>
          </cell>
        </row>
        <row r="847">
          <cell r="F847" t="str">
            <v>SKTM B4</v>
          </cell>
          <cell r="J847">
            <v>0</v>
          </cell>
        </row>
        <row r="849">
          <cell r="F849" t="str">
            <v>SKTM B3</v>
          </cell>
          <cell r="J849">
            <v>0</v>
          </cell>
        </row>
        <row r="850">
          <cell r="F850" t="str">
            <v>SKTM B10</v>
          </cell>
          <cell r="J850">
            <v>0</v>
          </cell>
        </row>
        <row r="851">
          <cell r="F851" t="str">
            <v>SKTM R5</v>
          </cell>
          <cell r="J851">
            <v>0</v>
          </cell>
        </row>
        <row r="853">
          <cell r="F853" t="str">
            <v>SKTM B6</v>
          </cell>
          <cell r="J853">
            <v>0</v>
          </cell>
        </row>
        <row r="855">
          <cell r="F855" t="str">
            <v>SKTM B5</v>
          </cell>
          <cell r="J855">
            <v>0</v>
          </cell>
        </row>
        <row r="856">
          <cell r="F856" t="str">
            <v>SKTM B10</v>
          </cell>
          <cell r="J856">
            <v>0</v>
          </cell>
        </row>
        <row r="857">
          <cell r="F857" t="str">
            <v>SKTM R5</v>
          </cell>
          <cell r="J857">
            <v>0</v>
          </cell>
        </row>
        <row r="859">
          <cell r="F859" t="str">
            <v>SKTM B8</v>
          </cell>
          <cell r="J859">
            <v>0</v>
          </cell>
        </row>
        <row r="861">
          <cell r="F861" t="str">
            <v>SKTM B7</v>
          </cell>
          <cell r="J861">
            <v>0</v>
          </cell>
        </row>
        <row r="862">
          <cell r="F862" t="str">
            <v>SKTM B10</v>
          </cell>
          <cell r="J862">
            <v>0</v>
          </cell>
        </row>
        <row r="863">
          <cell r="F863" t="str">
            <v>SKTM R5</v>
          </cell>
          <cell r="J863">
            <v>0</v>
          </cell>
        </row>
        <row r="865">
          <cell r="F865" t="str">
            <v>SKTM B9</v>
          </cell>
          <cell r="J865">
            <v>0</v>
          </cell>
        </row>
        <row r="866">
          <cell r="F866" t="str">
            <v>SKTM R9</v>
          </cell>
          <cell r="J866">
            <v>0</v>
          </cell>
        </row>
        <row r="867">
          <cell r="F867" t="str">
            <v>SKTM R10</v>
          </cell>
          <cell r="J867">
            <v>0</v>
          </cell>
        </row>
        <row r="868">
          <cell r="F868" t="str">
            <v>SKTM D5</v>
          </cell>
          <cell r="J868">
            <v>0</v>
          </cell>
        </row>
        <row r="870">
          <cell r="F870" t="str">
            <v>SKTM E4</v>
          </cell>
          <cell r="J870">
            <v>0</v>
          </cell>
        </row>
        <row r="871">
          <cell r="F871" t="str">
            <v>SKTM V1</v>
          </cell>
          <cell r="J871">
            <v>0</v>
          </cell>
        </row>
        <row r="872">
          <cell r="F872" t="str">
            <v>SKTM V2</v>
          </cell>
          <cell r="J872">
            <v>0</v>
          </cell>
        </row>
        <row r="875">
          <cell r="F875" t="str">
            <v>SKTM B2</v>
          </cell>
          <cell r="J875">
            <v>0</v>
          </cell>
        </row>
        <row r="877">
          <cell r="F877" t="str">
            <v>SKTM B1</v>
          </cell>
          <cell r="J877">
            <v>0</v>
          </cell>
        </row>
        <row r="878">
          <cell r="F878" t="str">
            <v>SKTM B10</v>
          </cell>
          <cell r="J878">
            <v>0</v>
          </cell>
        </row>
        <row r="879">
          <cell r="F879" t="str">
            <v>SKTM R5</v>
          </cell>
          <cell r="J879">
            <v>0</v>
          </cell>
        </row>
        <row r="881">
          <cell r="F881" t="str">
            <v>SKTM B4</v>
          </cell>
          <cell r="J881">
            <v>0</v>
          </cell>
        </row>
        <row r="883">
          <cell r="F883" t="str">
            <v>SKTM B3</v>
          </cell>
          <cell r="J883">
            <v>0</v>
          </cell>
        </row>
        <row r="884">
          <cell r="F884" t="str">
            <v>SKTM B10</v>
          </cell>
          <cell r="J884">
            <v>0</v>
          </cell>
        </row>
        <row r="885">
          <cell r="F885" t="str">
            <v>SKTM R5</v>
          </cell>
          <cell r="J885">
            <v>0</v>
          </cell>
        </row>
        <row r="887">
          <cell r="F887" t="str">
            <v>SKTM B6</v>
          </cell>
          <cell r="J887">
            <v>0</v>
          </cell>
        </row>
        <row r="889">
          <cell r="F889" t="str">
            <v>SKTM B5</v>
          </cell>
          <cell r="J889">
            <v>0</v>
          </cell>
        </row>
        <row r="890">
          <cell r="F890" t="str">
            <v>SKTM B10</v>
          </cell>
          <cell r="J890">
            <v>0</v>
          </cell>
        </row>
        <row r="891">
          <cell r="F891" t="str">
            <v>SKTM R5</v>
          </cell>
          <cell r="J891">
            <v>0</v>
          </cell>
        </row>
        <row r="893">
          <cell r="F893" t="str">
            <v>SKTM B8</v>
          </cell>
          <cell r="J893">
            <v>0</v>
          </cell>
        </row>
        <row r="895">
          <cell r="F895" t="str">
            <v>SKTM B7</v>
          </cell>
          <cell r="J895">
            <v>0</v>
          </cell>
        </row>
        <row r="896">
          <cell r="F896" t="str">
            <v>SKTM B10</v>
          </cell>
          <cell r="J896">
            <v>0</v>
          </cell>
        </row>
        <row r="897">
          <cell r="F897" t="str">
            <v>SKTM R5</v>
          </cell>
          <cell r="J897">
            <v>0</v>
          </cell>
        </row>
        <row r="899">
          <cell r="F899" t="str">
            <v>SKTM B9</v>
          </cell>
          <cell r="J899">
            <v>0</v>
          </cell>
        </row>
        <row r="900">
          <cell r="F900" t="str">
            <v>SKTM R9</v>
          </cell>
          <cell r="J900">
            <v>0</v>
          </cell>
        </row>
        <row r="901">
          <cell r="F901" t="str">
            <v>SKTM R10</v>
          </cell>
          <cell r="J901">
            <v>0</v>
          </cell>
        </row>
        <row r="902">
          <cell r="F902" t="str">
            <v>SKTM D6</v>
          </cell>
          <cell r="J902">
            <v>0</v>
          </cell>
        </row>
        <row r="904">
          <cell r="F904" t="str">
            <v>SKTM E4</v>
          </cell>
          <cell r="J904">
            <v>0</v>
          </cell>
        </row>
        <row r="905">
          <cell r="F905" t="str">
            <v>SKTM V1</v>
          </cell>
          <cell r="J905">
            <v>0</v>
          </cell>
        </row>
        <row r="906">
          <cell r="F906" t="str">
            <v>SKTM V2</v>
          </cell>
          <cell r="J906">
            <v>0</v>
          </cell>
        </row>
        <row r="909">
          <cell r="F909" t="str">
            <v>SKTM B2</v>
          </cell>
          <cell r="J909">
            <v>0</v>
          </cell>
        </row>
        <row r="911">
          <cell r="F911" t="str">
            <v>SKTM B1</v>
          </cell>
          <cell r="J911">
            <v>0</v>
          </cell>
        </row>
        <row r="912">
          <cell r="F912" t="str">
            <v>SKTM B10</v>
          </cell>
          <cell r="J912">
            <v>0</v>
          </cell>
        </row>
        <row r="913">
          <cell r="F913" t="str">
            <v>SKTM R5</v>
          </cell>
          <cell r="J913">
            <v>0</v>
          </cell>
        </row>
        <row r="915">
          <cell r="F915" t="str">
            <v>SKTM B4</v>
          </cell>
          <cell r="J915">
            <v>0</v>
          </cell>
        </row>
        <row r="917">
          <cell r="F917" t="str">
            <v>SKTM B3</v>
          </cell>
          <cell r="J917">
            <v>0</v>
          </cell>
        </row>
        <row r="918">
          <cell r="F918" t="str">
            <v>SKTM B10</v>
          </cell>
          <cell r="J918">
            <v>0</v>
          </cell>
        </row>
        <row r="919">
          <cell r="F919" t="str">
            <v>SKTM R5</v>
          </cell>
          <cell r="J919">
            <v>0</v>
          </cell>
        </row>
        <row r="921">
          <cell r="F921" t="str">
            <v>SKTM B6</v>
          </cell>
          <cell r="J921">
            <v>0</v>
          </cell>
        </row>
        <row r="923">
          <cell r="F923" t="str">
            <v>SKTM B5</v>
          </cell>
          <cell r="J923">
            <v>0</v>
          </cell>
        </row>
        <row r="924">
          <cell r="F924" t="str">
            <v>SKTM B10</v>
          </cell>
          <cell r="J924">
            <v>0</v>
          </cell>
        </row>
        <row r="925">
          <cell r="F925" t="str">
            <v>SKTM R5</v>
          </cell>
          <cell r="J925">
            <v>0</v>
          </cell>
        </row>
        <row r="927">
          <cell r="F927" t="str">
            <v>SKTM B8</v>
          </cell>
          <cell r="J927">
            <v>0</v>
          </cell>
        </row>
        <row r="929">
          <cell r="F929" t="str">
            <v>SKTM B7</v>
          </cell>
          <cell r="J929">
            <v>0</v>
          </cell>
        </row>
        <row r="930">
          <cell r="F930" t="str">
            <v>SKTM B10</v>
          </cell>
          <cell r="J930">
            <v>0</v>
          </cell>
        </row>
        <row r="931">
          <cell r="F931" t="str">
            <v>SKTM R5</v>
          </cell>
          <cell r="J931">
            <v>0</v>
          </cell>
        </row>
        <row r="933">
          <cell r="F933" t="str">
            <v>SKTM B9</v>
          </cell>
          <cell r="J933">
            <v>0</v>
          </cell>
        </row>
        <row r="934">
          <cell r="F934" t="str">
            <v>SKTM R9</v>
          </cell>
          <cell r="J934">
            <v>0</v>
          </cell>
        </row>
        <row r="935">
          <cell r="F935" t="str">
            <v>SKTM R10</v>
          </cell>
          <cell r="J935">
            <v>0</v>
          </cell>
        </row>
        <row r="936">
          <cell r="F936" t="str">
            <v>SKTM D7</v>
          </cell>
          <cell r="J936">
            <v>0</v>
          </cell>
        </row>
        <row r="938">
          <cell r="F938" t="str">
            <v>SKTM E4</v>
          </cell>
          <cell r="J938">
            <v>0</v>
          </cell>
        </row>
        <row r="939">
          <cell r="F939" t="str">
            <v>SKTM V1</v>
          </cell>
          <cell r="J939">
            <v>0</v>
          </cell>
        </row>
        <row r="940">
          <cell r="F940" t="str">
            <v>SKTM V2</v>
          </cell>
          <cell r="J940">
            <v>0</v>
          </cell>
        </row>
        <row r="942">
          <cell r="F942" t="str">
            <v>SKTM F2</v>
          </cell>
          <cell r="J942">
            <v>0</v>
          </cell>
        </row>
        <row r="943">
          <cell r="F943" t="str">
            <v>SKTM R6</v>
          </cell>
          <cell r="J943">
            <v>0</v>
          </cell>
        </row>
        <row r="944">
          <cell r="F944" t="str">
            <v>SKTM F3</v>
          </cell>
          <cell r="J944">
            <v>0</v>
          </cell>
        </row>
        <row r="945">
          <cell r="F945" t="str">
            <v>SKTM R7</v>
          </cell>
          <cell r="J945">
            <v>0</v>
          </cell>
        </row>
        <row r="946">
          <cell r="F946" t="str">
            <v>SKTM F4</v>
          </cell>
        </row>
        <row r="951">
          <cell r="F951" t="str">
            <v>SKTM A1</v>
          </cell>
          <cell r="J951">
            <v>0</v>
          </cell>
        </row>
        <row r="952">
          <cell r="F952" t="str">
            <v>SKTM C1</v>
          </cell>
          <cell r="J952">
            <v>0</v>
          </cell>
        </row>
        <row r="953">
          <cell r="F953" t="str">
            <v>SKTM V1</v>
          </cell>
          <cell r="J953">
            <v>0</v>
          </cell>
        </row>
        <row r="954">
          <cell r="F954" t="str">
            <v>SKTM V2</v>
          </cell>
          <cell r="J954">
            <v>0</v>
          </cell>
        </row>
        <row r="955">
          <cell r="F955" t="str">
            <v>SKTM R9</v>
          </cell>
          <cell r="J955">
            <v>0</v>
          </cell>
        </row>
        <row r="956">
          <cell r="F956" t="str">
            <v>SKTM R10</v>
          </cell>
          <cell r="J956">
            <v>0</v>
          </cell>
        </row>
        <row r="957">
          <cell r="F957" t="str">
            <v>SKTM R11</v>
          </cell>
        </row>
        <row r="959">
          <cell r="F959" t="str">
            <v>SKTM A7</v>
          </cell>
          <cell r="J959">
            <v>0</v>
          </cell>
        </row>
        <row r="960">
          <cell r="F960" t="str">
            <v>SKTM C1</v>
          </cell>
          <cell r="J960">
            <v>0</v>
          </cell>
        </row>
        <row r="961">
          <cell r="F961" t="str">
            <v>SKTM V1</v>
          </cell>
          <cell r="J961">
            <v>0</v>
          </cell>
        </row>
        <row r="962">
          <cell r="F962" t="str">
            <v>SKTM V2</v>
          </cell>
          <cell r="J962">
            <v>0</v>
          </cell>
        </row>
        <row r="963">
          <cell r="F963" t="str">
            <v>SKTM R9</v>
          </cell>
          <cell r="J963">
            <v>0</v>
          </cell>
        </row>
        <row r="964">
          <cell r="F964" t="str">
            <v>SKTM R10</v>
          </cell>
          <cell r="J964">
            <v>0</v>
          </cell>
        </row>
        <row r="965">
          <cell r="F965" t="str">
            <v>SKTM R11</v>
          </cell>
          <cell r="J965">
            <v>0</v>
          </cell>
        </row>
        <row r="967">
          <cell r="F967" t="str">
            <v>SKTM A13</v>
          </cell>
          <cell r="J967">
            <v>0</v>
          </cell>
        </row>
        <row r="968">
          <cell r="F968" t="str">
            <v>SKTM C2</v>
          </cell>
          <cell r="J968">
            <v>0</v>
          </cell>
        </row>
        <row r="969">
          <cell r="F969" t="str">
            <v>SKTM V1</v>
          </cell>
          <cell r="J969">
            <v>0</v>
          </cell>
        </row>
        <row r="970">
          <cell r="F970" t="str">
            <v>SKTM V2</v>
          </cell>
          <cell r="J970">
            <v>0</v>
          </cell>
        </row>
        <row r="971">
          <cell r="F971" t="str">
            <v>SKTM R9</v>
          </cell>
          <cell r="J971">
            <v>0</v>
          </cell>
        </row>
        <row r="972">
          <cell r="F972" t="str">
            <v>SKTM R10</v>
          </cell>
          <cell r="J972">
            <v>0</v>
          </cell>
        </row>
        <row r="973">
          <cell r="F973" t="str">
            <v>SKTM R11</v>
          </cell>
          <cell r="J973">
            <v>0</v>
          </cell>
        </row>
        <row r="975">
          <cell r="F975" t="str">
            <v>SKTM A7</v>
          </cell>
          <cell r="J975">
            <v>0</v>
          </cell>
        </row>
        <row r="976">
          <cell r="F976" t="str">
            <v>SKTM C3</v>
          </cell>
          <cell r="J976">
            <v>0</v>
          </cell>
        </row>
        <row r="977">
          <cell r="F977" t="str">
            <v>SKTM V1</v>
          </cell>
          <cell r="J977">
            <v>0</v>
          </cell>
        </row>
        <row r="978">
          <cell r="F978" t="str">
            <v>SKTM V2</v>
          </cell>
          <cell r="J978">
            <v>0</v>
          </cell>
        </row>
        <row r="979">
          <cell r="F979" t="str">
            <v>SKTM R9</v>
          </cell>
          <cell r="J979">
            <v>0</v>
          </cell>
        </row>
        <row r="980">
          <cell r="F980" t="str">
            <v>SKTM R10</v>
          </cell>
          <cell r="J980">
            <v>0</v>
          </cell>
        </row>
        <row r="981">
          <cell r="F981" t="str">
            <v>SKTM R11</v>
          </cell>
          <cell r="J981">
            <v>0</v>
          </cell>
        </row>
        <row r="984">
          <cell r="F984" t="str">
            <v>SKTM A2</v>
          </cell>
          <cell r="J984">
            <v>0</v>
          </cell>
        </row>
        <row r="985">
          <cell r="F985" t="str">
            <v>SKTM C4</v>
          </cell>
          <cell r="J985">
            <v>0</v>
          </cell>
        </row>
        <row r="986">
          <cell r="F986" t="str">
            <v>SKTM V1</v>
          </cell>
          <cell r="J986">
            <v>0</v>
          </cell>
        </row>
        <row r="987">
          <cell r="F987" t="str">
            <v>SKTM V2</v>
          </cell>
          <cell r="J987">
            <v>0</v>
          </cell>
        </row>
        <row r="988">
          <cell r="F988" t="str">
            <v>SKTM R9</v>
          </cell>
          <cell r="J988">
            <v>0</v>
          </cell>
        </row>
        <row r="989">
          <cell r="F989" t="str">
            <v>SKTM R10</v>
          </cell>
          <cell r="J989">
            <v>0</v>
          </cell>
        </row>
        <row r="990">
          <cell r="F990" t="str">
            <v>SKTM R11</v>
          </cell>
        </row>
        <row r="992">
          <cell r="F992" t="str">
            <v>SKTM A8</v>
          </cell>
          <cell r="J992">
            <v>0</v>
          </cell>
        </row>
        <row r="993">
          <cell r="F993" t="str">
            <v>SKTM C4</v>
          </cell>
          <cell r="J993">
            <v>0</v>
          </cell>
        </row>
        <row r="994">
          <cell r="F994" t="str">
            <v>SKTM V1</v>
          </cell>
          <cell r="J994">
            <v>0</v>
          </cell>
        </row>
        <row r="995">
          <cell r="F995" t="str">
            <v>SKTM V2</v>
          </cell>
          <cell r="J995">
            <v>0</v>
          </cell>
        </row>
        <row r="996">
          <cell r="F996" t="str">
            <v>SKTM R9</v>
          </cell>
          <cell r="J996">
            <v>0</v>
          </cell>
        </row>
        <row r="997">
          <cell r="F997" t="str">
            <v>SKTM R10</v>
          </cell>
          <cell r="J997">
            <v>0</v>
          </cell>
        </row>
        <row r="998">
          <cell r="F998" t="str">
            <v>SKTM R11</v>
          </cell>
          <cell r="J998">
            <v>0</v>
          </cell>
        </row>
        <row r="1000">
          <cell r="F1000" t="str">
            <v>SKTM A14</v>
          </cell>
          <cell r="J1000">
            <v>0</v>
          </cell>
        </row>
        <row r="1001">
          <cell r="F1001" t="str">
            <v>SKTM C5</v>
          </cell>
          <cell r="J1001">
            <v>0</v>
          </cell>
        </row>
        <row r="1002">
          <cell r="F1002" t="str">
            <v>SKTM V1</v>
          </cell>
          <cell r="J1002">
            <v>0</v>
          </cell>
        </row>
        <row r="1003">
          <cell r="F1003" t="str">
            <v>SKTM V2</v>
          </cell>
          <cell r="J1003">
            <v>0</v>
          </cell>
        </row>
        <row r="1004">
          <cell r="F1004" t="str">
            <v>SKTM R9</v>
          </cell>
          <cell r="J1004">
            <v>0</v>
          </cell>
        </row>
        <row r="1005">
          <cell r="F1005" t="str">
            <v>SKTM R10</v>
          </cell>
          <cell r="J1005">
            <v>0</v>
          </cell>
        </row>
        <row r="1006">
          <cell r="F1006" t="str">
            <v>SKTM R11</v>
          </cell>
          <cell r="J1006">
            <v>0</v>
          </cell>
        </row>
        <row r="1008">
          <cell r="F1008" t="str">
            <v>SKTM A8</v>
          </cell>
          <cell r="J1008">
            <v>0</v>
          </cell>
        </row>
        <row r="1009">
          <cell r="F1009" t="str">
            <v>SKTM C6</v>
          </cell>
          <cell r="J1009">
            <v>0</v>
          </cell>
        </row>
        <row r="1010">
          <cell r="F1010" t="str">
            <v>SKTM V1</v>
          </cell>
          <cell r="J1010">
            <v>0</v>
          </cell>
        </row>
        <row r="1011">
          <cell r="F1011" t="str">
            <v>SKTM V2</v>
          </cell>
          <cell r="J1011">
            <v>0</v>
          </cell>
        </row>
        <row r="1012">
          <cell r="F1012" t="str">
            <v>SKTM R9</v>
          </cell>
          <cell r="J1012">
            <v>0</v>
          </cell>
        </row>
        <row r="1013">
          <cell r="F1013" t="str">
            <v>SKTM R10</v>
          </cell>
          <cell r="J1013">
            <v>0</v>
          </cell>
        </row>
        <row r="1014">
          <cell r="F1014" t="str">
            <v>SKTM R11</v>
          </cell>
          <cell r="J1014">
            <v>0</v>
          </cell>
        </row>
        <row r="1017">
          <cell r="F1017" t="str">
            <v>SKTM A3</v>
          </cell>
          <cell r="J1017">
            <v>0</v>
          </cell>
        </row>
        <row r="1018">
          <cell r="F1018" t="str">
            <v>SKTM C10</v>
          </cell>
          <cell r="J1018">
            <v>0</v>
          </cell>
        </row>
        <row r="1019">
          <cell r="F1019" t="str">
            <v>SKTM V1</v>
          </cell>
          <cell r="J1019">
            <v>0</v>
          </cell>
        </row>
        <row r="1020">
          <cell r="F1020" t="str">
            <v>SKTM V2</v>
          </cell>
          <cell r="J1020">
            <v>0</v>
          </cell>
        </row>
        <row r="1021">
          <cell r="F1021" t="str">
            <v>SKTM R9</v>
          </cell>
          <cell r="J1021">
            <v>0</v>
          </cell>
        </row>
        <row r="1022">
          <cell r="F1022" t="str">
            <v>SKTM R10</v>
          </cell>
          <cell r="J1022">
            <v>0</v>
          </cell>
        </row>
        <row r="1023">
          <cell r="F1023" t="str">
            <v>SKTM R11</v>
          </cell>
        </row>
        <row r="1025">
          <cell r="F1025" t="str">
            <v>SKTM A9</v>
          </cell>
          <cell r="J1025">
            <v>0</v>
          </cell>
        </row>
        <row r="1026">
          <cell r="F1026" t="str">
            <v>SKTM C10</v>
          </cell>
          <cell r="J1026">
            <v>0</v>
          </cell>
        </row>
        <row r="1027">
          <cell r="F1027" t="str">
            <v>SKTM V1</v>
          </cell>
          <cell r="J1027">
            <v>0</v>
          </cell>
        </row>
        <row r="1028">
          <cell r="F1028" t="str">
            <v>SKTM V2</v>
          </cell>
          <cell r="J1028">
            <v>0</v>
          </cell>
        </row>
        <row r="1029">
          <cell r="F1029" t="str">
            <v>SKTM R9</v>
          </cell>
          <cell r="J1029">
            <v>0</v>
          </cell>
        </row>
        <row r="1030">
          <cell r="F1030" t="str">
            <v>SKTM R10</v>
          </cell>
          <cell r="J1030">
            <v>0</v>
          </cell>
        </row>
        <row r="1031">
          <cell r="F1031" t="str">
            <v>SKTM R11</v>
          </cell>
          <cell r="J1031">
            <v>0</v>
          </cell>
        </row>
        <row r="1033">
          <cell r="F1033" t="str">
            <v>SKTM A15</v>
          </cell>
          <cell r="J1033">
            <v>0</v>
          </cell>
        </row>
        <row r="1034">
          <cell r="F1034" t="str">
            <v>SKTM C11</v>
          </cell>
          <cell r="J1034">
            <v>0</v>
          </cell>
        </row>
        <row r="1035">
          <cell r="F1035" t="str">
            <v>SKTM V1</v>
          </cell>
          <cell r="J1035">
            <v>0</v>
          </cell>
        </row>
        <row r="1036">
          <cell r="F1036" t="str">
            <v>SKTM V2</v>
          </cell>
          <cell r="J1036">
            <v>0</v>
          </cell>
        </row>
        <row r="1037">
          <cell r="F1037" t="str">
            <v>SKTM R9</v>
          </cell>
          <cell r="J1037">
            <v>0</v>
          </cell>
        </row>
        <row r="1038">
          <cell r="F1038" t="str">
            <v>SKTM R10</v>
          </cell>
          <cell r="J1038">
            <v>0</v>
          </cell>
        </row>
        <row r="1039">
          <cell r="F1039" t="str">
            <v>SKTM R11</v>
          </cell>
          <cell r="J1039">
            <v>0</v>
          </cell>
        </row>
        <row r="1041">
          <cell r="F1041" t="str">
            <v>SKTM A9</v>
          </cell>
          <cell r="J1041">
            <v>0</v>
          </cell>
        </row>
        <row r="1042">
          <cell r="F1042" t="str">
            <v>SKTM C12</v>
          </cell>
          <cell r="J1042">
            <v>0</v>
          </cell>
        </row>
        <row r="1043">
          <cell r="F1043" t="str">
            <v>SKTM V1</v>
          </cell>
          <cell r="J1043">
            <v>0</v>
          </cell>
        </row>
        <row r="1044">
          <cell r="F1044" t="str">
            <v>SKTM V2</v>
          </cell>
          <cell r="J1044">
            <v>0</v>
          </cell>
        </row>
        <row r="1045">
          <cell r="F1045" t="str">
            <v>SKTM R9</v>
          </cell>
          <cell r="J1045">
            <v>0</v>
          </cell>
        </row>
        <row r="1046">
          <cell r="F1046" t="str">
            <v>SKTM R10</v>
          </cell>
          <cell r="J1046">
            <v>0</v>
          </cell>
        </row>
        <row r="1047">
          <cell r="F1047" t="str">
            <v>SKTM R11</v>
          </cell>
          <cell r="J1047">
            <v>0</v>
          </cell>
        </row>
        <row r="1050">
          <cell r="F1050" t="str">
            <v>SKTM A4</v>
          </cell>
          <cell r="J1050">
            <v>0</v>
          </cell>
        </row>
        <row r="1051">
          <cell r="F1051" t="str">
            <v>SKTM C13</v>
          </cell>
          <cell r="J1051">
            <v>0</v>
          </cell>
        </row>
        <row r="1052">
          <cell r="F1052" t="str">
            <v>SKTM V1</v>
          </cell>
          <cell r="J1052">
            <v>0</v>
          </cell>
        </row>
        <row r="1053">
          <cell r="F1053" t="str">
            <v>SKTM V2</v>
          </cell>
          <cell r="J1053">
            <v>0</v>
          </cell>
        </row>
        <row r="1054">
          <cell r="F1054" t="str">
            <v>SKTM R9</v>
          </cell>
          <cell r="J1054">
            <v>0</v>
          </cell>
        </row>
        <row r="1055">
          <cell r="F1055" t="str">
            <v>SKTM R10</v>
          </cell>
          <cell r="J1055">
            <v>0</v>
          </cell>
        </row>
        <row r="1056">
          <cell r="F1056" t="str">
            <v>SKTM R11</v>
          </cell>
        </row>
        <row r="1058">
          <cell r="F1058" t="str">
            <v>SKTM A10</v>
          </cell>
          <cell r="J1058">
            <v>0</v>
          </cell>
        </row>
        <row r="1059">
          <cell r="F1059" t="str">
            <v>SKTM C13</v>
          </cell>
          <cell r="J1059">
            <v>0</v>
          </cell>
        </row>
        <row r="1060">
          <cell r="F1060" t="str">
            <v>SKTM V1</v>
          </cell>
          <cell r="J1060">
            <v>0</v>
          </cell>
        </row>
        <row r="1061">
          <cell r="F1061" t="str">
            <v>SKTM V2</v>
          </cell>
          <cell r="J1061">
            <v>0</v>
          </cell>
        </row>
        <row r="1062">
          <cell r="F1062" t="str">
            <v>SKTM R9</v>
          </cell>
          <cell r="J1062">
            <v>0</v>
          </cell>
        </row>
        <row r="1063">
          <cell r="F1063" t="str">
            <v>SKTM R10</v>
          </cell>
          <cell r="J1063">
            <v>0</v>
          </cell>
        </row>
        <row r="1064">
          <cell r="F1064" t="str">
            <v>SKTM R11</v>
          </cell>
          <cell r="J1064">
            <v>0</v>
          </cell>
        </row>
        <row r="1066">
          <cell r="F1066" t="str">
            <v>SKTM A16</v>
          </cell>
          <cell r="J1066">
            <v>0</v>
          </cell>
        </row>
        <row r="1067">
          <cell r="F1067" t="str">
            <v>SKTM C14</v>
          </cell>
          <cell r="J1067">
            <v>0</v>
          </cell>
        </row>
        <row r="1068">
          <cell r="F1068" t="str">
            <v>SKTM V1</v>
          </cell>
          <cell r="J1068">
            <v>0</v>
          </cell>
        </row>
        <row r="1069">
          <cell r="F1069" t="str">
            <v>SKTM V2</v>
          </cell>
          <cell r="J1069">
            <v>0</v>
          </cell>
        </row>
        <row r="1070">
          <cell r="F1070" t="str">
            <v>SKTM R9</v>
          </cell>
          <cell r="J1070">
            <v>0</v>
          </cell>
        </row>
        <row r="1071">
          <cell r="F1071" t="str">
            <v>SKTM R10</v>
          </cell>
          <cell r="J1071">
            <v>0</v>
          </cell>
        </row>
        <row r="1072">
          <cell r="F1072" t="str">
            <v>SKTM R11</v>
          </cell>
          <cell r="J1072">
            <v>0</v>
          </cell>
        </row>
        <row r="1074">
          <cell r="F1074" t="str">
            <v>SKTM A10</v>
          </cell>
          <cell r="J1074">
            <v>0</v>
          </cell>
        </row>
        <row r="1075">
          <cell r="F1075" t="str">
            <v>SKTM C15</v>
          </cell>
          <cell r="J1075">
            <v>0</v>
          </cell>
        </row>
        <row r="1076">
          <cell r="F1076" t="str">
            <v>SKTM V1</v>
          </cell>
          <cell r="J1076">
            <v>0</v>
          </cell>
        </row>
        <row r="1077">
          <cell r="F1077" t="str">
            <v>SKTM V2</v>
          </cell>
          <cell r="J1077">
            <v>0</v>
          </cell>
        </row>
        <row r="1078">
          <cell r="F1078" t="str">
            <v>SKTM R9</v>
          </cell>
          <cell r="J1078">
            <v>0</v>
          </cell>
        </row>
        <row r="1079">
          <cell r="F1079" t="str">
            <v>SKTM R10</v>
          </cell>
          <cell r="J1079">
            <v>0</v>
          </cell>
        </row>
        <row r="1080">
          <cell r="F1080" t="str">
            <v>SKTM R11</v>
          </cell>
          <cell r="J1080">
            <v>0</v>
          </cell>
        </row>
        <row r="1083">
          <cell r="F1083" t="str">
            <v>SKTM A5</v>
          </cell>
          <cell r="J1083">
            <v>0</v>
          </cell>
        </row>
        <row r="1084">
          <cell r="F1084" t="str">
            <v>SKTM C16</v>
          </cell>
          <cell r="J1084">
            <v>0</v>
          </cell>
        </row>
        <row r="1085">
          <cell r="F1085" t="str">
            <v>SKTM V1</v>
          </cell>
          <cell r="J1085">
            <v>0</v>
          </cell>
        </row>
        <row r="1086">
          <cell r="F1086" t="str">
            <v>SKTM V2</v>
          </cell>
          <cell r="J1086">
            <v>0</v>
          </cell>
        </row>
        <row r="1087">
          <cell r="F1087" t="str">
            <v>SKTM R9</v>
          </cell>
          <cell r="J1087">
            <v>0</v>
          </cell>
        </row>
        <row r="1088">
          <cell r="F1088" t="str">
            <v>SKTM R10</v>
          </cell>
          <cell r="J1088">
            <v>0</v>
          </cell>
        </row>
        <row r="1089">
          <cell r="F1089" t="str">
            <v>SKTM R11</v>
          </cell>
        </row>
        <row r="1091">
          <cell r="F1091" t="str">
            <v>SKTM A11</v>
          </cell>
          <cell r="J1091">
            <v>0</v>
          </cell>
        </row>
        <row r="1092">
          <cell r="F1092" t="str">
            <v>SKTM C16</v>
          </cell>
          <cell r="J1092">
            <v>0</v>
          </cell>
        </row>
        <row r="1093">
          <cell r="F1093" t="str">
            <v>SKTM V1</v>
          </cell>
          <cell r="J1093">
            <v>0</v>
          </cell>
        </row>
        <row r="1094">
          <cell r="F1094" t="str">
            <v>SKTM V2</v>
          </cell>
          <cell r="J1094">
            <v>0</v>
          </cell>
        </row>
        <row r="1095">
          <cell r="F1095" t="str">
            <v>SKTM R9</v>
          </cell>
          <cell r="J1095">
            <v>0</v>
          </cell>
        </row>
        <row r="1096">
          <cell r="F1096" t="str">
            <v>SKTM R10</v>
          </cell>
          <cell r="J1096">
            <v>0</v>
          </cell>
        </row>
        <row r="1097">
          <cell r="F1097" t="str">
            <v>SKTM R11</v>
          </cell>
          <cell r="J1097">
            <v>0</v>
          </cell>
        </row>
        <row r="1099">
          <cell r="F1099" t="str">
            <v>SKTM A17</v>
          </cell>
          <cell r="J1099">
            <v>0</v>
          </cell>
        </row>
        <row r="1100">
          <cell r="F1100" t="str">
            <v>SKTM C17</v>
          </cell>
          <cell r="J1100">
            <v>0</v>
          </cell>
        </row>
        <row r="1101">
          <cell r="F1101" t="str">
            <v>SKTM V1</v>
          </cell>
          <cell r="J1101">
            <v>0</v>
          </cell>
        </row>
        <row r="1102">
          <cell r="F1102" t="str">
            <v>SKTM V2</v>
          </cell>
          <cell r="J1102">
            <v>0</v>
          </cell>
        </row>
        <row r="1103">
          <cell r="F1103" t="str">
            <v>SKTM R9</v>
          </cell>
          <cell r="J1103">
            <v>0</v>
          </cell>
        </row>
        <row r="1104">
          <cell r="F1104" t="str">
            <v>SKTM R10</v>
          </cell>
          <cell r="J1104">
            <v>0</v>
          </cell>
        </row>
        <row r="1105">
          <cell r="F1105" t="str">
            <v>SKTM R11</v>
          </cell>
          <cell r="J1105">
            <v>0</v>
          </cell>
        </row>
        <row r="1107">
          <cell r="F1107" t="str">
            <v>SKTM A11</v>
          </cell>
          <cell r="J1107">
            <v>0</v>
          </cell>
        </row>
        <row r="1108">
          <cell r="F1108" t="str">
            <v>SKTM C18</v>
          </cell>
          <cell r="J1108">
            <v>0</v>
          </cell>
        </row>
        <row r="1109">
          <cell r="F1109" t="str">
            <v>SKTM V1</v>
          </cell>
          <cell r="J1109">
            <v>0</v>
          </cell>
        </row>
        <row r="1110">
          <cell r="F1110" t="str">
            <v>SKTM V2</v>
          </cell>
          <cell r="J1110">
            <v>0</v>
          </cell>
        </row>
        <row r="1111">
          <cell r="F1111" t="str">
            <v>SKTM R9</v>
          </cell>
          <cell r="J1111">
            <v>0</v>
          </cell>
        </row>
        <row r="1112">
          <cell r="F1112" t="str">
            <v>SKTM R10</v>
          </cell>
          <cell r="J1112">
            <v>0</v>
          </cell>
        </row>
        <row r="1113">
          <cell r="F1113" t="str">
            <v>SKTM R11</v>
          </cell>
          <cell r="J1113">
            <v>0</v>
          </cell>
        </row>
        <row r="1116">
          <cell r="F1116" t="str">
            <v>SKTM A6</v>
          </cell>
          <cell r="J1116">
            <v>0</v>
          </cell>
        </row>
        <row r="1117">
          <cell r="F1117" t="str">
            <v>SKTM C22</v>
          </cell>
          <cell r="J1117">
            <v>0</v>
          </cell>
        </row>
        <row r="1118">
          <cell r="F1118" t="str">
            <v>SKTM V1</v>
          </cell>
          <cell r="J1118">
            <v>0</v>
          </cell>
        </row>
        <row r="1119">
          <cell r="F1119" t="str">
            <v>SKTM V2</v>
          </cell>
          <cell r="J1119">
            <v>0</v>
          </cell>
        </row>
        <row r="1120">
          <cell r="F1120" t="str">
            <v>SKTM R9</v>
          </cell>
          <cell r="J1120">
            <v>0</v>
          </cell>
        </row>
        <row r="1121">
          <cell r="F1121" t="str">
            <v>SKTM R10</v>
          </cell>
          <cell r="J1121">
            <v>0</v>
          </cell>
        </row>
        <row r="1122">
          <cell r="F1122" t="str">
            <v>SKTM R11</v>
          </cell>
        </row>
        <row r="1124">
          <cell r="F1124" t="str">
            <v>SKTM A12</v>
          </cell>
          <cell r="J1124">
            <v>0</v>
          </cell>
        </row>
        <row r="1125">
          <cell r="F1125" t="str">
            <v>SKTM C22</v>
          </cell>
          <cell r="J1125">
            <v>0</v>
          </cell>
        </row>
        <row r="1126">
          <cell r="F1126" t="str">
            <v>SKTM V1</v>
          </cell>
          <cell r="J1126">
            <v>0</v>
          </cell>
        </row>
        <row r="1127">
          <cell r="F1127" t="str">
            <v>SKTM V2</v>
          </cell>
          <cell r="J1127">
            <v>0</v>
          </cell>
        </row>
        <row r="1128">
          <cell r="F1128" t="str">
            <v>SKTM R9</v>
          </cell>
          <cell r="J1128">
            <v>0</v>
          </cell>
        </row>
        <row r="1129">
          <cell r="F1129" t="str">
            <v>SKTM R10</v>
          </cell>
          <cell r="J1129">
            <v>0</v>
          </cell>
        </row>
        <row r="1130">
          <cell r="F1130" t="str">
            <v>SKTM R11</v>
          </cell>
          <cell r="J1130">
            <v>0</v>
          </cell>
        </row>
        <row r="1132">
          <cell r="F1132" t="str">
            <v>SKTM A17</v>
          </cell>
          <cell r="J1132">
            <v>0</v>
          </cell>
        </row>
        <row r="1133">
          <cell r="F1133" t="str">
            <v>SKTM C23</v>
          </cell>
          <cell r="J1133">
            <v>0</v>
          </cell>
        </row>
        <row r="1134">
          <cell r="F1134" t="str">
            <v>SKTM V1</v>
          </cell>
          <cell r="J1134">
            <v>0</v>
          </cell>
        </row>
        <row r="1135">
          <cell r="F1135" t="str">
            <v>SKTM V2</v>
          </cell>
          <cell r="J1135">
            <v>0</v>
          </cell>
        </row>
        <row r="1136">
          <cell r="F1136" t="str">
            <v>SKTM R9</v>
          </cell>
          <cell r="J1136">
            <v>0</v>
          </cell>
        </row>
        <row r="1137">
          <cell r="F1137" t="str">
            <v>SKTM R10</v>
          </cell>
          <cell r="J1137">
            <v>0</v>
          </cell>
        </row>
        <row r="1138">
          <cell r="F1138" t="str">
            <v>SKTM R11</v>
          </cell>
          <cell r="J1138">
            <v>0</v>
          </cell>
        </row>
        <row r="1140">
          <cell r="F1140" t="str">
            <v>SKTM A12</v>
          </cell>
          <cell r="J1140">
            <v>0</v>
          </cell>
        </row>
        <row r="1141">
          <cell r="F1141" t="str">
            <v>SKTM C24</v>
          </cell>
          <cell r="J1141">
            <v>0</v>
          </cell>
        </row>
        <row r="1142">
          <cell r="F1142" t="str">
            <v>SKTM V1</v>
          </cell>
          <cell r="J1142">
            <v>0</v>
          </cell>
        </row>
        <row r="1143">
          <cell r="F1143" t="str">
            <v>SKTM V2</v>
          </cell>
          <cell r="J1143">
            <v>0</v>
          </cell>
        </row>
        <row r="1144">
          <cell r="F1144" t="str">
            <v>SKTM R9</v>
          </cell>
          <cell r="J1144">
            <v>0</v>
          </cell>
        </row>
        <row r="1145">
          <cell r="F1145" t="str">
            <v>SKTM R10</v>
          </cell>
          <cell r="J1145">
            <v>0</v>
          </cell>
        </row>
        <row r="1146">
          <cell r="F1146" t="str">
            <v>SKTM R11</v>
          </cell>
          <cell r="J1146">
            <v>0</v>
          </cell>
        </row>
        <row r="1149">
          <cell r="F1149" t="str">
            <v>SKTM E1</v>
          </cell>
          <cell r="J1149">
            <v>0</v>
          </cell>
        </row>
        <row r="1150">
          <cell r="F1150" t="str">
            <v>SKTM V1</v>
          </cell>
          <cell r="J1150">
            <v>0</v>
          </cell>
        </row>
        <row r="1151">
          <cell r="F1151" t="str">
            <v>SKTM V2</v>
          </cell>
          <cell r="J1151">
            <v>0</v>
          </cell>
        </row>
        <row r="1153">
          <cell r="F1153" t="str">
            <v>SKTM E2</v>
          </cell>
          <cell r="J1153">
            <v>0</v>
          </cell>
        </row>
        <row r="1154">
          <cell r="F1154" t="str">
            <v>SKTM V1</v>
          </cell>
          <cell r="J1154">
            <v>0</v>
          </cell>
        </row>
        <row r="1155">
          <cell r="F1155" t="str">
            <v>SKTM V2</v>
          </cell>
          <cell r="J1155">
            <v>0</v>
          </cell>
        </row>
        <row r="1159">
          <cell r="F1159" t="str">
            <v>SKTM H1</v>
          </cell>
          <cell r="J1159">
            <v>0</v>
          </cell>
        </row>
        <row r="1160">
          <cell r="F1160" t="str">
            <v>SKTM E2</v>
          </cell>
          <cell r="J1160">
            <v>0</v>
          </cell>
        </row>
        <row r="1161">
          <cell r="F1161" t="str">
            <v>SKTM V1</v>
          </cell>
          <cell r="J1161">
            <v>0</v>
          </cell>
        </row>
        <row r="1162">
          <cell r="F1162" t="str">
            <v>SKTM V2</v>
          </cell>
          <cell r="J1162">
            <v>0</v>
          </cell>
        </row>
        <row r="1164">
          <cell r="F1164" t="str">
            <v>SKTM H2</v>
          </cell>
          <cell r="J1164">
            <v>0</v>
          </cell>
        </row>
        <row r="1165">
          <cell r="F1165" t="str">
            <v>SKTM E2</v>
          </cell>
          <cell r="J1165">
            <v>0</v>
          </cell>
        </row>
        <row r="1166">
          <cell r="F1166" t="str">
            <v>SKTM V1</v>
          </cell>
          <cell r="J1166">
            <v>0</v>
          </cell>
        </row>
        <row r="1167">
          <cell r="F1167" t="str">
            <v>SKTM V2</v>
          </cell>
          <cell r="J1167">
            <v>0</v>
          </cell>
        </row>
        <row r="1169">
          <cell r="F1169" t="str">
            <v>SKTM H3</v>
          </cell>
          <cell r="J1169">
            <v>0</v>
          </cell>
        </row>
        <row r="1170">
          <cell r="F1170" t="str">
            <v>SKTM E2</v>
          </cell>
          <cell r="J1170">
            <v>0</v>
          </cell>
        </row>
        <row r="1171">
          <cell r="F1171" t="str">
            <v>SKTM V1</v>
          </cell>
          <cell r="J1171">
            <v>0</v>
          </cell>
        </row>
        <row r="1172">
          <cell r="F1172" t="str">
            <v>SKTM V2</v>
          </cell>
          <cell r="J1172">
            <v>0</v>
          </cell>
        </row>
        <row r="1176">
          <cell r="F1176" t="str">
            <v>JOINTING A5</v>
          </cell>
          <cell r="J1176">
            <v>0</v>
          </cell>
        </row>
        <row r="1177">
          <cell r="F1177" t="str">
            <v>JOINTING A6</v>
          </cell>
          <cell r="J1177">
            <v>0</v>
          </cell>
        </row>
        <row r="1180">
          <cell r="F1180" t="str">
            <v>JOINTING A9</v>
          </cell>
          <cell r="J1180">
            <v>0</v>
          </cell>
        </row>
        <row r="1181">
          <cell r="F1181" t="str">
            <v>JOINTING A10</v>
          </cell>
          <cell r="J1181">
            <v>0</v>
          </cell>
        </row>
        <row r="1182">
          <cell r="F1182" t="str">
            <v>JOINTING A12</v>
          </cell>
          <cell r="J1182">
            <v>0</v>
          </cell>
        </row>
        <row r="1183">
          <cell r="F1183" t="str">
            <v>JOINTING A13</v>
          </cell>
          <cell r="J1183">
            <v>0</v>
          </cell>
        </row>
        <row r="1186">
          <cell r="J1186" t="b">
            <v>0</v>
          </cell>
        </row>
        <row r="1187">
          <cell r="J1187" t="b">
            <v>0</v>
          </cell>
        </row>
        <row r="1188">
          <cell r="F1188" t="str">
            <v>PAKET 1 F1</v>
          </cell>
          <cell r="J1188">
            <v>0</v>
          </cell>
        </row>
        <row r="1189">
          <cell r="F1189" t="str">
            <v>PAKET 1 E1</v>
          </cell>
          <cell r="J1189">
            <v>0</v>
          </cell>
        </row>
        <row r="1190">
          <cell r="F1190" t="str">
            <v>PAKET 1 D34</v>
          </cell>
          <cell r="J1190">
            <v>0</v>
          </cell>
        </row>
        <row r="1193">
          <cell r="F1193" t="str">
            <v>PAKET 1 D67</v>
          </cell>
          <cell r="J1193">
            <v>0</v>
          </cell>
        </row>
        <row r="1194">
          <cell r="J1194" t="b">
            <v>0</v>
          </cell>
        </row>
        <row r="1195">
          <cell r="J1195" t="b">
            <v>0</v>
          </cell>
        </row>
        <row r="1196">
          <cell r="F1196" t="str">
            <v>PAKET 1 D69</v>
          </cell>
          <cell r="J1196">
            <v>0</v>
          </cell>
        </row>
        <row r="1197">
          <cell r="F1197" t="str">
            <v>SKTM S23</v>
          </cell>
          <cell r="J1197">
            <v>0</v>
          </cell>
        </row>
        <row r="1198">
          <cell r="F1198" t="str">
            <v>SKTM S24</v>
          </cell>
          <cell r="J1198">
            <v>0</v>
          </cell>
        </row>
        <row r="1199">
          <cell r="F1199" t="str">
            <v>SKTM S21</v>
          </cell>
          <cell r="J1199">
            <v>0</v>
          </cell>
        </row>
        <row r="1200">
          <cell r="F1200" t="str">
            <v>SKTM S22</v>
          </cell>
          <cell r="J1200">
            <v>0</v>
          </cell>
        </row>
        <row r="1201">
          <cell r="F1201" t="str">
            <v>SKTM S25</v>
          </cell>
          <cell r="J1201">
            <v>0</v>
          </cell>
        </row>
        <row r="1202">
          <cell r="F1202" t="str">
            <v>SKTM S19</v>
          </cell>
          <cell r="J1202">
            <v>0</v>
          </cell>
        </row>
        <row r="1203">
          <cell r="F1203" t="str">
            <v>SKTM S17</v>
          </cell>
          <cell r="J1203">
            <v>0</v>
          </cell>
        </row>
        <row r="1204">
          <cell r="F1204" t="str">
            <v>SKTM S20</v>
          </cell>
          <cell r="J1204">
            <v>0</v>
          </cell>
        </row>
        <row r="1206">
          <cell r="J1206" t="b">
            <v>0</v>
          </cell>
        </row>
        <row r="1207">
          <cell r="J1207" t="b">
            <v>0</v>
          </cell>
        </row>
        <row r="1208">
          <cell r="F1208" t="str">
            <v>PAKET 1 D1</v>
          </cell>
          <cell r="J1208">
            <v>0</v>
          </cell>
        </row>
        <row r="1209">
          <cell r="F1209" t="str">
            <v>PAKET 1 G9</v>
          </cell>
          <cell r="J1209">
            <v>0</v>
          </cell>
        </row>
        <row r="1210">
          <cell r="F1210" t="str">
            <v>PAKET 1 D39</v>
          </cell>
          <cell r="J1210">
            <v>0</v>
          </cell>
        </row>
        <row r="1211">
          <cell r="J1211" t="b">
            <v>0</v>
          </cell>
        </row>
        <row r="1212">
          <cell r="J1212" t="b">
            <v>0</v>
          </cell>
        </row>
        <row r="1213">
          <cell r="F1213" t="str">
            <v>PAKET 1 D2</v>
          </cell>
          <cell r="J1213">
            <v>0</v>
          </cell>
        </row>
        <row r="1214">
          <cell r="F1214" t="str">
            <v>PAKET 1 G9</v>
          </cell>
          <cell r="J1214">
            <v>0</v>
          </cell>
        </row>
        <row r="1215">
          <cell r="F1215" t="str">
            <v>PAKET 1 D40</v>
          </cell>
          <cell r="J1215">
            <v>0</v>
          </cell>
        </row>
        <row r="1216">
          <cell r="J1216" t="b">
            <v>0</v>
          </cell>
        </row>
        <row r="1217">
          <cell r="J1217" t="b">
            <v>0</v>
          </cell>
        </row>
        <row r="1218">
          <cell r="F1218" t="str">
            <v>PAKET 1 D3</v>
          </cell>
          <cell r="J1218">
            <v>0</v>
          </cell>
        </row>
        <row r="1219">
          <cell r="F1219" t="str">
            <v>PAKET 1 G7</v>
          </cell>
          <cell r="J1219">
            <v>0</v>
          </cell>
        </row>
        <row r="1220">
          <cell r="F1220" t="str">
            <v>PAKET 1 D41</v>
          </cell>
          <cell r="J1220">
            <v>0</v>
          </cell>
        </row>
        <row r="1221">
          <cell r="J1221" t="b">
            <v>0</v>
          </cell>
        </row>
        <row r="1222">
          <cell r="J1222" t="b">
            <v>0</v>
          </cell>
        </row>
        <row r="1223">
          <cell r="F1223" t="str">
            <v>PAKET 1 D4</v>
          </cell>
          <cell r="J1223">
            <v>0</v>
          </cell>
        </row>
        <row r="1224">
          <cell r="F1224" t="str">
            <v>PAKET 1 G7</v>
          </cell>
          <cell r="J1224">
            <v>0</v>
          </cell>
        </row>
        <row r="1225">
          <cell r="F1225" t="str">
            <v>PAKET 1 D42</v>
          </cell>
          <cell r="J1225">
            <v>0</v>
          </cell>
        </row>
        <row r="1226">
          <cell r="J1226" t="b">
            <v>0</v>
          </cell>
        </row>
        <row r="1227">
          <cell r="J1227" t="b">
            <v>0</v>
          </cell>
        </row>
        <row r="1228">
          <cell r="F1228" t="str">
            <v>PAKET 1 D5</v>
          </cell>
          <cell r="J1228">
            <v>0</v>
          </cell>
        </row>
        <row r="1229">
          <cell r="F1229" t="str">
            <v>PAKET 1 G3</v>
          </cell>
          <cell r="J1229">
            <v>0</v>
          </cell>
        </row>
        <row r="1230">
          <cell r="F1230" t="str">
            <v>PAKET 1 G5</v>
          </cell>
          <cell r="J1230">
            <v>0</v>
          </cell>
        </row>
        <row r="1231">
          <cell r="F1231" t="str">
            <v>PAKET 1 D43</v>
          </cell>
          <cell r="J1231">
            <v>0</v>
          </cell>
        </row>
        <row r="1232">
          <cell r="J1232" t="b">
            <v>0</v>
          </cell>
        </row>
        <row r="1233">
          <cell r="J1233" t="b">
            <v>0</v>
          </cell>
        </row>
        <row r="1234">
          <cell r="F1234" t="str">
            <v>PAKET 1 D6</v>
          </cell>
          <cell r="J1234">
            <v>0</v>
          </cell>
        </row>
        <row r="1235">
          <cell r="F1235" t="str">
            <v>PAKET 1 G3</v>
          </cell>
          <cell r="J1235">
            <v>0</v>
          </cell>
        </row>
        <row r="1236">
          <cell r="F1236" t="str">
            <v>PAKET 1 G5</v>
          </cell>
          <cell r="J1236">
            <v>0</v>
          </cell>
        </row>
        <row r="1237">
          <cell r="F1237" t="str">
            <v>PAKET 1 D44</v>
          </cell>
          <cell r="J1237">
            <v>0</v>
          </cell>
        </row>
        <row r="1238">
          <cell r="J1238" t="b">
            <v>0</v>
          </cell>
        </row>
        <row r="1239">
          <cell r="J1239" t="b">
            <v>0</v>
          </cell>
        </row>
        <row r="1240">
          <cell r="F1240" t="str">
            <v>PAKET 1 D7</v>
          </cell>
          <cell r="J1240">
            <v>0</v>
          </cell>
        </row>
        <row r="1241">
          <cell r="F1241" t="str">
            <v>PAKET 1 G9</v>
          </cell>
          <cell r="J1241">
            <v>0</v>
          </cell>
        </row>
        <row r="1242">
          <cell r="F1242" t="str">
            <v>PAKET 1 G5</v>
          </cell>
          <cell r="J1242">
            <v>0</v>
          </cell>
        </row>
        <row r="1243">
          <cell r="F1243" t="str">
            <v>PAKET 1 I17</v>
          </cell>
          <cell r="J1243">
            <v>0</v>
          </cell>
        </row>
        <row r="1244">
          <cell r="F1244" t="str">
            <v>PAKET 1 D45</v>
          </cell>
          <cell r="J1244">
            <v>0</v>
          </cell>
        </row>
        <row r="1245">
          <cell r="J1245" t="b">
            <v>0</v>
          </cell>
        </row>
        <row r="1246">
          <cell r="J1246" t="b">
            <v>0</v>
          </cell>
        </row>
        <row r="1247">
          <cell r="F1247" t="str">
            <v>PAKET 1 D8</v>
          </cell>
          <cell r="J1247">
            <v>0</v>
          </cell>
        </row>
        <row r="1248">
          <cell r="F1248" t="str">
            <v>PAKET 1 G9</v>
          </cell>
          <cell r="J1248">
            <v>0</v>
          </cell>
        </row>
        <row r="1249">
          <cell r="F1249" t="str">
            <v>PAKET 1 G5</v>
          </cell>
          <cell r="J1249">
            <v>0</v>
          </cell>
        </row>
        <row r="1250">
          <cell r="F1250" t="str">
            <v>PAKET 1 I17</v>
          </cell>
          <cell r="J1250">
            <v>0</v>
          </cell>
        </row>
        <row r="1251">
          <cell r="F1251" t="str">
            <v>PAKET 1 D46</v>
          </cell>
          <cell r="J1251">
            <v>0</v>
          </cell>
        </row>
        <row r="1252">
          <cell r="J1252" t="b">
            <v>0</v>
          </cell>
        </row>
        <row r="1253">
          <cell r="J1253" t="b">
            <v>0</v>
          </cell>
        </row>
        <row r="1254">
          <cell r="F1254" t="str">
            <v>PAKET 1 D9</v>
          </cell>
          <cell r="J1254">
            <v>0</v>
          </cell>
        </row>
        <row r="1255">
          <cell r="F1255" t="str">
            <v>PAKET 1 G7</v>
          </cell>
          <cell r="J1255">
            <v>0</v>
          </cell>
        </row>
        <row r="1256">
          <cell r="F1256" t="str">
            <v>PAKET 1 G5</v>
          </cell>
          <cell r="J1256">
            <v>0</v>
          </cell>
        </row>
        <row r="1257">
          <cell r="F1257" t="str">
            <v>PAKET 1 I17</v>
          </cell>
          <cell r="J1257">
            <v>0</v>
          </cell>
        </row>
        <row r="1258">
          <cell r="F1258" t="str">
            <v>PAKET 1 D47</v>
          </cell>
          <cell r="J1258">
            <v>0</v>
          </cell>
        </row>
        <row r="1259">
          <cell r="J1259" t="b">
            <v>0</v>
          </cell>
        </row>
        <row r="1260">
          <cell r="J1260" t="b">
            <v>0</v>
          </cell>
        </row>
        <row r="1261">
          <cell r="F1261" t="str">
            <v>PAKET 1 D10</v>
          </cell>
          <cell r="J1261">
            <v>0</v>
          </cell>
        </row>
        <row r="1262">
          <cell r="F1262" t="str">
            <v>PAKET 1 G7</v>
          </cell>
          <cell r="J1262">
            <v>0</v>
          </cell>
        </row>
        <row r="1263">
          <cell r="F1263" t="str">
            <v>PAKET 1 G5</v>
          </cell>
          <cell r="J1263">
            <v>0</v>
          </cell>
        </row>
        <row r="1264">
          <cell r="F1264" t="str">
            <v>PAKET 1 I17</v>
          </cell>
          <cell r="J1264">
            <v>0</v>
          </cell>
        </row>
        <row r="1265">
          <cell r="F1265" t="str">
            <v>PAKET 1 D48</v>
          </cell>
          <cell r="J1265">
            <v>0</v>
          </cell>
        </row>
        <row r="1266">
          <cell r="J1266" t="b">
            <v>0</v>
          </cell>
        </row>
        <row r="1267">
          <cell r="J1267" t="b">
            <v>0</v>
          </cell>
        </row>
        <row r="1268">
          <cell r="F1268" t="str">
            <v>PAKET 1 D11</v>
          </cell>
          <cell r="J1268">
            <v>0</v>
          </cell>
        </row>
        <row r="1269">
          <cell r="F1269" t="str">
            <v>PAKET 1 G3</v>
          </cell>
          <cell r="J1269">
            <v>0</v>
          </cell>
        </row>
        <row r="1270">
          <cell r="F1270" t="str">
            <v>PAKET 1 G5</v>
          </cell>
          <cell r="J1270">
            <v>0</v>
          </cell>
        </row>
        <row r="1271">
          <cell r="F1271" t="str">
            <v>PAKET 1 I17</v>
          </cell>
          <cell r="J1271">
            <v>0</v>
          </cell>
        </row>
        <row r="1272">
          <cell r="F1272" t="str">
            <v>PAKET 1 D49</v>
          </cell>
          <cell r="J1272">
            <v>0</v>
          </cell>
        </row>
        <row r="1273">
          <cell r="J1273" t="b">
            <v>0</v>
          </cell>
        </row>
        <row r="1274">
          <cell r="J1274" t="b">
            <v>0</v>
          </cell>
        </row>
        <row r="1275">
          <cell r="F1275" t="str">
            <v>PAKET 1 D12</v>
          </cell>
          <cell r="J1275">
            <v>0</v>
          </cell>
        </row>
        <row r="1276">
          <cell r="F1276" t="str">
            <v>PAKET 1 G3</v>
          </cell>
          <cell r="J1276">
            <v>0</v>
          </cell>
        </row>
        <row r="1277">
          <cell r="F1277" t="str">
            <v>PAKET 1 G5</v>
          </cell>
          <cell r="J1277">
            <v>0</v>
          </cell>
        </row>
        <row r="1278">
          <cell r="F1278" t="str">
            <v>PAKET 1 I17</v>
          </cell>
          <cell r="J1278">
            <v>0</v>
          </cell>
        </row>
        <row r="1279">
          <cell r="F1279" t="str">
            <v>PAKET 1 D50</v>
          </cell>
          <cell r="J1279">
            <v>0</v>
          </cell>
        </row>
        <row r="1280">
          <cell r="J1280" t="b">
            <v>0</v>
          </cell>
        </row>
        <row r="1281">
          <cell r="J1281" t="b">
            <v>0</v>
          </cell>
        </row>
        <row r="1282">
          <cell r="F1282" t="str">
            <v>PAKET 1 D13</v>
          </cell>
          <cell r="J1282">
            <v>0</v>
          </cell>
        </row>
        <row r="1283">
          <cell r="F1283" t="str">
            <v>PAKET 1 G9</v>
          </cell>
          <cell r="J1283">
            <v>0</v>
          </cell>
        </row>
        <row r="1284">
          <cell r="F1284" t="str">
            <v>PAKET 1 G3</v>
          </cell>
          <cell r="J1284">
            <v>0</v>
          </cell>
        </row>
        <row r="1285">
          <cell r="F1285" t="str">
            <v>PAKET 1 G5</v>
          </cell>
          <cell r="J1285">
            <v>0</v>
          </cell>
        </row>
        <row r="1286">
          <cell r="F1286" t="str">
            <v>PAKET 1 I17</v>
          </cell>
          <cell r="J1286">
            <v>0</v>
          </cell>
        </row>
        <row r="1287">
          <cell r="F1287" t="str">
            <v>PAKET 1 D51</v>
          </cell>
          <cell r="J1287">
            <v>0</v>
          </cell>
        </row>
        <row r="1288">
          <cell r="J1288" t="b">
            <v>0</v>
          </cell>
        </row>
        <row r="1289">
          <cell r="J1289" t="b">
            <v>0</v>
          </cell>
        </row>
        <row r="1290">
          <cell r="F1290" t="str">
            <v>PAKET 1 D14</v>
          </cell>
          <cell r="J1290">
            <v>0</v>
          </cell>
        </row>
        <row r="1291">
          <cell r="F1291" t="str">
            <v>PAKET 1 G9</v>
          </cell>
          <cell r="J1291">
            <v>0</v>
          </cell>
        </row>
        <row r="1292">
          <cell r="F1292" t="str">
            <v>PAKET 1 G3</v>
          </cell>
          <cell r="J1292">
            <v>0</v>
          </cell>
        </row>
        <row r="1293">
          <cell r="F1293" t="str">
            <v>PAKET 1 G5</v>
          </cell>
          <cell r="J1293">
            <v>0</v>
          </cell>
        </row>
        <row r="1294">
          <cell r="F1294" t="str">
            <v>PAKET 1 I17</v>
          </cell>
          <cell r="J1294">
            <v>0</v>
          </cell>
        </row>
        <row r="1295">
          <cell r="F1295" t="str">
            <v>PAKET 1 D52</v>
          </cell>
          <cell r="J1295">
            <v>0</v>
          </cell>
        </row>
        <row r="1296">
          <cell r="J1296" t="b">
            <v>0</v>
          </cell>
        </row>
        <row r="1297">
          <cell r="J1297" t="b">
            <v>0</v>
          </cell>
        </row>
        <row r="1298">
          <cell r="F1298" t="str">
            <v>PAKET 1 D15</v>
          </cell>
          <cell r="J1298">
            <v>0</v>
          </cell>
        </row>
        <row r="1299">
          <cell r="F1299" t="str">
            <v>PAKET 1 G7</v>
          </cell>
          <cell r="J1299">
            <v>0</v>
          </cell>
        </row>
        <row r="1300">
          <cell r="F1300" t="str">
            <v>PAKET 1 G3</v>
          </cell>
          <cell r="J1300">
            <v>0</v>
          </cell>
        </row>
        <row r="1301">
          <cell r="F1301" t="str">
            <v>PAKET 1 G5</v>
          </cell>
          <cell r="J1301">
            <v>0</v>
          </cell>
        </row>
        <row r="1302">
          <cell r="F1302" t="str">
            <v>PAKET 1 I17</v>
          </cell>
          <cell r="J1302">
            <v>0</v>
          </cell>
        </row>
        <row r="1303">
          <cell r="F1303" t="str">
            <v>PAKET 1 D53</v>
          </cell>
          <cell r="J1303">
            <v>0</v>
          </cell>
        </row>
        <row r="1304">
          <cell r="J1304" t="b">
            <v>0</v>
          </cell>
        </row>
        <row r="1305">
          <cell r="J1305" t="b">
            <v>0</v>
          </cell>
        </row>
        <row r="1306">
          <cell r="F1306" t="str">
            <v>PAKET 1 D16</v>
          </cell>
          <cell r="J1306">
            <v>0</v>
          </cell>
        </row>
        <row r="1307">
          <cell r="F1307" t="str">
            <v>PAKET 1 G7</v>
          </cell>
          <cell r="J1307">
            <v>0</v>
          </cell>
        </row>
        <row r="1308">
          <cell r="F1308" t="str">
            <v>PAKET 1 G3</v>
          </cell>
          <cell r="J1308">
            <v>0</v>
          </cell>
        </row>
        <row r="1309">
          <cell r="F1309" t="str">
            <v>PAKET 1 G5</v>
          </cell>
          <cell r="J1309">
            <v>0</v>
          </cell>
        </row>
        <row r="1310">
          <cell r="F1310" t="str">
            <v>PAKET 1 I17</v>
          </cell>
          <cell r="J1310">
            <v>0</v>
          </cell>
        </row>
        <row r="1311">
          <cell r="F1311" t="str">
            <v>PAKET 1 D54</v>
          </cell>
          <cell r="J1311">
            <v>0</v>
          </cell>
        </row>
        <row r="1312">
          <cell r="J1312" t="b">
            <v>0</v>
          </cell>
        </row>
        <row r="1313">
          <cell r="J1313" t="b">
            <v>0</v>
          </cell>
        </row>
        <row r="1314">
          <cell r="F1314" t="str">
            <v>PAKET 1 D17</v>
          </cell>
          <cell r="J1314">
            <v>0</v>
          </cell>
        </row>
        <row r="1315">
          <cell r="F1315" t="str">
            <v>PAKET 1 G3</v>
          </cell>
          <cell r="J1315">
            <v>0</v>
          </cell>
        </row>
        <row r="1316">
          <cell r="F1316" t="str">
            <v>PAKET 1 G5</v>
          </cell>
          <cell r="J1316">
            <v>0</v>
          </cell>
        </row>
        <row r="1317">
          <cell r="F1317" t="str">
            <v>PAKET 1 I17</v>
          </cell>
          <cell r="J1317">
            <v>0</v>
          </cell>
        </row>
        <row r="1318">
          <cell r="F1318" t="str">
            <v>PAKET 1 D55</v>
          </cell>
          <cell r="J1318">
            <v>0</v>
          </cell>
        </row>
        <row r="1319">
          <cell r="J1319" t="b">
            <v>0</v>
          </cell>
        </row>
        <row r="1320">
          <cell r="J1320" t="b">
            <v>0</v>
          </cell>
        </row>
        <row r="1321">
          <cell r="F1321" t="str">
            <v>PAKET 1 D18</v>
          </cell>
          <cell r="J1321">
            <v>0</v>
          </cell>
        </row>
        <row r="1322">
          <cell r="F1322" t="str">
            <v>PAKET 1 G3</v>
          </cell>
          <cell r="J1322">
            <v>0</v>
          </cell>
        </row>
        <row r="1323">
          <cell r="F1323" t="str">
            <v>PAKET 1 G5</v>
          </cell>
          <cell r="J1323">
            <v>0</v>
          </cell>
        </row>
        <row r="1324">
          <cell r="F1324" t="str">
            <v>PAKET 1 I17</v>
          </cell>
          <cell r="J1324">
            <v>0</v>
          </cell>
        </row>
        <row r="1325">
          <cell r="F1325" t="str">
            <v>PAKET 1 D56</v>
          </cell>
          <cell r="J1325">
            <v>0</v>
          </cell>
        </row>
        <row r="1326">
          <cell r="J1326" t="b">
            <v>0</v>
          </cell>
        </row>
        <row r="1327">
          <cell r="J1327" t="b">
            <v>0</v>
          </cell>
        </row>
        <row r="1328">
          <cell r="F1328" t="str">
            <v>PAKET 1 D19</v>
          </cell>
          <cell r="J1328">
            <v>0</v>
          </cell>
        </row>
        <row r="1329">
          <cell r="F1329" t="str">
            <v>PAKET 1 G3</v>
          </cell>
          <cell r="J1329">
            <v>0</v>
          </cell>
        </row>
        <row r="1330">
          <cell r="F1330" t="str">
            <v>PAKET 1 I17</v>
          </cell>
          <cell r="J1330">
            <v>0</v>
          </cell>
        </row>
        <row r="1331">
          <cell r="F1331" t="str">
            <v>PAKET 1 D57</v>
          </cell>
          <cell r="J1331">
            <v>0</v>
          </cell>
        </row>
        <row r="1332">
          <cell r="J1332" t="b">
            <v>0</v>
          </cell>
        </row>
        <row r="1333">
          <cell r="J1333" t="b">
            <v>0</v>
          </cell>
        </row>
        <row r="1334">
          <cell r="F1334" t="str">
            <v>PAKET 1 D20</v>
          </cell>
          <cell r="J1334">
            <v>0</v>
          </cell>
        </row>
        <row r="1335">
          <cell r="F1335" t="str">
            <v>PAKET 1 G3</v>
          </cell>
          <cell r="J1335">
            <v>0</v>
          </cell>
        </row>
        <row r="1336">
          <cell r="F1336" t="str">
            <v>PAKET 1 I17</v>
          </cell>
          <cell r="J1336">
            <v>0</v>
          </cell>
        </row>
        <row r="1337">
          <cell r="F1337" t="str">
            <v>PAKET 1 D58</v>
          </cell>
          <cell r="J1337">
            <v>0</v>
          </cell>
        </row>
        <row r="1338">
          <cell r="J1338" t="b">
            <v>0</v>
          </cell>
        </row>
        <row r="1339">
          <cell r="J1339" t="b">
            <v>0</v>
          </cell>
        </row>
        <row r="1340">
          <cell r="F1340" t="str">
            <v>PAKET 1 D21</v>
          </cell>
          <cell r="J1340">
            <v>0</v>
          </cell>
        </row>
        <row r="1341">
          <cell r="F1341" t="str">
            <v>PAKET 1 G3</v>
          </cell>
          <cell r="J1341">
            <v>0</v>
          </cell>
        </row>
        <row r="1342">
          <cell r="F1342" t="str">
            <v>PAKET 1 G1</v>
          </cell>
          <cell r="J1342">
            <v>0</v>
          </cell>
        </row>
        <row r="1343">
          <cell r="F1343" t="str">
            <v>PAKET 1 D59</v>
          </cell>
          <cell r="J1343">
            <v>0</v>
          </cell>
        </row>
        <row r="1344">
          <cell r="J1344" t="b">
            <v>0</v>
          </cell>
        </row>
        <row r="1345">
          <cell r="J1345" t="b">
            <v>0</v>
          </cell>
        </row>
        <row r="1346">
          <cell r="F1346" t="str">
            <v>PAKET 1 D22</v>
          </cell>
          <cell r="J1346">
            <v>0</v>
          </cell>
        </row>
        <row r="1347">
          <cell r="F1347" t="str">
            <v>PAKET 1 G3</v>
          </cell>
          <cell r="J1347">
            <v>0</v>
          </cell>
        </row>
        <row r="1348">
          <cell r="F1348" t="str">
            <v>PAKET 1 G1</v>
          </cell>
          <cell r="J1348">
            <v>0</v>
          </cell>
        </row>
        <row r="1349">
          <cell r="F1349" t="str">
            <v>PAKET 1 D60</v>
          </cell>
          <cell r="J1349">
            <v>0</v>
          </cell>
        </row>
        <row r="1350">
          <cell r="J1350" t="b">
            <v>0</v>
          </cell>
        </row>
        <row r="1351">
          <cell r="J1351" t="b">
            <v>0</v>
          </cell>
        </row>
        <row r="1352">
          <cell r="F1352" t="str">
            <v>PAKET 1 D23</v>
          </cell>
          <cell r="J1352">
            <v>0</v>
          </cell>
        </row>
        <row r="1353">
          <cell r="F1353" t="str">
            <v>PAKET 1 G5</v>
          </cell>
          <cell r="J1353">
            <v>0</v>
          </cell>
        </row>
        <row r="1354">
          <cell r="F1354" t="str">
            <v>PAKET 1 I12</v>
          </cell>
          <cell r="J1354">
            <v>0</v>
          </cell>
        </row>
        <row r="1355">
          <cell r="F1355" t="str">
            <v>PAKET 1 D61</v>
          </cell>
          <cell r="J1355">
            <v>0</v>
          </cell>
        </row>
        <row r="1356">
          <cell r="J1356" t="b">
            <v>0</v>
          </cell>
        </row>
        <row r="1357">
          <cell r="J1357" t="b">
            <v>0</v>
          </cell>
        </row>
        <row r="1358">
          <cell r="F1358" t="str">
            <v>PAKET 1 D24</v>
          </cell>
          <cell r="J1358">
            <v>0</v>
          </cell>
        </row>
        <row r="1359">
          <cell r="F1359" t="str">
            <v>PAKET 1 G5</v>
          </cell>
          <cell r="J1359">
            <v>0</v>
          </cell>
        </row>
        <row r="1360">
          <cell r="F1360" t="str">
            <v>PAKET 1 I12</v>
          </cell>
          <cell r="J1360">
            <v>0</v>
          </cell>
        </row>
        <row r="1361">
          <cell r="F1361" t="str">
            <v>PAKET 1 D62</v>
          </cell>
          <cell r="J1361">
            <v>0</v>
          </cell>
        </row>
        <row r="1362">
          <cell r="J1362" t="b">
            <v>0</v>
          </cell>
        </row>
        <row r="1363">
          <cell r="J1363" t="b">
            <v>0</v>
          </cell>
        </row>
        <row r="1364">
          <cell r="F1364" t="str">
            <v>PAKET 1 D25</v>
          </cell>
          <cell r="J1364">
            <v>0</v>
          </cell>
        </row>
        <row r="1365">
          <cell r="F1365" t="str">
            <v>PAKET 1 G5</v>
          </cell>
          <cell r="J1365">
            <v>0</v>
          </cell>
        </row>
        <row r="1366">
          <cell r="F1366" t="str">
            <v>PAKET 1 I12</v>
          </cell>
          <cell r="J1366">
            <v>0</v>
          </cell>
        </row>
        <row r="1367">
          <cell r="F1367" t="str">
            <v>PAKET 1 D63</v>
          </cell>
          <cell r="J1367">
            <v>0</v>
          </cell>
        </row>
        <row r="1368">
          <cell r="J1368" t="b">
            <v>0</v>
          </cell>
        </row>
        <row r="1369">
          <cell r="J1369" t="b">
            <v>0</v>
          </cell>
        </row>
        <row r="1370">
          <cell r="F1370" t="str">
            <v>PAKET 1 D26</v>
          </cell>
          <cell r="J1370">
            <v>0</v>
          </cell>
        </row>
        <row r="1371">
          <cell r="F1371" t="str">
            <v>PAKET 1 G5</v>
          </cell>
          <cell r="J1371">
            <v>0</v>
          </cell>
        </row>
        <row r="1372">
          <cell r="F1372" t="str">
            <v>PAKET 1 I12</v>
          </cell>
          <cell r="J1372">
            <v>0</v>
          </cell>
        </row>
        <row r="1373">
          <cell r="F1373" t="str">
            <v>PAKET 1 D64</v>
          </cell>
          <cell r="J1373">
            <v>0</v>
          </cell>
        </row>
        <row r="1376">
          <cell r="F1376" t="str">
            <v>PAKET 1 D29</v>
          </cell>
          <cell r="J1376">
            <v>0</v>
          </cell>
        </row>
        <row r="1377">
          <cell r="F1377" t="str">
            <v>PAKET 1 M18</v>
          </cell>
          <cell r="J1377">
            <v>0</v>
          </cell>
        </row>
        <row r="1378">
          <cell r="F1378" t="str">
            <v>PAKET 1 M19</v>
          </cell>
          <cell r="J1378">
            <v>0</v>
          </cell>
        </row>
        <row r="1379">
          <cell r="J1379" t="b">
            <v>0</v>
          </cell>
        </row>
        <row r="1380">
          <cell r="J1380" t="b">
            <v>0</v>
          </cell>
        </row>
        <row r="1381">
          <cell r="F1381" t="str">
            <v>PAKET 1 D27</v>
          </cell>
          <cell r="J1381">
            <v>0</v>
          </cell>
        </row>
        <row r="1382">
          <cell r="F1382" t="str">
            <v>PAKET 1 H14</v>
          </cell>
          <cell r="J1382">
            <v>0</v>
          </cell>
        </row>
        <row r="1386">
          <cell r="J1386" t="str">
            <v>DAYA
KONTRAK</v>
          </cell>
        </row>
        <row r="1388">
          <cell r="F1388" t="str">
            <v>PAKET 1 A1</v>
          </cell>
          <cell r="J1388">
            <v>0</v>
          </cell>
        </row>
        <row r="1389">
          <cell r="F1389" t="str">
            <v>PAKET 1 M17</v>
          </cell>
          <cell r="J1389">
            <v>0</v>
          </cell>
        </row>
        <row r="1390">
          <cell r="F1390" t="str">
            <v>PAKET 1 M22</v>
          </cell>
          <cell r="J1390">
            <v>0</v>
          </cell>
        </row>
        <row r="1391">
          <cell r="F1391" t="str">
            <v>PAKET 1 M23</v>
          </cell>
          <cell r="J1391">
            <v>0</v>
          </cell>
        </row>
        <row r="1392">
          <cell r="F1392" t="str">
            <v>PAKET 1 A2</v>
          </cell>
        </row>
        <row r="1393">
          <cell r="F1393" t="str">
            <v>PAKET 1 M7</v>
          </cell>
        </row>
        <row r="1394">
          <cell r="F1394" t="str">
            <v>PAKET 1 A3</v>
          </cell>
          <cell r="J1394">
            <v>0</v>
          </cell>
        </row>
        <row r="1395">
          <cell r="F1395" t="str">
            <v>PAKET 1 M1</v>
          </cell>
          <cell r="J1395">
            <v>0</v>
          </cell>
        </row>
        <row r="1396">
          <cell r="F1396" t="str">
            <v>PAKET 1 A4</v>
          </cell>
          <cell r="J1396">
            <v>0</v>
          </cell>
        </row>
        <row r="1397">
          <cell r="F1397" t="str">
            <v>PAKET 1 M3</v>
          </cell>
          <cell r="J1397">
            <v>0</v>
          </cell>
        </row>
        <row r="1398">
          <cell r="F1398" t="str">
            <v>PAKET 1 A5</v>
          </cell>
          <cell r="J1398">
            <v>0</v>
          </cell>
        </row>
        <row r="1399">
          <cell r="F1399" t="str">
            <v>PAKET 1 M18</v>
          </cell>
          <cell r="J1399">
            <v>0</v>
          </cell>
        </row>
        <row r="1400">
          <cell r="F1400" t="str">
            <v>PAKET 1 M19</v>
          </cell>
          <cell r="J1400">
            <v>0</v>
          </cell>
        </row>
        <row r="1401">
          <cell r="F1401" t="str">
            <v>PAKET 1 A6</v>
          </cell>
          <cell r="J1401">
            <v>0</v>
          </cell>
        </row>
        <row r="1402">
          <cell r="F1402" t="str">
            <v>PAKET 1 M20</v>
          </cell>
          <cell r="J1402">
            <v>0</v>
          </cell>
        </row>
        <row r="1403">
          <cell r="F1403" t="str">
            <v>PAKET 1 A8</v>
          </cell>
          <cell r="J1403">
            <v>0</v>
          </cell>
        </row>
        <row r="1404">
          <cell r="F1404" t="str">
            <v>PAKET 1 M24</v>
          </cell>
          <cell r="J1404">
            <v>0</v>
          </cell>
        </row>
        <row r="1405">
          <cell r="F1405" t="str">
            <v>PAKET 1 A27</v>
          </cell>
          <cell r="J1405">
            <v>0</v>
          </cell>
        </row>
        <row r="1406">
          <cell r="J1406" t="str">
            <v>23 kVA</v>
          </cell>
        </row>
        <row r="1407">
          <cell r="J1407" t="str">
            <v>33 kVA</v>
          </cell>
        </row>
        <row r="1408">
          <cell r="J1408" t="str">
            <v>41,5 kVA</v>
          </cell>
        </row>
        <row r="1409">
          <cell r="F1409" t="str">
            <v>PAKET 1 A1</v>
          </cell>
          <cell r="J1409">
            <v>0</v>
          </cell>
        </row>
        <row r="1410">
          <cell r="F1410" t="str">
            <v>PAKET 1 M18</v>
          </cell>
          <cell r="J1410">
            <v>0</v>
          </cell>
        </row>
        <row r="1411">
          <cell r="F1411" t="str">
            <v>PAKET 1 G4</v>
          </cell>
          <cell r="J1411">
            <v>0</v>
          </cell>
        </row>
        <row r="1412">
          <cell r="F1412" t="str">
            <v>PAKET 1 M23</v>
          </cell>
          <cell r="J1412">
            <v>0</v>
          </cell>
        </row>
        <row r="1413">
          <cell r="F1413" t="str">
            <v>PAKET 1 A2</v>
          </cell>
          <cell r="J1413">
            <v>0</v>
          </cell>
        </row>
        <row r="1414">
          <cell r="F1414" t="str">
            <v>PAKET 1 M7</v>
          </cell>
          <cell r="J1414">
            <v>0</v>
          </cell>
        </row>
        <row r="1415">
          <cell r="F1415" t="str">
            <v>PAKET 1 A3</v>
          </cell>
          <cell r="J1415">
            <v>0</v>
          </cell>
        </row>
        <row r="1416">
          <cell r="F1416" t="str">
            <v>PAKET 1 M1</v>
          </cell>
          <cell r="J1416">
            <v>0</v>
          </cell>
        </row>
        <row r="1417">
          <cell r="F1417" t="str">
            <v>PAKET 1 A4</v>
          </cell>
          <cell r="J1417">
            <v>0</v>
          </cell>
        </row>
        <row r="1418">
          <cell r="F1418" t="str">
            <v>PAKET 1 M3</v>
          </cell>
          <cell r="J1418">
            <v>0</v>
          </cell>
        </row>
        <row r="1419">
          <cell r="F1419" t="str">
            <v>PAKET 1 M4</v>
          </cell>
          <cell r="J1419">
            <v>0</v>
          </cell>
        </row>
        <row r="1420">
          <cell r="F1420" t="str">
            <v>PAKET 1 M5</v>
          </cell>
          <cell r="J1420">
            <v>0</v>
          </cell>
        </row>
        <row r="1421">
          <cell r="F1421" t="str">
            <v>PAKET 1 A5</v>
          </cell>
          <cell r="J1421">
            <v>0</v>
          </cell>
        </row>
        <row r="1422">
          <cell r="F1422" t="str">
            <v>PAKET 1 M18</v>
          </cell>
          <cell r="J1422">
            <v>0</v>
          </cell>
        </row>
        <row r="1423">
          <cell r="F1423" t="str">
            <v>PAKET 1 M19</v>
          </cell>
          <cell r="J1423">
            <v>0</v>
          </cell>
        </row>
        <row r="1424">
          <cell r="F1424" t="str">
            <v>PAKET 1 A6</v>
          </cell>
          <cell r="J1424">
            <v>0</v>
          </cell>
        </row>
        <row r="1425">
          <cell r="F1425" t="str">
            <v>PAKET 1 M19</v>
          </cell>
          <cell r="J1425">
            <v>0</v>
          </cell>
        </row>
        <row r="1426">
          <cell r="F1426" t="str">
            <v>PAKET 1 A8</v>
          </cell>
          <cell r="J1426">
            <v>0</v>
          </cell>
        </row>
        <row r="1427">
          <cell r="F1427" t="str">
            <v>PAKET 1 M24</v>
          </cell>
          <cell r="J1427">
            <v>0</v>
          </cell>
        </row>
        <row r="1428">
          <cell r="F1428" t="str">
            <v>PAKET 1 A27</v>
          </cell>
          <cell r="J1428">
            <v>0</v>
          </cell>
        </row>
        <row r="1429">
          <cell r="J1429" t="str">
            <v>53 kVA</v>
          </cell>
        </row>
        <row r="1430">
          <cell r="J1430" t="str">
            <v>66 kVA</v>
          </cell>
        </row>
        <row r="1431">
          <cell r="J1431" t="str">
            <v>82,5 kVA</v>
          </cell>
        </row>
        <row r="1432">
          <cell r="J1432" t="str">
            <v>105 kVA</v>
          </cell>
        </row>
        <row r="1433">
          <cell r="J1433" t="str">
            <v>131 kVA</v>
          </cell>
        </row>
        <row r="1434">
          <cell r="J1434" t="str">
            <v>147 kVA</v>
          </cell>
        </row>
        <row r="1435">
          <cell r="J1435" t="str">
            <v>164 kVA</v>
          </cell>
        </row>
        <row r="1436">
          <cell r="J1436" t="str">
            <v>197 kVA</v>
          </cell>
        </row>
        <row r="1437">
          <cell r="F1437" t="str">
            <v>PAKET 1 A9</v>
          </cell>
          <cell r="J1437">
            <v>0</v>
          </cell>
        </row>
        <row r="1438">
          <cell r="F1438" t="str">
            <v>PAKET 1 M2</v>
          </cell>
          <cell r="J1438">
            <v>0</v>
          </cell>
        </row>
        <row r="1439">
          <cell r="F1439" t="str">
            <v>PAKET 1 A12</v>
          </cell>
          <cell r="J1439">
            <v>0</v>
          </cell>
        </row>
        <row r="1440">
          <cell r="F1440" t="str">
            <v>PAKET 1 M8</v>
          </cell>
          <cell r="J1440">
            <v>0</v>
          </cell>
        </row>
        <row r="1441">
          <cell r="F1441" t="str">
            <v>PAKET 1 M9</v>
          </cell>
          <cell r="J1441">
            <v>0</v>
          </cell>
        </row>
        <row r="1442">
          <cell r="F1442" t="str">
            <v>PAKET 1 M10</v>
          </cell>
          <cell r="J1442">
            <v>0</v>
          </cell>
        </row>
        <row r="1443">
          <cell r="F1443" t="str">
            <v>PAKET 1 M11</v>
          </cell>
          <cell r="J1443">
            <v>0</v>
          </cell>
        </row>
        <row r="1444">
          <cell r="F1444" t="str">
            <v>PAKET 1 M12</v>
          </cell>
          <cell r="J1444">
            <v>0</v>
          </cell>
        </row>
        <row r="1445">
          <cell r="F1445" t="str">
            <v>PAKET 1 M13</v>
          </cell>
          <cell r="J1445">
            <v>0</v>
          </cell>
        </row>
        <row r="1446">
          <cell r="F1446" t="str">
            <v>PAKET 1 M14</v>
          </cell>
          <cell r="J1446">
            <v>0</v>
          </cell>
        </row>
        <row r="1447">
          <cell r="F1447" t="str">
            <v>PAKET 1 M15</v>
          </cell>
          <cell r="J1447">
            <v>0</v>
          </cell>
        </row>
        <row r="1448">
          <cell r="F1448" t="str">
            <v>PAKET 1 A11</v>
          </cell>
          <cell r="J1448">
            <v>0</v>
          </cell>
        </row>
        <row r="1449">
          <cell r="F1449" t="str">
            <v>PAKET 1 H4</v>
          </cell>
          <cell r="J1449">
            <v>0</v>
          </cell>
        </row>
        <row r="1450">
          <cell r="F1450" t="str">
            <v>PAKET 1 A14</v>
          </cell>
          <cell r="J1450">
            <v>0</v>
          </cell>
        </row>
        <row r="1451">
          <cell r="F1451" t="str">
            <v>PAKET 1 I3</v>
          </cell>
          <cell r="J1451">
            <v>0</v>
          </cell>
        </row>
        <row r="1452">
          <cell r="F1452" t="str">
            <v>PAKET 1 A16</v>
          </cell>
          <cell r="J1452">
            <v>0</v>
          </cell>
        </row>
        <row r="1453">
          <cell r="F1453" t="str">
            <v>PAKET 1 A15</v>
          </cell>
          <cell r="J1453">
            <v>0</v>
          </cell>
        </row>
        <row r="1454">
          <cell r="F1454" t="str">
            <v>PAKET 1 M24</v>
          </cell>
          <cell r="J1454">
            <v>0</v>
          </cell>
        </row>
        <row r="1455">
          <cell r="F1455" t="str">
            <v>PAKET 1 A27</v>
          </cell>
          <cell r="J1455">
            <v>0</v>
          </cell>
        </row>
        <row r="1456">
          <cell r="J1456" t="str">
            <v>53 kVA</v>
          </cell>
        </row>
        <row r="1457">
          <cell r="J1457" t="str">
            <v>66 kVA</v>
          </cell>
        </row>
        <row r="1458">
          <cell r="J1458" t="str">
            <v>82,5 kVA</v>
          </cell>
        </row>
        <row r="1459">
          <cell r="J1459" t="str">
            <v>105 kVA</v>
          </cell>
        </row>
        <row r="1460">
          <cell r="J1460" t="str">
            <v>131 kVA</v>
          </cell>
        </row>
        <row r="1461">
          <cell r="F1461" t="str">
            <v>PAKET 1 A9</v>
          </cell>
          <cell r="J1461">
            <v>0</v>
          </cell>
        </row>
        <row r="1462">
          <cell r="F1462" t="str">
            <v>PAKET 1 M2</v>
          </cell>
          <cell r="J1462">
            <v>0</v>
          </cell>
        </row>
        <row r="1463">
          <cell r="F1463" t="str">
            <v>PAKET 1 A12</v>
          </cell>
          <cell r="J1463">
            <v>0</v>
          </cell>
        </row>
        <row r="1464">
          <cell r="F1464" t="str">
            <v>PAKET 1 M8</v>
          </cell>
          <cell r="J1464">
            <v>0</v>
          </cell>
        </row>
        <row r="1465">
          <cell r="F1465" t="str">
            <v>PAKET 1 M9</v>
          </cell>
          <cell r="J1465">
            <v>0</v>
          </cell>
        </row>
        <row r="1466">
          <cell r="F1466" t="str">
            <v>PAKET 1 M10</v>
          </cell>
          <cell r="J1466">
            <v>0</v>
          </cell>
        </row>
        <row r="1467">
          <cell r="F1467" t="str">
            <v>PAKET 1 M11</v>
          </cell>
          <cell r="J1467">
            <v>0</v>
          </cell>
        </row>
        <row r="1468">
          <cell r="F1468" t="str">
            <v>PAKET 1 M12</v>
          </cell>
          <cell r="J1468">
            <v>0</v>
          </cell>
        </row>
        <row r="1469">
          <cell r="F1469" t="str">
            <v>PAKET 1 A10</v>
          </cell>
          <cell r="J1469">
            <v>0</v>
          </cell>
        </row>
        <row r="1470">
          <cell r="F1470" t="str">
            <v>PAKET 1 H14</v>
          </cell>
          <cell r="J1470">
            <v>0</v>
          </cell>
        </row>
        <row r="1471">
          <cell r="F1471" t="str">
            <v>PAKET 1 G5</v>
          </cell>
        </row>
        <row r="1472">
          <cell r="F1472" t="str">
            <v>PAKET 1 M23</v>
          </cell>
          <cell r="J1472">
            <v>0</v>
          </cell>
        </row>
        <row r="1473">
          <cell r="F1473" t="str">
            <v>PAKET 1 A5</v>
          </cell>
        </row>
        <row r="1474">
          <cell r="F1474" t="str">
            <v>PAKET 1 M19</v>
          </cell>
        </row>
        <row r="1475">
          <cell r="F1475" t="str">
            <v>PAKET 1 A14</v>
          </cell>
        </row>
        <row r="1476">
          <cell r="F1476" t="str">
            <v>PAKET 1 I9</v>
          </cell>
        </row>
        <row r="1477">
          <cell r="F1477" t="str">
            <v>PAKET 1 D23</v>
          </cell>
          <cell r="J1477">
            <v>0</v>
          </cell>
        </row>
        <row r="1478">
          <cell r="F1478" t="str">
            <v>PAKET 1 G5</v>
          </cell>
          <cell r="J1478">
            <v>0</v>
          </cell>
        </row>
        <row r="1479">
          <cell r="F1479" t="str">
            <v>PAKET 1 I17</v>
          </cell>
          <cell r="J1479">
            <v>0</v>
          </cell>
        </row>
        <row r="1480">
          <cell r="F1480" t="str">
            <v>PAKET 1 I9</v>
          </cell>
          <cell r="J1480">
            <v>0</v>
          </cell>
        </row>
        <row r="1481">
          <cell r="F1481" t="str">
            <v>PAKET 1 A15</v>
          </cell>
          <cell r="J1481">
            <v>0</v>
          </cell>
        </row>
        <row r="1482">
          <cell r="F1482" t="str">
            <v>PAKET 1 M24</v>
          </cell>
          <cell r="J1482">
            <v>0</v>
          </cell>
        </row>
        <row r="1483">
          <cell r="F1483" t="str">
            <v>PAKET 1 A13</v>
          </cell>
          <cell r="J1483">
            <v>0</v>
          </cell>
        </row>
        <row r="1484">
          <cell r="F1484" t="str">
            <v>PAKET 1 A13</v>
          </cell>
          <cell r="J1484">
            <v>0</v>
          </cell>
        </row>
        <row r="1485">
          <cell r="F1485" t="str">
            <v>PAKET 1 A27</v>
          </cell>
          <cell r="J1485">
            <v>0</v>
          </cell>
        </row>
        <row r="1486">
          <cell r="J1486" t="str">
            <v>147 kVA</v>
          </cell>
        </row>
        <row r="1487">
          <cell r="J1487" t="str">
            <v>164 kVA</v>
          </cell>
        </row>
        <row r="1488">
          <cell r="J1488" t="str">
            <v>197 kVA</v>
          </cell>
        </row>
        <row r="1489">
          <cell r="F1489" t="str">
            <v>PAKET 1 A9</v>
          </cell>
          <cell r="J1489">
            <v>0</v>
          </cell>
        </row>
        <row r="1490">
          <cell r="F1490" t="str">
            <v>PAKET 1 M2</v>
          </cell>
          <cell r="J1490">
            <v>0</v>
          </cell>
        </row>
        <row r="1491">
          <cell r="F1491" t="str">
            <v>PAKET 1 A12</v>
          </cell>
          <cell r="J1491">
            <v>0</v>
          </cell>
        </row>
        <row r="1492">
          <cell r="F1492" t="str">
            <v>PAKET 1 M13</v>
          </cell>
          <cell r="J1492">
            <v>0</v>
          </cell>
        </row>
        <row r="1493">
          <cell r="F1493" t="str">
            <v>PAKET 1 M14</v>
          </cell>
          <cell r="J1493">
            <v>0</v>
          </cell>
        </row>
        <row r="1494">
          <cell r="F1494" t="str">
            <v>PAKET 1 M15</v>
          </cell>
          <cell r="J1494">
            <v>0</v>
          </cell>
        </row>
        <row r="1495">
          <cell r="F1495" t="str">
            <v>PAKET 1 A10</v>
          </cell>
          <cell r="J1495">
            <v>0</v>
          </cell>
        </row>
        <row r="1496">
          <cell r="F1496" t="str">
            <v>PAKET 1 H14</v>
          </cell>
          <cell r="J1496">
            <v>0</v>
          </cell>
        </row>
        <row r="1497">
          <cell r="F1497" t="str">
            <v>PAKET 1 G5</v>
          </cell>
        </row>
        <row r="1498">
          <cell r="F1498" t="str">
            <v>PAKET 1 M23</v>
          </cell>
          <cell r="J1498">
            <v>0</v>
          </cell>
        </row>
        <row r="1499">
          <cell r="F1499" t="str">
            <v>PAKET 1 A5</v>
          </cell>
        </row>
        <row r="1500">
          <cell r="F1500" t="str">
            <v>PAKET 1 M19</v>
          </cell>
        </row>
        <row r="1501">
          <cell r="F1501" t="str">
            <v>PAKET 1 A14</v>
          </cell>
        </row>
        <row r="1502">
          <cell r="F1502" t="str">
            <v>PAKET 1 I9</v>
          </cell>
        </row>
        <row r="1503">
          <cell r="F1503" t="str">
            <v>PAKET 1 D24</v>
          </cell>
          <cell r="J1503">
            <v>0</v>
          </cell>
        </row>
        <row r="1504">
          <cell r="F1504" t="str">
            <v>PAKET 1 G5</v>
          </cell>
          <cell r="J1504">
            <v>0</v>
          </cell>
        </row>
        <row r="1505">
          <cell r="F1505" t="str">
            <v>PAKET 1 I17</v>
          </cell>
          <cell r="J1505">
            <v>0</v>
          </cell>
        </row>
        <row r="1506">
          <cell r="F1506" t="str">
            <v>PAKET 1 I9</v>
          </cell>
          <cell r="J1506">
            <v>0</v>
          </cell>
        </row>
        <row r="1507">
          <cell r="F1507" t="str">
            <v>PAKET 1 A13</v>
          </cell>
          <cell r="J1507">
            <v>0</v>
          </cell>
        </row>
        <row r="1508">
          <cell r="F1508" t="str">
            <v>PAKET 1 A13</v>
          </cell>
          <cell r="J1508">
            <v>0</v>
          </cell>
        </row>
        <row r="1509">
          <cell r="F1509" t="str">
            <v>PAKET 1 A15</v>
          </cell>
          <cell r="J1509">
            <v>0</v>
          </cell>
        </row>
        <row r="1510">
          <cell r="F1510" t="str">
            <v>PAKET 1 M24</v>
          </cell>
          <cell r="J1510">
            <v>0</v>
          </cell>
        </row>
        <row r="1511">
          <cell r="F1511" t="str">
            <v>PAKET 1 A27</v>
          </cell>
          <cell r="J1511">
            <v>0</v>
          </cell>
        </row>
        <row r="1512">
          <cell r="J1512" t="str">
            <v>DAYA
KONTRAK</v>
          </cell>
        </row>
        <row r="1514">
          <cell r="F1514" t="str">
            <v>PAKET 1 A4</v>
          </cell>
          <cell r="J1514">
            <v>0</v>
          </cell>
        </row>
        <row r="1515">
          <cell r="F1515" t="str">
            <v>PAKET 1 M3</v>
          </cell>
          <cell r="J1515">
            <v>0</v>
          </cell>
        </row>
        <row r="1516">
          <cell r="F1516" t="str">
            <v>PAKET 1 A17</v>
          </cell>
          <cell r="J1516">
            <v>0</v>
          </cell>
        </row>
        <row r="1517">
          <cell r="F1517" t="str">
            <v>PAKET 1 A8</v>
          </cell>
          <cell r="J1517">
            <v>0</v>
          </cell>
        </row>
        <row r="1518">
          <cell r="F1518" t="str">
            <v>PAKET 1 M24</v>
          </cell>
          <cell r="J1518">
            <v>0</v>
          </cell>
        </row>
        <row r="1519">
          <cell r="F1519" t="str">
            <v>PAKET 1 A27</v>
          </cell>
          <cell r="J1519">
            <v>0</v>
          </cell>
        </row>
        <row r="1521">
          <cell r="F1521" t="str">
            <v>PAKET 1 A3</v>
          </cell>
          <cell r="J1521">
            <v>0</v>
          </cell>
        </row>
        <row r="1522">
          <cell r="F1522" t="str">
            <v>PAKET 1 M1</v>
          </cell>
          <cell r="J1522">
            <v>0</v>
          </cell>
        </row>
        <row r="1523">
          <cell r="F1523" t="str">
            <v>PAKET 1 A4</v>
          </cell>
          <cell r="J1523">
            <v>0</v>
          </cell>
        </row>
        <row r="1524">
          <cell r="F1524" t="str">
            <v>PAKET 1 M3</v>
          </cell>
          <cell r="J1524">
            <v>0</v>
          </cell>
        </row>
        <row r="1525">
          <cell r="F1525" t="str">
            <v>PAKET 1 A22</v>
          </cell>
          <cell r="J1525">
            <v>0</v>
          </cell>
        </row>
        <row r="1526">
          <cell r="F1526" t="str">
            <v>PAKET 1 A17</v>
          </cell>
          <cell r="J1526">
            <v>0</v>
          </cell>
        </row>
        <row r="1527">
          <cell r="F1527" t="str">
            <v>PAKET 1 A8</v>
          </cell>
          <cell r="J1527">
            <v>0</v>
          </cell>
        </row>
        <row r="1528">
          <cell r="F1528" t="str">
            <v>PAKET 1 M24</v>
          </cell>
          <cell r="J1528">
            <v>0</v>
          </cell>
        </row>
        <row r="1529">
          <cell r="F1529" t="str">
            <v>PAKET 1 A27</v>
          </cell>
          <cell r="J1529">
            <v>0</v>
          </cell>
        </row>
        <row r="1530">
          <cell r="J1530" t="str">
            <v>23 kVA</v>
          </cell>
        </row>
        <row r="1531">
          <cell r="J1531" t="str">
            <v>33 kVA</v>
          </cell>
        </row>
        <row r="1532">
          <cell r="J1532" t="str">
            <v>41,5 kVA</v>
          </cell>
        </row>
        <row r="1533">
          <cell r="F1533" t="str">
            <v>PAKET 1 A4</v>
          </cell>
          <cell r="J1533">
            <v>0</v>
          </cell>
        </row>
        <row r="1534">
          <cell r="F1534" t="str">
            <v>PAKET 1 M3</v>
          </cell>
          <cell r="J1534">
            <v>0</v>
          </cell>
        </row>
        <row r="1535">
          <cell r="F1535" t="str">
            <v>PAKET 1 M4</v>
          </cell>
          <cell r="J1535">
            <v>0</v>
          </cell>
        </row>
        <row r="1536">
          <cell r="F1536" t="str">
            <v>PAKET 1 M5</v>
          </cell>
          <cell r="J1536">
            <v>0</v>
          </cell>
        </row>
        <row r="1537">
          <cell r="F1537" t="str">
            <v>PAKET 1 A17</v>
          </cell>
          <cell r="J1537">
            <v>0</v>
          </cell>
        </row>
        <row r="1538">
          <cell r="F1538" t="str">
            <v>PAKET 1 A8</v>
          </cell>
          <cell r="J1538">
            <v>0</v>
          </cell>
        </row>
        <row r="1539">
          <cell r="F1539" t="str">
            <v>PAKET 1 M24</v>
          </cell>
          <cell r="J1539">
            <v>0</v>
          </cell>
        </row>
        <row r="1540">
          <cell r="F1540" t="str">
            <v>PAKET 1 A27</v>
          </cell>
          <cell r="J1540">
            <v>0</v>
          </cell>
        </row>
        <row r="1541">
          <cell r="J1541" t="str">
            <v>23 kVA</v>
          </cell>
        </row>
        <row r="1542">
          <cell r="J1542" t="str">
            <v>33 kVA</v>
          </cell>
        </row>
        <row r="1543">
          <cell r="J1543" t="str">
            <v>41,5 kVA</v>
          </cell>
        </row>
        <row r="1544">
          <cell r="F1544" t="str">
            <v>PAKET 1 A3</v>
          </cell>
          <cell r="J1544">
            <v>0</v>
          </cell>
        </row>
        <row r="1545">
          <cell r="F1545" t="str">
            <v>PAKET 1 M1</v>
          </cell>
          <cell r="J1545">
            <v>0</v>
          </cell>
        </row>
        <row r="1546">
          <cell r="F1546" t="str">
            <v>PAKET 1 A4</v>
          </cell>
          <cell r="J1546">
            <v>0</v>
          </cell>
        </row>
        <row r="1547">
          <cell r="F1547" t="str">
            <v>PAKET 1 M3</v>
          </cell>
          <cell r="J1547">
            <v>0</v>
          </cell>
        </row>
        <row r="1548">
          <cell r="F1548" t="str">
            <v>PAKET 1 M4</v>
          </cell>
          <cell r="J1548">
            <v>0</v>
          </cell>
        </row>
        <row r="1549">
          <cell r="F1549" t="str">
            <v>PAKET 1 M5</v>
          </cell>
          <cell r="J1549">
            <v>0</v>
          </cell>
        </row>
        <row r="1550">
          <cell r="F1550" t="str">
            <v>PAKET 1 A22</v>
          </cell>
          <cell r="J1550">
            <v>0</v>
          </cell>
        </row>
        <row r="1551">
          <cell r="F1551" t="str">
            <v>PAKET 1 A17</v>
          </cell>
          <cell r="J1551">
            <v>0</v>
          </cell>
        </row>
        <row r="1552">
          <cell r="F1552" t="str">
            <v>PAKET 1 A8</v>
          </cell>
          <cell r="J1552">
            <v>0</v>
          </cell>
        </row>
        <row r="1553">
          <cell r="F1553" t="str">
            <v>PAKET 1 M24</v>
          </cell>
          <cell r="J1553">
            <v>0</v>
          </cell>
        </row>
        <row r="1554">
          <cell r="F1554" t="str">
            <v>PAKET 1 A27</v>
          </cell>
          <cell r="J1554">
            <v>0</v>
          </cell>
        </row>
        <row r="1556">
          <cell r="F1556" t="str">
            <v>PAKET 1 A1</v>
          </cell>
          <cell r="J1556">
            <v>0</v>
          </cell>
        </row>
        <row r="1557">
          <cell r="F1557" t="str">
            <v>PAKET 1 M17</v>
          </cell>
          <cell r="J1557">
            <v>0</v>
          </cell>
        </row>
        <row r="1558">
          <cell r="F1558" t="str">
            <v>PAKET 1 M22</v>
          </cell>
          <cell r="J1558">
            <v>0</v>
          </cell>
        </row>
        <row r="1559">
          <cell r="F1559" t="str">
            <v>PAKET 1 M23</v>
          </cell>
          <cell r="J1559">
            <v>0</v>
          </cell>
        </row>
        <row r="1560">
          <cell r="F1560" t="str">
            <v>PAKET 1 A2</v>
          </cell>
        </row>
        <row r="1561">
          <cell r="F1561" t="str">
            <v>PAKET 1 M7</v>
          </cell>
        </row>
        <row r="1562">
          <cell r="F1562" t="str">
            <v>PAKET 1 A3</v>
          </cell>
          <cell r="J1562">
            <v>0</v>
          </cell>
        </row>
        <row r="1563">
          <cell r="F1563" t="str">
            <v>PAKET 1 M1</v>
          </cell>
          <cell r="J1563">
            <v>0</v>
          </cell>
        </row>
        <row r="1564">
          <cell r="F1564" t="str">
            <v>PAKET 1 A4</v>
          </cell>
          <cell r="J1564">
            <v>0</v>
          </cell>
        </row>
        <row r="1565">
          <cell r="F1565" t="str">
            <v>PAKET 1 M3</v>
          </cell>
          <cell r="J1565">
            <v>0</v>
          </cell>
        </row>
        <row r="1566">
          <cell r="F1566" t="str">
            <v>PAKET 1 A5</v>
          </cell>
          <cell r="J1566">
            <v>0</v>
          </cell>
        </row>
        <row r="1567">
          <cell r="F1567" t="str">
            <v>PAKET 1 M18</v>
          </cell>
          <cell r="J1567">
            <v>0</v>
          </cell>
        </row>
        <row r="1568">
          <cell r="F1568" t="str">
            <v>PAKET 1 M19</v>
          </cell>
          <cell r="J1568">
            <v>0</v>
          </cell>
        </row>
        <row r="1569">
          <cell r="F1569" t="str">
            <v>PAKET 1 A6</v>
          </cell>
          <cell r="J1569">
            <v>0</v>
          </cell>
        </row>
        <row r="1570">
          <cell r="F1570" t="str">
            <v>PAKET 1 M20</v>
          </cell>
          <cell r="J1570">
            <v>0</v>
          </cell>
        </row>
        <row r="1571">
          <cell r="F1571" t="str">
            <v>PAKET 1 A8</v>
          </cell>
          <cell r="J1571">
            <v>0</v>
          </cell>
        </row>
        <row r="1572">
          <cell r="F1572" t="str">
            <v>PAKET 1 M24</v>
          </cell>
          <cell r="J1572">
            <v>0</v>
          </cell>
        </row>
        <row r="1573">
          <cell r="F1573" t="str">
            <v>PAKET 1 A27</v>
          </cell>
          <cell r="J1573">
            <v>0</v>
          </cell>
        </row>
        <row r="1574">
          <cell r="F1574" t="str">
            <v>PAKET 1 A26</v>
          </cell>
          <cell r="J1574">
            <v>0</v>
          </cell>
        </row>
        <row r="1575">
          <cell r="F1575" t="str">
            <v>PAKET 1 A25</v>
          </cell>
          <cell r="J1575">
            <v>0</v>
          </cell>
        </row>
        <row r="1576">
          <cell r="F1576" t="str">
            <v>PAKET 1 A24</v>
          </cell>
          <cell r="J1576">
            <v>0</v>
          </cell>
        </row>
        <row r="1577">
          <cell r="F1577" t="str">
            <v>PAKET 1 A21</v>
          </cell>
          <cell r="J1577">
            <v>0</v>
          </cell>
        </row>
        <row r="1578">
          <cell r="J1578" t="str">
            <v>23 kVA</v>
          </cell>
        </row>
        <row r="1579">
          <cell r="J1579" t="str">
            <v>33 kVA</v>
          </cell>
        </row>
        <row r="1580">
          <cell r="J1580" t="str">
            <v>41,5 kVA</v>
          </cell>
        </row>
        <row r="1581">
          <cell r="F1581" t="str">
            <v>PAKET 1 A1</v>
          </cell>
          <cell r="J1581">
            <v>0</v>
          </cell>
        </row>
        <row r="1582">
          <cell r="F1582" t="str">
            <v>PAKET 1 M18</v>
          </cell>
          <cell r="J1582">
            <v>0</v>
          </cell>
        </row>
        <row r="1583">
          <cell r="F1583" t="str">
            <v>PAKET 1 G4</v>
          </cell>
          <cell r="J1583">
            <v>0</v>
          </cell>
        </row>
        <row r="1584">
          <cell r="F1584" t="str">
            <v>PAKET 1 M23</v>
          </cell>
          <cell r="J1584">
            <v>0</v>
          </cell>
        </row>
        <row r="1585">
          <cell r="F1585" t="str">
            <v>PAKET 1 A2</v>
          </cell>
          <cell r="J1585">
            <v>0</v>
          </cell>
        </row>
        <row r="1586">
          <cell r="F1586" t="str">
            <v>PAKET 1 M7</v>
          </cell>
          <cell r="J1586">
            <v>0</v>
          </cell>
        </row>
        <row r="1587">
          <cell r="F1587" t="str">
            <v>PAKET 1 A3</v>
          </cell>
          <cell r="J1587">
            <v>0</v>
          </cell>
        </row>
        <row r="1588">
          <cell r="F1588" t="str">
            <v>PAKET 1 M1</v>
          </cell>
          <cell r="J1588">
            <v>0</v>
          </cell>
        </row>
        <row r="1589">
          <cell r="F1589" t="str">
            <v>PAKET 1 A4</v>
          </cell>
          <cell r="J1589">
            <v>0</v>
          </cell>
        </row>
        <row r="1590">
          <cell r="F1590" t="str">
            <v>PAKET 1 M3</v>
          </cell>
          <cell r="J1590">
            <v>0</v>
          </cell>
        </row>
        <row r="1591">
          <cell r="F1591" t="str">
            <v>PAKET 1 M4</v>
          </cell>
          <cell r="J1591">
            <v>0</v>
          </cell>
        </row>
        <row r="1592">
          <cell r="F1592" t="str">
            <v>PAKET 1 M5</v>
          </cell>
          <cell r="J1592">
            <v>0</v>
          </cell>
        </row>
        <row r="1593">
          <cell r="F1593" t="str">
            <v>PAKET 1 A5</v>
          </cell>
          <cell r="J1593">
            <v>0</v>
          </cell>
        </row>
        <row r="1594">
          <cell r="F1594" t="str">
            <v>PAKET 1 M18</v>
          </cell>
          <cell r="J1594">
            <v>0</v>
          </cell>
        </row>
        <row r="1595">
          <cell r="F1595" t="str">
            <v>PAKET 1 M19</v>
          </cell>
          <cell r="J1595">
            <v>0</v>
          </cell>
        </row>
        <row r="1596">
          <cell r="F1596" t="str">
            <v>PAKET 1 A6</v>
          </cell>
          <cell r="J1596">
            <v>0</v>
          </cell>
        </row>
        <row r="1597">
          <cell r="F1597" t="str">
            <v>PAKET 1 M19</v>
          </cell>
          <cell r="J1597">
            <v>0</v>
          </cell>
        </row>
        <row r="1598">
          <cell r="F1598" t="str">
            <v>PAKET 1 A8</v>
          </cell>
          <cell r="J1598">
            <v>0</v>
          </cell>
        </row>
        <row r="1599">
          <cell r="F1599" t="str">
            <v>PAKET 1 M24</v>
          </cell>
          <cell r="J1599">
            <v>0</v>
          </cell>
        </row>
        <row r="1600">
          <cell r="F1600" t="str">
            <v>PAKET 1 A27</v>
          </cell>
          <cell r="J1600">
            <v>0</v>
          </cell>
        </row>
        <row r="1601">
          <cell r="F1601" t="str">
            <v>PAKET 1 A26</v>
          </cell>
          <cell r="J1601">
            <v>0</v>
          </cell>
        </row>
        <row r="1602">
          <cell r="F1602" t="str">
            <v>PAKET 1 A25</v>
          </cell>
          <cell r="J1602">
            <v>0</v>
          </cell>
        </row>
        <row r="1603">
          <cell r="F1603" t="str">
            <v>PAKET 1 A24</v>
          </cell>
          <cell r="J1603">
            <v>0</v>
          </cell>
        </row>
        <row r="1604">
          <cell r="F1604" t="str">
            <v>PAKET 1 A21</v>
          </cell>
          <cell r="J1604">
            <v>0</v>
          </cell>
        </row>
        <row r="1605">
          <cell r="J1605" t="str">
            <v>53 kVA</v>
          </cell>
        </row>
        <row r="1606">
          <cell r="J1606" t="str">
            <v>66 kVA</v>
          </cell>
        </row>
        <row r="1607">
          <cell r="J1607" t="str">
            <v>82,5 kVA</v>
          </cell>
        </row>
        <row r="1608">
          <cell r="J1608" t="str">
            <v>105 kVA</v>
          </cell>
        </row>
        <row r="1609">
          <cell r="J1609" t="str">
            <v>131 kVA</v>
          </cell>
        </row>
        <row r="1610">
          <cell r="J1610" t="str">
            <v>147 kVA</v>
          </cell>
        </row>
        <row r="1611">
          <cell r="J1611" t="str">
            <v>164 kVA</v>
          </cell>
        </row>
        <row r="1612">
          <cell r="J1612" t="str">
            <v>197 kVA</v>
          </cell>
        </row>
        <row r="1613">
          <cell r="F1613" t="str">
            <v>PAKET 1 A9</v>
          </cell>
          <cell r="J1613">
            <v>0</v>
          </cell>
        </row>
        <row r="1614">
          <cell r="F1614" t="str">
            <v>PAKET 1 M2</v>
          </cell>
          <cell r="J1614">
            <v>0</v>
          </cell>
        </row>
        <row r="1615">
          <cell r="F1615" t="str">
            <v>PAKET 1 A12</v>
          </cell>
          <cell r="J1615">
            <v>0</v>
          </cell>
        </row>
        <row r="1616">
          <cell r="F1616" t="str">
            <v>PAKET 1 M8</v>
          </cell>
          <cell r="J1616">
            <v>0</v>
          </cell>
        </row>
        <row r="1617">
          <cell r="F1617" t="str">
            <v>PAKET 1 M9</v>
          </cell>
          <cell r="J1617">
            <v>0</v>
          </cell>
        </row>
        <row r="1618">
          <cell r="F1618" t="str">
            <v>PAKET 1 M10</v>
          </cell>
          <cell r="J1618">
            <v>0</v>
          </cell>
        </row>
        <row r="1619">
          <cell r="F1619" t="str">
            <v>PAKET 1 M11</v>
          </cell>
          <cell r="J1619">
            <v>0</v>
          </cell>
        </row>
        <row r="1620">
          <cell r="F1620" t="str">
            <v>PAKET 1 M12</v>
          </cell>
          <cell r="J1620">
            <v>0</v>
          </cell>
        </row>
        <row r="1621">
          <cell r="F1621" t="str">
            <v>PAKET 1 M13</v>
          </cell>
          <cell r="J1621">
            <v>0</v>
          </cell>
        </row>
        <row r="1622">
          <cell r="F1622" t="str">
            <v>PAKET 1 M14</v>
          </cell>
          <cell r="J1622">
            <v>0</v>
          </cell>
        </row>
        <row r="1623">
          <cell r="F1623" t="str">
            <v>PAKET 1 M15</v>
          </cell>
          <cell r="J1623">
            <v>0</v>
          </cell>
        </row>
        <row r="1624">
          <cell r="F1624" t="str">
            <v>PAKET 1 A11</v>
          </cell>
          <cell r="J1624">
            <v>0</v>
          </cell>
        </row>
        <row r="1625">
          <cell r="F1625" t="str">
            <v>PAKET 1 H4</v>
          </cell>
          <cell r="J1625">
            <v>0</v>
          </cell>
        </row>
        <row r="1626">
          <cell r="F1626" t="str">
            <v>PAKET 1 A14</v>
          </cell>
          <cell r="J1626">
            <v>0</v>
          </cell>
        </row>
        <row r="1627">
          <cell r="F1627" t="str">
            <v>PAKET 1 M21</v>
          </cell>
          <cell r="J1627">
            <v>0</v>
          </cell>
        </row>
        <row r="1628">
          <cell r="F1628" t="str">
            <v>PAKET 1 A16</v>
          </cell>
          <cell r="J1628">
            <v>0</v>
          </cell>
        </row>
        <row r="1629">
          <cell r="F1629" t="str">
            <v>PAKET 1 A15</v>
          </cell>
          <cell r="J1629">
            <v>0</v>
          </cell>
        </row>
        <row r="1630">
          <cell r="F1630" t="str">
            <v>PAKET 1 M24</v>
          </cell>
          <cell r="J1630">
            <v>0</v>
          </cell>
        </row>
        <row r="1631">
          <cell r="F1631" t="str">
            <v>PAKET 1 A27</v>
          </cell>
          <cell r="J1631">
            <v>0</v>
          </cell>
        </row>
        <row r="1632">
          <cell r="F1632" t="str">
            <v>PAKET 1 A26</v>
          </cell>
          <cell r="J1632">
            <v>0</v>
          </cell>
        </row>
        <row r="1633">
          <cell r="F1633" t="str">
            <v>PAKET 1 A25</v>
          </cell>
          <cell r="J1633">
            <v>0</v>
          </cell>
        </row>
        <row r="1634">
          <cell r="F1634" t="str">
            <v>PAKET 1 A24</v>
          </cell>
          <cell r="J1634">
            <v>0</v>
          </cell>
        </row>
        <row r="1635">
          <cell r="F1635" t="str">
            <v>PAKET 1 A21</v>
          </cell>
          <cell r="J1635">
            <v>0</v>
          </cell>
        </row>
        <row r="1636">
          <cell r="J1636" t="str">
            <v>53 kVA</v>
          </cell>
        </row>
        <row r="1637">
          <cell r="J1637" t="str">
            <v>66 kVA</v>
          </cell>
        </row>
        <row r="1638">
          <cell r="J1638" t="str">
            <v>82,5 kVA</v>
          </cell>
        </row>
        <row r="1639">
          <cell r="J1639" t="str">
            <v>105 kVA</v>
          </cell>
        </row>
        <row r="1640">
          <cell r="J1640" t="str">
            <v>131 kVA</v>
          </cell>
        </row>
        <row r="1641">
          <cell r="F1641" t="str">
            <v>PAKET 1 A9</v>
          </cell>
          <cell r="J1641">
            <v>0</v>
          </cell>
        </row>
        <row r="1642">
          <cell r="F1642" t="str">
            <v>PAKET 1 M2</v>
          </cell>
          <cell r="J1642">
            <v>0</v>
          </cell>
        </row>
        <row r="1643">
          <cell r="F1643" t="str">
            <v>PAKET 1 A12</v>
          </cell>
          <cell r="J1643">
            <v>0</v>
          </cell>
        </row>
        <row r="1644">
          <cell r="F1644" t="str">
            <v>PAKET 1 M8</v>
          </cell>
          <cell r="J1644">
            <v>0</v>
          </cell>
        </row>
        <row r="1645">
          <cell r="F1645" t="str">
            <v>PAKET 1 M9</v>
          </cell>
          <cell r="J1645">
            <v>0</v>
          </cell>
        </row>
        <row r="1646">
          <cell r="F1646" t="str">
            <v>PAKET 1 M10</v>
          </cell>
          <cell r="J1646">
            <v>0</v>
          </cell>
        </row>
        <row r="1647">
          <cell r="F1647" t="str">
            <v>PAKET 1 M11</v>
          </cell>
          <cell r="J1647">
            <v>0</v>
          </cell>
        </row>
        <row r="1648">
          <cell r="F1648" t="str">
            <v>PAKET 1 M12</v>
          </cell>
          <cell r="J1648">
            <v>0</v>
          </cell>
        </row>
        <row r="1649">
          <cell r="F1649" t="str">
            <v>PAKET 1 A10</v>
          </cell>
          <cell r="J1649">
            <v>0</v>
          </cell>
        </row>
        <row r="1650">
          <cell r="F1650" t="str">
            <v>PAKET 1 H14</v>
          </cell>
          <cell r="J1650">
            <v>0</v>
          </cell>
        </row>
        <row r="1651">
          <cell r="F1651" t="str">
            <v>PAKET 1 G5</v>
          </cell>
        </row>
        <row r="1652">
          <cell r="F1652" t="str">
            <v>PAKET 1 M23</v>
          </cell>
          <cell r="J1652">
            <v>0</v>
          </cell>
        </row>
        <row r="1653">
          <cell r="F1653" t="str">
            <v>PAKET 1 A5</v>
          </cell>
        </row>
        <row r="1654">
          <cell r="F1654" t="str">
            <v>PAKET 1 M19</v>
          </cell>
        </row>
        <row r="1655">
          <cell r="F1655" t="str">
            <v>PAKET 1 A14</v>
          </cell>
        </row>
        <row r="1656">
          <cell r="F1656" t="str">
            <v>PAKET 1 I9</v>
          </cell>
        </row>
        <row r="1657">
          <cell r="F1657" t="str">
            <v>PAKET 1 D23</v>
          </cell>
          <cell r="J1657">
            <v>0</v>
          </cell>
        </row>
        <row r="1658">
          <cell r="F1658" t="str">
            <v>PAKET 1 G5</v>
          </cell>
          <cell r="J1658">
            <v>0</v>
          </cell>
        </row>
        <row r="1659">
          <cell r="F1659" t="str">
            <v>PAKET 1 I17</v>
          </cell>
          <cell r="J1659">
            <v>0</v>
          </cell>
        </row>
        <row r="1660">
          <cell r="F1660" t="str">
            <v>PAKET 1 I9</v>
          </cell>
          <cell r="J1660">
            <v>0</v>
          </cell>
        </row>
        <row r="1661">
          <cell r="F1661" t="str">
            <v>PAKET 1 A15</v>
          </cell>
          <cell r="J1661">
            <v>0</v>
          </cell>
        </row>
        <row r="1662">
          <cell r="F1662" t="str">
            <v>PAKET 1 M24</v>
          </cell>
          <cell r="J1662">
            <v>0</v>
          </cell>
        </row>
        <row r="1663">
          <cell r="F1663" t="str">
            <v>PAKET 1 A13</v>
          </cell>
          <cell r="J1663">
            <v>0</v>
          </cell>
        </row>
        <row r="1664">
          <cell r="F1664" t="str">
            <v>PAKET 1 A13</v>
          </cell>
          <cell r="J1664">
            <v>0</v>
          </cell>
        </row>
        <row r="1665">
          <cell r="F1665" t="str">
            <v>PAKET 1 A27</v>
          </cell>
          <cell r="J1665">
            <v>0</v>
          </cell>
        </row>
        <row r="1666">
          <cell r="F1666" t="str">
            <v>PAKET 1 A26</v>
          </cell>
          <cell r="J1666">
            <v>0</v>
          </cell>
        </row>
        <row r="1667">
          <cell r="F1667" t="str">
            <v>PAKET 1 A25</v>
          </cell>
          <cell r="J1667">
            <v>0</v>
          </cell>
        </row>
        <row r="1668">
          <cell r="F1668" t="str">
            <v>PAKET 1 A24</v>
          </cell>
          <cell r="J1668">
            <v>0</v>
          </cell>
        </row>
        <row r="1669">
          <cell r="F1669" t="str">
            <v>PAKET 1 A21</v>
          </cell>
          <cell r="J1669">
            <v>0</v>
          </cell>
        </row>
        <row r="1670">
          <cell r="J1670" t="str">
            <v>147 kVA</v>
          </cell>
        </row>
        <row r="1671">
          <cell r="J1671" t="str">
            <v>164 kVA</v>
          </cell>
        </row>
        <row r="1672">
          <cell r="J1672" t="str">
            <v>197 kVA</v>
          </cell>
        </row>
        <row r="1673">
          <cell r="F1673" t="str">
            <v>PAKET 1 A9</v>
          </cell>
          <cell r="J1673">
            <v>0</v>
          </cell>
        </row>
        <row r="1674">
          <cell r="F1674" t="str">
            <v>PAKET 1 M2</v>
          </cell>
          <cell r="J1674">
            <v>0</v>
          </cell>
        </row>
        <row r="1675">
          <cell r="F1675" t="str">
            <v>PAKET 1 A12</v>
          </cell>
          <cell r="J1675">
            <v>0</v>
          </cell>
        </row>
        <row r="1676">
          <cell r="F1676" t="str">
            <v>PAKET 1 M13</v>
          </cell>
          <cell r="J1676">
            <v>0</v>
          </cell>
        </row>
        <row r="1677">
          <cell r="F1677" t="str">
            <v>PAKET 1 M14</v>
          </cell>
          <cell r="J1677">
            <v>0</v>
          </cell>
        </row>
        <row r="1678">
          <cell r="F1678" t="str">
            <v>PAKET 1 M15</v>
          </cell>
          <cell r="J1678">
            <v>0</v>
          </cell>
        </row>
        <row r="1679">
          <cell r="F1679" t="str">
            <v>PAKET 1 A10</v>
          </cell>
          <cell r="J1679">
            <v>0</v>
          </cell>
        </row>
        <row r="1680">
          <cell r="F1680" t="str">
            <v>PAKET 1 H14</v>
          </cell>
          <cell r="J1680">
            <v>0</v>
          </cell>
        </row>
        <row r="1681">
          <cell r="F1681" t="str">
            <v>PAKET 1 G5</v>
          </cell>
        </row>
        <row r="1682">
          <cell r="F1682" t="str">
            <v>PAKET 1 M23</v>
          </cell>
          <cell r="J1682">
            <v>0</v>
          </cell>
        </row>
        <row r="1683">
          <cell r="F1683" t="str">
            <v>PAKET 1 A5</v>
          </cell>
        </row>
        <row r="1684">
          <cell r="F1684" t="str">
            <v>PAKET 1 M19</v>
          </cell>
        </row>
        <row r="1685">
          <cell r="F1685" t="str">
            <v>PAKET 1 A14</v>
          </cell>
        </row>
        <row r="1686">
          <cell r="F1686" t="str">
            <v>PAKET 1 I9</v>
          </cell>
        </row>
        <row r="1687">
          <cell r="F1687" t="str">
            <v>PAKET 1 D24</v>
          </cell>
          <cell r="J1687">
            <v>0</v>
          </cell>
        </row>
        <row r="1688">
          <cell r="F1688" t="str">
            <v>PAKET 1 G5</v>
          </cell>
          <cell r="J1688">
            <v>0</v>
          </cell>
        </row>
        <row r="1689">
          <cell r="F1689" t="str">
            <v>PAKET 1 I17</v>
          </cell>
          <cell r="J1689">
            <v>0</v>
          </cell>
        </row>
        <row r="1690">
          <cell r="F1690" t="str">
            <v>PAKET 1 I9</v>
          </cell>
          <cell r="J1690">
            <v>0</v>
          </cell>
        </row>
        <row r="1691">
          <cell r="F1691" t="str">
            <v>PAKET 1 A13</v>
          </cell>
          <cell r="J1691">
            <v>0</v>
          </cell>
        </row>
        <row r="1692">
          <cell r="F1692" t="str">
            <v>PAKET 1 A13</v>
          </cell>
          <cell r="J1692">
            <v>0</v>
          </cell>
        </row>
        <row r="1693">
          <cell r="F1693" t="str">
            <v>PAKET 1 A15</v>
          </cell>
          <cell r="J1693">
            <v>0</v>
          </cell>
        </row>
        <row r="1694">
          <cell r="F1694" t="str">
            <v>PAKET 1 M24</v>
          </cell>
          <cell r="J1694">
            <v>0</v>
          </cell>
        </row>
        <row r="1695">
          <cell r="F1695" t="str">
            <v>PAKET 1 A27</v>
          </cell>
          <cell r="J1695">
            <v>0</v>
          </cell>
        </row>
        <row r="1696">
          <cell r="F1696" t="str">
            <v>PAKET 1 A26</v>
          </cell>
          <cell r="J1696">
            <v>0</v>
          </cell>
        </row>
        <row r="1697">
          <cell r="F1697" t="str">
            <v>PAKET 1 A25</v>
          </cell>
          <cell r="J1697">
            <v>0</v>
          </cell>
        </row>
        <row r="1698">
          <cell r="F1698" t="str">
            <v>PAKET 1 A24</v>
          </cell>
          <cell r="J1698">
            <v>0</v>
          </cell>
        </row>
        <row r="1699">
          <cell r="F1699" t="str">
            <v>PAKET 1 A21</v>
          </cell>
          <cell r="J1699">
            <v>0</v>
          </cell>
        </row>
        <row r="1700">
          <cell r="J1700" t="str">
            <v>23 kVA</v>
          </cell>
        </row>
        <row r="1701">
          <cell r="J1701" t="str">
            <v>33 kVA</v>
          </cell>
        </row>
        <row r="1702">
          <cell r="J1702" t="str">
            <v>41,5 kVA</v>
          </cell>
        </row>
        <row r="1703">
          <cell r="F1703" t="str">
            <v>PAKET 1 A1</v>
          </cell>
          <cell r="J1703">
            <v>0</v>
          </cell>
        </row>
        <row r="1704">
          <cell r="F1704" t="str">
            <v>PAKET 1 M18</v>
          </cell>
          <cell r="J1704">
            <v>0</v>
          </cell>
        </row>
        <row r="1705">
          <cell r="F1705" t="str">
            <v>PAKET 1 G4</v>
          </cell>
          <cell r="J1705">
            <v>0</v>
          </cell>
        </row>
        <row r="1706">
          <cell r="F1706" t="str">
            <v>PAKET 1 M23</v>
          </cell>
          <cell r="J1706">
            <v>0</v>
          </cell>
        </row>
        <row r="1707">
          <cell r="F1707" t="str">
            <v>PAKET 1 A2</v>
          </cell>
          <cell r="J1707">
            <v>0</v>
          </cell>
        </row>
        <row r="1708">
          <cell r="F1708" t="str">
            <v>PAKET 1 M7</v>
          </cell>
          <cell r="J1708">
            <v>0</v>
          </cell>
        </row>
        <row r="1709">
          <cell r="F1709" t="str">
            <v>PAKET 1 A3</v>
          </cell>
          <cell r="J1709">
            <v>0</v>
          </cell>
        </row>
        <row r="1710">
          <cell r="F1710" t="str">
            <v>PAKET 1 M1</v>
          </cell>
          <cell r="J1710">
            <v>0</v>
          </cell>
        </row>
        <row r="1711">
          <cell r="F1711" t="str">
            <v>PAKET 1 A4</v>
          </cell>
          <cell r="J1711">
            <v>0</v>
          </cell>
        </row>
        <row r="1712">
          <cell r="F1712" t="str">
            <v>PAKET 1 M3</v>
          </cell>
          <cell r="J1712">
            <v>0</v>
          </cell>
        </row>
        <row r="1713">
          <cell r="F1713" t="str">
            <v>PAKET 1 M4</v>
          </cell>
          <cell r="J1713">
            <v>0</v>
          </cell>
        </row>
        <row r="1714">
          <cell r="F1714" t="str">
            <v>PAKET 1 M5</v>
          </cell>
          <cell r="J1714">
            <v>0</v>
          </cell>
        </row>
        <row r="1715">
          <cell r="F1715" t="str">
            <v>PAKET 1 A5</v>
          </cell>
          <cell r="J1715">
            <v>0</v>
          </cell>
        </row>
        <row r="1716">
          <cell r="F1716" t="str">
            <v>PAKET 1 M18</v>
          </cell>
          <cell r="J1716">
            <v>0</v>
          </cell>
        </row>
        <row r="1717">
          <cell r="F1717" t="str">
            <v>PAKET 1 M19</v>
          </cell>
          <cell r="J1717">
            <v>0</v>
          </cell>
        </row>
        <row r="1718">
          <cell r="F1718" t="str">
            <v>PAKET 1 A6</v>
          </cell>
          <cell r="J1718">
            <v>0</v>
          </cell>
        </row>
        <row r="1719">
          <cell r="F1719" t="str">
            <v>PAKET 1 M19</v>
          </cell>
          <cell r="J1719">
            <v>0</v>
          </cell>
        </row>
        <row r="1720">
          <cell r="F1720" t="str">
            <v>PAKET 1 A23</v>
          </cell>
          <cell r="J1720">
            <v>0</v>
          </cell>
        </row>
        <row r="1721">
          <cell r="F1721" t="str">
            <v>PAKET 1 A21</v>
          </cell>
          <cell r="J1721">
            <v>0</v>
          </cell>
        </row>
        <row r="1722">
          <cell r="F1722" t="str">
            <v>PAKET 1 A22</v>
          </cell>
          <cell r="J1722">
            <v>0</v>
          </cell>
        </row>
        <row r="1723">
          <cell r="F1723" t="str">
            <v>PAKET 1 A17</v>
          </cell>
          <cell r="J1723">
            <v>0</v>
          </cell>
        </row>
        <row r="1724">
          <cell r="F1724" t="str">
            <v>PAKET 1 A8</v>
          </cell>
          <cell r="J1724">
            <v>0</v>
          </cell>
        </row>
        <row r="1725">
          <cell r="F1725" t="str">
            <v>PAKET 1 M24</v>
          </cell>
          <cell r="J1725">
            <v>0</v>
          </cell>
        </row>
        <row r="1726">
          <cell r="F1726" t="str">
            <v>PAKET 1 A27</v>
          </cell>
          <cell r="J1726">
            <v>0</v>
          </cell>
        </row>
        <row r="1727">
          <cell r="J1727" t="str">
            <v>53 kVA</v>
          </cell>
        </row>
        <row r="1728">
          <cell r="J1728" t="str">
            <v>66 kVA</v>
          </cell>
        </row>
        <row r="1729">
          <cell r="J1729" t="str">
            <v>82,5 kVA</v>
          </cell>
        </row>
        <row r="1730">
          <cell r="J1730" t="str">
            <v>105 kVA</v>
          </cell>
        </row>
        <row r="1731">
          <cell r="J1731" t="str">
            <v>131 kVA</v>
          </cell>
        </row>
        <row r="1732">
          <cell r="J1732" t="str">
            <v>147 kVA</v>
          </cell>
        </row>
        <row r="1733">
          <cell r="J1733" t="str">
            <v>164 kVA</v>
          </cell>
        </row>
        <row r="1734">
          <cell r="J1734" t="str">
            <v>197 kVA</v>
          </cell>
        </row>
        <row r="1735">
          <cell r="F1735" t="str">
            <v>PAKET 1 A9</v>
          </cell>
          <cell r="J1735">
            <v>0</v>
          </cell>
        </row>
        <row r="1736">
          <cell r="F1736" t="str">
            <v>PAKET 1 M2</v>
          </cell>
          <cell r="J1736">
            <v>0</v>
          </cell>
        </row>
        <row r="1737">
          <cell r="F1737" t="str">
            <v>PAKET 1 A12</v>
          </cell>
          <cell r="J1737">
            <v>0</v>
          </cell>
        </row>
        <row r="1738">
          <cell r="F1738" t="str">
            <v>PAKET 1 M8</v>
          </cell>
          <cell r="J1738">
            <v>0</v>
          </cell>
        </row>
        <row r="1739">
          <cell r="F1739" t="str">
            <v>PAKET 1 M9</v>
          </cell>
          <cell r="J1739">
            <v>0</v>
          </cell>
        </row>
        <row r="1740">
          <cell r="F1740" t="str">
            <v>PAKET 1 M10</v>
          </cell>
          <cell r="J1740">
            <v>0</v>
          </cell>
        </row>
        <row r="1741">
          <cell r="F1741" t="str">
            <v>PAKET 1 M11</v>
          </cell>
          <cell r="J1741">
            <v>0</v>
          </cell>
        </row>
        <row r="1742">
          <cell r="F1742" t="str">
            <v>PAKET 1 M12</v>
          </cell>
          <cell r="J1742">
            <v>0</v>
          </cell>
        </row>
        <row r="1743">
          <cell r="F1743" t="str">
            <v>PAKET 1 M13</v>
          </cell>
          <cell r="J1743">
            <v>0</v>
          </cell>
        </row>
        <row r="1744">
          <cell r="F1744" t="str">
            <v>PAKET 1 M14</v>
          </cell>
          <cell r="J1744">
            <v>0</v>
          </cell>
        </row>
        <row r="1745">
          <cell r="F1745" t="str">
            <v>PAKET 1 M15</v>
          </cell>
          <cell r="J1745">
            <v>0</v>
          </cell>
        </row>
        <row r="1746">
          <cell r="F1746" t="str">
            <v>PAKET 1 A11</v>
          </cell>
          <cell r="J1746">
            <v>0</v>
          </cell>
        </row>
        <row r="1747">
          <cell r="F1747" t="str">
            <v>PAKET 1 H4</v>
          </cell>
          <cell r="J1747">
            <v>0</v>
          </cell>
        </row>
        <row r="1748">
          <cell r="F1748" t="str">
            <v>PAKET 1 A14</v>
          </cell>
          <cell r="J1748">
            <v>0</v>
          </cell>
        </row>
        <row r="1749">
          <cell r="F1749" t="str">
            <v>PAKET 1 I3</v>
          </cell>
          <cell r="J1749">
            <v>0</v>
          </cell>
        </row>
        <row r="1750">
          <cell r="F1750" t="str">
            <v>PAKET 1 A16</v>
          </cell>
          <cell r="J1750">
            <v>0</v>
          </cell>
        </row>
        <row r="1751">
          <cell r="F1751" t="str">
            <v>PAKET 1 A23</v>
          </cell>
          <cell r="J1751">
            <v>0</v>
          </cell>
        </row>
        <row r="1752">
          <cell r="F1752" t="str">
            <v>PAKET 1 A21</v>
          </cell>
          <cell r="J1752">
            <v>0</v>
          </cell>
        </row>
        <row r="1753">
          <cell r="F1753" t="str">
            <v>PAKET 1 A22</v>
          </cell>
          <cell r="J1753">
            <v>0</v>
          </cell>
        </row>
        <row r="1754">
          <cell r="F1754" t="str">
            <v>PAKET 1 A17</v>
          </cell>
          <cell r="J1754">
            <v>0</v>
          </cell>
        </row>
        <row r="1755">
          <cell r="F1755" t="str">
            <v>PAKET 1 A15</v>
          </cell>
          <cell r="J1755">
            <v>0</v>
          </cell>
        </row>
        <row r="1756">
          <cell r="F1756" t="str">
            <v>PAKET 1 M24</v>
          </cell>
          <cell r="J1756">
            <v>0</v>
          </cell>
        </row>
        <row r="1757">
          <cell r="F1757" t="str">
            <v>PAKET 1 A27</v>
          </cell>
          <cell r="J1757">
            <v>0</v>
          </cell>
        </row>
        <row r="1758">
          <cell r="J1758" t="str">
            <v>53 kVA</v>
          </cell>
        </row>
        <row r="1759">
          <cell r="J1759" t="str">
            <v>66 kVA</v>
          </cell>
        </row>
        <row r="1760">
          <cell r="J1760" t="str">
            <v>82,5 kVA</v>
          </cell>
        </row>
        <row r="1761">
          <cell r="J1761" t="str">
            <v>105 kVA</v>
          </cell>
        </row>
        <row r="1762">
          <cell r="J1762" t="str">
            <v>131 kVA</v>
          </cell>
        </row>
        <row r="1763">
          <cell r="F1763" t="str">
            <v>PAKET 1 A9</v>
          </cell>
          <cell r="J1763">
            <v>0</v>
          </cell>
        </row>
        <row r="1764">
          <cell r="F1764" t="str">
            <v>PAKET 1 M2</v>
          </cell>
          <cell r="J1764">
            <v>0</v>
          </cell>
        </row>
        <row r="1765">
          <cell r="F1765" t="str">
            <v>PAKET 1 A12</v>
          </cell>
          <cell r="J1765">
            <v>0</v>
          </cell>
        </row>
        <row r="1766">
          <cell r="F1766" t="str">
            <v>PAKET 1 M8</v>
          </cell>
          <cell r="J1766">
            <v>0</v>
          </cell>
        </row>
        <row r="1767">
          <cell r="F1767" t="str">
            <v>PAKET 1 M9</v>
          </cell>
          <cell r="J1767">
            <v>0</v>
          </cell>
        </row>
        <row r="1768">
          <cell r="F1768" t="str">
            <v>PAKET 1 M10</v>
          </cell>
          <cell r="J1768">
            <v>0</v>
          </cell>
        </row>
        <row r="1769">
          <cell r="F1769" t="str">
            <v>PAKET 1 M11</v>
          </cell>
          <cell r="J1769">
            <v>0</v>
          </cell>
        </row>
        <row r="1770">
          <cell r="F1770" t="str">
            <v>PAKET 1 M12</v>
          </cell>
          <cell r="J1770">
            <v>0</v>
          </cell>
        </row>
        <row r="1771">
          <cell r="F1771" t="str">
            <v>PAKET 1 A10</v>
          </cell>
          <cell r="J1771">
            <v>0</v>
          </cell>
        </row>
        <row r="1772">
          <cell r="F1772" t="str">
            <v>PAKET 1 H14</v>
          </cell>
          <cell r="J1772">
            <v>0</v>
          </cell>
        </row>
        <row r="1773">
          <cell r="F1773" t="str">
            <v>PAKET 1 G5</v>
          </cell>
        </row>
        <row r="1774">
          <cell r="F1774" t="str">
            <v>PAKET 1 M23</v>
          </cell>
          <cell r="J1774">
            <v>0</v>
          </cell>
        </row>
        <row r="1775">
          <cell r="F1775" t="str">
            <v>PAKET 1 A5</v>
          </cell>
        </row>
        <row r="1776">
          <cell r="F1776" t="str">
            <v>PAKET 1 M19</v>
          </cell>
        </row>
        <row r="1777">
          <cell r="F1777" t="str">
            <v>PAKET 1 A14</v>
          </cell>
        </row>
        <row r="1778">
          <cell r="F1778" t="str">
            <v>PAKET 1 I9</v>
          </cell>
        </row>
        <row r="1779">
          <cell r="F1779" t="str">
            <v>PAKET 1 D24</v>
          </cell>
          <cell r="J1779">
            <v>0</v>
          </cell>
        </row>
        <row r="1780">
          <cell r="F1780" t="str">
            <v>PAKET 1 G5</v>
          </cell>
          <cell r="J1780">
            <v>0</v>
          </cell>
        </row>
        <row r="1781">
          <cell r="F1781" t="str">
            <v>PAKET 1 I17</v>
          </cell>
          <cell r="J1781">
            <v>0</v>
          </cell>
        </row>
        <row r="1782">
          <cell r="F1782" t="str">
            <v>PAKET 1 I9</v>
          </cell>
          <cell r="J1782">
            <v>0</v>
          </cell>
        </row>
        <row r="1783">
          <cell r="F1783" t="str">
            <v>PAKET 1 A13</v>
          </cell>
          <cell r="J1783">
            <v>0</v>
          </cell>
        </row>
        <row r="1784">
          <cell r="F1784" t="str">
            <v>PAKET 1 A13</v>
          </cell>
          <cell r="J1784">
            <v>0</v>
          </cell>
        </row>
        <row r="1785">
          <cell r="F1785" t="str">
            <v>PAKET 1 A23</v>
          </cell>
          <cell r="J1785">
            <v>0</v>
          </cell>
        </row>
        <row r="1786">
          <cell r="F1786" t="str">
            <v>PAKET 1 A21</v>
          </cell>
          <cell r="J1786">
            <v>0</v>
          </cell>
        </row>
        <row r="1787">
          <cell r="F1787" t="str">
            <v>PAKET 1 A22</v>
          </cell>
          <cell r="J1787">
            <v>0</v>
          </cell>
        </row>
        <row r="1788">
          <cell r="F1788" t="str">
            <v>PAKET 1 A17</v>
          </cell>
          <cell r="J1788">
            <v>0</v>
          </cell>
        </row>
        <row r="1789">
          <cell r="F1789" t="str">
            <v>PAKET 1 A15</v>
          </cell>
          <cell r="J1789">
            <v>0</v>
          </cell>
        </row>
        <row r="1790">
          <cell r="F1790" t="str">
            <v>PAKET 1 M24</v>
          </cell>
          <cell r="J1790">
            <v>0</v>
          </cell>
        </row>
        <row r="1791">
          <cell r="F1791" t="str">
            <v>PAKET 1 A27</v>
          </cell>
          <cell r="J1791">
            <v>0</v>
          </cell>
        </row>
        <row r="1792">
          <cell r="J1792" t="str">
            <v>147 kVA</v>
          </cell>
        </row>
        <row r="1793">
          <cell r="J1793" t="str">
            <v>164 kVA</v>
          </cell>
        </row>
        <row r="1794">
          <cell r="J1794" t="str">
            <v>197 kVA</v>
          </cell>
        </row>
        <row r="1795">
          <cell r="F1795" t="str">
            <v>PAKET 1 A9</v>
          </cell>
          <cell r="J1795">
            <v>0</v>
          </cell>
        </row>
        <row r="1796">
          <cell r="F1796" t="str">
            <v>PAKET 1 M2</v>
          </cell>
          <cell r="J1796">
            <v>0</v>
          </cell>
        </row>
        <row r="1797">
          <cell r="F1797" t="str">
            <v>PAKET 1 A12</v>
          </cell>
          <cell r="J1797">
            <v>0</v>
          </cell>
        </row>
        <row r="1798">
          <cell r="F1798" t="str">
            <v>PAKET 1 M13</v>
          </cell>
          <cell r="J1798">
            <v>0</v>
          </cell>
        </row>
        <row r="1799">
          <cell r="F1799" t="str">
            <v>PAKET 1 M14</v>
          </cell>
          <cell r="J1799">
            <v>0</v>
          </cell>
        </row>
        <row r="1800">
          <cell r="F1800" t="str">
            <v>PAKET 1 M15</v>
          </cell>
          <cell r="J1800">
            <v>0</v>
          </cell>
        </row>
        <row r="1801">
          <cell r="F1801" t="str">
            <v>PAKET 1 A10</v>
          </cell>
          <cell r="J1801">
            <v>0</v>
          </cell>
        </row>
        <row r="1802">
          <cell r="F1802" t="str">
            <v>PAKET 1 H14</v>
          </cell>
          <cell r="J1802">
            <v>0</v>
          </cell>
        </row>
        <row r="1803">
          <cell r="F1803" t="str">
            <v>PAKET 1 G5</v>
          </cell>
        </row>
        <row r="1804">
          <cell r="F1804" t="str">
            <v>PAKET 1 M23</v>
          </cell>
          <cell r="J1804">
            <v>0</v>
          </cell>
        </row>
        <row r="1805">
          <cell r="F1805" t="str">
            <v>PAKET 1 A5</v>
          </cell>
        </row>
        <row r="1806">
          <cell r="F1806" t="str">
            <v>PAKET 1 M19</v>
          </cell>
        </row>
        <row r="1807">
          <cell r="F1807" t="str">
            <v>PAKET 1 A14</v>
          </cell>
        </row>
        <row r="1808">
          <cell r="F1808" t="str">
            <v>PAKET 1 I9</v>
          </cell>
        </row>
        <row r="1809">
          <cell r="F1809" t="str">
            <v>PAKET 1 D24</v>
          </cell>
          <cell r="J1809">
            <v>0</v>
          </cell>
        </row>
        <row r="1810">
          <cell r="F1810" t="str">
            <v>PAKET 1 G5</v>
          </cell>
          <cell r="J1810">
            <v>0</v>
          </cell>
        </row>
        <row r="1811">
          <cell r="F1811" t="str">
            <v>PAKET 1 I17</v>
          </cell>
          <cell r="J1811">
            <v>0</v>
          </cell>
        </row>
        <row r="1812">
          <cell r="F1812" t="str">
            <v>PAKET 1 I9</v>
          </cell>
          <cell r="J1812">
            <v>0</v>
          </cell>
        </row>
        <row r="1813">
          <cell r="F1813" t="str">
            <v>PAKET 1 A13</v>
          </cell>
          <cell r="J1813">
            <v>0</v>
          </cell>
        </row>
        <row r="1814">
          <cell r="F1814" t="str">
            <v>PAKET 1 A13</v>
          </cell>
          <cell r="J1814">
            <v>0</v>
          </cell>
        </row>
        <row r="1815">
          <cell r="F1815" t="str">
            <v>PAKET 1 A23</v>
          </cell>
          <cell r="J1815">
            <v>0</v>
          </cell>
        </row>
        <row r="1816">
          <cell r="F1816" t="str">
            <v>PAKET 1 A21</v>
          </cell>
          <cell r="J1816">
            <v>0</v>
          </cell>
        </row>
        <row r="1817">
          <cell r="F1817" t="str">
            <v>PAKET 1 A22</v>
          </cell>
          <cell r="J1817">
            <v>0</v>
          </cell>
        </row>
        <row r="1818">
          <cell r="F1818" t="str">
            <v>PAKET 1 A17</v>
          </cell>
          <cell r="J1818">
            <v>0</v>
          </cell>
        </row>
        <row r="1819">
          <cell r="F1819" t="str">
            <v>PAKET 1 A15</v>
          </cell>
          <cell r="J1819">
            <v>0</v>
          </cell>
        </row>
        <row r="1820">
          <cell r="F1820" t="str">
            <v>PAKET 1 M24</v>
          </cell>
          <cell r="J1820">
            <v>0</v>
          </cell>
        </row>
        <row r="1821">
          <cell r="F1821" t="str">
            <v>PAKET 1 A27</v>
          </cell>
          <cell r="J1821">
            <v>0</v>
          </cell>
        </row>
        <row r="1822">
          <cell r="J1822" t="str">
            <v>53 kVA</v>
          </cell>
        </row>
        <row r="1823">
          <cell r="J1823" t="str">
            <v>66 kVA</v>
          </cell>
        </row>
        <row r="1824">
          <cell r="J1824" t="str">
            <v>82,5 kVA</v>
          </cell>
        </row>
        <row r="1825">
          <cell r="J1825" t="str">
            <v>105 kVA</v>
          </cell>
        </row>
        <row r="1826">
          <cell r="J1826" t="str">
            <v>131 kVA</v>
          </cell>
        </row>
        <row r="1827">
          <cell r="J1827" t="str">
            <v>147 kVA</v>
          </cell>
        </row>
        <row r="1828">
          <cell r="J1828" t="str">
            <v>164 kVA</v>
          </cell>
        </row>
        <row r="1829">
          <cell r="J1829" t="str">
            <v>197 kVA</v>
          </cell>
        </row>
        <row r="1830">
          <cell r="F1830" t="str">
            <v>PAKET 1 A9</v>
          </cell>
          <cell r="J1830">
            <v>0</v>
          </cell>
        </row>
        <row r="1831">
          <cell r="F1831" t="str">
            <v>PAKET 1 M2</v>
          </cell>
          <cell r="J1831">
            <v>0</v>
          </cell>
        </row>
        <row r="1832">
          <cell r="F1832" t="str">
            <v>PAKET 1 A12</v>
          </cell>
          <cell r="J1832">
            <v>0</v>
          </cell>
        </row>
        <row r="1833">
          <cell r="F1833" t="str">
            <v>PAKET 1 M8</v>
          </cell>
          <cell r="J1833">
            <v>0</v>
          </cell>
        </row>
        <row r="1834">
          <cell r="F1834" t="str">
            <v>PAKET 1 M9</v>
          </cell>
          <cell r="J1834">
            <v>0</v>
          </cell>
        </row>
        <row r="1835">
          <cell r="F1835" t="str">
            <v>PAKET 1 M10</v>
          </cell>
          <cell r="J1835">
            <v>0</v>
          </cell>
        </row>
        <row r="1836">
          <cell r="F1836" t="str">
            <v>PAKET 1 M11</v>
          </cell>
          <cell r="J1836">
            <v>0</v>
          </cell>
        </row>
        <row r="1837">
          <cell r="F1837" t="str">
            <v>PAKET 1 M12</v>
          </cell>
          <cell r="J1837">
            <v>0</v>
          </cell>
        </row>
        <row r="1838">
          <cell r="F1838" t="str">
            <v>PAKET 1 M13</v>
          </cell>
          <cell r="J1838">
            <v>0</v>
          </cell>
        </row>
        <row r="1839">
          <cell r="F1839" t="str">
            <v>PAKET 1 M14</v>
          </cell>
          <cell r="J1839">
            <v>0</v>
          </cell>
        </row>
        <row r="1840">
          <cell r="F1840" t="str">
            <v>PAKET 1 M15</v>
          </cell>
          <cell r="J1840">
            <v>0</v>
          </cell>
        </row>
        <row r="1841">
          <cell r="F1841" t="str">
            <v>PAKET 1 A11</v>
          </cell>
          <cell r="J1841">
            <v>0</v>
          </cell>
        </row>
        <row r="1842">
          <cell r="F1842" t="str">
            <v>PAKET 1 M18</v>
          </cell>
          <cell r="J1842">
            <v>0</v>
          </cell>
        </row>
        <row r="1843">
          <cell r="F1843" t="str">
            <v>PAKET 1 A14</v>
          </cell>
          <cell r="J1843">
            <v>0</v>
          </cell>
        </row>
        <row r="1844">
          <cell r="F1844" t="str">
            <v>PAKET 1 M21</v>
          </cell>
          <cell r="J1844">
            <v>0</v>
          </cell>
        </row>
        <row r="1845">
          <cell r="F1845" t="str">
            <v>PAKET 1 A16</v>
          </cell>
          <cell r="J1845">
            <v>0</v>
          </cell>
        </row>
        <row r="1846">
          <cell r="F1846" t="str">
            <v>PAKET 1 A23</v>
          </cell>
          <cell r="J1846">
            <v>0</v>
          </cell>
        </row>
        <row r="1847">
          <cell r="F1847" t="str">
            <v>PAKET 1 A21</v>
          </cell>
          <cell r="J1847">
            <v>0</v>
          </cell>
        </row>
        <row r="1848">
          <cell r="F1848" t="str">
            <v>PAKET 1 A22</v>
          </cell>
          <cell r="J1848">
            <v>0</v>
          </cell>
        </row>
        <row r="1849">
          <cell r="F1849" t="str">
            <v>PAKET 1 A17</v>
          </cell>
          <cell r="J1849">
            <v>0</v>
          </cell>
        </row>
        <row r="1850">
          <cell r="F1850" t="str">
            <v>PAKET 1 A15</v>
          </cell>
          <cell r="J1850">
            <v>0</v>
          </cell>
        </row>
        <row r="1851">
          <cell r="F1851" t="str">
            <v>PAKET 1 M24</v>
          </cell>
          <cell r="J1851">
            <v>0</v>
          </cell>
        </row>
        <row r="1852">
          <cell r="F1852" t="str">
            <v>PAKET 1 A27</v>
          </cell>
          <cell r="J1852">
            <v>0</v>
          </cell>
        </row>
        <row r="1853">
          <cell r="J1853" t="str">
            <v>53 kVA</v>
          </cell>
        </row>
        <row r="1854">
          <cell r="J1854" t="str">
            <v>66 kVA</v>
          </cell>
        </row>
        <row r="1855">
          <cell r="J1855" t="str">
            <v>82,5 kVA</v>
          </cell>
        </row>
        <row r="1856">
          <cell r="J1856" t="str">
            <v>105 kVA</v>
          </cell>
        </row>
        <row r="1857">
          <cell r="J1857" t="str">
            <v>131 kVA</v>
          </cell>
        </row>
        <row r="1858">
          <cell r="F1858" t="str">
            <v>PAKET 1 A9</v>
          </cell>
          <cell r="J1858">
            <v>0</v>
          </cell>
        </row>
        <row r="1859">
          <cell r="F1859" t="str">
            <v>PAKET 1 M2</v>
          </cell>
          <cell r="J1859">
            <v>0</v>
          </cell>
        </row>
        <row r="1860">
          <cell r="F1860" t="str">
            <v>PAKET 1 A12</v>
          </cell>
          <cell r="J1860">
            <v>0</v>
          </cell>
        </row>
        <row r="1861">
          <cell r="F1861" t="str">
            <v>PAKET 1 M8</v>
          </cell>
          <cell r="J1861">
            <v>0</v>
          </cell>
        </row>
        <row r="1862">
          <cell r="F1862" t="str">
            <v>PAKET 1 M9</v>
          </cell>
          <cell r="J1862">
            <v>0</v>
          </cell>
        </row>
        <row r="1863">
          <cell r="F1863" t="str">
            <v>PAKET 1 M10</v>
          </cell>
          <cell r="J1863">
            <v>0</v>
          </cell>
        </row>
        <row r="1864">
          <cell r="F1864" t="str">
            <v>PAKET 1 M11</v>
          </cell>
          <cell r="J1864">
            <v>0</v>
          </cell>
        </row>
        <row r="1865">
          <cell r="F1865" t="str">
            <v>PAKET 1 M12</v>
          </cell>
          <cell r="J1865">
            <v>0</v>
          </cell>
        </row>
        <row r="1866">
          <cell r="F1866" t="str">
            <v>PAKET 1 A10</v>
          </cell>
          <cell r="J1866">
            <v>0</v>
          </cell>
        </row>
        <row r="1867">
          <cell r="F1867" t="str">
            <v>PAKET 1 H14</v>
          </cell>
          <cell r="J1867">
            <v>0</v>
          </cell>
        </row>
        <row r="1868">
          <cell r="F1868" t="str">
            <v>PAKET 1 G5</v>
          </cell>
        </row>
        <row r="1869">
          <cell r="F1869" t="str">
            <v>PAKET 1 M23</v>
          </cell>
          <cell r="J1869">
            <v>0</v>
          </cell>
        </row>
        <row r="1870">
          <cell r="F1870" t="str">
            <v>PAKET 1 A5</v>
          </cell>
        </row>
        <row r="1871">
          <cell r="F1871" t="str">
            <v>PAKET 1 M19</v>
          </cell>
        </row>
        <row r="1872">
          <cell r="F1872" t="str">
            <v>PAKET 1 A14</v>
          </cell>
        </row>
        <row r="1873">
          <cell r="F1873" t="str">
            <v>PAKET 1 I9</v>
          </cell>
        </row>
        <row r="1874">
          <cell r="F1874" t="str">
            <v>PAKET 1 D23</v>
          </cell>
          <cell r="J1874">
            <v>0</v>
          </cell>
        </row>
        <row r="1875">
          <cell r="F1875" t="str">
            <v>PAKET 1 G5</v>
          </cell>
          <cell r="J1875">
            <v>0</v>
          </cell>
        </row>
        <row r="1876">
          <cell r="F1876" t="str">
            <v>PAKET 1 I17</v>
          </cell>
          <cell r="J1876">
            <v>0</v>
          </cell>
        </row>
        <row r="1877">
          <cell r="F1877" t="str">
            <v>PAKET 1 I9</v>
          </cell>
          <cell r="J1877">
            <v>0</v>
          </cell>
        </row>
        <row r="1878">
          <cell r="F1878" t="str">
            <v>PAKET 1 A13</v>
          </cell>
          <cell r="J1878">
            <v>0</v>
          </cell>
        </row>
        <row r="1879">
          <cell r="F1879" t="str">
            <v>PAKET 1 A13</v>
          </cell>
          <cell r="J1879">
            <v>0</v>
          </cell>
        </row>
        <row r="1880">
          <cell r="F1880" t="str">
            <v>PAKET 1 A23</v>
          </cell>
          <cell r="J1880">
            <v>0</v>
          </cell>
        </row>
        <row r="1881">
          <cell r="F1881" t="str">
            <v>PAKET 1 A21</v>
          </cell>
          <cell r="J1881">
            <v>0</v>
          </cell>
        </row>
        <row r="1882">
          <cell r="F1882" t="str">
            <v>PAKET 1 A22</v>
          </cell>
          <cell r="J1882">
            <v>0</v>
          </cell>
        </row>
        <row r="1883">
          <cell r="F1883" t="str">
            <v>PAKET 1 A17</v>
          </cell>
          <cell r="J1883">
            <v>0</v>
          </cell>
        </row>
        <row r="1884">
          <cell r="F1884" t="str">
            <v>PAKET 1 A15</v>
          </cell>
          <cell r="J1884">
            <v>0</v>
          </cell>
        </row>
        <row r="1885">
          <cell r="F1885" t="str">
            <v>PAKET 1 M24</v>
          </cell>
          <cell r="J1885">
            <v>0</v>
          </cell>
        </row>
        <row r="1886">
          <cell r="F1886" t="str">
            <v>PAKET 1 A27</v>
          </cell>
          <cell r="J1886">
            <v>0</v>
          </cell>
        </row>
        <row r="1887">
          <cell r="J1887" t="str">
            <v>147 kVA</v>
          </cell>
        </row>
        <row r="1888">
          <cell r="J1888" t="str">
            <v>164 kVA</v>
          </cell>
        </row>
        <row r="1889">
          <cell r="J1889" t="str">
            <v>197 kVA</v>
          </cell>
        </row>
        <row r="1890">
          <cell r="F1890" t="str">
            <v>PAKET 1 A9</v>
          </cell>
          <cell r="J1890">
            <v>0</v>
          </cell>
        </row>
        <row r="1891">
          <cell r="F1891" t="str">
            <v>PAKET 1 M2</v>
          </cell>
          <cell r="J1891">
            <v>0</v>
          </cell>
        </row>
        <row r="1892">
          <cell r="F1892" t="str">
            <v>PAKET 1 A12</v>
          </cell>
          <cell r="J1892">
            <v>0</v>
          </cell>
        </row>
        <row r="1893">
          <cell r="F1893" t="str">
            <v>PAKET 1 M13</v>
          </cell>
          <cell r="J1893">
            <v>0</v>
          </cell>
        </row>
        <row r="1894">
          <cell r="F1894" t="str">
            <v>PAKET 1 M14</v>
          </cell>
          <cell r="J1894">
            <v>0</v>
          </cell>
        </row>
        <row r="1895">
          <cell r="F1895" t="str">
            <v>PAKET 1 M15</v>
          </cell>
          <cell r="J1895">
            <v>0</v>
          </cell>
        </row>
        <row r="1896">
          <cell r="F1896" t="str">
            <v>PAKET 1 A10</v>
          </cell>
          <cell r="J1896">
            <v>0</v>
          </cell>
        </row>
        <row r="1897">
          <cell r="F1897" t="str">
            <v>PAKET 1 H14</v>
          </cell>
          <cell r="J1897">
            <v>0</v>
          </cell>
        </row>
        <row r="1898">
          <cell r="F1898" t="str">
            <v>PAKET 1 G5</v>
          </cell>
        </row>
        <row r="1899">
          <cell r="F1899" t="str">
            <v>PAKET 1 M23</v>
          </cell>
          <cell r="J1899">
            <v>0</v>
          </cell>
        </row>
        <row r="1900">
          <cell r="F1900" t="str">
            <v>PAKET 1 A5</v>
          </cell>
        </row>
        <row r="1901">
          <cell r="F1901" t="str">
            <v>PAKET 1 M19</v>
          </cell>
        </row>
        <row r="1902">
          <cell r="F1902" t="str">
            <v>PAKET 1 A14</v>
          </cell>
        </row>
        <row r="1903">
          <cell r="F1903" t="str">
            <v>PAKET 1 I9</v>
          </cell>
        </row>
        <row r="1904">
          <cell r="F1904" t="str">
            <v>PAKET 1 D24</v>
          </cell>
          <cell r="J1904">
            <v>0</v>
          </cell>
        </row>
        <row r="1905">
          <cell r="F1905" t="str">
            <v>PAKET 1 G5</v>
          </cell>
          <cell r="J1905">
            <v>0</v>
          </cell>
        </row>
        <row r="1906">
          <cell r="F1906" t="str">
            <v>PAKET 1 I17</v>
          </cell>
          <cell r="J1906">
            <v>0</v>
          </cell>
        </row>
        <row r="1907">
          <cell r="F1907" t="str">
            <v>PAKET 1 I9</v>
          </cell>
          <cell r="J1907">
            <v>0</v>
          </cell>
        </row>
        <row r="1908">
          <cell r="F1908" t="str">
            <v>PAKET 1 A13</v>
          </cell>
          <cell r="J1908">
            <v>0</v>
          </cell>
        </row>
        <row r="1909">
          <cell r="F1909" t="str">
            <v>PAKET 1 A13</v>
          </cell>
          <cell r="J1909">
            <v>0</v>
          </cell>
        </row>
        <row r="1910">
          <cell r="F1910" t="str">
            <v>PAKET 1 A23</v>
          </cell>
          <cell r="J1910">
            <v>0</v>
          </cell>
        </row>
        <row r="1911">
          <cell r="F1911" t="str">
            <v>PAKET 1 A21</v>
          </cell>
          <cell r="J1911">
            <v>0</v>
          </cell>
        </row>
        <row r="1912">
          <cell r="F1912" t="str">
            <v>PAKET 1 A22</v>
          </cell>
          <cell r="J1912">
            <v>0</v>
          </cell>
        </row>
        <row r="1913">
          <cell r="F1913" t="str">
            <v>PAKET 1 A17</v>
          </cell>
          <cell r="J1913">
            <v>0</v>
          </cell>
        </row>
        <row r="1914">
          <cell r="F1914" t="str">
            <v>PAKET 1 A15</v>
          </cell>
          <cell r="J1914">
            <v>0</v>
          </cell>
        </row>
        <row r="1915">
          <cell r="F1915" t="str">
            <v>PAKET 1 M24</v>
          </cell>
          <cell r="J1915">
            <v>0</v>
          </cell>
        </row>
        <row r="1916">
          <cell r="F1916" t="str">
            <v>PAKET 1 A27</v>
          </cell>
          <cell r="J1916">
            <v>0</v>
          </cell>
        </row>
        <row r="1918">
          <cell r="F1918" t="str">
            <v>PAKET 1 A3</v>
          </cell>
          <cell r="J1918">
            <v>0</v>
          </cell>
        </row>
        <row r="1919">
          <cell r="F1919" t="str">
            <v>PAKET 1 M1</v>
          </cell>
          <cell r="J1919">
            <v>0</v>
          </cell>
        </row>
        <row r="1920">
          <cell r="F1920" t="str">
            <v>PAKET 1 A4</v>
          </cell>
          <cell r="J1920">
            <v>0</v>
          </cell>
        </row>
        <row r="1921">
          <cell r="F1921" t="str">
            <v>PAKET 1 M3</v>
          </cell>
          <cell r="J1921">
            <v>0</v>
          </cell>
        </row>
        <row r="1922">
          <cell r="F1922" t="str">
            <v>PAKET 1 A22</v>
          </cell>
          <cell r="J1922">
            <v>0</v>
          </cell>
        </row>
        <row r="1923">
          <cell r="F1923" t="str">
            <v>PAKET 1 A17</v>
          </cell>
          <cell r="J1923">
            <v>0</v>
          </cell>
        </row>
        <row r="1924">
          <cell r="F1924" t="str">
            <v>PAKET 1 A8</v>
          </cell>
          <cell r="J1924">
            <v>0</v>
          </cell>
        </row>
        <row r="1925">
          <cell r="F1925" t="str">
            <v>PAKET 1 M24</v>
          </cell>
          <cell r="J1925">
            <v>0</v>
          </cell>
        </row>
        <row r="1926">
          <cell r="F1926" t="str">
            <v>PAKET 1 A27</v>
          </cell>
          <cell r="J1926">
            <v>0</v>
          </cell>
        </row>
        <row r="1928">
          <cell r="F1928" t="str">
            <v>PAKET 1 A1</v>
          </cell>
          <cell r="J1928">
            <v>0</v>
          </cell>
        </row>
        <row r="1929">
          <cell r="F1929" t="str">
            <v>PAKET 1 M17</v>
          </cell>
          <cell r="J1929">
            <v>0</v>
          </cell>
        </row>
        <row r="1930">
          <cell r="F1930" t="str">
            <v>PAKET 1 M22</v>
          </cell>
          <cell r="J1930">
            <v>0</v>
          </cell>
        </row>
        <row r="1931">
          <cell r="F1931" t="str">
            <v>PAKET 1 M23</v>
          </cell>
          <cell r="J1931">
            <v>0</v>
          </cell>
        </row>
        <row r="1932">
          <cell r="F1932" t="str">
            <v>PAKET 1 A2</v>
          </cell>
        </row>
        <row r="1933">
          <cell r="F1933" t="str">
            <v>PAKET 1 M7</v>
          </cell>
        </row>
        <row r="1934">
          <cell r="F1934" t="str">
            <v>PAKET 1 A3</v>
          </cell>
          <cell r="J1934">
            <v>0</v>
          </cell>
        </row>
        <row r="1935">
          <cell r="F1935" t="str">
            <v>PAKET 1 M1</v>
          </cell>
          <cell r="J1935">
            <v>0</v>
          </cell>
        </row>
        <row r="1936">
          <cell r="F1936" t="str">
            <v>PAKET 1 A4</v>
          </cell>
          <cell r="J1936">
            <v>0</v>
          </cell>
        </row>
        <row r="1937">
          <cell r="F1937" t="str">
            <v>PAKET 1 M3</v>
          </cell>
          <cell r="J1937">
            <v>0</v>
          </cell>
        </row>
        <row r="1938">
          <cell r="F1938" t="str">
            <v>PAKET 1 A6</v>
          </cell>
          <cell r="J1938">
            <v>0</v>
          </cell>
        </row>
        <row r="1939">
          <cell r="F1939" t="str">
            <v>PAKET 1 M20</v>
          </cell>
          <cell r="J1939">
            <v>0</v>
          </cell>
        </row>
        <row r="1940">
          <cell r="F1940" t="str">
            <v>PAKET 1 A8</v>
          </cell>
          <cell r="J1940">
            <v>0</v>
          </cell>
        </row>
        <row r="1941">
          <cell r="F1941" t="str">
            <v>PAKET 1 M24</v>
          </cell>
          <cell r="J1941">
            <v>0</v>
          </cell>
        </row>
        <row r="1942">
          <cell r="F1942" t="str">
            <v>PAKET 1 A27</v>
          </cell>
          <cell r="J1942">
            <v>0</v>
          </cell>
        </row>
        <row r="1943">
          <cell r="F1943" t="str">
            <v>PAKET 1 A22</v>
          </cell>
          <cell r="J1943">
            <v>0</v>
          </cell>
        </row>
        <row r="1944">
          <cell r="F1944" t="str">
            <v>PAKET 1 A18</v>
          </cell>
          <cell r="J1944">
            <v>0</v>
          </cell>
        </row>
        <row r="1945">
          <cell r="F1945" t="str">
            <v>PAKET 1 A23</v>
          </cell>
          <cell r="J1945">
            <v>0</v>
          </cell>
        </row>
        <row r="1946">
          <cell r="J1946" t="str">
            <v>23 kVA</v>
          </cell>
        </row>
        <row r="1947">
          <cell r="J1947" t="str">
            <v>33 kVA</v>
          </cell>
        </row>
        <row r="1948">
          <cell r="J1948" t="str">
            <v>41,5 kVA</v>
          </cell>
        </row>
        <row r="1949">
          <cell r="F1949" t="str">
            <v>PAKET 1 A1</v>
          </cell>
          <cell r="J1949">
            <v>0</v>
          </cell>
        </row>
        <row r="1950">
          <cell r="F1950" t="str">
            <v>PAKET 1 M18</v>
          </cell>
          <cell r="J1950">
            <v>0</v>
          </cell>
        </row>
        <row r="1951">
          <cell r="F1951" t="str">
            <v>PAKET 1 G4</v>
          </cell>
          <cell r="J1951">
            <v>0</v>
          </cell>
        </row>
        <row r="1952">
          <cell r="F1952" t="str">
            <v>PAKET 1 M23</v>
          </cell>
          <cell r="J1952">
            <v>0</v>
          </cell>
        </row>
        <row r="1953">
          <cell r="F1953" t="str">
            <v>PAKET 1 A2</v>
          </cell>
          <cell r="J1953">
            <v>0</v>
          </cell>
        </row>
        <row r="1954">
          <cell r="F1954" t="str">
            <v>PAKET 1 M7</v>
          </cell>
          <cell r="J1954">
            <v>0</v>
          </cell>
        </row>
        <row r="1955">
          <cell r="F1955" t="str">
            <v>PAKET 1 A3</v>
          </cell>
          <cell r="J1955">
            <v>0</v>
          </cell>
        </row>
        <row r="1956">
          <cell r="F1956" t="str">
            <v>PAKET 1 M1</v>
          </cell>
          <cell r="J1956">
            <v>0</v>
          </cell>
        </row>
        <row r="1957">
          <cell r="F1957" t="str">
            <v>PAKET 1 A4</v>
          </cell>
          <cell r="J1957">
            <v>0</v>
          </cell>
        </row>
        <row r="1958">
          <cell r="F1958" t="str">
            <v>PAKET 1 M3</v>
          </cell>
          <cell r="J1958">
            <v>0</v>
          </cell>
        </row>
        <row r="1959">
          <cell r="F1959" t="str">
            <v>PAKET 1 M4</v>
          </cell>
          <cell r="J1959">
            <v>0</v>
          </cell>
        </row>
        <row r="1960">
          <cell r="F1960" t="str">
            <v>PAKET 1 M5</v>
          </cell>
          <cell r="J1960">
            <v>0</v>
          </cell>
        </row>
        <row r="1961">
          <cell r="F1961" t="str">
            <v>PAKET 1 A5</v>
          </cell>
          <cell r="J1961">
            <v>0</v>
          </cell>
        </row>
        <row r="1962">
          <cell r="F1962" t="str">
            <v>PAKET 1 M19</v>
          </cell>
          <cell r="J1962">
            <v>0</v>
          </cell>
        </row>
        <row r="1963">
          <cell r="F1963" t="str">
            <v>PAKET 1 A22</v>
          </cell>
          <cell r="J1963">
            <v>0</v>
          </cell>
        </row>
        <row r="1964">
          <cell r="F1964" t="str">
            <v>PAKET 1 A18</v>
          </cell>
          <cell r="J1964">
            <v>0</v>
          </cell>
        </row>
        <row r="1965">
          <cell r="F1965" t="str">
            <v>PAKET 1 A23</v>
          </cell>
          <cell r="J1965">
            <v>0</v>
          </cell>
        </row>
        <row r="1966">
          <cell r="F1966" t="str">
            <v>PAKET 1 A8</v>
          </cell>
          <cell r="J1966">
            <v>0</v>
          </cell>
        </row>
        <row r="1967">
          <cell r="F1967" t="str">
            <v>PAKET 1 M24</v>
          </cell>
          <cell r="J1967">
            <v>0</v>
          </cell>
        </row>
        <row r="1968">
          <cell r="F1968" t="str">
            <v>PAKET 1 A27</v>
          </cell>
          <cell r="J1968">
            <v>0</v>
          </cell>
        </row>
        <row r="1969">
          <cell r="J1969" t="str">
            <v>DAYA
KONTRAK</v>
          </cell>
        </row>
        <row r="1971">
          <cell r="F1971" t="str">
            <v>PAKET 1 A4</v>
          </cell>
          <cell r="J1971">
            <v>0</v>
          </cell>
        </row>
        <row r="1972">
          <cell r="F1972" t="str">
            <v>PAKET 1 M5</v>
          </cell>
          <cell r="J1972">
            <v>0</v>
          </cell>
        </row>
        <row r="1973">
          <cell r="F1973" t="str">
            <v>PAKET 1 A17</v>
          </cell>
          <cell r="J1973">
            <v>0</v>
          </cell>
        </row>
        <row r="1974">
          <cell r="F1974" t="str">
            <v>PAKET 1 A8</v>
          </cell>
          <cell r="J1974">
            <v>0</v>
          </cell>
        </row>
        <row r="1975">
          <cell r="F1975" t="str">
            <v>PAKET 1 M24</v>
          </cell>
          <cell r="J1975">
            <v>0</v>
          </cell>
        </row>
        <row r="1976">
          <cell r="F1976" t="str">
            <v>PAKET 1 A27</v>
          </cell>
          <cell r="J1976">
            <v>0</v>
          </cell>
        </row>
        <row r="1978">
          <cell r="F1978" t="str">
            <v>PAKET 1 A1</v>
          </cell>
          <cell r="J1978">
            <v>0</v>
          </cell>
        </row>
        <row r="1979">
          <cell r="F1979" t="str">
            <v>PAKET 1 M20</v>
          </cell>
          <cell r="J1979">
            <v>0</v>
          </cell>
        </row>
        <row r="1980">
          <cell r="F1980" t="str">
            <v>PAKET 1 M22</v>
          </cell>
          <cell r="J1980">
            <v>0</v>
          </cell>
        </row>
        <row r="1981">
          <cell r="F1981" t="str">
            <v>PAKET 1 M23</v>
          </cell>
          <cell r="J1981">
            <v>0</v>
          </cell>
        </row>
        <row r="1982">
          <cell r="F1982" t="str">
            <v>PAKET 1 A23</v>
          </cell>
          <cell r="J1982">
            <v>0</v>
          </cell>
        </row>
        <row r="1983">
          <cell r="F1983" t="str">
            <v>PAKET 1 A2</v>
          </cell>
        </row>
        <row r="1984">
          <cell r="F1984" t="str">
            <v>PAKET 1 M7</v>
          </cell>
        </row>
        <row r="1985">
          <cell r="F1985" t="str">
            <v>PAKET 1 A21</v>
          </cell>
          <cell r="J1985">
            <v>0</v>
          </cell>
        </row>
        <row r="1986">
          <cell r="F1986" t="str">
            <v>PAKET 1 A4</v>
          </cell>
          <cell r="J1986">
            <v>0</v>
          </cell>
        </row>
        <row r="1987">
          <cell r="F1987" t="str">
            <v>PAKET 1 M3</v>
          </cell>
          <cell r="J1987">
            <v>0</v>
          </cell>
        </row>
        <row r="1988">
          <cell r="F1988" t="str">
            <v>PAKET 1 A17</v>
          </cell>
          <cell r="J1988">
            <v>0</v>
          </cell>
        </row>
        <row r="1989">
          <cell r="F1989" t="str">
            <v>PAKET 1 A6</v>
          </cell>
          <cell r="J1989">
            <v>0</v>
          </cell>
        </row>
        <row r="1990">
          <cell r="F1990" t="str">
            <v>PAKET 1 M20</v>
          </cell>
          <cell r="J1990">
            <v>0</v>
          </cell>
        </row>
        <row r="1991">
          <cell r="F1991" t="str">
            <v>PAKET 1 A8</v>
          </cell>
          <cell r="J1991">
            <v>0</v>
          </cell>
        </row>
        <row r="1992">
          <cell r="F1992" t="str">
            <v>PAKET 1 M24</v>
          </cell>
          <cell r="J1992">
            <v>0</v>
          </cell>
        </row>
        <row r="1993">
          <cell r="F1993" t="str">
            <v>PAKET 1 A27</v>
          </cell>
          <cell r="J1993">
            <v>0</v>
          </cell>
        </row>
        <row r="1994">
          <cell r="J1994" t="str">
            <v>23 kVA</v>
          </cell>
        </row>
        <row r="1995">
          <cell r="J1995" t="str">
            <v>33 kVA</v>
          </cell>
        </row>
        <row r="1996">
          <cell r="J1996" t="str">
            <v>41,5 kVA</v>
          </cell>
        </row>
        <row r="1997">
          <cell r="F1997" t="str">
            <v>PAKET 1 A1</v>
          </cell>
          <cell r="J1997">
            <v>0</v>
          </cell>
        </row>
        <row r="1998">
          <cell r="F1998" t="str">
            <v>PAKET 1 M18</v>
          </cell>
          <cell r="J1998">
            <v>0</v>
          </cell>
        </row>
        <row r="1999">
          <cell r="F1999" t="str">
            <v>PAKET 1 G4</v>
          </cell>
          <cell r="J1999">
            <v>0</v>
          </cell>
        </row>
        <row r="2000">
          <cell r="F2000" t="str">
            <v>PAKET 1 M23</v>
          </cell>
          <cell r="J2000">
            <v>0</v>
          </cell>
        </row>
        <row r="2001">
          <cell r="F2001" t="str">
            <v>PAKET 1 A23</v>
          </cell>
          <cell r="J2001">
            <v>0</v>
          </cell>
        </row>
        <row r="2002">
          <cell r="F2002" t="str">
            <v>PAKET 1 A2</v>
          </cell>
          <cell r="J2002">
            <v>0</v>
          </cell>
        </row>
        <row r="2003">
          <cell r="F2003" t="str">
            <v>PAKET 1 M7</v>
          </cell>
          <cell r="J2003">
            <v>0</v>
          </cell>
        </row>
        <row r="2004">
          <cell r="F2004" t="str">
            <v>PAKET 1 A21</v>
          </cell>
          <cell r="J2004">
            <v>0</v>
          </cell>
        </row>
        <row r="2005">
          <cell r="F2005" t="str">
            <v>PAKET 1 A4</v>
          </cell>
          <cell r="J2005">
            <v>0</v>
          </cell>
        </row>
        <row r="2006">
          <cell r="F2006" t="str">
            <v>PAKET 1 M3</v>
          </cell>
        </row>
        <row r="2007">
          <cell r="F2007" t="str">
            <v>PAKET 1 M4</v>
          </cell>
        </row>
        <row r="2008">
          <cell r="F2008" t="str">
            <v>PAKET 1 M5</v>
          </cell>
        </row>
        <row r="2009">
          <cell r="F2009" t="str">
            <v>PAKET 1 A17</v>
          </cell>
          <cell r="J2009">
            <v>0</v>
          </cell>
        </row>
        <row r="2010">
          <cell r="F2010" t="str">
            <v>PAKET 1 A6</v>
          </cell>
          <cell r="J2010">
            <v>0</v>
          </cell>
        </row>
        <row r="2011">
          <cell r="F2011" t="str">
            <v>PAKET 1 M19</v>
          </cell>
          <cell r="J2011">
            <v>0</v>
          </cell>
        </row>
        <row r="2012">
          <cell r="F2012" t="str">
            <v>PAKET 1 A8</v>
          </cell>
          <cell r="J2012">
            <v>0</v>
          </cell>
        </row>
        <row r="2013">
          <cell r="F2013" t="str">
            <v>PAKET 1 M24</v>
          </cell>
          <cell r="J2013">
            <v>0</v>
          </cell>
        </row>
        <row r="2014">
          <cell r="F2014" t="str">
            <v>PAKET 1 A27</v>
          </cell>
          <cell r="J2014">
            <v>0</v>
          </cell>
        </row>
        <row r="2015">
          <cell r="J2015" t="str">
            <v>53 kVA</v>
          </cell>
        </row>
        <row r="2016">
          <cell r="J2016" t="str">
            <v>66 kVA</v>
          </cell>
        </row>
        <row r="2017">
          <cell r="J2017" t="str">
            <v>82,5 kVA</v>
          </cell>
        </row>
        <row r="2018">
          <cell r="J2018" t="str">
            <v>105 kVA</v>
          </cell>
        </row>
        <row r="2019">
          <cell r="J2019" t="str">
            <v>131 kVA</v>
          </cell>
        </row>
        <row r="2020">
          <cell r="J2020" t="str">
            <v>147 kVA</v>
          </cell>
        </row>
        <row r="2021">
          <cell r="J2021" t="str">
            <v>164 kVA</v>
          </cell>
        </row>
        <row r="2022">
          <cell r="J2022" t="str">
            <v>197 kVA</v>
          </cell>
        </row>
        <row r="2023">
          <cell r="F2023" t="str">
            <v>PAKET 1 A10</v>
          </cell>
          <cell r="J2023">
            <v>0</v>
          </cell>
        </row>
        <row r="2024">
          <cell r="F2024" t="str">
            <v>PAKET 1 H14</v>
          </cell>
          <cell r="J2024">
            <v>0</v>
          </cell>
        </row>
        <row r="2025">
          <cell r="F2025" t="str">
            <v>PAKET 1 G5</v>
          </cell>
        </row>
        <row r="2026">
          <cell r="F2026" t="str">
            <v>PAKET 1 M23</v>
          </cell>
          <cell r="J2026">
            <v>0</v>
          </cell>
        </row>
        <row r="2027">
          <cell r="F2027" t="str">
            <v>PAKET 1 A23</v>
          </cell>
          <cell r="J2027">
            <v>0</v>
          </cell>
        </row>
        <row r="2028">
          <cell r="F2028" t="str">
            <v>PAKET 1 A12</v>
          </cell>
          <cell r="J2028">
            <v>0</v>
          </cell>
        </row>
        <row r="2029">
          <cell r="F2029" t="str">
            <v>PAKET 1 M8</v>
          </cell>
        </row>
        <row r="2030">
          <cell r="F2030" t="str">
            <v>PAKET 1 M9</v>
          </cell>
        </row>
        <row r="2031">
          <cell r="F2031" t="str">
            <v>PAKET 1 M10</v>
          </cell>
        </row>
        <row r="2032">
          <cell r="F2032" t="str">
            <v>PAKET 1 M11</v>
          </cell>
        </row>
        <row r="2033">
          <cell r="F2033" t="str">
            <v>PAKET 1 M12</v>
          </cell>
        </row>
        <row r="2034">
          <cell r="F2034" t="str">
            <v>PAKET 1 M13</v>
          </cell>
        </row>
        <row r="2035">
          <cell r="F2035" t="str">
            <v>PAKET 1 M14</v>
          </cell>
        </row>
        <row r="2036">
          <cell r="F2036" t="str">
            <v>PAKET 1 M15</v>
          </cell>
        </row>
        <row r="2037">
          <cell r="F2037" t="str">
            <v>PAKET 1 A18</v>
          </cell>
          <cell r="J2037">
            <v>0</v>
          </cell>
        </row>
        <row r="2038">
          <cell r="F2038" t="str">
            <v>PAKET 1 A5</v>
          </cell>
        </row>
        <row r="2039">
          <cell r="F2039" t="str">
            <v>PAKET 1 M19</v>
          </cell>
        </row>
        <row r="2040">
          <cell r="F2040" t="str">
            <v>PAKET 1 A14</v>
          </cell>
        </row>
        <row r="2041">
          <cell r="F2041" t="str">
            <v>PAKET 1 I3</v>
          </cell>
        </row>
        <row r="2042">
          <cell r="F2042" t="str">
            <v>PAKET 1 D23</v>
          </cell>
          <cell r="J2042">
            <v>0</v>
          </cell>
        </row>
        <row r="2043">
          <cell r="F2043" t="str">
            <v>PAKET 1 G5</v>
          </cell>
          <cell r="J2043">
            <v>0</v>
          </cell>
        </row>
        <row r="2044">
          <cell r="F2044" t="str">
            <v>PAKET 1 I17</v>
          </cell>
          <cell r="J2044">
            <v>0</v>
          </cell>
        </row>
        <row r="2045">
          <cell r="F2045" t="str">
            <v>PAKET 1 I11</v>
          </cell>
          <cell r="J2045">
            <v>0</v>
          </cell>
        </row>
        <row r="2046">
          <cell r="F2046" t="str">
            <v>PAKET 1 A15</v>
          </cell>
          <cell r="J2046">
            <v>0</v>
          </cell>
        </row>
        <row r="2047">
          <cell r="F2047" t="str">
            <v>PAKET 1 M24</v>
          </cell>
          <cell r="J2047">
            <v>0</v>
          </cell>
        </row>
        <row r="2048">
          <cell r="F2048" t="str">
            <v>PAKET 1 A27</v>
          </cell>
          <cell r="J2048">
            <v>0</v>
          </cell>
        </row>
        <row r="2052">
          <cell r="F2052" t="str">
            <v>SRAPP A1</v>
          </cell>
          <cell r="J2052">
            <v>0</v>
          </cell>
        </row>
        <row r="2053">
          <cell r="F2053" t="str">
            <v>SRAPP J1</v>
          </cell>
          <cell r="J2053">
            <v>0</v>
          </cell>
        </row>
        <row r="2054">
          <cell r="F2054" t="str">
            <v>SRAPP J4</v>
          </cell>
          <cell r="J2054">
            <v>0</v>
          </cell>
        </row>
        <row r="2055">
          <cell r="F2055" t="str">
            <v>SRAPP J18</v>
          </cell>
          <cell r="J2055">
            <v>0</v>
          </cell>
        </row>
        <row r="2056">
          <cell r="F2056" t="str">
            <v>SRAPP J25</v>
          </cell>
          <cell r="J2056">
            <v>0</v>
          </cell>
        </row>
        <row r="2057">
          <cell r="F2057" t="str">
            <v>SRAPP J28</v>
          </cell>
          <cell r="J2057">
            <v>0</v>
          </cell>
        </row>
        <row r="2058">
          <cell r="F2058" t="str">
            <v>SRAPP J30</v>
          </cell>
          <cell r="J2058">
            <v>0</v>
          </cell>
        </row>
        <row r="2059">
          <cell r="F2059" t="str">
            <v>SRAPP J31</v>
          </cell>
          <cell r="J2059">
            <v>0</v>
          </cell>
        </row>
        <row r="2061">
          <cell r="F2061" t="str">
            <v>SRAPP A2</v>
          </cell>
          <cell r="J2061">
            <v>0</v>
          </cell>
        </row>
        <row r="2062">
          <cell r="F2062" t="str">
            <v>SRAPP J1</v>
          </cell>
          <cell r="J2062">
            <v>0</v>
          </cell>
        </row>
        <row r="2063">
          <cell r="F2063" t="str">
            <v>SRAPP J4</v>
          </cell>
          <cell r="J2063">
            <v>0</v>
          </cell>
        </row>
        <row r="2064">
          <cell r="F2064" t="str">
            <v>SRAPP J18</v>
          </cell>
          <cell r="J2064">
            <v>0</v>
          </cell>
        </row>
        <row r="2065">
          <cell r="F2065" t="str">
            <v>SRAPP J25</v>
          </cell>
          <cell r="J2065">
            <v>0</v>
          </cell>
        </row>
        <row r="2066">
          <cell r="F2066" t="str">
            <v>SRAPP J28</v>
          </cell>
          <cell r="J2066">
            <v>0</v>
          </cell>
        </row>
        <row r="2067">
          <cell r="F2067" t="str">
            <v>SRAPP J30</v>
          </cell>
          <cell r="J2067">
            <v>0</v>
          </cell>
        </row>
        <row r="2068">
          <cell r="F2068" t="str">
            <v>SRAPP J31</v>
          </cell>
          <cell r="J2068">
            <v>0</v>
          </cell>
        </row>
        <row r="2070">
          <cell r="F2070" t="str">
            <v>SRAPP A3</v>
          </cell>
          <cell r="J2070">
            <v>0</v>
          </cell>
        </row>
        <row r="2071">
          <cell r="F2071" t="str">
            <v>SRAPP J1</v>
          </cell>
          <cell r="J2071">
            <v>0</v>
          </cell>
        </row>
        <row r="2072">
          <cell r="F2072" t="str">
            <v>SRAPP J4</v>
          </cell>
          <cell r="J2072">
            <v>0</v>
          </cell>
        </row>
        <row r="2073">
          <cell r="F2073" t="str">
            <v>SRAPP J18</v>
          </cell>
          <cell r="J2073">
            <v>0</v>
          </cell>
        </row>
        <row r="2074">
          <cell r="F2074" t="str">
            <v>SRAPP J25</v>
          </cell>
          <cell r="J2074">
            <v>0</v>
          </cell>
        </row>
        <row r="2075">
          <cell r="F2075" t="str">
            <v>SRAPP J28</v>
          </cell>
          <cell r="J2075">
            <v>0</v>
          </cell>
        </row>
        <row r="2076">
          <cell r="F2076" t="str">
            <v>SRAPP J30</v>
          </cell>
          <cell r="J2076">
            <v>0</v>
          </cell>
        </row>
        <row r="2077">
          <cell r="F2077" t="str">
            <v>SRAPP J20</v>
          </cell>
          <cell r="J2077">
            <v>0</v>
          </cell>
        </row>
        <row r="2078">
          <cell r="F2078" t="str">
            <v>SRAPP J23</v>
          </cell>
          <cell r="J2078">
            <v>0</v>
          </cell>
        </row>
        <row r="2079">
          <cell r="F2079" t="str">
            <v>SRAPP J31</v>
          </cell>
          <cell r="J2079">
            <v>0</v>
          </cell>
        </row>
        <row r="2082">
          <cell r="F2082" t="str">
            <v>SRAPP B1</v>
          </cell>
          <cell r="J2082">
            <v>0</v>
          </cell>
        </row>
        <row r="2083">
          <cell r="F2083" t="str">
            <v>SRAPP J4</v>
          </cell>
          <cell r="J2083">
            <v>0</v>
          </cell>
        </row>
        <row r="2084">
          <cell r="F2084" t="str">
            <v>SRAPP J31</v>
          </cell>
          <cell r="J2084">
            <v>0</v>
          </cell>
        </row>
        <row r="2086">
          <cell r="F2086" t="str">
            <v>SRAPP B2</v>
          </cell>
          <cell r="J2086">
            <v>0</v>
          </cell>
        </row>
        <row r="2087">
          <cell r="F2087" t="str">
            <v>SRAPP J1</v>
          </cell>
          <cell r="J2087">
            <v>0</v>
          </cell>
        </row>
        <row r="2088">
          <cell r="F2088" t="str">
            <v>SRAPP J4</v>
          </cell>
          <cell r="J2088">
            <v>0</v>
          </cell>
        </row>
        <row r="2089">
          <cell r="F2089" t="str">
            <v>SRAPP J31</v>
          </cell>
          <cell r="J2089">
            <v>0</v>
          </cell>
        </row>
        <row r="2091">
          <cell r="F2091" t="str">
            <v>SRAPP B3</v>
          </cell>
          <cell r="J2091">
            <v>0</v>
          </cell>
        </row>
        <row r="2092">
          <cell r="F2092" t="str">
            <v>SRAPP J1</v>
          </cell>
          <cell r="J2092">
            <v>0</v>
          </cell>
        </row>
        <row r="2093">
          <cell r="F2093" t="str">
            <v>SRAPP J4</v>
          </cell>
          <cell r="J2093">
            <v>0</v>
          </cell>
        </row>
        <row r="2094">
          <cell r="F2094" t="str">
            <v>SRAPP J18</v>
          </cell>
          <cell r="J2094">
            <v>0</v>
          </cell>
        </row>
        <row r="2095">
          <cell r="F2095" t="str">
            <v>SRAPP J25</v>
          </cell>
          <cell r="J2095">
            <v>0</v>
          </cell>
        </row>
        <row r="2096">
          <cell r="F2096" t="str">
            <v>SRAPP J28</v>
          </cell>
          <cell r="J2096">
            <v>0</v>
          </cell>
        </row>
        <row r="2097">
          <cell r="F2097" t="str">
            <v>SRAPP J30</v>
          </cell>
          <cell r="J2097">
            <v>0</v>
          </cell>
        </row>
        <row r="2098">
          <cell r="F2098" t="str">
            <v>SRAPP J31</v>
          </cell>
          <cell r="J2098">
            <v>0</v>
          </cell>
        </row>
        <row r="2100">
          <cell r="F2100" t="str">
            <v>SRAPP B4</v>
          </cell>
          <cell r="J2100">
            <v>0</v>
          </cell>
        </row>
        <row r="2101">
          <cell r="F2101" t="str">
            <v>SRAPP J1</v>
          </cell>
          <cell r="J2101">
            <v>0</v>
          </cell>
        </row>
        <row r="2102">
          <cell r="F2102" t="str">
            <v>SRAPP J4</v>
          </cell>
          <cell r="J2102">
            <v>0</v>
          </cell>
        </row>
        <row r="2103">
          <cell r="F2103" t="str">
            <v>SRAPP J18</v>
          </cell>
          <cell r="J2103">
            <v>0</v>
          </cell>
        </row>
        <row r="2104">
          <cell r="F2104" t="str">
            <v>SRAPP J25</v>
          </cell>
          <cell r="J2104">
            <v>0</v>
          </cell>
        </row>
        <row r="2105">
          <cell r="F2105" t="str">
            <v>SRAPP J28</v>
          </cell>
          <cell r="J2105">
            <v>0</v>
          </cell>
        </row>
        <row r="2106">
          <cell r="F2106" t="str">
            <v>SRAPP J30</v>
          </cell>
          <cell r="J2106">
            <v>0</v>
          </cell>
        </row>
        <row r="2107">
          <cell r="F2107" t="str">
            <v>SRAPP J31</v>
          </cell>
          <cell r="J2107">
            <v>0</v>
          </cell>
        </row>
        <row r="2109">
          <cell r="F2109" t="str">
            <v>SRAPP B5</v>
          </cell>
          <cell r="J2109">
            <v>0</v>
          </cell>
        </row>
        <row r="2110">
          <cell r="F2110" t="str">
            <v>SRAPP J1</v>
          </cell>
          <cell r="J2110">
            <v>0</v>
          </cell>
        </row>
        <row r="2111">
          <cell r="F2111" t="str">
            <v>SRAPP J4</v>
          </cell>
          <cell r="J2111">
            <v>0</v>
          </cell>
        </row>
        <row r="2112">
          <cell r="F2112" t="str">
            <v>SRAPP J18</v>
          </cell>
          <cell r="J2112">
            <v>0</v>
          </cell>
        </row>
        <row r="2113">
          <cell r="F2113" t="str">
            <v>SRAPP J25</v>
          </cell>
          <cell r="J2113">
            <v>0</v>
          </cell>
        </row>
        <row r="2114">
          <cell r="F2114" t="str">
            <v>SRAPP J28</v>
          </cell>
          <cell r="J2114">
            <v>0</v>
          </cell>
        </row>
        <row r="2115">
          <cell r="F2115" t="str">
            <v>SRAPP J30</v>
          </cell>
          <cell r="J2115">
            <v>0</v>
          </cell>
        </row>
        <row r="2116">
          <cell r="F2116" t="str">
            <v>SRAPP J31</v>
          </cell>
          <cell r="J2116">
            <v>0</v>
          </cell>
        </row>
        <row r="2119">
          <cell r="F2119" t="str">
            <v>SRAPP C1</v>
          </cell>
          <cell r="J2119">
            <v>0</v>
          </cell>
        </row>
        <row r="2120">
          <cell r="F2120" t="str">
            <v>SRAPP J4</v>
          </cell>
          <cell r="J2120">
            <v>0</v>
          </cell>
        </row>
        <row r="2121">
          <cell r="F2121" t="str">
            <v>SRAPP J31</v>
          </cell>
          <cell r="J2121">
            <v>0</v>
          </cell>
        </row>
        <row r="2123">
          <cell r="F2123" t="str">
            <v>SRAPP C2</v>
          </cell>
          <cell r="J2123">
            <v>0</v>
          </cell>
        </row>
        <row r="2124">
          <cell r="F2124" t="str">
            <v>SRAPP J4</v>
          </cell>
          <cell r="J2124">
            <v>0</v>
          </cell>
        </row>
        <row r="2125">
          <cell r="F2125" t="str">
            <v>SRAPP J18</v>
          </cell>
          <cell r="J2125">
            <v>0</v>
          </cell>
        </row>
        <row r="2126">
          <cell r="F2126" t="str">
            <v>SRAPP J25</v>
          </cell>
          <cell r="J2126">
            <v>0</v>
          </cell>
        </row>
        <row r="2127">
          <cell r="F2127" t="str">
            <v>SRAPP J28</v>
          </cell>
          <cell r="J2127">
            <v>0</v>
          </cell>
        </row>
        <row r="2128">
          <cell r="F2128" t="str">
            <v>SRAPP J30</v>
          </cell>
          <cell r="J2128">
            <v>0</v>
          </cell>
        </row>
        <row r="2129">
          <cell r="F2129" t="str">
            <v>SRAPP J31</v>
          </cell>
          <cell r="J21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4D4C-B6EF-4E59-936B-C3FC42B47E81}">
  <sheetPr filterMode="1">
    <tabColor theme="9" tint="0.59999389629810485"/>
    <pageSetUpPr fitToPage="1"/>
  </sheetPr>
  <dimension ref="B1:N513"/>
  <sheetViews>
    <sheetView tabSelected="1" zoomScale="60" zoomScaleNormal="100" zoomScaleSheetLayoutView="67" workbookViewId="0">
      <selection activeCell="N422" sqref="N422"/>
    </sheetView>
  </sheetViews>
  <sheetFormatPr defaultColWidth="9.140625" defaultRowHeight="15" x14ac:dyDescent="0.25"/>
  <cols>
    <col min="1" max="1" width="3.28515625" style="53" customWidth="1"/>
    <col min="2" max="2" width="5.7109375" style="122" customWidth="1"/>
    <col min="3" max="3" width="15.7109375" style="53" hidden="1" customWidth="1"/>
    <col min="4" max="4" width="55.7109375" style="108" customWidth="1"/>
    <col min="5" max="5" width="24.7109375" style="108" customWidth="1"/>
    <col min="6" max="6" width="35.7109375" style="108" customWidth="1"/>
    <col min="7" max="7" width="10.7109375" style="53" customWidth="1"/>
    <col min="8" max="9" width="12.7109375" style="53" customWidth="1"/>
    <col min="10" max="12" width="20.7109375" style="53" customWidth="1"/>
    <col min="13" max="13" width="3.28515625" style="53" customWidth="1"/>
    <col min="14" max="14" width="5.7109375" style="53" customWidth="1"/>
    <col min="15" max="16384" width="9.140625" style="53"/>
  </cols>
  <sheetData>
    <row r="1" spans="2:14" s="3" customFormat="1" ht="17.25" thickBot="1" x14ac:dyDescent="0.3">
      <c r="B1" s="1"/>
      <c r="C1" s="1"/>
      <c r="D1" s="1"/>
      <c r="E1" s="2"/>
      <c r="F1" s="2"/>
      <c r="J1" s="1"/>
      <c r="K1" s="1"/>
      <c r="L1" s="1"/>
    </row>
    <row r="2" spans="2:14" s="3" customFormat="1" ht="17.25" thickTop="1" x14ac:dyDescent="0.25">
      <c r="B2" s="4"/>
      <c r="C2" s="5"/>
      <c r="D2" s="6"/>
      <c r="E2" s="7"/>
      <c r="F2" s="8"/>
      <c r="G2" s="5"/>
      <c r="H2" s="5"/>
      <c r="I2" s="6"/>
      <c r="J2" s="9"/>
      <c r="K2" s="5"/>
      <c r="L2" s="10"/>
    </row>
    <row r="3" spans="2:14" s="19" customFormat="1" ht="20.100000000000001" customHeight="1" x14ac:dyDescent="0.25">
      <c r="B3" s="11"/>
      <c r="C3" s="12"/>
      <c r="D3" s="13"/>
      <c r="E3" s="14" t="s">
        <v>0</v>
      </c>
      <c r="F3" s="15" t="str">
        <f>[1]FORM!F3</f>
        <v>Pemasaran</v>
      </c>
      <c r="G3" s="15"/>
      <c r="H3" s="15"/>
      <c r="I3" s="16"/>
      <c r="J3" s="17"/>
      <c r="K3" s="12"/>
      <c r="L3" s="18"/>
    </row>
    <row r="4" spans="2:14" s="19" customFormat="1" ht="50.1" customHeight="1" x14ac:dyDescent="0.25">
      <c r="B4" s="11"/>
      <c r="C4" s="12"/>
      <c r="D4" s="13"/>
      <c r="E4" s="14" t="s">
        <v>1</v>
      </c>
      <c r="F4" s="20" t="str">
        <f>[1]FORM!F4</f>
        <v>Penarikan SKTM, Pembangunan Gardu GP6 SDSA sehub PD 41.500 VA - 82.500 VA a.n SD Santa Angela</v>
      </c>
      <c r="G4" s="20"/>
      <c r="H4" s="20"/>
      <c r="I4" s="21"/>
      <c r="J4" s="22" t="s">
        <v>2</v>
      </c>
      <c r="K4" s="12"/>
      <c r="L4" s="18"/>
    </row>
    <row r="5" spans="2:14" s="19" customFormat="1" ht="20.100000000000001" customHeight="1" x14ac:dyDescent="0.25">
      <c r="B5" s="11"/>
      <c r="C5" s="12"/>
      <c r="D5" s="13"/>
      <c r="E5" s="14" t="s">
        <v>3</v>
      </c>
      <c r="F5" s="15" t="str">
        <f>[1]FORM!F5</f>
        <v>Jl. Merdeka No. 24</v>
      </c>
      <c r="G5" s="15"/>
      <c r="H5" s="15"/>
      <c r="I5" s="16"/>
      <c r="J5" s="17" t="s">
        <v>4</v>
      </c>
      <c r="K5" s="12"/>
      <c r="L5" s="18"/>
    </row>
    <row r="6" spans="2:14" s="19" customFormat="1" ht="20.100000000000001" customHeight="1" x14ac:dyDescent="0.25">
      <c r="B6" s="23" t="s">
        <v>5</v>
      </c>
      <c r="C6" s="24"/>
      <c r="D6" s="25"/>
      <c r="E6" s="14" t="s">
        <v>6</v>
      </c>
      <c r="F6" s="15" t="str">
        <f>[1]FORM!F6</f>
        <v>ULP Bandung Utara</v>
      </c>
      <c r="G6" s="15"/>
      <c r="H6" s="15"/>
      <c r="I6" s="16"/>
      <c r="J6" s="17" t="str">
        <f>[1]FORM!F8</f>
        <v>166.RAB/REN/AI/2025</v>
      </c>
      <c r="K6" s="12"/>
      <c r="L6" s="18"/>
    </row>
    <row r="7" spans="2:14" s="19" customFormat="1" ht="20.100000000000001" customHeight="1" x14ac:dyDescent="0.25">
      <c r="B7" s="26"/>
      <c r="C7" s="24"/>
      <c r="D7" s="25"/>
      <c r="E7" s="14" t="s">
        <v>7</v>
      </c>
      <c r="F7" s="15" t="str">
        <f>[1]FORM!F7</f>
        <v>GD SDSA</v>
      </c>
      <c r="G7" s="15"/>
      <c r="H7" s="15"/>
      <c r="I7" s="16"/>
      <c r="J7" s="17"/>
      <c r="K7" s="12"/>
      <c r="L7" s="18"/>
    </row>
    <row r="8" spans="2:14" s="3" customFormat="1" ht="16.5" x14ac:dyDescent="0.25">
      <c r="B8" s="27"/>
      <c r="C8" s="28"/>
      <c r="D8" s="29"/>
      <c r="E8" s="30"/>
      <c r="F8" s="31"/>
      <c r="G8" s="31"/>
      <c r="H8" s="31"/>
      <c r="I8" s="32"/>
      <c r="J8" s="33"/>
      <c r="K8" s="28"/>
      <c r="L8" s="34"/>
    </row>
    <row r="9" spans="2:14" s="19" customFormat="1" ht="20.100000000000001" customHeight="1" x14ac:dyDescent="0.25">
      <c r="B9" s="35" t="s">
        <v>8</v>
      </c>
      <c r="C9" s="36" t="s">
        <v>9</v>
      </c>
      <c r="D9" s="36" t="s">
        <v>10</v>
      </c>
      <c r="E9" s="36"/>
      <c r="F9" s="36"/>
      <c r="G9" s="37" t="s">
        <v>11</v>
      </c>
      <c r="H9" s="38" t="s">
        <v>12</v>
      </c>
      <c r="I9" s="39"/>
      <c r="J9" s="36" t="s">
        <v>13</v>
      </c>
      <c r="K9" s="38" t="s">
        <v>14</v>
      </c>
      <c r="L9" s="40"/>
      <c r="M9" s="41"/>
    </row>
    <row r="10" spans="2:14" s="45" customFormat="1" ht="20.100000000000001" customHeight="1" x14ac:dyDescent="0.25">
      <c r="B10" s="35"/>
      <c r="C10" s="36"/>
      <c r="D10" s="36"/>
      <c r="E10" s="36"/>
      <c r="F10" s="36"/>
      <c r="G10" s="42"/>
      <c r="H10" s="43" t="s">
        <v>15</v>
      </c>
      <c r="I10" s="43" t="s">
        <v>16</v>
      </c>
      <c r="J10" s="36"/>
      <c r="K10" s="43" t="s">
        <v>15</v>
      </c>
      <c r="L10" s="44" t="s">
        <v>16</v>
      </c>
    </row>
    <row r="11" spans="2:14" ht="15" customHeight="1" x14ac:dyDescent="0.25">
      <c r="B11" s="46"/>
      <c r="C11" s="47"/>
      <c r="D11" s="48"/>
      <c r="E11" s="49"/>
      <c r="F11" s="50"/>
      <c r="G11" s="47"/>
      <c r="H11" s="47"/>
      <c r="I11" s="47"/>
      <c r="J11" s="51"/>
      <c r="K11" s="51"/>
      <c r="L11" s="52"/>
    </row>
    <row r="12" spans="2:14" s="45" customFormat="1" ht="15" hidden="1" customHeight="1" x14ac:dyDescent="0.25">
      <c r="B12" s="54" t="s">
        <v>17</v>
      </c>
      <c r="C12" s="55" t="s">
        <v>18</v>
      </c>
      <c r="D12" s="56" t="s">
        <v>19</v>
      </c>
      <c r="E12" s="57"/>
      <c r="F12" s="58"/>
      <c r="G12" s="59"/>
      <c r="H12" s="59"/>
      <c r="I12" s="59"/>
      <c r="J12" s="60"/>
      <c r="K12" s="60"/>
      <c r="L12" s="61"/>
      <c r="N12" s="45">
        <f>SUM(N13:N41)</f>
        <v>0</v>
      </c>
    </row>
    <row r="13" spans="2:14" s="45" customFormat="1" ht="15" hidden="1" customHeight="1" x14ac:dyDescent="0.25">
      <c r="B13" s="54" t="s">
        <v>20</v>
      </c>
      <c r="C13" s="59" t="s">
        <v>21</v>
      </c>
      <c r="D13" s="56" t="s">
        <v>22</v>
      </c>
      <c r="E13" s="57"/>
      <c r="F13" s="58"/>
      <c r="G13" s="59"/>
      <c r="H13" s="59"/>
      <c r="I13" s="59"/>
      <c r="J13" s="60"/>
      <c r="K13" s="60"/>
      <c r="L13" s="61"/>
      <c r="N13" s="45">
        <f>SUM(N14:N21)</f>
        <v>0</v>
      </c>
    </row>
    <row r="14" spans="2:14" ht="15" hidden="1" customHeight="1" x14ac:dyDescent="0.25">
      <c r="B14" s="62">
        <v>1</v>
      </c>
      <c r="C14" s="55" t="s">
        <v>23</v>
      </c>
      <c r="D14" s="63" t="s">
        <v>24</v>
      </c>
      <c r="E14" s="64"/>
      <c r="F14" s="58"/>
      <c r="G14" s="55" t="s">
        <v>25</v>
      </c>
      <c r="H14" s="55"/>
      <c r="I14" s="55">
        <f>SUMIF([1]FORM!$F$16:$F$1048576,'RAB PAKET 1'!C14,[1]FORM!$J$16:$J$1048576)</f>
        <v>0</v>
      </c>
      <c r="J14" s="65">
        <v>141847</v>
      </c>
      <c r="K14" s="65">
        <f>H14*J14</f>
        <v>0</v>
      </c>
      <c r="L14" s="66">
        <f>I14*J14</f>
        <v>0</v>
      </c>
      <c r="N14" s="45">
        <f t="shared" ref="N14:N77" si="0">H14+I14</f>
        <v>0</v>
      </c>
    </row>
    <row r="15" spans="2:14" ht="15" hidden="1" customHeight="1" x14ac:dyDescent="0.25">
      <c r="B15" s="62">
        <v>2</v>
      </c>
      <c r="C15" s="55" t="s">
        <v>26</v>
      </c>
      <c r="D15" s="63" t="s">
        <v>27</v>
      </c>
      <c r="E15" s="64"/>
      <c r="F15" s="58"/>
      <c r="G15" s="55" t="s">
        <v>28</v>
      </c>
      <c r="H15" s="55"/>
      <c r="I15" s="55">
        <f>SUMIF([1]FORM!$F$16:$F$1048576,'RAB PAKET 1'!C15,[1]FORM!$J$16:$J$1048576)</f>
        <v>0</v>
      </c>
      <c r="J15" s="65">
        <v>67850</v>
      </c>
      <c r="K15" s="65">
        <f t="shared" ref="K15:K21" si="1">H15*J15</f>
        <v>0</v>
      </c>
      <c r="L15" s="66">
        <f t="shared" ref="L15:L21" si="2">I15*J15</f>
        <v>0</v>
      </c>
      <c r="N15" s="45">
        <f t="shared" si="0"/>
        <v>0</v>
      </c>
    </row>
    <row r="16" spans="2:14" ht="15" hidden="1" customHeight="1" x14ac:dyDescent="0.25">
      <c r="B16" s="62">
        <v>3</v>
      </c>
      <c r="C16" s="55" t="s">
        <v>29</v>
      </c>
      <c r="D16" s="63" t="s">
        <v>30</v>
      </c>
      <c r="E16" s="64"/>
      <c r="F16" s="58"/>
      <c r="G16" s="55" t="s">
        <v>28</v>
      </c>
      <c r="H16" s="55"/>
      <c r="I16" s="55">
        <f>SUMIF([1]FORM!$F$16:$F$1048576,'RAB PAKET 1'!C16,[1]FORM!$J$16:$J$1048576)</f>
        <v>0</v>
      </c>
      <c r="J16" s="65">
        <v>32544</v>
      </c>
      <c r="K16" s="65">
        <f t="shared" si="1"/>
        <v>0</v>
      </c>
      <c r="L16" s="66">
        <f t="shared" si="2"/>
        <v>0</v>
      </c>
      <c r="N16" s="45">
        <f t="shared" si="0"/>
        <v>0</v>
      </c>
    </row>
    <row r="17" spans="2:14" ht="15" hidden="1" customHeight="1" x14ac:dyDescent="0.25">
      <c r="B17" s="62">
        <v>4</v>
      </c>
      <c r="C17" s="55" t="s">
        <v>31</v>
      </c>
      <c r="D17" s="63" t="s">
        <v>32</v>
      </c>
      <c r="E17" s="64"/>
      <c r="F17" s="58"/>
      <c r="G17" s="55" t="s">
        <v>28</v>
      </c>
      <c r="H17" s="55"/>
      <c r="I17" s="55">
        <f>SUMIF([1]FORM!$F$16:$F$1048576,'RAB PAKET 1'!C17,[1]FORM!$J$16:$J$1048576)</f>
        <v>0</v>
      </c>
      <c r="J17" s="65">
        <v>22781</v>
      </c>
      <c r="K17" s="65">
        <f t="shared" si="1"/>
        <v>0</v>
      </c>
      <c r="L17" s="66">
        <f t="shared" si="2"/>
        <v>0</v>
      </c>
      <c r="N17" s="45">
        <f t="shared" si="0"/>
        <v>0</v>
      </c>
    </row>
    <row r="18" spans="2:14" ht="15" hidden="1" customHeight="1" x14ac:dyDescent="0.25">
      <c r="B18" s="62">
        <v>5</v>
      </c>
      <c r="C18" s="55" t="s">
        <v>33</v>
      </c>
      <c r="D18" s="63" t="s">
        <v>34</v>
      </c>
      <c r="E18" s="64"/>
      <c r="F18" s="58"/>
      <c r="G18" s="55" t="s">
        <v>28</v>
      </c>
      <c r="H18" s="55"/>
      <c r="I18" s="55">
        <f>SUMIF([1]FORM!$F$16:$F$1048576,'RAB PAKET 1'!C18,[1]FORM!$J$16:$J$1048576)</f>
        <v>0</v>
      </c>
      <c r="J18" s="65">
        <v>12189</v>
      </c>
      <c r="K18" s="65">
        <f t="shared" si="1"/>
        <v>0</v>
      </c>
      <c r="L18" s="66">
        <f t="shared" si="2"/>
        <v>0</v>
      </c>
      <c r="N18" s="45">
        <f t="shared" si="0"/>
        <v>0</v>
      </c>
    </row>
    <row r="19" spans="2:14" ht="15" hidden="1" customHeight="1" x14ac:dyDescent="0.25">
      <c r="B19" s="62">
        <v>6</v>
      </c>
      <c r="C19" s="55" t="s">
        <v>35</v>
      </c>
      <c r="D19" s="63" t="s">
        <v>36</v>
      </c>
      <c r="E19" s="64"/>
      <c r="F19" s="58"/>
      <c r="G19" s="55" t="s">
        <v>28</v>
      </c>
      <c r="H19" s="55"/>
      <c r="I19" s="55">
        <f>SUMIF([1]FORM!$F$16:$F$1048576,'RAB PAKET 1'!C19,[1]FORM!$J$16:$J$1048576)</f>
        <v>0</v>
      </c>
      <c r="J19" s="65">
        <v>11768</v>
      </c>
      <c r="K19" s="65">
        <f t="shared" si="1"/>
        <v>0</v>
      </c>
      <c r="L19" s="66">
        <f t="shared" si="2"/>
        <v>0</v>
      </c>
      <c r="N19" s="45">
        <f t="shared" si="0"/>
        <v>0</v>
      </c>
    </row>
    <row r="20" spans="2:14" ht="15" hidden="1" customHeight="1" x14ac:dyDescent="0.25">
      <c r="B20" s="62">
        <v>7</v>
      </c>
      <c r="C20" s="55" t="s">
        <v>37</v>
      </c>
      <c r="D20" s="63" t="s">
        <v>38</v>
      </c>
      <c r="E20" s="64"/>
      <c r="F20" s="58"/>
      <c r="G20" s="55" t="s">
        <v>28</v>
      </c>
      <c r="H20" s="55"/>
      <c r="I20" s="55">
        <f>SUMIF([1]FORM!$F$16:$F$1048576,'RAB PAKET 1'!C20,[1]FORM!$J$16:$J$1048576)</f>
        <v>0</v>
      </c>
      <c r="J20" s="65">
        <v>14711</v>
      </c>
      <c r="K20" s="65">
        <f t="shared" si="1"/>
        <v>0</v>
      </c>
      <c r="L20" s="66">
        <f t="shared" si="2"/>
        <v>0</v>
      </c>
      <c r="N20" s="45">
        <f t="shared" si="0"/>
        <v>0</v>
      </c>
    </row>
    <row r="21" spans="2:14" ht="15" hidden="1" customHeight="1" x14ac:dyDescent="0.25">
      <c r="B21" s="62">
        <v>8</v>
      </c>
      <c r="C21" s="55" t="s">
        <v>39</v>
      </c>
      <c r="D21" s="63" t="s">
        <v>40</v>
      </c>
      <c r="E21" s="64"/>
      <c r="F21" s="58"/>
      <c r="G21" s="55" t="s">
        <v>28</v>
      </c>
      <c r="H21" s="55"/>
      <c r="I21" s="55">
        <f>SUMIF([1]FORM!$F$16:$F$1048576,'RAB PAKET 1'!C21,[1]FORM!$J$16:$J$1048576)</f>
        <v>0</v>
      </c>
      <c r="J21" s="65">
        <v>1863</v>
      </c>
      <c r="K21" s="65">
        <f t="shared" si="1"/>
        <v>0</v>
      </c>
      <c r="L21" s="66">
        <f t="shared" si="2"/>
        <v>0</v>
      </c>
      <c r="N21" s="45">
        <f t="shared" si="0"/>
        <v>0</v>
      </c>
    </row>
    <row r="22" spans="2:14" s="45" customFormat="1" ht="15" hidden="1" customHeight="1" x14ac:dyDescent="0.25">
      <c r="B22" s="54" t="s">
        <v>20</v>
      </c>
      <c r="C22" s="59" t="s">
        <v>21</v>
      </c>
      <c r="D22" s="56" t="s">
        <v>41</v>
      </c>
      <c r="E22" s="57"/>
      <c r="F22" s="58"/>
      <c r="G22" s="59" t="s">
        <v>42</v>
      </c>
      <c r="H22" s="55"/>
      <c r="I22" s="55"/>
      <c r="J22" s="65">
        <v>0</v>
      </c>
      <c r="K22" s="65"/>
      <c r="L22" s="66"/>
      <c r="N22" s="45">
        <f>SUM(N23:N41)</f>
        <v>0</v>
      </c>
    </row>
    <row r="23" spans="2:14" ht="15" hidden="1" customHeight="1" x14ac:dyDescent="0.25">
      <c r="B23" s="62">
        <v>9</v>
      </c>
      <c r="C23" s="55" t="s">
        <v>43</v>
      </c>
      <c r="D23" s="63" t="s">
        <v>30</v>
      </c>
      <c r="E23" s="64"/>
      <c r="F23" s="58"/>
      <c r="G23" s="55" t="s">
        <v>28</v>
      </c>
      <c r="H23" s="55"/>
      <c r="I23" s="55">
        <f>SUMIF([1]FORM!$F$16:$F$1048576,'RAB PAKET 1'!C23,[1]FORM!$J$16:$J$1048576)</f>
        <v>0</v>
      </c>
      <c r="J23" s="65">
        <v>32544</v>
      </c>
      <c r="K23" s="65">
        <f t="shared" ref="K23:K86" si="3">H23*J23</f>
        <v>0</v>
      </c>
      <c r="L23" s="66">
        <f t="shared" ref="L23:L86" si="4">I23*J23</f>
        <v>0</v>
      </c>
      <c r="N23" s="45">
        <f t="shared" si="0"/>
        <v>0</v>
      </c>
    </row>
    <row r="24" spans="2:14" ht="15" hidden="1" customHeight="1" x14ac:dyDescent="0.25">
      <c r="B24" s="62">
        <v>10</v>
      </c>
      <c r="C24" s="55" t="s">
        <v>44</v>
      </c>
      <c r="D24" s="63" t="s">
        <v>45</v>
      </c>
      <c r="E24" s="64"/>
      <c r="F24" s="58"/>
      <c r="G24" s="55" t="s">
        <v>25</v>
      </c>
      <c r="H24" s="55"/>
      <c r="I24" s="55">
        <f>SUMIF([1]FORM!$F$16:$F$1048576,'RAB PAKET 1'!C24,[1]FORM!$J$16:$J$1048576)</f>
        <v>0</v>
      </c>
      <c r="J24" s="65">
        <v>171654</v>
      </c>
      <c r="K24" s="65">
        <f t="shared" si="3"/>
        <v>0</v>
      </c>
      <c r="L24" s="66">
        <f t="shared" si="4"/>
        <v>0</v>
      </c>
      <c r="N24" s="45">
        <f t="shared" si="0"/>
        <v>0</v>
      </c>
    </row>
    <row r="25" spans="2:14" ht="15" hidden="1" customHeight="1" x14ac:dyDescent="0.25">
      <c r="B25" s="62">
        <v>11</v>
      </c>
      <c r="C25" s="55" t="s">
        <v>46</v>
      </c>
      <c r="D25" s="63" t="s">
        <v>47</v>
      </c>
      <c r="E25" s="64"/>
      <c r="F25" s="58"/>
      <c r="G25" s="55" t="s">
        <v>48</v>
      </c>
      <c r="H25" s="55"/>
      <c r="I25" s="55">
        <f>SUMIF([1]FORM!$F$16:$F$1048576,'RAB PAKET 1'!C25,[1]FORM!$J$16:$J$1048576)</f>
        <v>0</v>
      </c>
      <c r="J25" s="65">
        <v>3379</v>
      </c>
      <c r="K25" s="65">
        <f t="shared" si="3"/>
        <v>0</v>
      </c>
      <c r="L25" s="66">
        <f t="shared" si="4"/>
        <v>0</v>
      </c>
      <c r="N25" s="45">
        <f t="shared" si="0"/>
        <v>0</v>
      </c>
    </row>
    <row r="26" spans="2:14" ht="15" hidden="1" customHeight="1" x14ac:dyDescent="0.25">
      <c r="B26" s="62">
        <v>12</v>
      </c>
      <c r="C26" s="55" t="s">
        <v>49</v>
      </c>
      <c r="D26" s="63" t="s">
        <v>50</v>
      </c>
      <c r="E26" s="64"/>
      <c r="F26" s="58"/>
      <c r="G26" s="55" t="s">
        <v>51</v>
      </c>
      <c r="H26" s="55"/>
      <c r="I26" s="55">
        <f>SUMIF([1]FORM!$F$16:$F$1048576,'RAB PAKET 1'!C26,[1]FORM!$J$16:$J$1048576)</f>
        <v>0</v>
      </c>
      <c r="J26" s="65">
        <v>258964</v>
      </c>
      <c r="K26" s="65">
        <f t="shared" si="3"/>
        <v>0</v>
      </c>
      <c r="L26" s="66">
        <f t="shared" si="4"/>
        <v>0</v>
      </c>
      <c r="N26" s="45">
        <f t="shared" si="0"/>
        <v>0</v>
      </c>
    </row>
    <row r="27" spans="2:14" ht="15" hidden="1" customHeight="1" x14ac:dyDescent="0.25">
      <c r="B27" s="62">
        <v>13</v>
      </c>
      <c r="C27" s="55" t="s">
        <v>52</v>
      </c>
      <c r="D27" s="63" t="s">
        <v>53</v>
      </c>
      <c r="E27" s="64"/>
      <c r="F27" s="58"/>
      <c r="G27" s="55" t="s">
        <v>48</v>
      </c>
      <c r="H27" s="55"/>
      <c r="I27" s="55">
        <f>SUMIF([1]FORM!$F$16:$F$1048576,'RAB PAKET 1'!C27,[1]FORM!$J$16:$J$1048576)</f>
        <v>0</v>
      </c>
      <c r="J27" s="65">
        <v>1411</v>
      </c>
      <c r="K27" s="65">
        <f t="shared" si="3"/>
        <v>0</v>
      </c>
      <c r="L27" s="66">
        <f t="shared" si="4"/>
        <v>0</v>
      </c>
      <c r="N27" s="45">
        <f t="shared" si="0"/>
        <v>0</v>
      </c>
    </row>
    <row r="28" spans="2:14" ht="15" hidden="1" customHeight="1" x14ac:dyDescent="0.25">
      <c r="B28" s="62">
        <v>14</v>
      </c>
      <c r="C28" s="55" t="s">
        <v>54</v>
      </c>
      <c r="D28" s="63" t="s">
        <v>55</v>
      </c>
      <c r="E28" s="64"/>
      <c r="F28" s="58"/>
      <c r="G28" s="55" t="s">
        <v>28</v>
      </c>
      <c r="H28" s="55"/>
      <c r="I28" s="55">
        <f>SUMIF([1]FORM!$F$16:$F$1048576,'RAB PAKET 1'!C28,[1]FORM!$J$16:$J$1048576)</f>
        <v>0</v>
      </c>
      <c r="J28" s="65">
        <v>14711</v>
      </c>
      <c r="K28" s="65">
        <f t="shared" si="3"/>
        <v>0</v>
      </c>
      <c r="L28" s="66">
        <f t="shared" si="4"/>
        <v>0</v>
      </c>
      <c r="N28" s="45">
        <f t="shared" si="0"/>
        <v>0</v>
      </c>
    </row>
    <row r="29" spans="2:14" ht="15" hidden="1" customHeight="1" x14ac:dyDescent="0.25">
      <c r="B29" s="62">
        <v>15</v>
      </c>
      <c r="C29" s="55" t="s">
        <v>56</v>
      </c>
      <c r="D29" s="63" t="s">
        <v>40</v>
      </c>
      <c r="E29" s="64"/>
      <c r="F29" s="58"/>
      <c r="G29" s="55" t="s">
        <v>28</v>
      </c>
      <c r="H29" s="55"/>
      <c r="I29" s="55">
        <f>SUMIF([1]FORM!$F$16:$F$1048576,'RAB PAKET 1'!C29,[1]FORM!$J$16:$J$1048576)</f>
        <v>0</v>
      </c>
      <c r="J29" s="65">
        <v>1863</v>
      </c>
      <c r="K29" s="65">
        <f t="shared" si="3"/>
        <v>0</v>
      </c>
      <c r="L29" s="66">
        <f t="shared" si="4"/>
        <v>0</v>
      </c>
      <c r="N29" s="45">
        <f t="shared" si="0"/>
        <v>0</v>
      </c>
    </row>
    <row r="30" spans="2:14" ht="15" hidden="1" customHeight="1" x14ac:dyDescent="0.25">
      <c r="B30" s="62">
        <v>16</v>
      </c>
      <c r="C30" s="55" t="s">
        <v>57</v>
      </c>
      <c r="D30" s="63" t="s">
        <v>58</v>
      </c>
      <c r="E30" s="64"/>
      <c r="F30" s="58"/>
      <c r="G30" s="55" t="s">
        <v>28</v>
      </c>
      <c r="H30" s="55"/>
      <c r="I30" s="55">
        <f>SUMIF([1]FORM!$F$16:$F$1048576,'RAB PAKET 1'!C30,[1]FORM!$J$16:$J$1048576)</f>
        <v>0</v>
      </c>
      <c r="J30" s="65">
        <v>146909</v>
      </c>
      <c r="K30" s="65">
        <f t="shared" si="3"/>
        <v>0</v>
      </c>
      <c r="L30" s="66">
        <f t="shared" si="4"/>
        <v>0</v>
      </c>
      <c r="N30" s="45">
        <f t="shared" si="0"/>
        <v>0</v>
      </c>
    </row>
    <row r="31" spans="2:14" ht="15" hidden="1" customHeight="1" x14ac:dyDescent="0.25">
      <c r="B31" s="62">
        <v>17</v>
      </c>
      <c r="C31" s="55" t="s">
        <v>59</v>
      </c>
      <c r="D31" s="63" t="s">
        <v>60</v>
      </c>
      <c r="E31" s="64"/>
      <c r="F31" s="58"/>
      <c r="G31" s="55" t="s">
        <v>51</v>
      </c>
      <c r="H31" s="55"/>
      <c r="I31" s="55">
        <f>SUMIF([1]FORM!$F$16:$F$1048576,'RAB PAKET 1'!C31,[1]FORM!$J$16:$J$1048576)</f>
        <v>0</v>
      </c>
      <c r="J31" s="65">
        <v>17086</v>
      </c>
      <c r="K31" s="65">
        <f t="shared" si="3"/>
        <v>0</v>
      </c>
      <c r="L31" s="66">
        <f t="shared" si="4"/>
        <v>0</v>
      </c>
      <c r="N31" s="45">
        <f t="shared" si="0"/>
        <v>0</v>
      </c>
    </row>
    <row r="32" spans="2:14" ht="15" hidden="1" customHeight="1" x14ac:dyDescent="0.25">
      <c r="B32" s="62">
        <v>18</v>
      </c>
      <c r="C32" s="55" t="s">
        <v>61</v>
      </c>
      <c r="D32" s="63" t="s">
        <v>62</v>
      </c>
      <c r="E32" s="64"/>
      <c r="F32" s="58"/>
      <c r="G32" s="55" t="s">
        <v>51</v>
      </c>
      <c r="H32" s="55"/>
      <c r="I32" s="55">
        <f>SUMIF([1]FORM!$F$16:$F$1048576,'RAB PAKET 1'!C32,[1]FORM!$J$16:$J$1048576)</f>
        <v>0</v>
      </c>
      <c r="J32" s="65">
        <v>41494</v>
      </c>
      <c r="K32" s="65">
        <f t="shared" si="3"/>
        <v>0</v>
      </c>
      <c r="L32" s="66">
        <f t="shared" si="4"/>
        <v>0</v>
      </c>
      <c r="N32" s="45">
        <f t="shared" si="0"/>
        <v>0</v>
      </c>
    </row>
    <row r="33" spans="2:14" ht="15" hidden="1" customHeight="1" x14ac:dyDescent="0.25">
      <c r="B33" s="62">
        <v>19</v>
      </c>
      <c r="C33" s="55" t="s">
        <v>63</v>
      </c>
      <c r="D33" s="63" t="s">
        <v>64</v>
      </c>
      <c r="E33" s="64"/>
      <c r="F33" s="58"/>
      <c r="G33" s="55" t="s">
        <v>51</v>
      </c>
      <c r="H33" s="55"/>
      <c r="I33" s="55">
        <f>SUMIF([1]FORM!$F$16:$F$1048576,'RAB PAKET 1'!C33,[1]FORM!$J$16:$J$1048576)</f>
        <v>0</v>
      </c>
      <c r="J33" s="65">
        <v>55325</v>
      </c>
      <c r="K33" s="65">
        <f t="shared" si="3"/>
        <v>0</v>
      </c>
      <c r="L33" s="66">
        <f t="shared" si="4"/>
        <v>0</v>
      </c>
      <c r="N33" s="45">
        <f t="shared" si="0"/>
        <v>0</v>
      </c>
    </row>
    <row r="34" spans="2:14" ht="15" hidden="1" customHeight="1" x14ac:dyDescent="0.25">
      <c r="B34" s="62">
        <v>20</v>
      </c>
      <c r="C34" s="55" t="s">
        <v>65</v>
      </c>
      <c r="D34" s="63" t="s">
        <v>66</v>
      </c>
      <c r="E34" s="64"/>
      <c r="F34" s="58"/>
      <c r="G34" s="55" t="s">
        <v>51</v>
      </c>
      <c r="H34" s="55"/>
      <c r="I34" s="55">
        <f>SUMIF([1]FORM!$F$16:$F$1048576,'RAB PAKET 1'!C34,[1]FORM!$J$16:$J$1048576)</f>
        <v>0</v>
      </c>
      <c r="J34" s="65">
        <v>14102</v>
      </c>
      <c r="K34" s="65">
        <f t="shared" si="3"/>
        <v>0</v>
      </c>
      <c r="L34" s="66">
        <f t="shared" si="4"/>
        <v>0</v>
      </c>
      <c r="N34" s="45">
        <f t="shared" si="0"/>
        <v>0</v>
      </c>
    </row>
    <row r="35" spans="2:14" ht="15" hidden="1" customHeight="1" x14ac:dyDescent="0.25">
      <c r="B35" s="62">
        <v>21</v>
      </c>
      <c r="C35" s="55" t="s">
        <v>67</v>
      </c>
      <c r="D35" s="63" t="s">
        <v>68</v>
      </c>
      <c r="E35" s="64"/>
      <c r="F35" s="58"/>
      <c r="G35" s="55" t="s">
        <v>51</v>
      </c>
      <c r="H35" s="55"/>
      <c r="I35" s="55">
        <f>SUMIF([1]FORM!$F$16:$F$1048576,'RAB PAKET 1'!C35,[1]FORM!$J$16:$J$1048576)</f>
        <v>0</v>
      </c>
      <c r="J35" s="65">
        <v>10577</v>
      </c>
      <c r="K35" s="65">
        <f t="shared" si="3"/>
        <v>0</v>
      </c>
      <c r="L35" s="66">
        <f t="shared" si="4"/>
        <v>0</v>
      </c>
      <c r="N35" s="45">
        <f t="shared" si="0"/>
        <v>0</v>
      </c>
    </row>
    <row r="36" spans="2:14" ht="15" hidden="1" customHeight="1" x14ac:dyDescent="0.25">
      <c r="B36" s="62">
        <v>22</v>
      </c>
      <c r="C36" s="55" t="s">
        <v>69</v>
      </c>
      <c r="D36" s="63" t="s">
        <v>70</v>
      </c>
      <c r="E36" s="64"/>
      <c r="F36" s="58"/>
      <c r="G36" s="55" t="s">
        <v>51</v>
      </c>
      <c r="H36" s="55"/>
      <c r="I36" s="55">
        <f>SUMIF([1]FORM!$F$16:$F$1048576,'RAB PAKET 1'!C36,[1]FORM!$J$16:$J$1048576)</f>
        <v>0</v>
      </c>
      <c r="J36" s="65">
        <v>24408</v>
      </c>
      <c r="K36" s="65">
        <f t="shared" si="3"/>
        <v>0</v>
      </c>
      <c r="L36" s="66">
        <f t="shared" si="4"/>
        <v>0</v>
      </c>
      <c r="N36" s="45">
        <f t="shared" si="0"/>
        <v>0</v>
      </c>
    </row>
    <row r="37" spans="2:14" ht="15" hidden="1" customHeight="1" x14ac:dyDescent="0.25">
      <c r="B37" s="62">
        <v>23</v>
      </c>
      <c r="C37" s="55" t="s">
        <v>71</v>
      </c>
      <c r="D37" s="63" t="s">
        <v>72</v>
      </c>
      <c r="E37" s="64"/>
      <c r="F37" s="58"/>
      <c r="G37" s="55" t="s">
        <v>51</v>
      </c>
      <c r="H37" s="55"/>
      <c r="I37" s="55">
        <f>SUMIF([1]FORM!$F$16:$F$1048576,'RAB PAKET 1'!C37,[1]FORM!$J$16:$J$1048576)</f>
        <v>0</v>
      </c>
      <c r="J37" s="65">
        <v>64962</v>
      </c>
      <c r="K37" s="65">
        <f t="shared" si="3"/>
        <v>0</v>
      </c>
      <c r="L37" s="66">
        <f t="shared" si="4"/>
        <v>0</v>
      </c>
      <c r="N37" s="45">
        <f t="shared" si="0"/>
        <v>0</v>
      </c>
    </row>
    <row r="38" spans="2:14" ht="15" hidden="1" customHeight="1" x14ac:dyDescent="0.25">
      <c r="B38" s="62">
        <v>24</v>
      </c>
      <c r="C38" s="55" t="s">
        <v>73</v>
      </c>
      <c r="D38" s="63" t="s">
        <v>74</v>
      </c>
      <c r="E38" s="64"/>
      <c r="F38" s="58"/>
      <c r="G38" s="55" t="s">
        <v>51</v>
      </c>
      <c r="H38" s="55"/>
      <c r="I38" s="55">
        <f>SUMIF([1]FORM!$F$16:$F$1048576,'RAB PAKET 1'!C38,[1]FORM!$J$16:$J$1048576)</f>
        <v>0</v>
      </c>
      <c r="J38" s="65">
        <v>13005</v>
      </c>
      <c r="K38" s="65">
        <f t="shared" si="3"/>
        <v>0</v>
      </c>
      <c r="L38" s="66">
        <f t="shared" si="4"/>
        <v>0</v>
      </c>
      <c r="N38" s="45">
        <f t="shared" si="0"/>
        <v>0</v>
      </c>
    </row>
    <row r="39" spans="2:14" ht="15" hidden="1" customHeight="1" x14ac:dyDescent="0.25">
      <c r="B39" s="62">
        <v>25</v>
      </c>
      <c r="C39" s="55" t="s">
        <v>75</v>
      </c>
      <c r="D39" s="63" t="s">
        <v>76</v>
      </c>
      <c r="E39" s="64"/>
      <c r="F39" s="58"/>
      <c r="G39" s="55" t="s">
        <v>51</v>
      </c>
      <c r="H39" s="55"/>
      <c r="I39" s="55">
        <f>SUMIF([1]FORM!$F$16:$F$1048576,'RAB PAKET 1'!C39,[1]FORM!$J$16:$J$1048576)</f>
        <v>0</v>
      </c>
      <c r="J39" s="65">
        <v>17882</v>
      </c>
      <c r="K39" s="65">
        <f t="shared" si="3"/>
        <v>0</v>
      </c>
      <c r="L39" s="66">
        <f t="shared" si="4"/>
        <v>0</v>
      </c>
      <c r="N39" s="45">
        <f t="shared" si="0"/>
        <v>0</v>
      </c>
    </row>
    <row r="40" spans="2:14" ht="15" hidden="1" customHeight="1" x14ac:dyDescent="0.25">
      <c r="B40" s="62">
        <v>26</v>
      </c>
      <c r="C40" s="55" t="s">
        <v>77</v>
      </c>
      <c r="D40" s="63" t="s">
        <v>78</v>
      </c>
      <c r="E40" s="64"/>
      <c r="F40" s="58"/>
      <c r="G40" s="55" t="s">
        <v>51</v>
      </c>
      <c r="H40" s="55"/>
      <c r="I40" s="55">
        <f>SUMIF([1]FORM!$F$16:$F$1048576,'RAB PAKET 1'!C40,[1]FORM!$J$16:$J$1048576)</f>
        <v>0</v>
      </c>
      <c r="J40" s="65">
        <v>14862</v>
      </c>
      <c r="K40" s="65">
        <f t="shared" si="3"/>
        <v>0</v>
      </c>
      <c r="L40" s="66">
        <f t="shared" si="4"/>
        <v>0</v>
      </c>
      <c r="N40" s="45">
        <f t="shared" si="0"/>
        <v>0</v>
      </c>
    </row>
    <row r="41" spans="2:14" ht="15" hidden="1" customHeight="1" x14ac:dyDescent="0.25">
      <c r="B41" s="62">
        <v>27</v>
      </c>
      <c r="C41" s="55" t="s">
        <v>79</v>
      </c>
      <c r="D41" s="63" t="s">
        <v>80</v>
      </c>
      <c r="E41" s="64"/>
      <c r="F41" s="58"/>
      <c r="G41" s="55" t="s">
        <v>81</v>
      </c>
      <c r="H41" s="55"/>
      <c r="I41" s="55">
        <f>SUMIF([1]FORM!$F$16:$F$1048576,'RAB PAKET 1'!C41,[1]FORM!$J$16:$J$1048576)</f>
        <v>0</v>
      </c>
      <c r="J41" s="65">
        <v>1226</v>
      </c>
      <c r="K41" s="65">
        <f t="shared" si="3"/>
        <v>0</v>
      </c>
      <c r="L41" s="66">
        <f t="shared" si="4"/>
        <v>0</v>
      </c>
      <c r="N41" s="45">
        <f t="shared" si="0"/>
        <v>0</v>
      </c>
    </row>
    <row r="42" spans="2:14" s="45" customFormat="1" ht="15" customHeight="1" x14ac:dyDescent="0.25">
      <c r="B42" s="54" t="s">
        <v>82</v>
      </c>
      <c r="C42" s="59" t="s">
        <v>83</v>
      </c>
      <c r="D42" s="56"/>
      <c r="E42" s="57"/>
      <c r="F42" s="58"/>
      <c r="G42" s="59" t="s">
        <v>42</v>
      </c>
      <c r="H42" s="55"/>
      <c r="I42" s="55"/>
      <c r="J42" s="123">
        <v>0</v>
      </c>
      <c r="K42" s="65"/>
      <c r="L42" s="66"/>
      <c r="N42" s="45">
        <f>SUM(N43:N223)</f>
        <v>4</v>
      </c>
    </row>
    <row r="43" spans="2:14" ht="15" customHeight="1" x14ac:dyDescent="0.25">
      <c r="B43" s="62">
        <v>1</v>
      </c>
      <c r="C43" s="55" t="s">
        <v>84</v>
      </c>
      <c r="D43" s="63"/>
      <c r="E43" s="64"/>
      <c r="F43" s="58"/>
      <c r="G43" s="55" t="s">
        <v>51</v>
      </c>
      <c r="H43" s="55"/>
      <c r="I43" s="55">
        <f>SUMIF([1]FORM!$F$16:$F$1048576,'RAB PAKET 1'!C43,[1]FORM!$J$16:$J$1048576)</f>
        <v>1</v>
      </c>
      <c r="J43" s="123">
        <v>0</v>
      </c>
      <c r="K43" s="65">
        <f t="shared" si="3"/>
        <v>0</v>
      </c>
      <c r="L43" s="66">
        <f t="shared" si="4"/>
        <v>0</v>
      </c>
      <c r="N43" s="45">
        <f t="shared" si="0"/>
        <v>1</v>
      </c>
    </row>
    <row r="44" spans="2:14" ht="15" hidden="1" customHeight="1" x14ac:dyDescent="0.25">
      <c r="B44" s="62">
        <v>2</v>
      </c>
      <c r="C44" s="55" t="s">
        <v>85</v>
      </c>
      <c r="D44" s="63" t="s">
        <v>86</v>
      </c>
      <c r="E44" s="64"/>
      <c r="F44" s="58"/>
      <c r="G44" s="55" t="s">
        <v>51</v>
      </c>
      <c r="H44" s="55"/>
      <c r="I44" s="55">
        <f>SUMIF([1]FORM!$F$16:$F$1048576,'RAB PAKET 1'!C44,[1]FORM!$J$16:$J$1048576)</f>
        <v>0</v>
      </c>
      <c r="J44" s="65">
        <v>195628</v>
      </c>
      <c r="K44" s="65">
        <f t="shared" si="3"/>
        <v>0</v>
      </c>
      <c r="L44" s="66">
        <f t="shared" si="4"/>
        <v>0</v>
      </c>
      <c r="N44" s="45">
        <f t="shared" si="0"/>
        <v>0</v>
      </c>
    </row>
    <row r="45" spans="2:14" ht="15" hidden="1" customHeight="1" x14ac:dyDescent="0.25">
      <c r="B45" s="62">
        <v>3</v>
      </c>
      <c r="C45" s="55" t="s">
        <v>87</v>
      </c>
      <c r="D45" s="63" t="s">
        <v>88</v>
      </c>
      <c r="E45" s="64"/>
      <c r="F45" s="58"/>
      <c r="G45" s="55" t="s">
        <v>51</v>
      </c>
      <c r="H45" s="55"/>
      <c r="I45" s="55">
        <f>SUMIF([1]FORM!$F$16:$F$1048576,'RAB PAKET 1'!C45,[1]FORM!$J$16:$J$1048576)</f>
        <v>0</v>
      </c>
      <c r="J45" s="65">
        <v>250272</v>
      </c>
      <c r="K45" s="65">
        <f t="shared" si="3"/>
        <v>0</v>
      </c>
      <c r="L45" s="66">
        <f t="shared" si="4"/>
        <v>0</v>
      </c>
      <c r="N45" s="45">
        <f t="shared" si="0"/>
        <v>0</v>
      </c>
    </row>
    <row r="46" spans="2:14" ht="15" hidden="1" customHeight="1" x14ac:dyDescent="0.25">
      <c r="B46" s="62">
        <v>4</v>
      </c>
      <c r="C46" s="55" t="s">
        <v>89</v>
      </c>
      <c r="D46" s="63" t="s">
        <v>90</v>
      </c>
      <c r="E46" s="64"/>
      <c r="F46" s="58"/>
      <c r="G46" s="55" t="s">
        <v>51</v>
      </c>
      <c r="H46" s="55"/>
      <c r="I46" s="55">
        <f>SUMIF([1]FORM!$F$16:$F$1048576,'RAB PAKET 1'!C46,[1]FORM!$J$16:$J$1048576)</f>
        <v>0</v>
      </c>
      <c r="J46" s="65">
        <v>297486</v>
      </c>
      <c r="K46" s="65">
        <f t="shared" si="3"/>
        <v>0</v>
      </c>
      <c r="L46" s="66">
        <f t="shared" si="4"/>
        <v>0</v>
      </c>
      <c r="N46" s="45">
        <f t="shared" si="0"/>
        <v>0</v>
      </c>
    </row>
    <row r="47" spans="2:14" ht="15" hidden="1" customHeight="1" x14ac:dyDescent="0.25">
      <c r="B47" s="62">
        <v>5</v>
      </c>
      <c r="C47" s="55" t="s">
        <v>91</v>
      </c>
      <c r="D47" s="63" t="s">
        <v>92</v>
      </c>
      <c r="E47" s="64"/>
      <c r="F47" s="58"/>
      <c r="G47" s="55" t="s">
        <v>51</v>
      </c>
      <c r="H47" s="55"/>
      <c r="I47" s="55">
        <f>SUMIF([1]FORM!$F$16:$F$1048576,'RAB PAKET 1'!C47,[1]FORM!$J$16:$J$1048576)</f>
        <v>0</v>
      </c>
      <c r="J47" s="65">
        <v>437958</v>
      </c>
      <c r="K47" s="65">
        <f t="shared" si="3"/>
        <v>0</v>
      </c>
      <c r="L47" s="66">
        <f t="shared" si="4"/>
        <v>0</v>
      </c>
      <c r="N47" s="45">
        <f t="shared" si="0"/>
        <v>0</v>
      </c>
    </row>
    <row r="48" spans="2:14" ht="15" hidden="1" customHeight="1" x14ac:dyDescent="0.25">
      <c r="B48" s="62">
        <v>6</v>
      </c>
      <c r="C48" s="55" t="s">
        <v>93</v>
      </c>
      <c r="D48" s="63" t="s">
        <v>94</v>
      </c>
      <c r="E48" s="64"/>
      <c r="F48" s="58"/>
      <c r="G48" s="55" t="s">
        <v>51</v>
      </c>
      <c r="H48" s="55"/>
      <c r="I48" s="55">
        <f>SUMIF([1]FORM!$F$16:$F$1048576,'RAB PAKET 1'!C48,[1]FORM!$J$16:$J$1048576)</f>
        <v>0</v>
      </c>
      <c r="J48" s="65">
        <v>297486</v>
      </c>
      <c r="K48" s="65">
        <f t="shared" si="3"/>
        <v>0</v>
      </c>
      <c r="L48" s="66">
        <f t="shared" si="4"/>
        <v>0</v>
      </c>
      <c r="N48" s="45">
        <f t="shared" si="0"/>
        <v>0</v>
      </c>
    </row>
    <row r="49" spans="2:14" ht="15" hidden="1" customHeight="1" x14ac:dyDescent="0.25">
      <c r="B49" s="62">
        <v>7</v>
      </c>
      <c r="C49" s="55" t="s">
        <v>95</v>
      </c>
      <c r="D49" s="63" t="s">
        <v>96</v>
      </c>
      <c r="E49" s="64"/>
      <c r="F49" s="58"/>
      <c r="G49" s="55" t="s">
        <v>51</v>
      </c>
      <c r="H49" s="55"/>
      <c r="I49" s="55">
        <f>SUMIF([1]FORM!$F$16:$F$1048576,'RAB PAKET 1'!C49,[1]FORM!$J$16:$J$1048576)</f>
        <v>0</v>
      </c>
      <c r="J49" s="65">
        <v>391256</v>
      </c>
      <c r="K49" s="65">
        <f t="shared" si="3"/>
        <v>0</v>
      </c>
      <c r="L49" s="66">
        <f t="shared" si="4"/>
        <v>0</v>
      </c>
      <c r="N49" s="45">
        <f t="shared" si="0"/>
        <v>0</v>
      </c>
    </row>
    <row r="50" spans="2:14" ht="15" hidden="1" customHeight="1" x14ac:dyDescent="0.25">
      <c r="B50" s="62">
        <v>8</v>
      </c>
      <c r="C50" s="55" t="s">
        <v>97</v>
      </c>
      <c r="D50" s="63" t="s">
        <v>98</v>
      </c>
      <c r="E50" s="64"/>
      <c r="F50" s="58"/>
      <c r="G50" s="55" t="s">
        <v>51</v>
      </c>
      <c r="H50" s="55"/>
      <c r="I50" s="55">
        <f>SUMIF([1]FORM!$F$16:$F$1048576,'RAB PAKET 1'!C50,[1]FORM!$J$16:$J$1048576)</f>
        <v>0</v>
      </c>
      <c r="J50" s="65">
        <v>391256</v>
      </c>
      <c r="K50" s="65">
        <f t="shared" si="3"/>
        <v>0</v>
      </c>
      <c r="L50" s="66">
        <f t="shared" si="4"/>
        <v>0</v>
      </c>
      <c r="N50" s="45">
        <f t="shared" si="0"/>
        <v>0</v>
      </c>
    </row>
    <row r="51" spans="2:14" ht="15" hidden="1" customHeight="1" x14ac:dyDescent="0.25">
      <c r="B51" s="62">
        <v>9</v>
      </c>
      <c r="C51" s="55" t="s">
        <v>99</v>
      </c>
      <c r="D51" s="63" t="s">
        <v>100</v>
      </c>
      <c r="E51" s="64"/>
      <c r="F51" s="58"/>
      <c r="G51" s="55" t="s">
        <v>51</v>
      </c>
      <c r="H51" s="55"/>
      <c r="I51" s="55">
        <f>SUMIF([1]FORM!$F$16:$F$1048576,'RAB PAKET 1'!C51,[1]FORM!$J$16:$J$1048576)</f>
        <v>0</v>
      </c>
      <c r="J51" s="65">
        <v>379593</v>
      </c>
      <c r="K51" s="65">
        <f t="shared" si="3"/>
        <v>0</v>
      </c>
      <c r="L51" s="66">
        <f t="shared" si="4"/>
        <v>0</v>
      </c>
      <c r="N51" s="45">
        <f t="shared" si="0"/>
        <v>0</v>
      </c>
    </row>
    <row r="52" spans="2:14" ht="15" hidden="1" customHeight="1" x14ac:dyDescent="0.25">
      <c r="B52" s="62">
        <v>10</v>
      </c>
      <c r="C52" s="55" t="s">
        <v>101</v>
      </c>
      <c r="D52" s="63" t="s">
        <v>102</v>
      </c>
      <c r="E52" s="64"/>
      <c r="F52" s="58"/>
      <c r="G52" s="55" t="s">
        <v>51</v>
      </c>
      <c r="H52" s="55"/>
      <c r="I52" s="55">
        <f>SUMIF([1]FORM!$F$16:$F$1048576,'RAB PAKET 1'!C52,[1]FORM!$J$16:$J$1048576)</f>
        <v>0</v>
      </c>
      <c r="J52" s="65">
        <v>334730</v>
      </c>
      <c r="K52" s="65">
        <f t="shared" si="3"/>
        <v>0</v>
      </c>
      <c r="L52" s="66">
        <f t="shared" si="4"/>
        <v>0</v>
      </c>
      <c r="N52" s="45">
        <f t="shared" si="0"/>
        <v>0</v>
      </c>
    </row>
    <row r="53" spans="2:14" ht="15" hidden="1" customHeight="1" x14ac:dyDescent="0.25">
      <c r="B53" s="62">
        <v>11</v>
      </c>
      <c r="C53" s="55" t="s">
        <v>103</v>
      </c>
      <c r="D53" s="63" t="s">
        <v>104</v>
      </c>
      <c r="E53" s="64"/>
      <c r="F53" s="58"/>
      <c r="G53" s="55" t="s">
        <v>51</v>
      </c>
      <c r="H53" s="55"/>
      <c r="I53" s="55">
        <f>SUMIF([1]FORM!$F$16:$F$1048576,'RAB PAKET 1'!C53,[1]FORM!$J$16:$J$1048576)</f>
        <v>0</v>
      </c>
      <c r="J53" s="65">
        <v>475150</v>
      </c>
      <c r="K53" s="65">
        <f t="shared" si="3"/>
        <v>0</v>
      </c>
      <c r="L53" s="66">
        <f t="shared" si="4"/>
        <v>0</v>
      </c>
      <c r="N53" s="45">
        <f t="shared" si="0"/>
        <v>0</v>
      </c>
    </row>
    <row r="54" spans="2:14" ht="15" hidden="1" customHeight="1" x14ac:dyDescent="0.25">
      <c r="B54" s="62">
        <v>12</v>
      </c>
      <c r="C54" s="55" t="s">
        <v>105</v>
      </c>
      <c r="D54" s="63" t="s">
        <v>106</v>
      </c>
      <c r="E54" s="64"/>
      <c r="F54" s="58"/>
      <c r="G54" s="55" t="s">
        <v>51</v>
      </c>
      <c r="H54" s="55"/>
      <c r="I54" s="55">
        <f>SUMIF([1]FORM!$F$16:$F$1048576,'RAB PAKET 1'!C54,[1]FORM!$J$16:$J$1048576)</f>
        <v>0</v>
      </c>
      <c r="J54" s="65">
        <v>1148749</v>
      </c>
      <c r="K54" s="65">
        <f t="shared" si="3"/>
        <v>0</v>
      </c>
      <c r="L54" s="66">
        <f t="shared" si="4"/>
        <v>0</v>
      </c>
      <c r="N54" s="45">
        <f t="shared" si="0"/>
        <v>0</v>
      </c>
    </row>
    <row r="55" spans="2:14" ht="15" hidden="1" customHeight="1" x14ac:dyDescent="0.25">
      <c r="B55" s="62">
        <v>13</v>
      </c>
      <c r="C55" s="55" t="s">
        <v>107</v>
      </c>
      <c r="D55" s="63" t="s">
        <v>108</v>
      </c>
      <c r="E55" s="64"/>
      <c r="F55" s="58"/>
      <c r="G55" s="55" t="s">
        <v>51</v>
      </c>
      <c r="H55" s="55"/>
      <c r="I55" s="55">
        <f>SUMIF([1]FORM!$F$16:$F$1048576,'RAB PAKET 1'!C55,[1]FORM!$J$16:$J$1048576)</f>
        <v>0</v>
      </c>
      <c r="J55" s="65">
        <v>462829</v>
      </c>
      <c r="K55" s="65">
        <f t="shared" si="3"/>
        <v>0</v>
      </c>
      <c r="L55" s="66">
        <f t="shared" si="4"/>
        <v>0</v>
      </c>
      <c r="N55" s="45">
        <f t="shared" si="0"/>
        <v>0</v>
      </c>
    </row>
    <row r="56" spans="2:14" ht="15" hidden="1" customHeight="1" x14ac:dyDescent="0.25">
      <c r="B56" s="62">
        <v>14</v>
      </c>
      <c r="C56" s="55" t="s">
        <v>109</v>
      </c>
      <c r="D56" s="63" t="s">
        <v>110</v>
      </c>
      <c r="E56" s="64"/>
      <c r="F56" s="58"/>
      <c r="G56" s="55" t="s">
        <v>51</v>
      </c>
      <c r="H56" s="55"/>
      <c r="I56" s="55">
        <f>SUMIF([1]FORM!$F$16:$F$1048576,'RAB PAKET 1'!C56,[1]FORM!$J$16:$J$1048576)</f>
        <v>0</v>
      </c>
      <c r="J56" s="65">
        <v>1458273</v>
      </c>
      <c r="K56" s="65">
        <f t="shared" si="3"/>
        <v>0</v>
      </c>
      <c r="L56" s="66">
        <f t="shared" si="4"/>
        <v>0</v>
      </c>
      <c r="N56" s="45">
        <f t="shared" si="0"/>
        <v>0</v>
      </c>
    </row>
    <row r="57" spans="2:14" ht="15" hidden="1" customHeight="1" x14ac:dyDescent="0.25">
      <c r="B57" s="62">
        <v>15</v>
      </c>
      <c r="C57" s="55" t="s">
        <v>111</v>
      </c>
      <c r="D57" s="63" t="s">
        <v>112</v>
      </c>
      <c r="E57" s="64"/>
      <c r="F57" s="58"/>
      <c r="G57" s="55" t="s">
        <v>51</v>
      </c>
      <c r="H57" s="55"/>
      <c r="I57" s="55">
        <f>SUMIF([1]FORM!$F$16:$F$1048576,'RAB PAKET 1'!C57,[1]FORM!$J$16:$J$1048576)</f>
        <v>0</v>
      </c>
      <c r="J57" s="65">
        <v>3000911</v>
      </c>
      <c r="K57" s="65">
        <f t="shared" si="3"/>
        <v>0</v>
      </c>
      <c r="L57" s="66">
        <f t="shared" si="4"/>
        <v>0</v>
      </c>
      <c r="N57" s="45">
        <f t="shared" si="0"/>
        <v>0</v>
      </c>
    </row>
    <row r="58" spans="2:14" ht="15" hidden="1" customHeight="1" x14ac:dyDescent="0.25">
      <c r="B58" s="62">
        <v>16</v>
      </c>
      <c r="C58" s="55" t="s">
        <v>113</v>
      </c>
      <c r="D58" s="63" t="s">
        <v>114</v>
      </c>
      <c r="E58" s="64"/>
      <c r="F58" s="58"/>
      <c r="G58" s="55" t="s">
        <v>51</v>
      </c>
      <c r="H58" s="55"/>
      <c r="I58" s="55">
        <f>SUMIF([1]FORM!$F$16:$F$1048576,'RAB PAKET 1'!C58,[1]FORM!$J$16:$J$1048576)</f>
        <v>0</v>
      </c>
      <c r="J58" s="65">
        <v>1307791</v>
      </c>
      <c r="K58" s="65">
        <f t="shared" si="3"/>
        <v>0</v>
      </c>
      <c r="L58" s="66">
        <f t="shared" si="4"/>
        <v>0</v>
      </c>
      <c r="N58" s="45">
        <f t="shared" si="0"/>
        <v>0</v>
      </c>
    </row>
    <row r="59" spans="2:14" ht="15" hidden="1" customHeight="1" x14ac:dyDescent="0.25">
      <c r="B59" s="62">
        <v>17</v>
      </c>
      <c r="C59" s="55" t="s">
        <v>115</v>
      </c>
      <c r="D59" s="63" t="s">
        <v>116</v>
      </c>
      <c r="E59" s="64"/>
      <c r="F59" s="58"/>
      <c r="G59" s="55" t="s">
        <v>51</v>
      </c>
      <c r="H59" s="55"/>
      <c r="I59" s="55">
        <f>SUMIF([1]FORM!$F$16:$F$1048576,'RAB PAKET 1'!C59,[1]FORM!$J$16:$J$1048576)</f>
        <v>0</v>
      </c>
      <c r="J59" s="65">
        <v>225066</v>
      </c>
      <c r="K59" s="65">
        <f t="shared" si="3"/>
        <v>0</v>
      </c>
      <c r="L59" s="66">
        <f t="shared" si="4"/>
        <v>0</v>
      </c>
      <c r="N59" s="45">
        <f t="shared" si="0"/>
        <v>0</v>
      </c>
    </row>
    <row r="60" spans="2:14" ht="15" hidden="1" customHeight="1" x14ac:dyDescent="0.25">
      <c r="B60" s="62">
        <v>18</v>
      </c>
      <c r="C60" s="55" t="s">
        <v>117</v>
      </c>
      <c r="D60" s="63" t="s">
        <v>118</v>
      </c>
      <c r="E60" s="64"/>
      <c r="F60" s="58"/>
      <c r="G60" s="55" t="s">
        <v>51</v>
      </c>
      <c r="H60" s="55"/>
      <c r="I60" s="55">
        <f>SUMIF([1]FORM!$F$16:$F$1048576,'RAB PAKET 1'!C60,[1]FORM!$J$16:$J$1048576)</f>
        <v>0</v>
      </c>
      <c r="J60" s="65">
        <v>206162</v>
      </c>
      <c r="K60" s="65">
        <f t="shared" si="3"/>
        <v>0</v>
      </c>
      <c r="L60" s="66">
        <f t="shared" si="4"/>
        <v>0</v>
      </c>
      <c r="N60" s="45">
        <f t="shared" si="0"/>
        <v>0</v>
      </c>
    </row>
    <row r="61" spans="2:14" ht="15" hidden="1" customHeight="1" x14ac:dyDescent="0.25">
      <c r="B61" s="62">
        <v>19</v>
      </c>
      <c r="C61" s="55" t="s">
        <v>119</v>
      </c>
      <c r="D61" s="63" t="s">
        <v>120</v>
      </c>
      <c r="E61" s="64"/>
      <c r="F61" s="58"/>
      <c r="G61" s="55" t="s">
        <v>51</v>
      </c>
      <c r="H61" s="55"/>
      <c r="I61" s="55">
        <f>SUMIF([1]FORM!$F$16:$F$1048576,'RAB PAKET 1'!C61,[1]FORM!$J$16:$J$1048576)</f>
        <v>0</v>
      </c>
      <c r="J61" s="65">
        <v>141172</v>
      </c>
      <c r="K61" s="65">
        <f t="shared" si="3"/>
        <v>0</v>
      </c>
      <c r="L61" s="66">
        <f t="shared" si="4"/>
        <v>0</v>
      </c>
      <c r="N61" s="45">
        <f t="shared" si="0"/>
        <v>0</v>
      </c>
    </row>
    <row r="62" spans="2:14" ht="15" hidden="1" customHeight="1" x14ac:dyDescent="0.25">
      <c r="B62" s="62">
        <v>20</v>
      </c>
      <c r="C62" s="55" t="s">
        <v>121</v>
      </c>
      <c r="D62" s="63" t="s">
        <v>122</v>
      </c>
      <c r="E62" s="64"/>
      <c r="F62" s="58"/>
      <c r="G62" s="55" t="s">
        <v>51</v>
      </c>
      <c r="H62" s="55"/>
      <c r="I62" s="55">
        <f>SUMIF([1]FORM!$F$16:$F$1048576,'RAB PAKET 1'!C62,[1]FORM!$J$16:$J$1048576)</f>
        <v>0</v>
      </c>
      <c r="J62" s="65">
        <v>925470</v>
      </c>
      <c r="K62" s="65">
        <f t="shared" si="3"/>
        <v>0</v>
      </c>
      <c r="L62" s="66">
        <f t="shared" si="4"/>
        <v>0</v>
      </c>
      <c r="N62" s="45">
        <f t="shared" si="0"/>
        <v>0</v>
      </c>
    </row>
    <row r="63" spans="2:14" ht="15" hidden="1" customHeight="1" x14ac:dyDescent="0.25">
      <c r="B63" s="62">
        <v>21</v>
      </c>
      <c r="C63" s="55" t="s">
        <v>123</v>
      </c>
      <c r="D63" s="63" t="s">
        <v>124</v>
      </c>
      <c r="E63" s="64"/>
      <c r="F63" s="58"/>
      <c r="G63" s="55" t="s">
        <v>51</v>
      </c>
      <c r="H63" s="55"/>
      <c r="I63" s="55">
        <f>SUMIF([1]FORM!$F$16:$F$1048576,'RAB PAKET 1'!C63,[1]FORM!$J$16:$J$1048576)</f>
        <v>0</v>
      </c>
      <c r="J63" s="65">
        <v>155091</v>
      </c>
      <c r="K63" s="65">
        <f t="shared" si="3"/>
        <v>0</v>
      </c>
      <c r="L63" s="66">
        <f t="shared" si="4"/>
        <v>0</v>
      </c>
      <c r="N63" s="45">
        <f t="shared" si="0"/>
        <v>0</v>
      </c>
    </row>
    <row r="64" spans="2:14" ht="15" hidden="1" customHeight="1" x14ac:dyDescent="0.25">
      <c r="B64" s="62">
        <v>22</v>
      </c>
      <c r="C64" s="55" t="s">
        <v>125</v>
      </c>
      <c r="D64" s="63" t="s">
        <v>126</v>
      </c>
      <c r="E64" s="64"/>
      <c r="F64" s="58"/>
      <c r="G64" s="55" t="s">
        <v>51</v>
      </c>
      <c r="H64" s="55"/>
      <c r="I64" s="55">
        <f>SUMIF([1]FORM!$F$16:$F$1048576,'RAB PAKET 1'!C64,[1]FORM!$J$16:$J$1048576)</f>
        <v>0</v>
      </c>
      <c r="J64" s="65">
        <v>105620</v>
      </c>
      <c r="K64" s="65">
        <f t="shared" si="3"/>
        <v>0</v>
      </c>
      <c r="L64" s="66">
        <f t="shared" si="4"/>
        <v>0</v>
      </c>
      <c r="N64" s="45">
        <f t="shared" si="0"/>
        <v>0</v>
      </c>
    </row>
    <row r="65" spans="2:14" ht="15" hidden="1" customHeight="1" x14ac:dyDescent="0.25">
      <c r="B65" s="62">
        <v>23</v>
      </c>
      <c r="C65" s="55" t="s">
        <v>127</v>
      </c>
      <c r="D65" s="63" t="s">
        <v>128</v>
      </c>
      <c r="E65" s="64"/>
      <c r="F65" s="58"/>
      <c r="G65" s="55" t="s">
        <v>51</v>
      </c>
      <c r="H65" s="55"/>
      <c r="I65" s="55">
        <f>SUMIF([1]FORM!$F$16:$F$1048576,'RAB PAKET 1'!C65,[1]FORM!$J$16:$J$1048576)</f>
        <v>0</v>
      </c>
      <c r="J65" s="65">
        <v>195628</v>
      </c>
      <c r="K65" s="65">
        <f t="shared" si="3"/>
        <v>0</v>
      </c>
      <c r="L65" s="66">
        <f t="shared" si="4"/>
        <v>0</v>
      </c>
      <c r="N65" s="45">
        <f t="shared" si="0"/>
        <v>0</v>
      </c>
    </row>
    <row r="66" spans="2:14" ht="15" hidden="1" customHeight="1" x14ac:dyDescent="0.25">
      <c r="B66" s="62">
        <v>24</v>
      </c>
      <c r="C66" s="55" t="s">
        <v>129</v>
      </c>
      <c r="D66" s="63" t="s">
        <v>130</v>
      </c>
      <c r="E66" s="64"/>
      <c r="F66" s="58"/>
      <c r="G66" s="55" t="s">
        <v>51</v>
      </c>
      <c r="H66" s="55"/>
      <c r="I66" s="55">
        <f>SUMIF([1]FORM!$F$16:$F$1048576,'RAB PAKET 1'!C66,[1]FORM!$J$16:$J$1048576)</f>
        <v>0</v>
      </c>
      <c r="J66" s="65">
        <v>223279</v>
      </c>
      <c r="K66" s="65">
        <f t="shared" si="3"/>
        <v>0</v>
      </c>
      <c r="L66" s="66">
        <f t="shared" si="4"/>
        <v>0</v>
      </c>
      <c r="N66" s="45">
        <f t="shared" si="0"/>
        <v>0</v>
      </c>
    </row>
    <row r="67" spans="2:14" ht="15" hidden="1" customHeight="1" x14ac:dyDescent="0.25">
      <c r="B67" s="62">
        <v>25</v>
      </c>
      <c r="C67" s="55" t="s">
        <v>131</v>
      </c>
      <c r="D67" s="63" t="s">
        <v>132</v>
      </c>
      <c r="E67" s="64"/>
      <c r="F67" s="58"/>
      <c r="G67" s="55" t="s">
        <v>51</v>
      </c>
      <c r="H67" s="55"/>
      <c r="I67" s="55">
        <f>SUMIF([1]FORM!$F$16:$F$1048576,'RAB PAKET 1'!C67,[1]FORM!$J$16:$J$1048576)</f>
        <v>0</v>
      </c>
      <c r="J67" s="65">
        <v>204375</v>
      </c>
      <c r="K67" s="65">
        <f t="shared" si="3"/>
        <v>0</v>
      </c>
      <c r="L67" s="66">
        <f t="shared" si="4"/>
        <v>0</v>
      </c>
      <c r="N67" s="45">
        <f t="shared" si="0"/>
        <v>0</v>
      </c>
    </row>
    <row r="68" spans="2:14" ht="15" hidden="1" customHeight="1" x14ac:dyDescent="0.25">
      <c r="B68" s="62">
        <v>26</v>
      </c>
      <c r="C68" s="55" t="s">
        <v>133</v>
      </c>
      <c r="D68" s="63" t="s">
        <v>134</v>
      </c>
      <c r="E68" s="64"/>
      <c r="F68" s="58"/>
      <c r="G68" s="55" t="s">
        <v>135</v>
      </c>
      <c r="H68" s="55"/>
      <c r="I68" s="55">
        <f>SUMIF([1]FORM!$F$16:$F$1048576,'RAB PAKET 1'!C68,[1]FORM!$J$16:$J$1048576)</f>
        <v>0</v>
      </c>
      <c r="J68" s="65">
        <v>4820647</v>
      </c>
      <c r="K68" s="65">
        <f t="shared" si="3"/>
        <v>0</v>
      </c>
      <c r="L68" s="66">
        <f t="shared" si="4"/>
        <v>0</v>
      </c>
      <c r="N68" s="45">
        <f t="shared" si="0"/>
        <v>0</v>
      </c>
    </row>
    <row r="69" spans="2:14" ht="15" hidden="1" customHeight="1" x14ac:dyDescent="0.25">
      <c r="B69" s="62">
        <v>27</v>
      </c>
      <c r="C69" s="55" t="s">
        <v>136</v>
      </c>
      <c r="D69" s="63" t="s">
        <v>137</v>
      </c>
      <c r="E69" s="64"/>
      <c r="F69" s="58"/>
      <c r="G69" s="55" t="s">
        <v>135</v>
      </c>
      <c r="H69" s="55"/>
      <c r="I69" s="55">
        <f>SUMIF([1]FORM!$F$16:$F$1048576,'RAB PAKET 1'!C69,[1]FORM!$J$16:$J$1048576)</f>
        <v>0</v>
      </c>
      <c r="J69" s="65">
        <v>4820647</v>
      </c>
      <c r="K69" s="65">
        <f t="shared" si="3"/>
        <v>0</v>
      </c>
      <c r="L69" s="66">
        <f t="shared" si="4"/>
        <v>0</v>
      </c>
      <c r="N69" s="45">
        <f t="shared" si="0"/>
        <v>0</v>
      </c>
    </row>
    <row r="70" spans="2:14" ht="15" hidden="1" customHeight="1" x14ac:dyDescent="0.25">
      <c r="B70" s="62">
        <v>28</v>
      </c>
      <c r="C70" s="55" t="s">
        <v>138</v>
      </c>
      <c r="D70" s="63" t="s">
        <v>139</v>
      </c>
      <c r="E70" s="64"/>
      <c r="F70" s="58"/>
      <c r="G70" s="55" t="s">
        <v>135</v>
      </c>
      <c r="H70" s="55"/>
      <c r="I70" s="55">
        <f>SUMIF([1]FORM!$F$16:$F$1048576,'RAB PAKET 1'!C70,[1]FORM!$J$16:$J$1048576)</f>
        <v>0</v>
      </c>
      <c r="J70" s="65">
        <v>6674742</v>
      </c>
      <c r="K70" s="65">
        <f t="shared" si="3"/>
        <v>0</v>
      </c>
      <c r="L70" s="66">
        <f t="shared" si="4"/>
        <v>0</v>
      </c>
      <c r="N70" s="45">
        <f t="shared" si="0"/>
        <v>0</v>
      </c>
    </row>
    <row r="71" spans="2:14" ht="15" hidden="1" customHeight="1" x14ac:dyDescent="0.25">
      <c r="B71" s="62">
        <v>29</v>
      </c>
      <c r="C71" s="55" t="s">
        <v>140</v>
      </c>
      <c r="D71" s="63" t="s">
        <v>141</v>
      </c>
      <c r="E71" s="64"/>
      <c r="F71" s="58"/>
      <c r="G71" s="55" t="s">
        <v>135</v>
      </c>
      <c r="H71" s="55"/>
      <c r="I71" s="55">
        <f>SUMIF([1]FORM!$F$16:$F$1048576,'RAB PAKET 1'!C71,[1]FORM!$J$16:$J$1048576)</f>
        <v>0</v>
      </c>
      <c r="J71" s="65">
        <v>8968443</v>
      </c>
      <c r="K71" s="65">
        <f t="shared" si="3"/>
        <v>0</v>
      </c>
      <c r="L71" s="66">
        <f t="shared" si="4"/>
        <v>0</v>
      </c>
      <c r="N71" s="45">
        <f t="shared" si="0"/>
        <v>0</v>
      </c>
    </row>
    <row r="72" spans="2:14" ht="15" hidden="1" customHeight="1" x14ac:dyDescent="0.25">
      <c r="B72" s="62">
        <v>30</v>
      </c>
      <c r="C72" s="55" t="s">
        <v>142</v>
      </c>
      <c r="D72" s="63" t="s">
        <v>143</v>
      </c>
      <c r="E72" s="64"/>
      <c r="F72" s="58"/>
      <c r="G72" s="55" t="s">
        <v>25</v>
      </c>
      <c r="H72" s="55"/>
      <c r="I72" s="55">
        <f>SUMIF([1]FORM!$F$16:$F$1048576,'RAB PAKET 1'!C72,[1]FORM!$J$16:$J$1048576)</f>
        <v>0</v>
      </c>
      <c r="J72" s="65">
        <v>89973</v>
      </c>
      <c r="K72" s="65">
        <f t="shared" si="3"/>
        <v>0</v>
      </c>
      <c r="L72" s="66">
        <f t="shared" si="4"/>
        <v>0</v>
      </c>
      <c r="N72" s="45">
        <f t="shared" si="0"/>
        <v>0</v>
      </c>
    </row>
    <row r="73" spans="2:14" ht="15" hidden="1" customHeight="1" x14ac:dyDescent="0.25">
      <c r="B73" s="62">
        <v>31</v>
      </c>
      <c r="C73" s="55" t="s">
        <v>144</v>
      </c>
      <c r="D73" s="63" t="s">
        <v>145</v>
      </c>
      <c r="E73" s="64"/>
      <c r="F73" s="58"/>
      <c r="G73" s="55" t="s">
        <v>25</v>
      </c>
      <c r="H73" s="55"/>
      <c r="I73" s="55">
        <f>SUMIF([1]FORM!$F$16:$F$1048576,'RAB PAKET 1'!C73,[1]FORM!$J$16:$J$1048576)</f>
        <v>0</v>
      </c>
      <c r="J73" s="65">
        <v>89973</v>
      </c>
      <c r="K73" s="65">
        <f t="shared" si="3"/>
        <v>0</v>
      </c>
      <c r="L73" s="66">
        <f t="shared" si="4"/>
        <v>0</v>
      </c>
      <c r="N73" s="45">
        <f t="shared" si="0"/>
        <v>0</v>
      </c>
    </row>
    <row r="74" spans="2:14" ht="15" hidden="1" customHeight="1" x14ac:dyDescent="0.25">
      <c r="B74" s="62">
        <v>32</v>
      </c>
      <c r="C74" s="55" t="s">
        <v>146</v>
      </c>
      <c r="D74" s="63" t="s">
        <v>147</v>
      </c>
      <c r="E74" s="64"/>
      <c r="F74" s="58"/>
      <c r="G74" s="55" t="s">
        <v>25</v>
      </c>
      <c r="H74" s="55"/>
      <c r="I74" s="55">
        <f>SUMIF([1]FORM!$F$16:$F$1048576,'RAB PAKET 1'!C74,[1]FORM!$J$16:$J$1048576)</f>
        <v>0</v>
      </c>
      <c r="J74" s="65">
        <v>112466</v>
      </c>
      <c r="K74" s="65">
        <f t="shared" si="3"/>
        <v>0</v>
      </c>
      <c r="L74" s="66">
        <f t="shared" si="4"/>
        <v>0</v>
      </c>
      <c r="N74" s="45">
        <f t="shared" si="0"/>
        <v>0</v>
      </c>
    </row>
    <row r="75" spans="2:14" ht="15" hidden="1" customHeight="1" x14ac:dyDescent="0.25">
      <c r="B75" s="62">
        <v>33</v>
      </c>
      <c r="C75" s="55" t="s">
        <v>148</v>
      </c>
      <c r="D75" s="63" t="s">
        <v>149</v>
      </c>
      <c r="E75" s="64"/>
      <c r="F75" s="58"/>
      <c r="G75" s="55" t="s">
        <v>25</v>
      </c>
      <c r="H75" s="55"/>
      <c r="I75" s="55">
        <f>SUMIF([1]FORM!$F$16:$F$1048576,'RAB PAKET 1'!C75,[1]FORM!$J$16:$J$1048576)</f>
        <v>0</v>
      </c>
      <c r="J75" s="65">
        <v>157453</v>
      </c>
      <c r="K75" s="65">
        <f t="shared" si="3"/>
        <v>0</v>
      </c>
      <c r="L75" s="66">
        <f t="shared" si="4"/>
        <v>0</v>
      </c>
      <c r="N75" s="45">
        <f t="shared" si="0"/>
        <v>0</v>
      </c>
    </row>
    <row r="76" spans="2:14" ht="15" hidden="1" customHeight="1" x14ac:dyDescent="0.25">
      <c r="B76" s="62">
        <v>34</v>
      </c>
      <c r="C76" s="55" t="s">
        <v>150</v>
      </c>
      <c r="D76" s="63" t="s">
        <v>151</v>
      </c>
      <c r="E76" s="64"/>
      <c r="F76" s="58"/>
      <c r="G76" s="55" t="s">
        <v>25</v>
      </c>
      <c r="H76" s="55"/>
      <c r="I76" s="55">
        <f>SUMIF([1]FORM!$F$16:$F$1048576,'RAB PAKET 1'!C76,[1]FORM!$J$16:$J$1048576)</f>
        <v>0</v>
      </c>
      <c r="J76" s="65">
        <v>121676</v>
      </c>
      <c r="K76" s="65">
        <f t="shared" si="3"/>
        <v>0</v>
      </c>
      <c r="L76" s="66">
        <f t="shared" si="4"/>
        <v>0</v>
      </c>
      <c r="N76" s="45">
        <f t="shared" si="0"/>
        <v>0</v>
      </c>
    </row>
    <row r="77" spans="2:14" ht="15" hidden="1" customHeight="1" x14ac:dyDescent="0.25">
      <c r="B77" s="62">
        <v>35</v>
      </c>
      <c r="C77" s="55" t="s">
        <v>152</v>
      </c>
      <c r="D77" s="63" t="s">
        <v>153</v>
      </c>
      <c r="E77" s="64"/>
      <c r="F77" s="58"/>
      <c r="G77" s="55" t="s">
        <v>25</v>
      </c>
      <c r="H77" s="55"/>
      <c r="I77" s="55">
        <f>SUMIF([1]FORM!$F$16:$F$1048576,'RAB PAKET 1'!C77,[1]FORM!$J$16:$J$1048576)</f>
        <v>0</v>
      </c>
      <c r="J77" s="65">
        <v>179946</v>
      </c>
      <c r="K77" s="65">
        <f t="shared" si="3"/>
        <v>0</v>
      </c>
      <c r="L77" s="66">
        <f t="shared" si="4"/>
        <v>0</v>
      </c>
      <c r="N77" s="45">
        <f t="shared" si="0"/>
        <v>0</v>
      </c>
    </row>
    <row r="78" spans="2:14" ht="15" hidden="1" customHeight="1" x14ac:dyDescent="0.25">
      <c r="B78" s="62">
        <v>36</v>
      </c>
      <c r="C78" s="55" t="s">
        <v>154</v>
      </c>
      <c r="D78" s="63" t="s">
        <v>155</v>
      </c>
      <c r="E78" s="64"/>
      <c r="F78" s="58"/>
      <c r="G78" s="55" t="s">
        <v>25</v>
      </c>
      <c r="H78" s="55"/>
      <c r="I78" s="55">
        <f>SUMIF([1]FORM!$F$16:$F$1048576,'RAB PAKET 1'!C78,[1]FORM!$J$16:$J$1048576)</f>
        <v>0</v>
      </c>
      <c r="J78" s="65">
        <v>202440</v>
      </c>
      <c r="K78" s="65">
        <f t="shared" si="3"/>
        <v>0</v>
      </c>
      <c r="L78" s="66">
        <f t="shared" si="4"/>
        <v>0</v>
      </c>
      <c r="N78" s="45">
        <f t="shared" ref="N78:N141" si="5">H78+I78</f>
        <v>0</v>
      </c>
    </row>
    <row r="79" spans="2:14" ht="15" hidden="1" customHeight="1" x14ac:dyDescent="0.25">
      <c r="B79" s="62">
        <v>37</v>
      </c>
      <c r="C79" s="55" t="s">
        <v>156</v>
      </c>
      <c r="D79" s="63" t="s">
        <v>157</v>
      </c>
      <c r="E79" s="64"/>
      <c r="F79" s="58"/>
      <c r="G79" s="55" t="s">
        <v>135</v>
      </c>
      <c r="H79" s="55"/>
      <c r="I79" s="55">
        <f>SUMIF([1]FORM!$F$16:$F$1048576,'RAB PAKET 1'!C79,[1]FORM!$J$16:$J$1048576)</f>
        <v>0</v>
      </c>
      <c r="J79" s="65">
        <v>7337817</v>
      </c>
      <c r="K79" s="65">
        <f t="shared" si="3"/>
        <v>0</v>
      </c>
      <c r="L79" s="66">
        <f t="shared" si="4"/>
        <v>0</v>
      </c>
      <c r="N79" s="45">
        <f t="shared" si="5"/>
        <v>0</v>
      </c>
    </row>
    <row r="80" spans="2:14" ht="15" hidden="1" customHeight="1" x14ac:dyDescent="0.25">
      <c r="B80" s="62">
        <v>38</v>
      </c>
      <c r="C80" s="55" t="s">
        <v>158</v>
      </c>
      <c r="D80" s="63" t="s">
        <v>159</v>
      </c>
      <c r="E80" s="64"/>
      <c r="F80" s="58"/>
      <c r="G80" s="55" t="s">
        <v>135</v>
      </c>
      <c r="H80" s="55"/>
      <c r="I80" s="55">
        <f>SUMIF([1]FORM!$F$16:$F$1048576,'RAB PAKET 1'!C80,[1]FORM!$J$16:$J$1048576)</f>
        <v>0</v>
      </c>
      <c r="J80" s="65">
        <v>10184082</v>
      </c>
      <c r="K80" s="65">
        <f t="shared" si="3"/>
        <v>0</v>
      </c>
      <c r="L80" s="66">
        <f t="shared" si="4"/>
        <v>0</v>
      </c>
      <c r="N80" s="45">
        <f t="shared" si="5"/>
        <v>0</v>
      </c>
    </row>
    <row r="81" spans="2:14" ht="15" hidden="1" customHeight="1" x14ac:dyDescent="0.25">
      <c r="B81" s="62">
        <v>39</v>
      </c>
      <c r="C81" s="55" t="s">
        <v>160</v>
      </c>
      <c r="D81" s="63" t="s">
        <v>161</v>
      </c>
      <c r="E81" s="64"/>
      <c r="F81" s="58"/>
      <c r="G81" s="55" t="s">
        <v>135</v>
      </c>
      <c r="H81" s="55"/>
      <c r="I81" s="55">
        <f>SUMIF([1]FORM!$F$16:$F$1048576,'RAB PAKET 1'!C81,[1]FORM!$J$16:$J$1048576)</f>
        <v>0</v>
      </c>
      <c r="J81" s="65">
        <v>11619777</v>
      </c>
      <c r="K81" s="65">
        <f t="shared" si="3"/>
        <v>0</v>
      </c>
      <c r="L81" s="66">
        <f t="shared" si="4"/>
        <v>0</v>
      </c>
      <c r="N81" s="45">
        <f t="shared" si="5"/>
        <v>0</v>
      </c>
    </row>
    <row r="82" spans="2:14" ht="15" hidden="1" customHeight="1" x14ac:dyDescent="0.25">
      <c r="B82" s="62">
        <v>40</v>
      </c>
      <c r="C82" s="55" t="s">
        <v>162</v>
      </c>
      <c r="D82" s="63" t="s">
        <v>163</v>
      </c>
      <c r="E82" s="64"/>
      <c r="F82" s="58"/>
      <c r="G82" s="55" t="s">
        <v>28</v>
      </c>
      <c r="H82" s="55"/>
      <c r="I82" s="55">
        <f>SUMIF([1]FORM!$F$16:$F$1048576,'RAB PAKET 1'!C82,[1]FORM!$J$16:$J$1048576)</f>
        <v>0</v>
      </c>
      <c r="J82" s="65">
        <v>7323</v>
      </c>
      <c r="K82" s="65">
        <f t="shared" si="3"/>
        <v>0</v>
      </c>
      <c r="L82" s="66">
        <f t="shared" si="4"/>
        <v>0</v>
      </c>
      <c r="N82" s="45">
        <f t="shared" si="5"/>
        <v>0</v>
      </c>
    </row>
    <row r="83" spans="2:14" ht="15" hidden="1" customHeight="1" x14ac:dyDescent="0.25">
      <c r="B83" s="62">
        <v>41</v>
      </c>
      <c r="C83" s="55" t="s">
        <v>164</v>
      </c>
      <c r="D83" s="63" t="s">
        <v>165</v>
      </c>
      <c r="E83" s="64"/>
      <c r="F83" s="58"/>
      <c r="G83" s="55" t="s">
        <v>166</v>
      </c>
      <c r="H83" s="55"/>
      <c r="I83" s="55">
        <f>SUMIF([1]FORM!$F$16:$F$1048576,'RAB PAKET 1'!C83,[1]FORM!$J$16:$J$1048576)</f>
        <v>0</v>
      </c>
      <c r="J83" s="65">
        <v>262173</v>
      </c>
      <c r="K83" s="65">
        <f t="shared" si="3"/>
        <v>0</v>
      </c>
      <c r="L83" s="66">
        <f t="shared" si="4"/>
        <v>0</v>
      </c>
      <c r="N83" s="45">
        <f t="shared" si="5"/>
        <v>0</v>
      </c>
    </row>
    <row r="84" spans="2:14" ht="15" hidden="1" customHeight="1" x14ac:dyDescent="0.25">
      <c r="B84" s="62">
        <v>42</v>
      </c>
      <c r="C84" s="55" t="s">
        <v>167</v>
      </c>
      <c r="D84" s="63" t="s">
        <v>168</v>
      </c>
      <c r="E84" s="64"/>
      <c r="F84" s="58"/>
      <c r="G84" s="55" t="s">
        <v>166</v>
      </c>
      <c r="H84" s="55"/>
      <c r="I84" s="55">
        <f>SUMIF([1]FORM!$F$16:$F$1048576,'RAB PAKET 1'!C84,[1]FORM!$J$16:$J$1048576)</f>
        <v>0</v>
      </c>
      <c r="J84" s="65">
        <v>262173</v>
      </c>
      <c r="K84" s="65">
        <f t="shared" si="3"/>
        <v>0</v>
      </c>
      <c r="L84" s="66">
        <f t="shared" si="4"/>
        <v>0</v>
      </c>
      <c r="N84" s="45">
        <f t="shared" si="5"/>
        <v>0</v>
      </c>
    </row>
    <row r="85" spans="2:14" ht="15" hidden="1" customHeight="1" x14ac:dyDescent="0.25">
      <c r="B85" s="62">
        <v>43</v>
      </c>
      <c r="C85" s="55" t="s">
        <v>169</v>
      </c>
      <c r="D85" s="63" t="s">
        <v>170</v>
      </c>
      <c r="E85" s="64"/>
      <c r="F85" s="58"/>
      <c r="G85" s="55" t="s">
        <v>166</v>
      </c>
      <c r="H85" s="55"/>
      <c r="I85" s="55">
        <f>SUMIF([1]FORM!$F$16:$F$1048576,'RAB PAKET 1'!C85,[1]FORM!$J$16:$J$1048576)</f>
        <v>0</v>
      </c>
      <c r="J85" s="65">
        <v>327717</v>
      </c>
      <c r="K85" s="65">
        <f t="shared" si="3"/>
        <v>0</v>
      </c>
      <c r="L85" s="66">
        <f t="shared" si="4"/>
        <v>0</v>
      </c>
      <c r="N85" s="45">
        <f t="shared" si="5"/>
        <v>0</v>
      </c>
    </row>
    <row r="86" spans="2:14" ht="15" hidden="1" customHeight="1" x14ac:dyDescent="0.25">
      <c r="B86" s="62">
        <v>44</v>
      </c>
      <c r="C86" s="55" t="s">
        <v>171</v>
      </c>
      <c r="D86" s="63" t="s">
        <v>172</v>
      </c>
      <c r="E86" s="64"/>
      <c r="F86" s="58"/>
      <c r="G86" s="55" t="s">
        <v>166</v>
      </c>
      <c r="H86" s="55"/>
      <c r="I86" s="55">
        <f>SUMIF([1]FORM!$F$16:$F$1048576,'RAB PAKET 1'!C86,[1]FORM!$J$16:$J$1048576)</f>
        <v>0</v>
      </c>
      <c r="J86" s="65">
        <v>458803</v>
      </c>
      <c r="K86" s="65">
        <f t="shared" si="3"/>
        <v>0</v>
      </c>
      <c r="L86" s="66">
        <f t="shared" si="4"/>
        <v>0</v>
      </c>
      <c r="N86" s="45">
        <f t="shared" si="5"/>
        <v>0</v>
      </c>
    </row>
    <row r="87" spans="2:14" ht="15" hidden="1" customHeight="1" x14ac:dyDescent="0.25">
      <c r="B87" s="62">
        <v>45</v>
      </c>
      <c r="C87" s="55" t="s">
        <v>173</v>
      </c>
      <c r="D87" s="63" t="s">
        <v>174</v>
      </c>
      <c r="E87" s="64"/>
      <c r="F87" s="58"/>
      <c r="G87" s="55" t="s">
        <v>166</v>
      </c>
      <c r="H87" s="55"/>
      <c r="I87" s="55">
        <f>SUMIF([1]FORM!$F$16:$F$1048576,'RAB PAKET 1'!C87,[1]FORM!$J$16:$J$1048576)</f>
        <v>0</v>
      </c>
      <c r="J87" s="65">
        <v>280900</v>
      </c>
      <c r="K87" s="65">
        <f t="shared" ref="K87:K150" si="6">H87*J87</f>
        <v>0</v>
      </c>
      <c r="L87" s="66">
        <f t="shared" ref="L87:L150" si="7">I87*J87</f>
        <v>0</v>
      </c>
      <c r="N87" s="45">
        <f t="shared" si="5"/>
        <v>0</v>
      </c>
    </row>
    <row r="88" spans="2:14" ht="15" hidden="1" customHeight="1" x14ac:dyDescent="0.25">
      <c r="B88" s="62">
        <v>46</v>
      </c>
      <c r="C88" s="55" t="s">
        <v>175</v>
      </c>
      <c r="D88" s="63" t="s">
        <v>176</v>
      </c>
      <c r="E88" s="64"/>
      <c r="F88" s="58"/>
      <c r="G88" s="55" t="s">
        <v>166</v>
      </c>
      <c r="H88" s="55"/>
      <c r="I88" s="55">
        <f>SUMIF([1]FORM!$F$16:$F$1048576,'RAB PAKET 1'!C88,[1]FORM!$J$16:$J$1048576)</f>
        <v>0</v>
      </c>
      <c r="J88" s="65">
        <v>421350</v>
      </c>
      <c r="K88" s="65">
        <f t="shared" si="6"/>
        <v>0</v>
      </c>
      <c r="L88" s="66">
        <f t="shared" si="7"/>
        <v>0</v>
      </c>
      <c r="N88" s="45">
        <f t="shared" si="5"/>
        <v>0</v>
      </c>
    </row>
    <row r="89" spans="2:14" ht="15" hidden="1" customHeight="1" x14ac:dyDescent="0.25">
      <c r="B89" s="62">
        <v>47</v>
      </c>
      <c r="C89" s="55" t="s">
        <v>177</v>
      </c>
      <c r="D89" s="63" t="s">
        <v>178</v>
      </c>
      <c r="E89" s="64"/>
      <c r="F89" s="58"/>
      <c r="G89" s="55" t="s">
        <v>166</v>
      </c>
      <c r="H89" s="55"/>
      <c r="I89" s="55">
        <f>SUMIF([1]FORM!$F$16:$F$1048576,'RAB PAKET 1'!C89,[1]FORM!$J$16:$J$1048576)</f>
        <v>0</v>
      </c>
      <c r="J89" s="65">
        <v>491575</v>
      </c>
      <c r="K89" s="65">
        <f t="shared" si="6"/>
        <v>0</v>
      </c>
      <c r="L89" s="66">
        <f t="shared" si="7"/>
        <v>0</v>
      </c>
      <c r="N89" s="45">
        <f t="shared" si="5"/>
        <v>0</v>
      </c>
    </row>
    <row r="90" spans="2:14" ht="15" hidden="1" customHeight="1" x14ac:dyDescent="0.25">
      <c r="B90" s="62">
        <v>48</v>
      </c>
      <c r="C90" s="55" t="s">
        <v>179</v>
      </c>
      <c r="D90" s="63" t="s">
        <v>180</v>
      </c>
      <c r="E90" s="64"/>
      <c r="F90" s="58"/>
      <c r="G90" s="55" t="s">
        <v>28</v>
      </c>
      <c r="H90" s="55"/>
      <c r="I90" s="55">
        <f>SUMIF([1]FORM!$F$16:$F$1048576,'RAB PAKET 1'!C90,[1]FORM!$J$16:$J$1048576)</f>
        <v>0</v>
      </c>
      <c r="J90" s="65">
        <v>6256</v>
      </c>
      <c r="K90" s="65">
        <f t="shared" si="6"/>
        <v>0</v>
      </c>
      <c r="L90" s="66">
        <f t="shared" si="7"/>
        <v>0</v>
      </c>
      <c r="N90" s="45">
        <f t="shared" si="5"/>
        <v>0</v>
      </c>
    </row>
    <row r="91" spans="2:14" ht="15" hidden="1" customHeight="1" x14ac:dyDescent="0.25">
      <c r="B91" s="62">
        <v>49</v>
      </c>
      <c r="C91" s="55" t="s">
        <v>181</v>
      </c>
      <c r="D91" s="63" t="s">
        <v>182</v>
      </c>
      <c r="E91" s="64"/>
      <c r="F91" s="58"/>
      <c r="G91" s="55" t="s">
        <v>51</v>
      </c>
      <c r="H91" s="55"/>
      <c r="I91" s="55">
        <f>SUMIF([1]FORM!$F$16:$F$1048576,'RAB PAKET 1'!C91,[1]FORM!$J$16:$J$1048576)</f>
        <v>0</v>
      </c>
      <c r="J91" s="65">
        <v>7933</v>
      </c>
      <c r="K91" s="65">
        <f t="shared" si="6"/>
        <v>0</v>
      </c>
      <c r="L91" s="66">
        <f t="shared" si="7"/>
        <v>0</v>
      </c>
      <c r="N91" s="45">
        <f t="shared" si="5"/>
        <v>0</v>
      </c>
    </row>
    <row r="92" spans="2:14" ht="15" hidden="1" customHeight="1" x14ac:dyDescent="0.25">
      <c r="B92" s="62">
        <v>50</v>
      </c>
      <c r="C92" s="55" t="s">
        <v>183</v>
      </c>
      <c r="D92" s="63" t="s">
        <v>184</v>
      </c>
      <c r="E92" s="64"/>
      <c r="F92" s="58"/>
      <c r="G92" s="55" t="s">
        <v>51</v>
      </c>
      <c r="H92" s="55"/>
      <c r="I92" s="55">
        <f>SUMIF([1]FORM!$F$16:$F$1048576,'RAB PAKET 1'!C92,[1]FORM!$J$16:$J$1048576)</f>
        <v>0</v>
      </c>
      <c r="J92" s="65">
        <v>11595</v>
      </c>
      <c r="K92" s="65">
        <f t="shared" si="6"/>
        <v>0</v>
      </c>
      <c r="L92" s="66">
        <f t="shared" si="7"/>
        <v>0</v>
      </c>
      <c r="N92" s="45">
        <f t="shared" si="5"/>
        <v>0</v>
      </c>
    </row>
    <row r="93" spans="2:14" ht="15" hidden="1" customHeight="1" x14ac:dyDescent="0.25">
      <c r="B93" s="62">
        <v>51</v>
      </c>
      <c r="C93" s="55" t="s">
        <v>185</v>
      </c>
      <c r="D93" s="63" t="s">
        <v>186</v>
      </c>
      <c r="E93" s="64"/>
      <c r="F93" s="58"/>
      <c r="G93" s="55" t="s">
        <v>28</v>
      </c>
      <c r="H93" s="55"/>
      <c r="I93" s="55">
        <f>SUMIF([1]FORM!$F$16:$F$1048576,'RAB PAKET 1'!C93,[1]FORM!$J$16:$J$1048576)</f>
        <v>0</v>
      </c>
      <c r="J93" s="65">
        <v>10577</v>
      </c>
      <c r="K93" s="65">
        <f t="shared" si="6"/>
        <v>0</v>
      </c>
      <c r="L93" s="66">
        <f t="shared" si="7"/>
        <v>0</v>
      </c>
      <c r="N93" s="45">
        <f t="shared" si="5"/>
        <v>0</v>
      </c>
    </row>
    <row r="94" spans="2:14" ht="15" hidden="1" customHeight="1" x14ac:dyDescent="0.25">
      <c r="B94" s="62">
        <v>52</v>
      </c>
      <c r="C94" s="55" t="s">
        <v>187</v>
      </c>
      <c r="D94" s="63" t="s">
        <v>188</v>
      </c>
      <c r="E94" s="64"/>
      <c r="F94" s="58"/>
      <c r="G94" s="55" t="s">
        <v>28</v>
      </c>
      <c r="H94" s="55"/>
      <c r="I94" s="55">
        <f>SUMIF([1]FORM!$F$16:$F$1048576,'RAB PAKET 1'!C94,[1]FORM!$J$16:$J$1048576)</f>
        <v>0</v>
      </c>
      <c r="J94" s="65">
        <v>15459</v>
      </c>
      <c r="K94" s="65">
        <f t="shared" si="6"/>
        <v>0</v>
      </c>
      <c r="L94" s="66">
        <f t="shared" si="7"/>
        <v>0</v>
      </c>
      <c r="N94" s="45">
        <f t="shared" si="5"/>
        <v>0</v>
      </c>
    </row>
    <row r="95" spans="2:14" ht="15" hidden="1" customHeight="1" x14ac:dyDescent="0.25">
      <c r="B95" s="62">
        <v>53</v>
      </c>
      <c r="C95" s="55" t="s">
        <v>189</v>
      </c>
      <c r="D95" s="63" t="s">
        <v>190</v>
      </c>
      <c r="E95" s="64"/>
      <c r="F95" s="58"/>
      <c r="G95" s="55" t="s">
        <v>28</v>
      </c>
      <c r="H95" s="55"/>
      <c r="I95" s="55">
        <f>SUMIF([1]FORM!$F$16:$F$1048576,'RAB PAKET 1'!C95,[1]FORM!$J$16:$J$1048576)</f>
        <v>0</v>
      </c>
      <c r="J95" s="65">
        <v>8064</v>
      </c>
      <c r="K95" s="65">
        <f t="shared" si="6"/>
        <v>0</v>
      </c>
      <c r="L95" s="66">
        <f t="shared" si="7"/>
        <v>0</v>
      </c>
      <c r="N95" s="45">
        <f t="shared" si="5"/>
        <v>0</v>
      </c>
    </row>
    <row r="96" spans="2:14" ht="15" hidden="1" customHeight="1" x14ac:dyDescent="0.25">
      <c r="B96" s="62">
        <v>54</v>
      </c>
      <c r="C96" s="55" t="s">
        <v>191</v>
      </c>
      <c r="D96" s="63" t="s">
        <v>192</v>
      </c>
      <c r="E96" s="64"/>
      <c r="F96" s="58"/>
      <c r="G96" s="55" t="s">
        <v>28</v>
      </c>
      <c r="H96" s="55"/>
      <c r="I96" s="55">
        <f>SUMIF([1]FORM!$F$16:$F$1048576,'RAB PAKET 1'!C96,[1]FORM!$J$16:$J$1048576)</f>
        <v>0</v>
      </c>
      <c r="J96" s="65">
        <v>8064</v>
      </c>
      <c r="K96" s="65">
        <f t="shared" si="6"/>
        <v>0</v>
      </c>
      <c r="L96" s="66">
        <f t="shared" si="7"/>
        <v>0</v>
      </c>
      <c r="N96" s="45">
        <f t="shared" si="5"/>
        <v>0</v>
      </c>
    </row>
    <row r="97" spans="2:14" ht="15" hidden="1" customHeight="1" x14ac:dyDescent="0.25">
      <c r="B97" s="62">
        <v>55</v>
      </c>
      <c r="C97" s="55" t="s">
        <v>193</v>
      </c>
      <c r="D97" s="63" t="s">
        <v>194</v>
      </c>
      <c r="E97" s="64"/>
      <c r="F97" s="58"/>
      <c r="G97" s="55" t="s">
        <v>28</v>
      </c>
      <c r="H97" s="55"/>
      <c r="I97" s="55">
        <f>SUMIF([1]FORM!$F$16:$F$1048576,'RAB PAKET 1'!C97,[1]FORM!$J$16:$J$1048576)</f>
        <v>0</v>
      </c>
      <c r="J97" s="65">
        <v>10705</v>
      </c>
      <c r="K97" s="65">
        <f t="shared" si="6"/>
        <v>0</v>
      </c>
      <c r="L97" s="66">
        <f t="shared" si="7"/>
        <v>0</v>
      </c>
      <c r="N97" s="45">
        <f t="shared" si="5"/>
        <v>0</v>
      </c>
    </row>
    <row r="98" spans="2:14" ht="15" hidden="1" customHeight="1" x14ac:dyDescent="0.25">
      <c r="B98" s="62">
        <v>56</v>
      </c>
      <c r="C98" s="55" t="s">
        <v>195</v>
      </c>
      <c r="D98" s="63" t="s">
        <v>196</v>
      </c>
      <c r="E98" s="64"/>
      <c r="F98" s="58"/>
      <c r="G98" s="55" t="s">
        <v>28</v>
      </c>
      <c r="H98" s="55"/>
      <c r="I98" s="55">
        <f>SUMIF([1]FORM!$F$16:$F$1048576,'RAB PAKET 1'!C98,[1]FORM!$J$16:$J$1048576)</f>
        <v>0</v>
      </c>
      <c r="J98" s="65">
        <v>6048</v>
      </c>
      <c r="K98" s="65">
        <f t="shared" si="6"/>
        <v>0</v>
      </c>
      <c r="L98" s="66">
        <f t="shared" si="7"/>
        <v>0</v>
      </c>
      <c r="N98" s="45">
        <f t="shared" si="5"/>
        <v>0</v>
      </c>
    </row>
    <row r="99" spans="2:14" ht="15" hidden="1" customHeight="1" x14ac:dyDescent="0.25">
      <c r="B99" s="62">
        <v>57</v>
      </c>
      <c r="C99" s="55" t="s">
        <v>197</v>
      </c>
      <c r="D99" s="63" t="s">
        <v>198</v>
      </c>
      <c r="E99" s="64"/>
      <c r="F99" s="58"/>
      <c r="G99" s="55" t="s">
        <v>28</v>
      </c>
      <c r="H99" s="55"/>
      <c r="I99" s="55">
        <f>SUMIF([1]FORM!$F$16:$F$1048576,'RAB PAKET 1'!C99,[1]FORM!$J$16:$J$1048576)</f>
        <v>0</v>
      </c>
      <c r="J99" s="65">
        <v>6048</v>
      </c>
      <c r="K99" s="65">
        <f t="shared" si="6"/>
        <v>0</v>
      </c>
      <c r="L99" s="66">
        <f t="shared" si="7"/>
        <v>0</v>
      </c>
      <c r="N99" s="45">
        <f t="shared" si="5"/>
        <v>0</v>
      </c>
    </row>
    <row r="100" spans="2:14" ht="15" hidden="1" customHeight="1" x14ac:dyDescent="0.25">
      <c r="B100" s="62">
        <v>58</v>
      </c>
      <c r="C100" s="55" t="s">
        <v>199</v>
      </c>
      <c r="D100" s="63" t="s">
        <v>200</v>
      </c>
      <c r="E100" s="64"/>
      <c r="F100" s="58"/>
      <c r="G100" s="55" t="s">
        <v>28</v>
      </c>
      <c r="H100" s="55"/>
      <c r="I100" s="55">
        <f>SUMIF([1]FORM!$F$16:$F$1048576,'RAB PAKET 1'!C100,[1]FORM!$J$16:$J$1048576)</f>
        <v>0</v>
      </c>
      <c r="J100" s="65">
        <v>8029</v>
      </c>
      <c r="K100" s="65">
        <f t="shared" si="6"/>
        <v>0</v>
      </c>
      <c r="L100" s="66">
        <f t="shared" si="7"/>
        <v>0</v>
      </c>
      <c r="N100" s="45">
        <f t="shared" si="5"/>
        <v>0</v>
      </c>
    </row>
    <row r="101" spans="2:14" ht="15" hidden="1" customHeight="1" x14ac:dyDescent="0.25">
      <c r="B101" s="62">
        <v>59</v>
      </c>
      <c r="C101" s="55" t="s">
        <v>201</v>
      </c>
      <c r="D101" s="63" t="s">
        <v>202</v>
      </c>
      <c r="E101" s="64"/>
      <c r="F101" s="58"/>
      <c r="G101" s="55" t="s">
        <v>51</v>
      </c>
      <c r="H101" s="55"/>
      <c r="I101" s="55">
        <f>SUMIF([1]FORM!$F$16:$F$1048576,'RAB PAKET 1'!C101,[1]FORM!$J$16:$J$1048576)</f>
        <v>0</v>
      </c>
      <c r="J101" s="65">
        <v>79215</v>
      </c>
      <c r="K101" s="65">
        <f t="shared" si="6"/>
        <v>0</v>
      </c>
      <c r="L101" s="66">
        <f t="shared" si="7"/>
        <v>0</v>
      </c>
      <c r="N101" s="45">
        <f t="shared" si="5"/>
        <v>0</v>
      </c>
    </row>
    <row r="102" spans="2:14" ht="15" hidden="1" customHeight="1" x14ac:dyDescent="0.25">
      <c r="B102" s="62">
        <v>60</v>
      </c>
      <c r="C102" s="55" t="s">
        <v>203</v>
      </c>
      <c r="D102" s="63" t="s">
        <v>204</v>
      </c>
      <c r="E102" s="64"/>
      <c r="F102" s="58"/>
      <c r="G102" s="55" t="s">
        <v>51</v>
      </c>
      <c r="H102" s="55"/>
      <c r="I102" s="55">
        <f>SUMIF([1]FORM!$F$16:$F$1048576,'RAB PAKET 1'!C102,[1]FORM!$J$16:$J$1048576)</f>
        <v>0</v>
      </c>
      <c r="J102" s="65">
        <v>146721</v>
      </c>
      <c r="K102" s="65">
        <f t="shared" si="6"/>
        <v>0</v>
      </c>
      <c r="L102" s="66">
        <f t="shared" si="7"/>
        <v>0</v>
      </c>
      <c r="N102" s="45">
        <f t="shared" si="5"/>
        <v>0</v>
      </c>
    </row>
    <row r="103" spans="2:14" ht="15" hidden="1" customHeight="1" x14ac:dyDescent="0.25">
      <c r="B103" s="62">
        <v>61</v>
      </c>
      <c r="C103" s="55" t="s">
        <v>205</v>
      </c>
      <c r="D103" s="63" t="s">
        <v>206</v>
      </c>
      <c r="E103" s="64"/>
      <c r="F103" s="58"/>
      <c r="G103" s="55" t="s">
        <v>51</v>
      </c>
      <c r="H103" s="55"/>
      <c r="I103" s="55">
        <f>SUMIF([1]FORM!$F$16:$F$1048576,'RAB PAKET 1'!C103,[1]FORM!$J$16:$J$1048576)</f>
        <v>0</v>
      </c>
      <c r="J103" s="65">
        <v>187704</v>
      </c>
      <c r="K103" s="65">
        <f t="shared" si="6"/>
        <v>0</v>
      </c>
      <c r="L103" s="66">
        <f t="shared" si="7"/>
        <v>0</v>
      </c>
      <c r="N103" s="45">
        <f t="shared" si="5"/>
        <v>0</v>
      </c>
    </row>
    <row r="104" spans="2:14" ht="15" hidden="1" customHeight="1" x14ac:dyDescent="0.25">
      <c r="B104" s="62">
        <v>62</v>
      </c>
      <c r="C104" s="55" t="s">
        <v>207</v>
      </c>
      <c r="D104" s="63" t="s">
        <v>208</v>
      </c>
      <c r="E104" s="64"/>
      <c r="F104" s="58"/>
      <c r="G104" s="55" t="s">
        <v>51</v>
      </c>
      <c r="H104" s="55"/>
      <c r="I104" s="55">
        <f>SUMIF([1]FORM!$F$16:$F$1048576,'RAB PAKET 1'!C104,[1]FORM!$J$16:$J$1048576)</f>
        <v>0</v>
      </c>
      <c r="J104" s="65">
        <v>223114</v>
      </c>
      <c r="K104" s="65">
        <f t="shared" si="6"/>
        <v>0</v>
      </c>
      <c r="L104" s="66">
        <f t="shared" si="7"/>
        <v>0</v>
      </c>
      <c r="N104" s="45">
        <f t="shared" si="5"/>
        <v>0</v>
      </c>
    </row>
    <row r="105" spans="2:14" ht="15" hidden="1" customHeight="1" x14ac:dyDescent="0.25">
      <c r="B105" s="62">
        <v>63</v>
      </c>
      <c r="C105" s="55" t="s">
        <v>209</v>
      </c>
      <c r="D105" s="63" t="s">
        <v>210</v>
      </c>
      <c r="E105" s="64"/>
      <c r="F105" s="58"/>
      <c r="G105" s="55" t="s">
        <v>51</v>
      </c>
      <c r="H105" s="55"/>
      <c r="I105" s="55">
        <f>SUMIF([1]FORM!$F$16:$F$1048576,'RAB PAKET 1'!C105,[1]FORM!$J$16:$J$1048576)</f>
        <v>0</v>
      </c>
      <c r="J105" s="65">
        <v>328469</v>
      </c>
      <c r="K105" s="65">
        <f t="shared" si="6"/>
        <v>0</v>
      </c>
      <c r="L105" s="66">
        <f t="shared" si="7"/>
        <v>0</v>
      </c>
      <c r="N105" s="45">
        <f t="shared" si="5"/>
        <v>0</v>
      </c>
    </row>
    <row r="106" spans="2:14" ht="15" hidden="1" customHeight="1" x14ac:dyDescent="0.25">
      <c r="B106" s="62">
        <v>64</v>
      </c>
      <c r="C106" s="55" t="s">
        <v>211</v>
      </c>
      <c r="D106" s="63" t="s">
        <v>212</v>
      </c>
      <c r="E106" s="64"/>
      <c r="F106" s="58"/>
      <c r="G106" s="55" t="s">
        <v>51</v>
      </c>
      <c r="H106" s="55"/>
      <c r="I106" s="55">
        <f>SUMIF([1]FORM!$F$16:$F$1048576,'RAB PAKET 1'!C106,[1]FORM!$J$16:$J$1048576)</f>
        <v>0</v>
      </c>
      <c r="J106" s="65">
        <v>223114</v>
      </c>
      <c r="K106" s="65">
        <f t="shared" si="6"/>
        <v>0</v>
      </c>
      <c r="L106" s="66">
        <f t="shared" si="7"/>
        <v>0</v>
      </c>
      <c r="N106" s="45">
        <f t="shared" si="5"/>
        <v>0</v>
      </c>
    </row>
    <row r="107" spans="2:14" ht="15" hidden="1" customHeight="1" x14ac:dyDescent="0.25">
      <c r="B107" s="62">
        <v>65</v>
      </c>
      <c r="C107" s="55" t="s">
        <v>213</v>
      </c>
      <c r="D107" s="63" t="s">
        <v>214</v>
      </c>
      <c r="E107" s="64"/>
      <c r="F107" s="58"/>
      <c r="G107" s="55" t="s">
        <v>51</v>
      </c>
      <c r="H107" s="55"/>
      <c r="I107" s="55">
        <f>SUMIF([1]FORM!$F$16:$F$1048576,'RAB PAKET 1'!C107,[1]FORM!$J$16:$J$1048576)</f>
        <v>0</v>
      </c>
      <c r="J107" s="65">
        <v>293442</v>
      </c>
      <c r="K107" s="65">
        <f t="shared" si="6"/>
        <v>0</v>
      </c>
      <c r="L107" s="66">
        <f t="shared" si="7"/>
        <v>0</v>
      </c>
      <c r="N107" s="45">
        <f t="shared" si="5"/>
        <v>0</v>
      </c>
    </row>
    <row r="108" spans="2:14" ht="15" hidden="1" customHeight="1" x14ac:dyDescent="0.25">
      <c r="B108" s="62">
        <v>66</v>
      </c>
      <c r="C108" s="55" t="s">
        <v>215</v>
      </c>
      <c r="D108" s="63" t="s">
        <v>216</v>
      </c>
      <c r="E108" s="64"/>
      <c r="F108" s="58"/>
      <c r="G108" s="55" t="s">
        <v>51</v>
      </c>
      <c r="H108" s="55"/>
      <c r="I108" s="55">
        <f>SUMIF([1]FORM!$F$16:$F$1048576,'RAB PAKET 1'!C108,[1]FORM!$J$16:$J$1048576)</f>
        <v>0</v>
      </c>
      <c r="J108" s="65">
        <v>293442</v>
      </c>
      <c r="K108" s="65">
        <f t="shared" si="6"/>
        <v>0</v>
      </c>
      <c r="L108" s="66">
        <f t="shared" si="7"/>
        <v>0</v>
      </c>
      <c r="N108" s="45">
        <f t="shared" si="5"/>
        <v>0</v>
      </c>
    </row>
    <row r="109" spans="2:14" ht="15" hidden="1" customHeight="1" x14ac:dyDescent="0.25">
      <c r="B109" s="62">
        <v>67</v>
      </c>
      <c r="C109" s="55" t="s">
        <v>217</v>
      </c>
      <c r="D109" s="63" t="s">
        <v>218</v>
      </c>
      <c r="E109" s="64"/>
      <c r="F109" s="58"/>
      <c r="G109" s="55" t="s">
        <v>51</v>
      </c>
      <c r="H109" s="55"/>
      <c r="I109" s="55">
        <f>SUMIF([1]FORM!$F$16:$F$1048576,'RAB PAKET 1'!C109,[1]FORM!$J$16:$J$1048576)</f>
        <v>0</v>
      </c>
      <c r="J109" s="65">
        <v>284695</v>
      </c>
      <c r="K109" s="65">
        <f t="shared" si="6"/>
        <v>0</v>
      </c>
      <c r="L109" s="66">
        <f t="shared" si="7"/>
        <v>0</v>
      </c>
      <c r="N109" s="45">
        <f t="shared" si="5"/>
        <v>0</v>
      </c>
    </row>
    <row r="110" spans="2:14" ht="15" hidden="1" customHeight="1" x14ac:dyDescent="0.25">
      <c r="B110" s="62">
        <v>68</v>
      </c>
      <c r="C110" s="55" t="s">
        <v>219</v>
      </c>
      <c r="D110" s="63" t="s">
        <v>220</v>
      </c>
      <c r="E110" s="64"/>
      <c r="F110" s="58"/>
      <c r="G110" s="55" t="s">
        <v>51</v>
      </c>
      <c r="H110" s="55"/>
      <c r="I110" s="55">
        <f>SUMIF([1]FORM!$F$16:$F$1048576,'RAB PAKET 1'!C110,[1]FORM!$J$16:$J$1048576)</f>
        <v>0</v>
      </c>
      <c r="J110" s="65">
        <v>251048</v>
      </c>
      <c r="K110" s="65">
        <f t="shared" si="6"/>
        <v>0</v>
      </c>
      <c r="L110" s="66">
        <f t="shared" si="7"/>
        <v>0</v>
      </c>
      <c r="N110" s="45">
        <f t="shared" si="5"/>
        <v>0</v>
      </c>
    </row>
    <row r="111" spans="2:14" ht="15" hidden="1" customHeight="1" x14ac:dyDescent="0.25">
      <c r="B111" s="62">
        <v>69</v>
      </c>
      <c r="C111" s="55" t="s">
        <v>221</v>
      </c>
      <c r="D111" s="63" t="s">
        <v>222</v>
      </c>
      <c r="E111" s="64"/>
      <c r="F111" s="58"/>
      <c r="G111" s="55" t="s">
        <v>51</v>
      </c>
      <c r="H111" s="55"/>
      <c r="I111" s="55">
        <f>SUMIF([1]FORM!$F$16:$F$1048576,'RAB PAKET 1'!C111,[1]FORM!$J$16:$J$1048576)</f>
        <v>0</v>
      </c>
      <c r="J111" s="65">
        <v>356362</v>
      </c>
      <c r="K111" s="65">
        <f t="shared" si="6"/>
        <v>0</v>
      </c>
      <c r="L111" s="66">
        <f t="shared" si="7"/>
        <v>0</v>
      </c>
      <c r="N111" s="45">
        <f t="shared" si="5"/>
        <v>0</v>
      </c>
    </row>
    <row r="112" spans="2:14" ht="15" hidden="1" customHeight="1" x14ac:dyDescent="0.25">
      <c r="B112" s="62">
        <v>70</v>
      </c>
      <c r="C112" s="55" t="s">
        <v>223</v>
      </c>
      <c r="D112" s="63" t="s">
        <v>224</v>
      </c>
      <c r="E112" s="64"/>
      <c r="F112" s="58"/>
      <c r="G112" s="55" t="s">
        <v>51</v>
      </c>
      <c r="H112" s="55"/>
      <c r="I112" s="55">
        <f>SUMIF([1]FORM!$F$16:$F$1048576,'RAB PAKET 1'!C112,[1]FORM!$J$16:$J$1048576)</f>
        <v>0</v>
      </c>
      <c r="J112" s="65">
        <v>861562</v>
      </c>
      <c r="K112" s="65">
        <f t="shared" si="6"/>
        <v>0</v>
      </c>
      <c r="L112" s="66">
        <f t="shared" si="7"/>
        <v>0</v>
      </c>
      <c r="N112" s="45">
        <f t="shared" si="5"/>
        <v>0</v>
      </c>
    </row>
    <row r="113" spans="2:14" ht="15" hidden="1" customHeight="1" x14ac:dyDescent="0.25">
      <c r="B113" s="62">
        <v>71</v>
      </c>
      <c r="C113" s="55" t="s">
        <v>225</v>
      </c>
      <c r="D113" s="63" t="s">
        <v>226</v>
      </c>
      <c r="E113" s="64"/>
      <c r="F113" s="58"/>
      <c r="G113" s="55" t="s">
        <v>51</v>
      </c>
      <c r="H113" s="55"/>
      <c r="I113" s="55">
        <f>SUMIF([1]FORM!$F$16:$F$1048576,'RAB PAKET 1'!C113,[1]FORM!$J$16:$J$1048576)</f>
        <v>0</v>
      </c>
      <c r="J113" s="65">
        <v>347122</v>
      </c>
      <c r="K113" s="65">
        <f t="shared" si="6"/>
        <v>0</v>
      </c>
      <c r="L113" s="66">
        <f t="shared" si="7"/>
        <v>0</v>
      </c>
      <c r="N113" s="45">
        <f t="shared" si="5"/>
        <v>0</v>
      </c>
    </row>
    <row r="114" spans="2:14" ht="15" hidden="1" customHeight="1" x14ac:dyDescent="0.25">
      <c r="B114" s="62">
        <v>72</v>
      </c>
      <c r="C114" s="55" t="s">
        <v>227</v>
      </c>
      <c r="D114" s="63" t="s">
        <v>228</v>
      </c>
      <c r="E114" s="64"/>
      <c r="F114" s="58"/>
      <c r="G114" s="55" t="s">
        <v>51</v>
      </c>
      <c r="H114" s="55"/>
      <c r="I114" s="55">
        <f>SUMIF([1]FORM!$F$16:$F$1048576,'RAB PAKET 1'!C114,[1]FORM!$J$16:$J$1048576)</f>
        <v>0</v>
      </c>
      <c r="J114" s="65">
        <v>1093705</v>
      </c>
      <c r="K114" s="65">
        <f t="shared" si="6"/>
        <v>0</v>
      </c>
      <c r="L114" s="66">
        <f t="shared" si="7"/>
        <v>0</v>
      </c>
      <c r="N114" s="45">
        <f t="shared" si="5"/>
        <v>0</v>
      </c>
    </row>
    <row r="115" spans="2:14" ht="15" hidden="1" customHeight="1" x14ac:dyDescent="0.25">
      <c r="B115" s="62">
        <v>73</v>
      </c>
      <c r="C115" s="55" t="s">
        <v>229</v>
      </c>
      <c r="D115" s="63" t="s">
        <v>230</v>
      </c>
      <c r="E115" s="64"/>
      <c r="F115" s="58"/>
      <c r="G115" s="55" t="s">
        <v>51</v>
      </c>
      <c r="H115" s="55"/>
      <c r="I115" s="55">
        <f>SUMIF([1]FORM!$F$16:$F$1048576,'RAB PAKET 1'!C115,[1]FORM!$J$16:$J$1048576)</f>
        <v>0</v>
      </c>
      <c r="J115" s="65">
        <v>2250683</v>
      </c>
      <c r="K115" s="65">
        <f t="shared" si="6"/>
        <v>0</v>
      </c>
      <c r="L115" s="66">
        <f t="shared" si="7"/>
        <v>0</v>
      </c>
      <c r="N115" s="45">
        <f t="shared" si="5"/>
        <v>0</v>
      </c>
    </row>
    <row r="116" spans="2:14" ht="15" hidden="1" customHeight="1" x14ac:dyDescent="0.25">
      <c r="B116" s="62">
        <v>74</v>
      </c>
      <c r="C116" s="55" t="s">
        <v>231</v>
      </c>
      <c r="D116" s="63" t="s">
        <v>232</v>
      </c>
      <c r="E116" s="64"/>
      <c r="F116" s="58"/>
      <c r="G116" s="55" t="s">
        <v>51</v>
      </c>
      <c r="H116" s="55"/>
      <c r="I116" s="55">
        <f>SUMIF([1]FORM!$F$16:$F$1048576,'RAB PAKET 1'!C116,[1]FORM!$J$16:$J$1048576)</f>
        <v>0</v>
      </c>
      <c r="J116" s="65">
        <v>980843</v>
      </c>
      <c r="K116" s="65">
        <f t="shared" si="6"/>
        <v>0</v>
      </c>
      <c r="L116" s="66">
        <f t="shared" si="7"/>
        <v>0</v>
      </c>
      <c r="N116" s="45">
        <f t="shared" si="5"/>
        <v>0</v>
      </c>
    </row>
    <row r="117" spans="2:14" ht="15" hidden="1" customHeight="1" x14ac:dyDescent="0.25">
      <c r="B117" s="62">
        <v>75</v>
      </c>
      <c r="C117" s="55" t="s">
        <v>233</v>
      </c>
      <c r="D117" s="63" t="s">
        <v>234</v>
      </c>
      <c r="E117" s="64"/>
      <c r="F117" s="58"/>
      <c r="G117" s="55" t="s">
        <v>51</v>
      </c>
      <c r="H117" s="55"/>
      <c r="I117" s="55">
        <f>SUMIF([1]FORM!$F$16:$F$1048576,'RAB PAKET 1'!C117,[1]FORM!$J$16:$J$1048576)</f>
        <v>0</v>
      </c>
      <c r="J117" s="65">
        <v>168799</v>
      </c>
      <c r="K117" s="65">
        <f t="shared" si="6"/>
        <v>0</v>
      </c>
      <c r="L117" s="66">
        <f t="shared" si="7"/>
        <v>0</v>
      </c>
      <c r="N117" s="45">
        <f t="shared" si="5"/>
        <v>0</v>
      </c>
    </row>
    <row r="118" spans="2:14" ht="15" hidden="1" customHeight="1" x14ac:dyDescent="0.25">
      <c r="B118" s="62">
        <v>76</v>
      </c>
      <c r="C118" s="55" t="s">
        <v>235</v>
      </c>
      <c r="D118" s="63" t="s">
        <v>236</v>
      </c>
      <c r="E118" s="64"/>
      <c r="F118" s="58"/>
      <c r="G118" s="55" t="s">
        <v>51</v>
      </c>
      <c r="H118" s="55"/>
      <c r="I118" s="55">
        <f>SUMIF([1]FORM!$F$16:$F$1048576,'RAB PAKET 1'!C118,[1]FORM!$J$16:$J$1048576)</f>
        <v>0</v>
      </c>
      <c r="J118" s="65">
        <v>154621</v>
      </c>
      <c r="K118" s="65">
        <f t="shared" si="6"/>
        <v>0</v>
      </c>
      <c r="L118" s="66">
        <f t="shared" si="7"/>
        <v>0</v>
      </c>
      <c r="N118" s="45">
        <f t="shared" si="5"/>
        <v>0</v>
      </c>
    </row>
    <row r="119" spans="2:14" ht="15" hidden="1" customHeight="1" x14ac:dyDescent="0.25">
      <c r="B119" s="62">
        <v>77</v>
      </c>
      <c r="C119" s="55" t="s">
        <v>237</v>
      </c>
      <c r="D119" s="63" t="s">
        <v>238</v>
      </c>
      <c r="E119" s="64"/>
      <c r="F119" s="58"/>
      <c r="G119" s="55" t="s">
        <v>51</v>
      </c>
      <c r="H119" s="55"/>
      <c r="I119" s="55">
        <f>SUMIF([1]FORM!$F$16:$F$1048576,'RAB PAKET 1'!C119,[1]FORM!$J$16:$J$1048576)</f>
        <v>0</v>
      </c>
      <c r="J119" s="65">
        <v>105879</v>
      </c>
      <c r="K119" s="65">
        <f t="shared" si="6"/>
        <v>0</v>
      </c>
      <c r="L119" s="66">
        <f t="shared" si="7"/>
        <v>0</v>
      </c>
      <c r="N119" s="45">
        <f t="shared" si="5"/>
        <v>0</v>
      </c>
    </row>
    <row r="120" spans="2:14" ht="15" hidden="1" customHeight="1" x14ac:dyDescent="0.25">
      <c r="B120" s="62">
        <v>78</v>
      </c>
      <c r="C120" s="55" t="s">
        <v>239</v>
      </c>
      <c r="D120" s="63" t="s">
        <v>240</v>
      </c>
      <c r="E120" s="64"/>
      <c r="F120" s="58"/>
      <c r="G120" s="55" t="s">
        <v>51</v>
      </c>
      <c r="H120" s="55"/>
      <c r="I120" s="55">
        <f>SUMIF([1]FORM!$F$16:$F$1048576,'RAB PAKET 1'!C120,[1]FORM!$J$16:$J$1048576)</f>
        <v>0</v>
      </c>
      <c r="J120" s="65">
        <v>694102</v>
      </c>
      <c r="K120" s="65">
        <f t="shared" si="6"/>
        <v>0</v>
      </c>
      <c r="L120" s="66">
        <f t="shared" si="7"/>
        <v>0</v>
      </c>
      <c r="N120" s="45">
        <f t="shared" si="5"/>
        <v>0</v>
      </c>
    </row>
    <row r="121" spans="2:14" ht="15" hidden="1" customHeight="1" x14ac:dyDescent="0.25">
      <c r="B121" s="62">
        <v>79</v>
      </c>
      <c r="C121" s="55" t="s">
        <v>241</v>
      </c>
      <c r="D121" s="63" t="s">
        <v>242</v>
      </c>
      <c r="E121" s="64"/>
      <c r="F121" s="58"/>
      <c r="G121" s="55" t="s">
        <v>51</v>
      </c>
      <c r="H121" s="55"/>
      <c r="I121" s="55">
        <f>SUMIF([1]FORM!$F$16:$F$1048576,'RAB PAKET 1'!C121,[1]FORM!$J$16:$J$1048576)</f>
        <v>0</v>
      </c>
      <c r="J121" s="65">
        <v>116319</v>
      </c>
      <c r="K121" s="65">
        <f t="shared" si="6"/>
        <v>0</v>
      </c>
      <c r="L121" s="66">
        <f t="shared" si="7"/>
        <v>0</v>
      </c>
      <c r="N121" s="45">
        <f t="shared" si="5"/>
        <v>0</v>
      </c>
    </row>
    <row r="122" spans="2:14" ht="15" hidden="1" customHeight="1" x14ac:dyDescent="0.25">
      <c r="B122" s="62">
        <v>80</v>
      </c>
      <c r="C122" s="55" t="s">
        <v>243</v>
      </c>
      <c r="D122" s="63" t="s">
        <v>244</v>
      </c>
      <c r="E122" s="64"/>
      <c r="F122" s="58"/>
      <c r="G122" s="55" t="s">
        <v>51</v>
      </c>
      <c r="H122" s="55"/>
      <c r="I122" s="55">
        <f>SUMIF([1]FORM!$F$16:$F$1048576,'RAB PAKET 1'!C122,[1]FORM!$J$16:$J$1048576)</f>
        <v>0</v>
      </c>
      <c r="J122" s="65">
        <v>79215</v>
      </c>
      <c r="K122" s="65">
        <f t="shared" si="6"/>
        <v>0</v>
      </c>
      <c r="L122" s="66">
        <f t="shared" si="7"/>
        <v>0</v>
      </c>
      <c r="N122" s="45">
        <f t="shared" si="5"/>
        <v>0</v>
      </c>
    </row>
    <row r="123" spans="2:14" ht="15" hidden="1" customHeight="1" x14ac:dyDescent="0.25">
      <c r="B123" s="62">
        <v>81</v>
      </c>
      <c r="C123" s="55" t="s">
        <v>245</v>
      </c>
      <c r="D123" s="63" t="s">
        <v>246</v>
      </c>
      <c r="E123" s="64"/>
      <c r="F123" s="58"/>
      <c r="G123" s="55" t="s">
        <v>51</v>
      </c>
      <c r="H123" s="55"/>
      <c r="I123" s="55">
        <f>SUMIF([1]FORM!$F$16:$F$1048576,'RAB PAKET 1'!C123,[1]FORM!$J$16:$J$1048576)</f>
        <v>0</v>
      </c>
      <c r="J123" s="65">
        <v>146721</v>
      </c>
      <c r="K123" s="65">
        <f t="shared" si="6"/>
        <v>0</v>
      </c>
      <c r="L123" s="66">
        <f t="shared" si="7"/>
        <v>0</v>
      </c>
      <c r="N123" s="45">
        <f t="shared" si="5"/>
        <v>0</v>
      </c>
    </row>
    <row r="124" spans="2:14" ht="15" hidden="1" customHeight="1" x14ac:dyDescent="0.25">
      <c r="B124" s="62">
        <v>82</v>
      </c>
      <c r="C124" s="55" t="s">
        <v>247</v>
      </c>
      <c r="D124" s="63" t="s">
        <v>248</v>
      </c>
      <c r="E124" s="64"/>
      <c r="F124" s="58"/>
      <c r="G124" s="55" t="s">
        <v>51</v>
      </c>
      <c r="H124" s="55"/>
      <c r="I124" s="55">
        <f>SUMIF([1]FORM!$F$16:$F$1048576,'RAB PAKET 1'!C124,[1]FORM!$J$16:$J$1048576)</f>
        <v>0</v>
      </c>
      <c r="J124" s="65">
        <v>167459</v>
      </c>
      <c r="K124" s="65">
        <f t="shared" si="6"/>
        <v>0</v>
      </c>
      <c r="L124" s="66">
        <f t="shared" si="7"/>
        <v>0</v>
      </c>
      <c r="N124" s="45">
        <f t="shared" si="5"/>
        <v>0</v>
      </c>
    </row>
    <row r="125" spans="2:14" ht="15" hidden="1" customHeight="1" x14ac:dyDescent="0.25">
      <c r="B125" s="62">
        <v>83</v>
      </c>
      <c r="C125" s="55" t="s">
        <v>249</v>
      </c>
      <c r="D125" s="63" t="s">
        <v>250</v>
      </c>
      <c r="E125" s="64"/>
      <c r="F125" s="58"/>
      <c r="G125" s="55" t="s">
        <v>51</v>
      </c>
      <c r="H125" s="55"/>
      <c r="I125" s="55">
        <f>SUMIF([1]FORM!$F$16:$F$1048576,'RAB PAKET 1'!C125,[1]FORM!$J$16:$J$1048576)</f>
        <v>0</v>
      </c>
      <c r="J125" s="65">
        <v>153281</v>
      </c>
      <c r="K125" s="65">
        <f t="shared" si="6"/>
        <v>0</v>
      </c>
      <c r="L125" s="66">
        <f t="shared" si="7"/>
        <v>0</v>
      </c>
      <c r="N125" s="45">
        <f t="shared" si="5"/>
        <v>0</v>
      </c>
    </row>
    <row r="126" spans="2:14" ht="15" hidden="1" customHeight="1" x14ac:dyDescent="0.25">
      <c r="B126" s="62">
        <v>84</v>
      </c>
      <c r="C126" s="55" t="s">
        <v>251</v>
      </c>
      <c r="D126" s="63" t="s">
        <v>252</v>
      </c>
      <c r="E126" s="64"/>
      <c r="F126" s="58"/>
      <c r="G126" s="55" t="s">
        <v>51</v>
      </c>
      <c r="H126" s="55"/>
      <c r="I126" s="55">
        <f>SUMIF([1]FORM!$F$16:$F$1048576,'RAB PAKET 1'!C126,[1]FORM!$J$16:$J$1048576)</f>
        <v>0</v>
      </c>
      <c r="J126" s="65">
        <v>36614</v>
      </c>
      <c r="K126" s="65">
        <f t="shared" si="6"/>
        <v>0</v>
      </c>
      <c r="L126" s="66">
        <f t="shared" si="7"/>
        <v>0</v>
      </c>
      <c r="N126" s="45">
        <f t="shared" si="5"/>
        <v>0</v>
      </c>
    </row>
    <row r="127" spans="2:14" ht="15" hidden="1" customHeight="1" x14ac:dyDescent="0.25">
      <c r="B127" s="62">
        <v>85</v>
      </c>
      <c r="C127" s="55" t="s">
        <v>253</v>
      </c>
      <c r="D127" s="63" t="s">
        <v>254</v>
      </c>
      <c r="E127" s="64"/>
      <c r="F127" s="58"/>
      <c r="G127" s="55" t="s">
        <v>51</v>
      </c>
      <c r="H127" s="55"/>
      <c r="I127" s="55">
        <f>SUMIF([1]FORM!$F$16:$F$1048576,'RAB PAKET 1'!C127,[1]FORM!$J$16:$J$1048576)</f>
        <v>0</v>
      </c>
      <c r="J127" s="65">
        <v>61566</v>
      </c>
      <c r="K127" s="65">
        <f t="shared" si="6"/>
        <v>0</v>
      </c>
      <c r="L127" s="66">
        <f t="shared" si="7"/>
        <v>0</v>
      </c>
      <c r="N127" s="45">
        <f t="shared" si="5"/>
        <v>0</v>
      </c>
    </row>
    <row r="128" spans="2:14" ht="15" hidden="1" customHeight="1" x14ac:dyDescent="0.25">
      <c r="B128" s="62">
        <v>86</v>
      </c>
      <c r="C128" s="55" t="s">
        <v>255</v>
      </c>
      <c r="D128" s="63" t="s">
        <v>256</v>
      </c>
      <c r="E128" s="64"/>
      <c r="F128" s="58"/>
      <c r="G128" s="55" t="s">
        <v>51</v>
      </c>
      <c r="H128" s="55"/>
      <c r="I128" s="55">
        <f>SUMIF([1]FORM!$F$16:$F$1048576,'RAB PAKET 1'!C128,[1]FORM!$J$16:$J$1048576)</f>
        <v>0</v>
      </c>
      <c r="J128" s="65">
        <v>61566</v>
      </c>
      <c r="K128" s="65">
        <f t="shared" si="6"/>
        <v>0</v>
      </c>
      <c r="L128" s="66">
        <f t="shared" si="7"/>
        <v>0</v>
      </c>
      <c r="N128" s="45">
        <f t="shared" si="5"/>
        <v>0</v>
      </c>
    </row>
    <row r="129" spans="2:14" ht="15" hidden="1" customHeight="1" x14ac:dyDescent="0.25">
      <c r="B129" s="62">
        <v>87</v>
      </c>
      <c r="C129" s="55" t="s">
        <v>257</v>
      </c>
      <c r="D129" s="63" t="s">
        <v>258</v>
      </c>
      <c r="E129" s="64"/>
      <c r="F129" s="58"/>
      <c r="G129" s="55" t="s">
        <v>51</v>
      </c>
      <c r="H129" s="55"/>
      <c r="I129" s="55">
        <f>SUMIF([1]FORM!$F$16:$F$1048576,'RAB PAKET 1'!C129,[1]FORM!$J$16:$J$1048576)</f>
        <v>0</v>
      </c>
      <c r="J129" s="65">
        <v>131937</v>
      </c>
      <c r="K129" s="65">
        <f t="shared" si="6"/>
        <v>0</v>
      </c>
      <c r="L129" s="66">
        <f t="shared" si="7"/>
        <v>0</v>
      </c>
      <c r="N129" s="45">
        <f t="shared" si="5"/>
        <v>0</v>
      </c>
    </row>
    <row r="130" spans="2:14" ht="15" hidden="1" customHeight="1" x14ac:dyDescent="0.25">
      <c r="B130" s="62">
        <v>88</v>
      </c>
      <c r="C130" s="55" t="s">
        <v>259</v>
      </c>
      <c r="D130" s="63" t="s">
        <v>260</v>
      </c>
      <c r="E130" s="64"/>
      <c r="F130" s="58"/>
      <c r="G130" s="55" t="s">
        <v>51</v>
      </c>
      <c r="H130" s="55"/>
      <c r="I130" s="55">
        <f>SUMIF([1]FORM!$F$16:$F$1048576,'RAB PAKET 1'!C130,[1]FORM!$J$16:$J$1048576)</f>
        <v>0</v>
      </c>
      <c r="J130" s="65">
        <v>5492</v>
      </c>
      <c r="K130" s="65">
        <f t="shared" si="6"/>
        <v>0</v>
      </c>
      <c r="L130" s="66">
        <f t="shared" si="7"/>
        <v>0</v>
      </c>
      <c r="N130" s="45">
        <f t="shared" si="5"/>
        <v>0</v>
      </c>
    </row>
    <row r="131" spans="2:14" ht="15" hidden="1" customHeight="1" x14ac:dyDescent="0.25">
      <c r="B131" s="62">
        <v>89</v>
      </c>
      <c r="C131" s="55" t="s">
        <v>261</v>
      </c>
      <c r="D131" s="63" t="s">
        <v>262</v>
      </c>
      <c r="E131" s="64"/>
      <c r="F131" s="58"/>
      <c r="G131" s="55" t="s">
        <v>28</v>
      </c>
      <c r="H131" s="55"/>
      <c r="I131" s="55">
        <f>SUMIF([1]FORM!$F$16:$F$1048576,'RAB PAKET 1'!C131,[1]FORM!$J$16:$J$1048576)</f>
        <v>0</v>
      </c>
      <c r="J131" s="65">
        <v>73746</v>
      </c>
      <c r="K131" s="65">
        <f t="shared" si="6"/>
        <v>0</v>
      </c>
      <c r="L131" s="66">
        <f t="shared" si="7"/>
        <v>0</v>
      </c>
      <c r="N131" s="45">
        <f t="shared" si="5"/>
        <v>0</v>
      </c>
    </row>
    <row r="132" spans="2:14" ht="15" hidden="1" customHeight="1" x14ac:dyDescent="0.25">
      <c r="B132" s="62">
        <v>90</v>
      </c>
      <c r="C132" s="55" t="s">
        <v>263</v>
      </c>
      <c r="D132" s="63" t="s">
        <v>264</v>
      </c>
      <c r="E132" s="64"/>
      <c r="F132" s="58"/>
      <c r="G132" s="55" t="s">
        <v>28</v>
      </c>
      <c r="H132" s="55"/>
      <c r="I132" s="55">
        <f>SUMIF([1]FORM!$F$16:$F$1048576,'RAB PAKET 1'!C132,[1]FORM!$J$16:$J$1048576)</f>
        <v>0</v>
      </c>
      <c r="J132" s="65">
        <v>193844</v>
      </c>
      <c r="K132" s="65">
        <f t="shared" si="6"/>
        <v>0</v>
      </c>
      <c r="L132" s="66">
        <f t="shared" si="7"/>
        <v>0</v>
      </c>
      <c r="N132" s="45">
        <f t="shared" si="5"/>
        <v>0</v>
      </c>
    </row>
    <row r="133" spans="2:14" ht="15" hidden="1" customHeight="1" x14ac:dyDescent="0.25">
      <c r="B133" s="62">
        <v>91</v>
      </c>
      <c r="C133" s="55" t="s">
        <v>265</v>
      </c>
      <c r="D133" s="63" t="s">
        <v>266</v>
      </c>
      <c r="E133" s="64"/>
      <c r="F133" s="58"/>
      <c r="G133" s="55" t="s">
        <v>28</v>
      </c>
      <c r="H133" s="55"/>
      <c r="I133" s="55">
        <f>SUMIF([1]FORM!$F$16:$F$1048576,'RAB PAKET 1'!C133,[1]FORM!$J$16:$J$1048576)</f>
        <v>0</v>
      </c>
      <c r="J133" s="65">
        <v>841669</v>
      </c>
      <c r="K133" s="65">
        <f t="shared" si="6"/>
        <v>0</v>
      </c>
      <c r="L133" s="66">
        <f t="shared" si="7"/>
        <v>0</v>
      </c>
      <c r="N133" s="45">
        <f t="shared" si="5"/>
        <v>0</v>
      </c>
    </row>
    <row r="134" spans="2:14" ht="15" hidden="1" customHeight="1" x14ac:dyDescent="0.25">
      <c r="B134" s="62">
        <v>92</v>
      </c>
      <c r="C134" s="55" t="s">
        <v>267</v>
      </c>
      <c r="D134" s="63" t="s">
        <v>268</v>
      </c>
      <c r="E134" s="64"/>
      <c r="F134" s="58"/>
      <c r="G134" s="55" t="s">
        <v>28</v>
      </c>
      <c r="H134" s="55"/>
      <c r="I134" s="55">
        <f>SUMIF([1]FORM!$F$16:$F$1048576,'RAB PAKET 1'!C134,[1]FORM!$J$16:$J$1048576)</f>
        <v>0</v>
      </c>
      <c r="J134" s="65">
        <v>939363</v>
      </c>
      <c r="K134" s="65">
        <f t="shared" si="6"/>
        <v>0</v>
      </c>
      <c r="L134" s="66">
        <f t="shared" si="7"/>
        <v>0</v>
      </c>
      <c r="N134" s="45">
        <f t="shared" si="5"/>
        <v>0</v>
      </c>
    </row>
    <row r="135" spans="2:14" ht="15" hidden="1" customHeight="1" x14ac:dyDescent="0.25">
      <c r="B135" s="62">
        <v>93</v>
      </c>
      <c r="C135" s="55" t="s">
        <v>269</v>
      </c>
      <c r="D135" s="63" t="s">
        <v>270</v>
      </c>
      <c r="E135" s="64"/>
      <c r="F135" s="58"/>
      <c r="G135" s="55" t="s">
        <v>28</v>
      </c>
      <c r="H135" s="55"/>
      <c r="I135" s="55">
        <f>SUMIF([1]FORM!$F$16:$F$1048576,'RAB PAKET 1'!C135,[1]FORM!$J$16:$J$1048576)</f>
        <v>0</v>
      </c>
      <c r="J135" s="65">
        <v>1156429</v>
      </c>
      <c r="K135" s="65">
        <f t="shared" si="6"/>
        <v>0</v>
      </c>
      <c r="L135" s="66">
        <f t="shared" si="7"/>
        <v>0</v>
      </c>
      <c r="N135" s="45">
        <f t="shared" si="5"/>
        <v>0</v>
      </c>
    </row>
    <row r="136" spans="2:14" ht="15" hidden="1" customHeight="1" x14ac:dyDescent="0.25">
      <c r="B136" s="62">
        <v>94</v>
      </c>
      <c r="C136" s="55" t="s">
        <v>271</v>
      </c>
      <c r="D136" s="63" t="s">
        <v>272</v>
      </c>
      <c r="E136" s="64"/>
      <c r="F136" s="58"/>
      <c r="G136" s="55" t="s">
        <v>28</v>
      </c>
      <c r="H136" s="55"/>
      <c r="I136" s="55">
        <f>SUMIF([1]FORM!$F$16:$F$1048576,'RAB PAKET 1'!C136,[1]FORM!$J$16:$J$1048576)</f>
        <v>0</v>
      </c>
      <c r="J136" s="65">
        <v>1771708</v>
      </c>
      <c r="K136" s="65">
        <f t="shared" si="6"/>
        <v>0</v>
      </c>
      <c r="L136" s="66">
        <f t="shared" si="7"/>
        <v>0</v>
      </c>
      <c r="N136" s="45">
        <f t="shared" si="5"/>
        <v>0</v>
      </c>
    </row>
    <row r="137" spans="2:14" ht="15" hidden="1" customHeight="1" x14ac:dyDescent="0.25">
      <c r="B137" s="62">
        <v>95</v>
      </c>
      <c r="C137" s="55" t="s">
        <v>273</v>
      </c>
      <c r="D137" s="63" t="s">
        <v>274</v>
      </c>
      <c r="E137" s="64"/>
      <c r="F137" s="58"/>
      <c r="G137" s="55" t="s">
        <v>28</v>
      </c>
      <c r="H137" s="55"/>
      <c r="I137" s="55">
        <f>SUMIF([1]FORM!$F$16:$F$1048576,'RAB PAKET 1'!C137,[1]FORM!$J$16:$J$1048576)</f>
        <v>0</v>
      </c>
      <c r="J137" s="65">
        <v>128961</v>
      </c>
      <c r="K137" s="65">
        <f t="shared" si="6"/>
        <v>0</v>
      </c>
      <c r="L137" s="66">
        <f t="shared" si="7"/>
        <v>0</v>
      </c>
      <c r="N137" s="45">
        <f t="shared" si="5"/>
        <v>0</v>
      </c>
    </row>
    <row r="138" spans="2:14" ht="15" hidden="1" customHeight="1" x14ac:dyDescent="0.25">
      <c r="B138" s="62">
        <v>96</v>
      </c>
      <c r="C138" s="55" t="s">
        <v>275</v>
      </c>
      <c r="D138" s="63" t="s">
        <v>276</v>
      </c>
      <c r="E138" s="64"/>
      <c r="F138" s="58"/>
      <c r="G138" s="55" t="s">
        <v>277</v>
      </c>
      <c r="H138" s="55"/>
      <c r="I138" s="55">
        <f>SUMIF([1]FORM!$F$16:$F$1048576,'RAB PAKET 1'!C138,[1]FORM!$J$16:$J$1048576)</f>
        <v>0</v>
      </c>
      <c r="J138" s="65">
        <v>232130</v>
      </c>
      <c r="K138" s="65">
        <f t="shared" si="6"/>
        <v>0</v>
      </c>
      <c r="L138" s="66">
        <f t="shared" si="7"/>
        <v>0</v>
      </c>
      <c r="N138" s="45">
        <f t="shared" si="5"/>
        <v>0</v>
      </c>
    </row>
    <row r="139" spans="2:14" ht="15" hidden="1" customHeight="1" x14ac:dyDescent="0.25">
      <c r="B139" s="62">
        <v>97</v>
      </c>
      <c r="C139" s="55" t="s">
        <v>278</v>
      </c>
      <c r="D139" s="63" t="s">
        <v>279</v>
      </c>
      <c r="E139" s="64"/>
      <c r="F139" s="58"/>
      <c r="G139" s="55" t="s">
        <v>277</v>
      </c>
      <c r="H139" s="55"/>
      <c r="I139" s="55">
        <f>SUMIF([1]FORM!$F$16:$F$1048576,'RAB PAKET 1'!C139,[1]FORM!$J$16:$J$1048576)</f>
        <v>0</v>
      </c>
      <c r="J139" s="65">
        <v>444415</v>
      </c>
      <c r="K139" s="65">
        <f t="shared" si="6"/>
        <v>0</v>
      </c>
      <c r="L139" s="66">
        <f t="shared" si="7"/>
        <v>0</v>
      </c>
      <c r="N139" s="45">
        <f t="shared" si="5"/>
        <v>0</v>
      </c>
    </row>
    <row r="140" spans="2:14" ht="15" hidden="1" customHeight="1" x14ac:dyDescent="0.25">
      <c r="B140" s="62">
        <v>98</v>
      </c>
      <c r="C140" s="55" t="s">
        <v>280</v>
      </c>
      <c r="D140" s="63" t="s">
        <v>281</v>
      </c>
      <c r="E140" s="64"/>
      <c r="F140" s="58"/>
      <c r="G140" s="55" t="s">
        <v>277</v>
      </c>
      <c r="H140" s="55"/>
      <c r="I140" s="55">
        <f>SUMIF([1]FORM!$F$16:$F$1048576,'RAB PAKET 1'!C140,[1]FORM!$J$16:$J$1048576)</f>
        <v>0</v>
      </c>
      <c r="J140" s="65">
        <v>135691</v>
      </c>
      <c r="K140" s="65">
        <f t="shared" si="6"/>
        <v>0</v>
      </c>
      <c r="L140" s="66">
        <f t="shared" si="7"/>
        <v>0</v>
      </c>
      <c r="N140" s="45">
        <f t="shared" si="5"/>
        <v>0</v>
      </c>
    </row>
    <row r="141" spans="2:14" ht="15" hidden="1" customHeight="1" x14ac:dyDescent="0.25">
      <c r="B141" s="62">
        <v>99</v>
      </c>
      <c r="C141" s="55" t="s">
        <v>282</v>
      </c>
      <c r="D141" s="63" t="s">
        <v>283</v>
      </c>
      <c r="E141" s="64"/>
      <c r="F141" s="58"/>
      <c r="G141" s="55" t="s">
        <v>277</v>
      </c>
      <c r="H141" s="55"/>
      <c r="I141" s="55">
        <f>SUMIF([1]FORM!$F$16:$F$1048576,'RAB PAKET 1'!C141,[1]FORM!$J$16:$J$1048576)</f>
        <v>0</v>
      </c>
      <c r="J141" s="65">
        <v>499351</v>
      </c>
      <c r="K141" s="65">
        <f t="shared" si="6"/>
        <v>0</v>
      </c>
      <c r="L141" s="66">
        <f t="shared" si="7"/>
        <v>0</v>
      </c>
      <c r="N141" s="45">
        <f t="shared" si="5"/>
        <v>0</v>
      </c>
    </row>
    <row r="142" spans="2:14" ht="15" hidden="1" customHeight="1" x14ac:dyDescent="0.25">
      <c r="B142" s="62">
        <v>100</v>
      </c>
      <c r="C142" s="55" t="s">
        <v>284</v>
      </c>
      <c r="D142" s="63" t="s">
        <v>285</v>
      </c>
      <c r="E142" s="64"/>
      <c r="F142" s="58"/>
      <c r="G142" s="55" t="s">
        <v>286</v>
      </c>
      <c r="H142" s="55"/>
      <c r="I142" s="55">
        <f>SUMIF([1]FORM!$F$16:$F$1048576,'RAB PAKET 1'!C142,[1]FORM!$J$16:$J$1048576)</f>
        <v>0</v>
      </c>
      <c r="J142" s="65">
        <v>424091</v>
      </c>
      <c r="K142" s="65">
        <f t="shared" si="6"/>
        <v>0</v>
      </c>
      <c r="L142" s="66">
        <f t="shared" si="7"/>
        <v>0</v>
      </c>
      <c r="N142" s="45">
        <f t="shared" ref="N142:N205" si="8">H142+I142</f>
        <v>0</v>
      </c>
    </row>
    <row r="143" spans="2:14" ht="15" hidden="1" customHeight="1" x14ac:dyDescent="0.25">
      <c r="B143" s="62">
        <v>101</v>
      </c>
      <c r="C143" s="55" t="s">
        <v>287</v>
      </c>
      <c r="D143" s="63" t="s">
        <v>288</v>
      </c>
      <c r="E143" s="64"/>
      <c r="F143" s="58"/>
      <c r="G143" s="55" t="s">
        <v>286</v>
      </c>
      <c r="H143" s="55"/>
      <c r="I143" s="55">
        <f>SUMIF([1]FORM!$F$16:$F$1048576,'RAB PAKET 1'!C143,[1]FORM!$J$16:$J$1048576)</f>
        <v>0</v>
      </c>
      <c r="J143" s="65">
        <v>85523</v>
      </c>
      <c r="K143" s="65">
        <f t="shared" si="6"/>
        <v>0</v>
      </c>
      <c r="L143" s="66">
        <f t="shared" si="7"/>
        <v>0</v>
      </c>
      <c r="N143" s="45">
        <f t="shared" si="8"/>
        <v>0</v>
      </c>
    </row>
    <row r="144" spans="2:14" ht="15" hidden="1" customHeight="1" x14ac:dyDescent="0.25">
      <c r="B144" s="62">
        <v>102</v>
      </c>
      <c r="C144" s="55" t="s">
        <v>289</v>
      </c>
      <c r="D144" s="63" t="s">
        <v>290</v>
      </c>
      <c r="E144" s="64"/>
      <c r="F144" s="58"/>
      <c r="G144" s="55" t="s">
        <v>277</v>
      </c>
      <c r="H144" s="55"/>
      <c r="I144" s="55">
        <f>SUMIF([1]FORM!$F$16:$F$1048576,'RAB PAKET 1'!C144,[1]FORM!$J$16:$J$1048576)</f>
        <v>0</v>
      </c>
      <c r="J144" s="65">
        <v>283837</v>
      </c>
      <c r="K144" s="65">
        <f t="shared" si="6"/>
        <v>0</v>
      </c>
      <c r="L144" s="66">
        <f t="shared" si="7"/>
        <v>0</v>
      </c>
      <c r="N144" s="45">
        <f t="shared" si="8"/>
        <v>0</v>
      </c>
    </row>
    <row r="145" spans="2:14" ht="15" hidden="1" customHeight="1" x14ac:dyDescent="0.25">
      <c r="B145" s="62">
        <v>103</v>
      </c>
      <c r="C145" s="55" t="s">
        <v>291</v>
      </c>
      <c r="D145" s="63" t="s">
        <v>292</v>
      </c>
      <c r="E145" s="64"/>
      <c r="F145" s="58"/>
      <c r="G145" s="55" t="s">
        <v>286</v>
      </c>
      <c r="H145" s="55"/>
      <c r="I145" s="55">
        <f>SUMIF([1]FORM!$F$16:$F$1048576,'RAB PAKET 1'!C145,[1]FORM!$J$16:$J$1048576)</f>
        <v>0</v>
      </c>
      <c r="J145" s="65">
        <v>21025</v>
      </c>
      <c r="K145" s="65">
        <f t="shared" si="6"/>
        <v>0</v>
      </c>
      <c r="L145" s="66">
        <f t="shared" si="7"/>
        <v>0</v>
      </c>
      <c r="N145" s="45">
        <f t="shared" si="8"/>
        <v>0</v>
      </c>
    </row>
    <row r="146" spans="2:14" ht="15" hidden="1" customHeight="1" x14ac:dyDescent="0.25">
      <c r="B146" s="62">
        <v>104</v>
      </c>
      <c r="C146" s="55" t="s">
        <v>293</v>
      </c>
      <c r="D146" s="63" t="s">
        <v>294</v>
      </c>
      <c r="E146" s="64"/>
      <c r="F146" s="58"/>
      <c r="G146" s="55" t="s">
        <v>286</v>
      </c>
      <c r="H146" s="55"/>
      <c r="I146" s="55">
        <f>SUMIF([1]FORM!$F$16:$F$1048576,'RAB PAKET 1'!C146,[1]FORM!$J$16:$J$1048576)</f>
        <v>0</v>
      </c>
      <c r="J146" s="65">
        <v>58770</v>
      </c>
      <c r="K146" s="65">
        <f t="shared" si="6"/>
        <v>0</v>
      </c>
      <c r="L146" s="66">
        <f t="shared" si="7"/>
        <v>0</v>
      </c>
      <c r="N146" s="45">
        <f t="shared" si="8"/>
        <v>0</v>
      </c>
    </row>
    <row r="147" spans="2:14" ht="15" hidden="1" customHeight="1" x14ac:dyDescent="0.25">
      <c r="B147" s="62">
        <v>105</v>
      </c>
      <c r="C147" s="55" t="s">
        <v>295</v>
      </c>
      <c r="D147" s="63" t="s">
        <v>296</v>
      </c>
      <c r="E147" s="64"/>
      <c r="F147" s="58"/>
      <c r="G147" s="55" t="s">
        <v>286</v>
      </c>
      <c r="H147" s="55"/>
      <c r="I147" s="55">
        <f>SUMIF([1]FORM!$F$16:$F$1048576,'RAB PAKET 1'!C147,[1]FORM!$J$16:$J$1048576)</f>
        <v>0</v>
      </c>
      <c r="J147" s="65">
        <v>22710</v>
      </c>
      <c r="K147" s="65">
        <f t="shared" si="6"/>
        <v>0</v>
      </c>
      <c r="L147" s="66">
        <f t="shared" si="7"/>
        <v>0</v>
      </c>
      <c r="N147" s="45">
        <f t="shared" si="8"/>
        <v>0</v>
      </c>
    </row>
    <row r="148" spans="2:14" ht="15" hidden="1" customHeight="1" x14ac:dyDescent="0.25">
      <c r="B148" s="62">
        <v>106</v>
      </c>
      <c r="C148" s="55" t="s">
        <v>297</v>
      </c>
      <c r="D148" s="63" t="s">
        <v>298</v>
      </c>
      <c r="E148" s="64"/>
      <c r="F148" s="58"/>
      <c r="G148" s="55" t="s">
        <v>286</v>
      </c>
      <c r="H148" s="55"/>
      <c r="I148" s="55">
        <f>SUMIF([1]FORM!$F$16:$F$1048576,'RAB PAKET 1'!C148,[1]FORM!$J$16:$J$1048576)</f>
        <v>0</v>
      </c>
      <c r="J148" s="65">
        <v>14762</v>
      </c>
      <c r="K148" s="65">
        <f t="shared" si="6"/>
        <v>0</v>
      </c>
      <c r="L148" s="66">
        <f t="shared" si="7"/>
        <v>0</v>
      </c>
      <c r="N148" s="45">
        <f t="shared" si="8"/>
        <v>0</v>
      </c>
    </row>
    <row r="149" spans="2:14" ht="15" hidden="1" customHeight="1" x14ac:dyDescent="0.25">
      <c r="B149" s="62">
        <v>107</v>
      </c>
      <c r="C149" s="55" t="s">
        <v>299</v>
      </c>
      <c r="D149" s="63" t="s">
        <v>300</v>
      </c>
      <c r="E149" s="64"/>
      <c r="F149" s="58"/>
      <c r="G149" s="55" t="s">
        <v>286</v>
      </c>
      <c r="H149" s="55"/>
      <c r="I149" s="55">
        <f>SUMIF([1]FORM!$F$16:$F$1048576,'RAB PAKET 1'!C149,[1]FORM!$J$16:$J$1048576)</f>
        <v>0</v>
      </c>
      <c r="J149" s="65">
        <v>49598</v>
      </c>
      <c r="K149" s="65">
        <f t="shared" si="6"/>
        <v>0</v>
      </c>
      <c r="L149" s="66">
        <f t="shared" si="7"/>
        <v>0</v>
      </c>
      <c r="N149" s="45">
        <f t="shared" si="8"/>
        <v>0</v>
      </c>
    </row>
    <row r="150" spans="2:14" ht="15" hidden="1" customHeight="1" x14ac:dyDescent="0.25">
      <c r="B150" s="62">
        <v>108</v>
      </c>
      <c r="C150" s="55" t="s">
        <v>301</v>
      </c>
      <c r="D150" s="63" t="s">
        <v>302</v>
      </c>
      <c r="E150" s="64"/>
      <c r="F150" s="58"/>
      <c r="G150" s="55" t="s">
        <v>51</v>
      </c>
      <c r="H150" s="55"/>
      <c r="I150" s="55">
        <f>SUMIF([1]FORM!$F$16:$F$1048576,'RAB PAKET 1'!C150,[1]FORM!$J$16:$J$1048576)</f>
        <v>0</v>
      </c>
      <c r="J150" s="65">
        <v>831733</v>
      </c>
      <c r="K150" s="65">
        <f t="shared" si="6"/>
        <v>0</v>
      </c>
      <c r="L150" s="66">
        <f t="shared" si="7"/>
        <v>0</v>
      </c>
      <c r="N150" s="45">
        <f t="shared" si="8"/>
        <v>0</v>
      </c>
    </row>
    <row r="151" spans="2:14" ht="15" hidden="1" customHeight="1" x14ac:dyDescent="0.25">
      <c r="B151" s="62">
        <v>109</v>
      </c>
      <c r="C151" s="55" t="s">
        <v>303</v>
      </c>
      <c r="D151" s="63" t="s">
        <v>304</v>
      </c>
      <c r="E151" s="64"/>
      <c r="F151" s="58"/>
      <c r="G151" s="55" t="s">
        <v>28</v>
      </c>
      <c r="H151" s="55"/>
      <c r="I151" s="55">
        <f>SUMIF([1]FORM!$F$16:$F$1048576,'RAB PAKET 1'!C151,[1]FORM!$J$16:$J$1048576)</f>
        <v>0</v>
      </c>
      <c r="J151" s="65">
        <v>1338309</v>
      </c>
      <c r="K151" s="65">
        <f t="shared" ref="K151:K214" si="9">H151*J151</f>
        <v>0</v>
      </c>
      <c r="L151" s="66">
        <f t="shared" ref="L151:L214" si="10">I151*J151</f>
        <v>0</v>
      </c>
      <c r="N151" s="45">
        <f t="shared" si="8"/>
        <v>0</v>
      </c>
    </row>
    <row r="152" spans="2:14" ht="15" customHeight="1" x14ac:dyDescent="0.25">
      <c r="B152" s="62">
        <v>110</v>
      </c>
      <c r="C152" s="55" t="s">
        <v>305</v>
      </c>
      <c r="D152" s="63"/>
      <c r="E152" s="64"/>
      <c r="F152" s="58"/>
      <c r="G152" s="55" t="s">
        <v>28</v>
      </c>
      <c r="H152" s="55"/>
      <c r="I152" s="55">
        <f>SUMIF([1]FORM!$F$16:$F$1048576,'RAB PAKET 1'!C152,[1]FORM!$J$16:$J$1048576)</f>
        <v>1</v>
      </c>
      <c r="J152" s="123">
        <v>0</v>
      </c>
      <c r="K152" s="65">
        <f t="shared" si="9"/>
        <v>0</v>
      </c>
      <c r="L152" s="66">
        <f t="shared" si="10"/>
        <v>0</v>
      </c>
      <c r="N152" s="45">
        <f t="shared" si="8"/>
        <v>1</v>
      </c>
    </row>
    <row r="153" spans="2:14" ht="15" customHeight="1" x14ac:dyDescent="0.25">
      <c r="B153" s="62">
        <v>111</v>
      </c>
      <c r="C153" s="55" t="s">
        <v>306</v>
      </c>
      <c r="D153" s="63"/>
      <c r="E153" s="64"/>
      <c r="F153" s="58"/>
      <c r="G153" s="55" t="s">
        <v>51</v>
      </c>
      <c r="H153" s="55"/>
      <c r="I153" s="55">
        <f>SUMIF([1]FORM!$F$16:$F$1048576,'RAB PAKET 1'!C153,[1]FORM!$J$16:$J$1048576)</f>
        <v>1</v>
      </c>
      <c r="J153" s="123">
        <v>0</v>
      </c>
      <c r="K153" s="65">
        <f t="shared" si="9"/>
        <v>0</v>
      </c>
      <c r="L153" s="66">
        <f t="shared" si="10"/>
        <v>0</v>
      </c>
      <c r="N153" s="45">
        <f t="shared" si="8"/>
        <v>1</v>
      </c>
    </row>
    <row r="154" spans="2:14" ht="15" hidden="1" customHeight="1" x14ac:dyDescent="0.25">
      <c r="B154" s="62">
        <v>112</v>
      </c>
      <c r="C154" s="55" t="s">
        <v>307</v>
      </c>
      <c r="D154" s="63" t="s">
        <v>308</v>
      </c>
      <c r="E154" s="64"/>
      <c r="F154" s="58"/>
      <c r="G154" s="55" t="s">
        <v>28</v>
      </c>
      <c r="H154" s="55"/>
      <c r="I154" s="55">
        <f>SUMIF([1]FORM!$F$16:$F$1048576,'RAB PAKET 1'!C154,[1]FORM!$J$16:$J$1048576)</f>
        <v>0</v>
      </c>
      <c r="J154" s="65">
        <v>206276</v>
      </c>
      <c r="K154" s="65">
        <f t="shared" si="9"/>
        <v>0</v>
      </c>
      <c r="L154" s="66">
        <f t="shared" si="10"/>
        <v>0</v>
      </c>
      <c r="N154" s="45">
        <f t="shared" si="8"/>
        <v>0</v>
      </c>
    </row>
    <row r="155" spans="2:14" ht="15" customHeight="1" x14ac:dyDescent="0.25">
      <c r="B155" s="62">
        <v>113</v>
      </c>
      <c r="C155" s="55" t="s">
        <v>309</v>
      </c>
      <c r="D155" s="63"/>
      <c r="E155" s="64"/>
      <c r="F155" s="58"/>
      <c r="G155" s="55" t="s">
        <v>277</v>
      </c>
      <c r="H155" s="55"/>
      <c r="I155" s="55">
        <f>SUMIF([1]FORM!$F$16:$F$1048576,'RAB PAKET 1'!C155,[1]FORM!$J$16:$J$1048576)</f>
        <v>1</v>
      </c>
      <c r="J155" s="123">
        <v>0</v>
      </c>
      <c r="K155" s="65">
        <f t="shared" si="9"/>
        <v>0</v>
      </c>
      <c r="L155" s="66">
        <f t="shared" si="10"/>
        <v>0</v>
      </c>
      <c r="N155" s="45">
        <f t="shared" si="8"/>
        <v>1</v>
      </c>
    </row>
    <row r="156" spans="2:14" ht="15" hidden="1" customHeight="1" x14ac:dyDescent="0.25">
      <c r="B156" s="62">
        <v>114</v>
      </c>
      <c r="C156" s="55" t="s">
        <v>310</v>
      </c>
      <c r="D156" s="63" t="s">
        <v>311</v>
      </c>
      <c r="E156" s="64"/>
      <c r="F156" s="58"/>
      <c r="G156" s="55" t="s">
        <v>135</v>
      </c>
      <c r="H156" s="55"/>
      <c r="I156" s="55">
        <f>SUMIF([1]FORM!$F$16:$F$1048576,'RAB PAKET 1'!C156,[1]FORM!$J$16:$J$1048576)</f>
        <v>0</v>
      </c>
      <c r="J156" s="65">
        <v>2467267</v>
      </c>
      <c r="K156" s="65">
        <f t="shared" si="9"/>
        <v>0</v>
      </c>
      <c r="L156" s="66">
        <f t="shared" si="10"/>
        <v>0</v>
      </c>
      <c r="N156" s="45">
        <f t="shared" si="8"/>
        <v>0</v>
      </c>
    </row>
    <row r="157" spans="2:14" ht="15" hidden="1" customHeight="1" x14ac:dyDescent="0.25">
      <c r="B157" s="62">
        <v>115</v>
      </c>
      <c r="C157" s="55" t="s">
        <v>312</v>
      </c>
      <c r="D157" s="63" t="s">
        <v>313</v>
      </c>
      <c r="E157" s="64"/>
      <c r="F157" s="58"/>
      <c r="G157" s="55" t="s">
        <v>166</v>
      </c>
      <c r="H157" s="55"/>
      <c r="I157" s="55">
        <f>SUMIF([1]FORM!$F$16:$F$1048576,'RAB PAKET 1'!C157,[1]FORM!$J$16:$J$1048576)</f>
        <v>0</v>
      </c>
      <c r="J157" s="65">
        <v>75916</v>
      </c>
      <c r="K157" s="65">
        <f t="shared" si="9"/>
        <v>0</v>
      </c>
      <c r="L157" s="66">
        <f t="shared" si="10"/>
        <v>0</v>
      </c>
      <c r="N157" s="45">
        <f t="shared" si="8"/>
        <v>0</v>
      </c>
    </row>
    <row r="158" spans="2:14" ht="15" hidden="1" customHeight="1" x14ac:dyDescent="0.25">
      <c r="B158" s="62">
        <v>116</v>
      </c>
      <c r="C158" s="55" t="s">
        <v>314</v>
      </c>
      <c r="D158" s="63" t="s">
        <v>311</v>
      </c>
      <c r="E158" s="64"/>
      <c r="F158" s="58"/>
      <c r="G158" s="55" t="s">
        <v>166</v>
      </c>
      <c r="H158" s="55"/>
      <c r="I158" s="55">
        <f>SUMIF([1]FORM!$F$16:$F$1048576,'RAB PAKET 1'!C158,[1]FORM!$J$16:$J$1048576)</f>
        <v>0</v>
      </c>
      <c r="J158" s="65">
        <v>123363</v>
      </c>
      <c r="K158" s="65">
        <f t="shared" si="9"/>
        <v>0</v>
      </c>
      <c r="L158" s="66">
        <f t="shared" si="10"/>
        <v>0</v>
      </c>
      <c r="N158" s="45">
        <f t="shared" si="8"/>
        <v>0</v>
      </c>
    </row>
    <row r="159" spans="2:14" ht="15" hidden="1" customHeight="1" x14ac:dyDescent="0.25">
      <c r="B159" s="62">
        <v>117</v>
      </c>
      <c r="C159" s="55" t="s">
        <v>315</v>
      </c>
      <c r="D159" s="63" t="s">
        <v>316</v>
      </c>
      <c r="E159" s="64"/>
      <c r="F159" s="58"/>
      <c r="G159" s="55" t="s">
        <v>166</v>
      </c>
      <c r="H159" s="55"/>
      <c r="I159" s="55">
        <f>SUMIF([1]FORM!$F$16:$F$1048576,'RAB PAKET 1'!C159,[1]FORM!$J$16:$J$1048576)</f>
        <v>0</v>
      </c>
      <c r="J159" s="65">
        <v>56937</v>
      </c>
      <c r="K159" s="65">
        <f t="shared" si="9"/>
        <v>0</v>
      </c>
      <c r="L159" s="66">
        <f t="shared" si="10"/>
        <v>0</v>
      </c>
      <c r="N159" s="45">
        <f t="shared" si="8"/>
        <v>0</v>
      </c>
    </row>
    <row r="160" spans="2:14" ht="15" hidden="1" customHeight="1" x14ac:dyDescent="0.25">
      <c r="B160" s="62">
        <v>118</v>
      </c>
      <c r="C160" s="55" t="s">
        <v>317</v>
      </c>
      <c r="D160" s="63" t="s">
        <v>318</v>
      </c>
      <c r="E160" s="64"/>
      <c r="F160" s="58"/>
      <c r="G160" s="55" t="s">
        <v>166</v>
      </c>
      <c r="H160" s="55"/>
      <c r="I160" s="55">
        <f>SUMIF([1]FORM!$F$16:$F$1048576,'RAB PAKET 1'!C160,[1]FORM!$J$16:$J$1048576)</f>
        <v>0</v>
      </c>
      <c r="J160" s="65">
        <v>92523</v>
      </c>
      <c r="K160" s="65">
        <f t="shared" si="9"/>
        <v>0</v>
      </c>
      <c r="L160" s="66">
        <f t="shared" si="10"/>
        <v>0</v>
      </c>
      <c r="N160" s="45">
        <f t="shared" si="8"/>
        <v>0</v>
      </c>
    </row>
    <row r="161" spans="2:14" ht="15" hidden="1" customHeight="1" x14ac:dyDescent="0.25">
      <c r="B161" s="62">
        <v>119</v>
      </c>
      <c r="C161" s="55" t="s">
        <v>319</v>
      </c>
      <c r="D161" s="63" t="s">
        <v>320</v>
      </c>
      <c r="E161" s="64"/>
      <c r="F161" s="58"/>
      <c r="G161" s="55" t="s">
        <v>28</v>
      </c>
      <c r="H161" s="55"/>
      <c r="I161" s="55">
        <f>SUMIF([1]FORM!$F$16:$F$1048576,'RAB PAKET 1'!C161,[1]FORM!$J$16:$J$1048576)</f>
        <v>0</v>
      </c>
      <c r="J161" s="65">
        <v>29549</v>
      </c>
      <c r="K161" s="65">
        <f t="shared" si="9"/>
        <v>0</v>
      </c>
      <c r="L161" s="66">
        <f t="shared" si="10"/>
        <v>0</v>
      </c>
      <c r="N161" s="45">
        <f t="shared" si="8"/>
        <v>0</v>
      </c>
    </row>
    <row r="162" spans="2:14" ht="15" hidden="1" customHeight="1" x14ac:dyDescent="0.25">
      <c r="B162" s="62">
        <v>120</v>
      </c>
      <c r="C162" s="55" t="s">
        <v>321</v>
      </c>
      <c r="D162" s="63" t="s">
        <v>322</v>
      </c>
      <c r="E162" s="64"/>
      <c r="F162" s="58"/>
      <c r="G162" s="55" t="s">
        <v>28</v>
      </c>
      <c r="H162" s="55"/>
      <c r="I162" s="55">
        <f>SUMIF([1]FORM!$F$16:$F$1048576,'RAB PAKET 1'!C162,[1]FORM!$J$16:$J$1048576)</f>
        <v>0</v>
      </c>
      <c r="J162" s="65">
        <v>7961</v>
      </c>
      <c r="K162" s="65">
        <f t="shared" si="9"/>
        <v>0</v>
      </c>
      <c r="L162" s="66">
        <f t="shared" si="10"/>
        <v>0</v>
      </c>
      <c r="N162" s="45">
        <f t="shared" si="8"/>
        <v>0</v>
      </c>
    </row>
    <row r="163" spans="2:14" ht="15" hidden="1" customHeight="1" x14ac:dyDescent="0.25">
      <c r="B163" s="62">
        <v>121</v>
      </c>
      <c r="C163" s="55" t="s">
        <v>323</v>
      </c>
      <c r="D163" s="63" t="s">
        <v>324</v>
      </c>
      <c r="E163" s="64"/>
      <c r="F163" s="58"/>
      <c r="G163" s="55" t="s">
        <v>28</v>
      </c>
      <c r="H163" s="55"/>
      <c r="I163" s="55">
        <f>SUMIF([1]FORM!$F$16:$F$1048576,'RAB PAKET 1'!C163,[1]FORM!$J$16:$J$1048576)</f>
        <v>0</v>
      </c>
      <c r="J163" s="65">
        <v>5971</v>
      </c>
      <c r="K163" s="65">
        <f t="shared" si="9"/>
        <v>0</v>
      </c>
      <c r="L163" s="66">
        <f t="shared" si="10"/>
        <v>0</v>
      </c>
      <c r="N163" s="45">
        <f t="shared" si="8"/>
        <v>0</v>
      </c>
    </row>
    <row r="164" spans="2:14" ht="15" hidden="1" customHeight="1" x14ac:dyDescent="0.25">
      <c r="B164" s="62">
        <v>122</v>
      </c>
      <c r="C164" s="55" t="s">
        <v>325</v>
      </c>
      <c r="D164" s="63" t="s">
        <v>326</v>
      </c>
      <c r="E164" s="64"/>
      <c r="F164" s="58"/>
      <c r="G164" s="55" t="s">
        <v>51</v>
      </c>
      <c r="H164" s="55"/>
      <c r="I164" s="55">
        <f>SUMIF([1]FORM!$F$16:$F$1048576,'RAB PAKET 1'!C164,[1]FORM!$J$16:$J$1048576)</f>
        <v>0</v>
      </c>
      <c r="J164" s="65">
        <v>528457</v>
      </c>
      <c r="K164" s="65">
        <f t="shared" si="9"/>
        <v>0</v>
      </c>
      <c r="L164" s="66">
        <f t="shared" si="10"/>
        <v>0</v>
      </c>
      <c r="N164" s="45">
        <f t="shared" si="8"/>
        <v>0</v>
      </c>
    </row>
    <row r="165" spans="2:14" ht="15" hidden="1" customHeight="1" x14ac:dyDescent="0.25">
      <c r="B165" s="62">
        <v>123</v>
      </c>
      <c r="C165" s="55" t="s">
        <v>327</v>
      </c>
      <c r="D165" s="63" t="s">
        <v>328</v>
      </c>
      <c r="E165" s="64"/>
      <c r="F165" s="58"/>
      <c r="G165" s="55" t="s">
        <v>51</v>
      </c>
      <c r="H165" s="55"/>
      <c r="I165" s="55">
        <f>SUMIF([1]FORM!$F$16:$F$1048576,'RAB PAKET 1'!C165,[1]FORM!$J$16:$J$1048576)</f>
        <v>0</v>
      </c>
      <c r="J165" s="65">
        <v>396343</v>
      </c>
      <c r="K165" s="65">
        <f t="shared" si="9"/>
        <v>0</v>
      </c>
      <c r="L165" s="66">
        <f t="shared" si="10"/>
        <v>0</v>
      </c>
      <c r="N165" s="45">
        <f t="shared" si="8"/>
        <v>0</v>
      </c>
    </row>
    <row r="166" spans="2:14" ht="15" hidden="1" customHeight="1" x14ac:dyDescent="0.25">
      <c r="B166" s="62">
        <v>124</v>
      </c>
      <c r="C166" s="55" t="s">
        <v>329</v>
      </c>
      <c r="D166" s="63" t="s">
        <v>330</v>
      </c>
      <c r="E166" s="64"/>
      <c r="F166" s="58"/>
      <c r="G166" s="55" t="s">
        <v>51</v>
      </c>
      <c r="H166" s="55"/>
      <c r="I166" s="55">
        <f>SUMIF([1]FORM!$F$16:$F$1048576,'RAB PAKET 1'!C166,[1]FORM!$J$16:$J$1048576)</f>
        <v>0</v>
      </c>
      <c r="J166" s="65">
        <v>528457</v>
      </c>
      <c r="K166" s="65">
        <f t="shared" si="9"/>
        <v>0</v>
      </c>
      <c r="L166" s="66">
        <f t="shared" si="10"/>
        <v>0</v>
      </c>
      <c r="N166" s="45">
        <f t="shared" si="8"/>
        <v>0</v>
      </c>
    </row>
    <row r="167" spans="2:14" ht="15" hidden="1" customHeight="1" x14ac:dyDescent="0.25">
      <c r="B167" s="62">
        <v>125</v>
      </c>
      <c r="C167" s="55" t="s">
        <v>331</v>
      </c>
      <c r="D167" s="63" t="s">
        <v>332</v>
      </c>
      <c r="E167" s="64"/>
      <c r="F167" s="58"/>
      <c r="G167" s="55" t="s">
        <v>51</v>
      </c>
      <c r="H167" s="55"/>
      <c r="I167" s="55">
        <f>SUMIF([1]FORM!$F$16:$F$1048576,'RAB PAKET 1'!C167,[1]FORM!$J$16:$J$1048576)</f>
        <v>0</v>
      </c>
      <c r="J167" s="65">
        <v>396343</v>
      </c>
      <c r="K167" s="65">
        <f t="shared" si="9"/>
        <v>0</v>
      </c>
      <c r="L167" s="66">
        <f t="shared" si="10"/>
        <v>0</v>
      </c>
      <c r="N167" s="45">
        <f t="shared" si="8"/>
        <v>0</v>
      </c>
    </row>
    <row r="168" spans="2:14" ht="15" hidden="1" customHeight="1" x14ac:dyDescent="0.25">
      <c r="B168" s="62">
        <v>126</v>
      </c>
      <c r="C168" s="55" t="s">
        <v>333</v>
      </c>
      <c r="D168" s="63" t="s">
        <v>334</v>
      </c>
      <c r="E168" s="64"/>
      <c r="F168" s="58"/>
      <c r="G168" s="55" t="s">
        <v>28</v>
      </c>
      <c r="H168" s="55"/>
      <c r="I168" s="55">
        <f>SUMIF([1]FORM!$F$16:$F$1048576,'RAB PAKET 1'!C168,[1]FORM!$J$16:$J$1048576)</f>
        <v>0</v>
      </c>
      <c r="J168" s="65">
        <v>46824</v>
      </c>
      <c r="K168" s="65">
        <f t="shared" si="9"/>
        <v>0</v>
      </c>
      <c r="L168" s="66">
        <f t="shared" si="10"/>
        <v>0</v>
      </c>
      <c r="N168" s="45">
        <f t="shared" si="8"/>
        <v>0</v>
      </c>
    </row>
    <row r="169" spans="2:14" ht="15" hidden="1" customHeight="1" x14ac:dyDescent="0.25">
      <c r="B169" s="62">
        <v>127</v>
      </c>
      <c r="C169" s="55" t="s">
        <v>335</v>
      </c>
      <c r="D169" s="63" t="s">
        <v>336</v>
      </c>
      <c r="E169" s="64"/>
      <c r="F169" s="58"/>
      <c r="G169" s="55" t="s">
        <v>28</v>
      </c>
      <c r="H169" s="55"/>
      <c r="I169" s="55">
        <f>SUMIF([1]FORM!$F$16:$F$1048576,'RAB PAKET 1'!C169,[1]FORM!$J$16:$J$1048576)</f>
        <v>0</v>
      </c>
      <c r="J169" s="65">
        <v>35118</v>
      </c>
      <c r="K169" s="65">
        <f t="shared" si="9"/>
        <v>0</v>
      </c>
      <c r="L169" s="66">
        <f t="shared" si="10"/>
        <v>0</v>
      </c>
      <c r="N169" s="45">
        <f t="shared" si="8"/>
        <v>0</v>
      </c>
    </row>
    <row r="170" spans="2:14" ht="15" hidden="1" customHeight="1" x14ac:dyDescent="0.25">
      <c r="B170" s="62">
        <v>128</v>
      </c>
      <c r="C170" s="55" t="s">
        <v>337</v>
      </c>
      <c r="D170" s="63" t="s">
        <v>338</v>
      </c>
      <c r="E170" s="64"/>
      <c r="F170" s="58"/>
      <c r="G170" s="55" t="s">
        <v>28</v>
      </c>
      <c r="H170" s="55"/>
      <c r="I170" s="55">
        <f>SUMIF([1]FORM!$F$16:$F$1048576,'RAB PAKET 1'!C170,[1]FORM!$J$16:$J$1048576)</f>
        <v>0</v>
      </c>
      <c r="J170" s="65">
        <v>46824</v>
      </c>
      <c r="K170" s="65">
        <f t="shared" si="9"/>
        <v>0</v>
      </c>
      <c r="L170" s="66">
        <f t="shared" si="10"/>
        <v>0</v>
      </c>
      <c r="N170" s="45">
        <f t="shared" si="8"/>
        <v>0</v>
      </c>
    </row>
    <row r="171" spans="2:14" ht="15" hidden="1" customHeight="1" x14ac:dyDescent="0.25">
      <c r="B171" s="62">
        <v>129</v>
      </c>
      <c r="C171" s="55" t="s">
        <v>339</v>
      </c>
      <c r="D171" s="63" t="s">
        <v>340</v>
      </c>
      <c r="E171" s="64"/>
      <c r="F171" s="58"/>
      <c r="G171" s="55" t="s">
        <v>28</v>
      </c>
      <c r="H171" s="55"/>
      <c r="I171" s="55">
        <f>SUMIF([1]FORM!$F$16:$F$1048576,'RAB PAKET 1'!C171,[1]FORM!$J$16:$J$1048576)</f>
        <v>0</v>
      </c>
      <c r="J171" s="65">
        <v>35118</v>
      </c>
      <c r="K171" s="65">
        <f t="shared" si="9"/>
        <v>0</v>
      </c>
      <c r="L171" s="66">
        <f t="shared" si="10"/>
        <v>0</v>
      </c>
      <c r="N171" s="45">
        <f t="shared" si="8"/>
        <v>0</v>
      </c>
    </row>
    <row r="172" spans="2:14" ht="15" hidden="1" customHeight="1" x14ac:dyDescent="0.25">
      <c r="B172" s="62">
        <v>130</v>
      </c>
      <c r="C172" s="55" t="s">
        <v>341</v>
      </c>
      <c r="D172" s="63" t="s">
        <v>342</v>
      </c>
      <c r="E172" s="64"/>
      <c r="F172" s="58"/>
      <c r="G172" s="55" t="s">
        <v>28</v>
      </c>
      <c r="H172" s="55"/>
      <c r="I172" s="55">
        <f>SUMIF([1]FORM!$F$16:$F$1048576,'RAB PAKET 1'!C172,[1]FORM!$J$16:$J$1048576)</f>
        <v>0</v>
      </c>
      <c r="J172" s="65">
        <v>140665</v>
      </c>
      <c r="K172" s="65">
        <f t="shared" si="9"/>
        <v>0</v>
      </c>
      <c r="L172" s="66">
        <f t="shared" si="10"/>
        <v>0</v>
      </c>
      <c r="N172" s="45">
        <f t="shared" si="8"/>
        <v>0</v>
      </c>
    </row>
    <row r="173" spans="2:14" ht="15" hidden="1" customHeight="1" x14ac:dyDescent="0.25">
      <c r="B173" s="62">
        <v>131</v>
      </c>
      <c r="C173" s="55" t="s">
        <v>343</v>
      </c>
      <c r="D173" s="63" t="s">
        <v>344</v>
      </c>
      <c r="E173" s="64"/>
      <c r="F173" s="58"/>
      <c r="G173" s="55" t="s">
        <v>28</v>
      </c>
      <c r="H173" s="55"/>
      <c r="I173" s="55">
        <f>SUMIF([1]FORM!$F$16:$F$1048576,'RAB PAKET 1'!C173,[1]FORM!$J$16:$J$1048576)</f>
        <v>0</v>
      </c>
      <c r="J173" s="65">
        <v>166158</v>
      </c>
      <c r="K173" s="65">
        <f t="shared" si="9"/>
        <v>0</v>
      </c>
      <c r="L173" s="66">
        <f t="shared" si="10"/>
        <v>0</v>
      </c>
      <c r="N173" s="45">
        <f t="shared" si="8"/>
        <v>0</v>
      </c>
    </row>
    <row r="174" spans="2:14" ht="15" hidden="1" customHeight="1" x14ac:dyDescent="0.25">
      <c r="B174" s="62">
        <v>132</v>
      </c>
      <c r="C174" s="55" t="s">
        <v>345</v>
      </c>
      <c r="D174" s="63" t="s">
        <v>346</v>
      </c>
      <c r="E174" s="64"/>
      <c r="F174" s="58"/>
      <c r="G174" s="55" t="s">
        <v>28</v>
      </c>
      <c r="H174" s="55"/>
      <c r="I174" s="55">
        <f>SUMIF([1]FORM!$F$16:$F$1048576,'RAB PAKET 1'!C174,[1]FORM!$J$16:$J$1048576)</f>
        <v>0</v>
      </c>
      <c r="J174" s="65">
        <v>379524</v>
      </c>
      <c r="K174" s="65">
        <f t="shared" si="9"/>
        <v>0</v>
      </c>
      <c r="L174" s="66">
        <f t="shared" si="10"/>
        <v>0</v>
      </c>
      <c r="N174" s="45">
        <f t="shared" si="8"/>
        <v>0</v>
      </c>
    </row>
    <row r="175" spans="2:14" ht="15" hidden="1" customHeight="1" x14ac:dyDescent="0.25">
      <c r="B175" s="62">
        <v>133</v>
      </c>
      <c r="C175" s="55" t="s">
        <v>347</v>
      </c>
      <c r="D175" s="63" t="s">
        <v>348</v>
      </c>
      <c r="E175" s="64"/>
      <c r="F175" s="58"/>
      <c r="G175" s="55" t="s">
        <v>28</v>
      </c>
      <c r="H175" s="55"/>
      <c r="I175" s="55">
        <f>SUMIF([1]FORM!$F$16:$F$1048576,'RAB PAKET 1'!C175,[1]FORM!$J$16:$J$1048576)</f>
        <v>0</v>
      </c>
      <c r="J175" s="65">
        <v>838616</v>
      </c>
      <c r="K175" s="65">
        <f t="shared" si="9"/>
        <v>0</v>
      </c>
      <c r="L175" s="66">
        <f t="shared" si="10"/>
        <v>0</v>
      </c>
      <c r="N175" s="45">
        <f t="shared" si="8"/>
        <v>0</v>
      </c>
    </row>
    <row r="176" spans="2:14" ht="15" hidden="1" customHeight="1" x14ac:dyDescent="0.25">
      <c r="B176" s="62">
        <v>134</v>
      </c>
      <c r="C176" s="55" t="s">
        <v>349</v>
      </c>
      <c r="D176" s="63" t="s">
        <v>350</v>
      </c>
      <c r="E176" s="64"/>
      <c r="F176" s="58"/>
      <c r="G176" s="55" t="s">
        <v>28</v>
      </c>
      <c r="H176" s="55"/>
      <c r="I176" s="55">
        <f>SUMIF([1]FORM!$F$16:$F$1048576,'RAB PAKET 1'!C176,[1]FORM!$J$16:$J$1048576)</f>
        <v>0</v>
      </c>
      <c r="J176" s="65">
        <v>602177</v>
      </c>
      <c r="K176" s="65">
        <f t="shared" si="9"/>
        <v>0</v>
      </c>
      <c r="L176" s="66">
        <f t="shared" si="10"/>
        <v>0</v>
      </c>
      <c r="N176" s="45">
        <f t="shared" si="8"/>
        <v>0</v>
      </c>
    </row>
    <row r="177" spans="2:14" ht="15" hidden="1" customHeight="1" x14ac:dyDescent="0.25">
      <c r="B177" s="62">
        <v>135</v>
      </c>
      <c r="C177" s="55" t="s">
        <v>351</v>
      </c>
      <c r="D177" s="63" t="s">
        <v>352</v>
      </c>
      <c r="E177" s="64"/>
      <c r="F177" s="58"/>
      <c r="G177" s="55" t="s">
        <v>28</v>
      </c>
      <c r="H177" s="55"/>
      <c r="I177" s="55">
        <f>SUMIF([1]FORM!$F$16:$F$1048576,'RAB PAKET 1'!C177,[1]FORM!$J$16:$J$1048576)</f>
        <v>0</v>
      </c>
      <c r="J177" s="65">
        <v>629012</v>
      </c>
      <c r="K177" s="65">
        <f t="shared" si="9"/>
        <v>0</v>
      </c>
      <c r="L177" s="66">
        <f t="shared" si="10"/>
        <v>0</v>
      </c>
      <c r="N177" s="45">
        <f t="shared" si="8"/>
        <v>0</v>
      </c>
    </row>
    <row r="178" spans="2:14" ht="15" hidden="1" customHeight="1" x14ac:dyDescent="0.25">
      <c r="B178" s="62">
        <v>136</v>
      </c>
      <c r="C178" s="55" t="s">
        <v>353</v>
      </c>
      <c r="D178" s="63" t="s">
        <v>354</v>
      </c>
      <c r="E178" s="64"/>
      <c r="F178" s="58"/>
      <c r="G178" s="55" t="s">
        <v>28</v>
      </c>
      <c r="H178" s="55"/>
      <c r="I178" s="55">
        <f>SUMIF([1]FORM!$F$16:$F$1048576,'RAB PAKET 1'!C178,[1]FORM!$J$16:$J$1048576)</f>
        <v>0</v>
      </c>
      <c r="J178" s="65">
        <v>79229</v>
      </c>
      <c r="K178" s="65">
        <f t="shared" si="9"/>
        <v>0</v>
      </c>
      <c r="L178" s="66">
        <f t="shared" si="10"/>
        <v>0</v>
      </c>
      <c r="N178" s="45">
        <f t="shared" si="8"/>
        <v>0</v>
      </c>
    </row>
    <row r="179" spans="2:14" ht="15" hidden="1" customHeight="1" x14ac:dyDescent="0.25">
      <c r="B179" s="62">
        <v>137</v>
      </c>
      <c r="C179" s="55" t="s">
        <v>355</v>
      </c>
      <c r="D179" s="63" t="s">
        <v>356</v>
      </c>
      <c r="E179" s="64"/>
      <c r="F179" s="58"/>
      <c r="G179" s="55" t="s">
        <v>28</v>
      </c>
      <c r="H179" s="55"/>
      <c r="I179" s="55">
        <f>SUMIF([1]FORM!$F$16:$F$1048576,'RAB PAKET 1'!C179,[1]FORM!$J$16:$J$1048576)</f>
        <v>0</v>
      </c>
      <c r="J179" s="65">
        <v>144289</v>
      </c>
      <c r="K179" s="65">
        <f t="shared" si="9"/>
        <v>0</v>
      </c>
      <c r="L179" s="66">
        <f t="shared" si="10"/>
        <v>0</v>
      </c>
      <c r="N179" s="45">
        <f t="shared" si="8"/>
        <v>0</v>
      </c>
    </row>
    <row r="180" spans="2:14" ht="15" hidden="1" customHeight="1" x14ac:dyDescent="0.25">
      <c r="B180" s="62">
        <v>138</v>
      </c>
      <c r="C180" s="55" t="s">
        <v>357</v>
      </c>
      <c r="D180" s="63" t="s">
        <v>358</v>
      </c>
      <c r="E180" s="64"/>
      <c r="F180" s="58"/>
      <c r="G180" s="55" t="s">
        <v>28</v>
      </c>
      <c r="H180" s="55"/>
      <c r="I180" s="55">
        <f>SUMIF([1]FORM!$F$16:$F$1048576,'RAB PAKET 1'!C180,[1]FORM!$J$16:$J$1048576)</f>
        <v>0</v>
      </c>
      <c r="J180" s="65">
        <v>144289</v>
      </c>
      <c r="K180" s="65">
        <f t="shared" si="9"/>
        <v>0</v>
      </c>
      <c r="L180" s="66">
        <f t="shared" si="10"/>
        <v>0</v>
      </c>
      <c r="N180" s="45">
        <f t="shared" si="8"/>
        <v>0</v>
      </c>
    </row>
    <row r="181" spans="2:14" ht="15" hidden="1" customHeight="1" x14ac:dyDescent="0.25">
      <c r="B181" s="62">
        <v>139</v>
      </c>
      <c r="C181" s="55" t="s">
        <v>359</v>
      </c>
      <c r="D181" s="63" t="s">
        <v>360</v>
      </c>
      <c r="E181" s="64"/>
      <c r="F181" s="58"/>
      <c r="G181" s="55" t="s">
        <v>28</v>
      </c>
      <c r="H181" s="55"/>
      <c r="I181" s="55">
        <f>SUMIF([1]FORM!$F$16:$F$1048576,'RAB PAKET 1'!C181,[1]FORM!$J$16:$J$1048576)</f>
        <v>0</v>
      </c>
      <c r="J181" s="65">
        <v>325707</v>
      </c>
      <c r="K181" s="65">
        <f t="shared" si="9"/>
        <v>0</v>
      </c>
      <c r="L181" s="66">
        <f t="shared" si="10"/>
        <v>0</v>
      </c>
      <c r="N181" s="45">
        <f t="shared" si="8"/>
        <v>0</v>
      </c>
    </row>
    <row r="182" spans="2:14" ht="15" hidden="1" customHeight="1" x14ac:dyDescent="0.25">
      <c r="B182" s="62">
        <v>140</v>
      </c>
      <c r="C182" s="55" t="s">
        <v>361</v>
      </c>
      <c r="D182" s="63" t="s">
        <v>362</v>
      </c>
      <c r="E182" s="64"/>
      <c r="F182" s="58"/>
      <c r="G182" s="55" t="s">
        <v>51</v>
      </c>
      <c r="H182" s="55"/>
      <c r="I182" s="55">
        <f>SUMIF([1]FORM!$F$16:$F$1048576,'RAB PAKET 1'!C182,[1]FORM!$J$16:$J$1048576)</f>
        <v>0</v>
      </c>
      <c r="J182" s="65">
        <v>325707</v>
      </c>
      <c r="K182" s="65">
        <f t="shared" si="9"/>
        <v>0</v>
      </c>
      <c r="L182" s="66">
        <f t="shared" si="10"/>
        <v>0</v>
      </c>
      <c r="N182" s="45">
        <f t="shared" si="8"/>
        <v>0</v>
      </c>
    </row>
    <row r="183" spans="2:14" ht="15" hidden="1" customHeight="1" x14ac:dyDescent="0.25">
      <c r="B183" s="62">
        <v>141</v>
      </c>
      <c r="C183" s="55" t="s">
        <v>363</v>
      </c>
      <c r="D183" s="63" t="s">
        <v>364</v>
      </c>
      <c r="E183" s="64"/>
      <c r="F183" s="58"/>
      <c r="G183" s="55" t="s">
        <v>51</v>
      </c>
      <c r="H183" s="55"/>
      <c r="I183" s="55">
        <f>SUMIF([1]FORM!$F$16:$F$1048576,'RAB PAKET 1'!C183,[1]FORM!$J$16:$J$1048576)</f>
        <v>0</v>
      </c>
      <c r="J183" s="65">
        <v>51634</v>
      </c>
      <c r="K183" s="65">
        <f t="shared" si="9"/>
        <v>0</v>
      </c>
      <c r="L183" s="66">
        <f t="shared" si="10"/>
        <v>0</v>
      </c>
      <c r="N183" s="45">
        <f t="shared" si="8"/>
        <v>0</v>
      </c>
    </row>
    <row r="184" spans="2:14" ht="15" hidden="1" customHeight="1" x14ac:dyDescent="0.25">
      <c r="B184" s="62">
        <v>142</v>
      </c>
      <c r="C184" s="55" t="s">
        <v>365</v>
      </c>
      <c r="D184" s="63" t="s">
        <v>366</v>
      </c>
      <c r="E184" s="64"/>
      <c r="F184" s="58"/>
      <c r="G184" s="55" t="s">
        <v>28</v>
      </c>
      <c r="H184" s="55"/>
      <c r="I184" s="55">
        <f>SUMIF([1]FORM!$F$16:$F$1048576,'RAB PAKET 1'!C184,[1]FORM!$J$16:$J$1048576)</f>
        <v>0</v>
      </c>
      <c r="J184" s="65">
        <v>118717</v>
      </c>
      <c r="K184" s="65">
        <f t="shared" si="9"/>
        <v>0</v>
      </c>
      <c r="L184" s="66">
        <f t="shared" si="10"/>
        <v>0</v>
      </c>
      <c r="N184" s="45">
        <f t="shared" si="8"/>
        <v>0</v>
      </c>
    </row>
    <row r="185" spans="2:14" ht="15" hidden="1" customHeight="1" x14ac:dyDescent="0.25">
      <c r="B185" s="62">
        <v>143</v>
      </c>
      <c r="C185" s="55" t="s">
        <v>367</v>
      </c>
      <c r="D185" s="63" t="s">
        <v>368</v>
      </c>
      <c r="E185" s="64"/>
      <c r="F185" s="58"/>
      <c r="G185" s="55" t="s">
        <v>51</v>
      </c>
      <c r="H185" s="55"/>
      <c r="I185" s="55">
        <f>SUMIF([1]FORM!$F$16:$F$1048576,'RAB PAKET 1'!C185,[1]FORM!$J$16:$J$1048576)</f>
        <v>0</v>
      </c>
      <c r="J185" s="65">
        <v>18514</v>
      </c>
      <c r="K185" s="65">
        <f t="shared" si="9"/>
        <v>0</v>
      </c>
      <c r="L185" s="66">
        <f t="shared" si="10"/>
        <v>0</v>
      </c>
      <c r="N185" s="45">
        <f t="shared" si="8"/>
        <v>0</v>
      </c>
    </row>
    <row r="186" spans="2:14" ht="15" hidden="1" customHeight="1" x14ac:dyDescent="0.25">
      <c r="B186" s="62">
        <v>144</v>
      </c>
      <c r="C186" s="55" t="s">
        <v>369</v>
      </c>
      <c r="D186" s="63" t="s">
        <v>370</v>
      </c>
      <c r="E186" s="64"/>
      <c r="F186" s="58"/>
      <c r="G186" s="55" t="s">
        <v>28</v>
      </c>
      <c r="H186" s="55"/>
      <c r="I186" s="55">
        <f>SUMIF([1]FORM!$F$16:$F$1048576,'RAB PAKET 1'!C186,[1]FORM!$J$16:$J$1048576)</f>
        <v>0</v>
      </c>
      <c r="J186" s="65">
        <v>24740</v>
      </c>
      <c r="K186" s="65">
        <f t="shared" si="9"/>
        <v>0</v>
      </c>
      <c r="L186" s="66">
        <f t="shared" si="10"/>
        <v>0</v>
      </c>
      <c r="N186" s="45">
        <f t="shared" si="8"/>
        <v>0</v>
      </c>
    </row>
    <row r="187" spans="2:14" ht="15" hidden="1" customHeight="1" x14ac:dyDescent="0.25">
      <c r="B187" s="62">
        <v>145</v>
      </c>
      <c r="C187" s="55" t="s">
        <v>371</v>
      </c>
      <c r="D187" s="63" t="s">
        <v>372</v>
      </c>
      <c r="E187" s="64"/>
      <c r="F187" s="58"/>
      <c r="G187" s="55" t="s">
        <v>28</v>
      </c>
      <c r="H187" s="55"/>
      <c r="I187" s="55">
        <f>SUMIF([1]FORM!$F$16:$F$1048576,'RAB PAKET 1'!C187,[1]FORM!$J$16:$J$1048576)</f>
        <v>0</v>
      </c>
      <c r="J187" s="65">
        <v>12029</v>
      </c>
      <c r="K187" s="65">
        <f t="shared" si="9"/>
        <v>0</v>
      </c>
      <c r="L187" s="66">
        <f t="shared" si="10"/>
        <v>0</v>
      </c>
      <c r="N187" s="45">
        <f t="shared" si="8"/>
        <v>0</v>
      </c>
    </row>
    <row r="188" spans="2:14" ht="15" hidden="1" customHeight="1" x14ac:dyDescent="0.25">
      <c r="B188" s="62">
        <v>146</v>
      </c>
      <c r="C188" s="55" t="s">
        <v>373</v>
      </c>
      <c r="D188" s="63" t="s">
        <v>374</v>
      </c>
      <c r="E188" s="64"/>
      <c r="F188" s="58"/>
      <c r="G188" s="55" t="s">
        <v>28</v>
      </c>
      <c r="H188" s="55"/>
      <c r="I188" s="55">
        <f>SUMIF([1]FORM!$F$16:$F$1048576,'RAB PAKET 1'!C188,[1]FORM!$J$16:$J$1048576)</f>
        <v>0</v>
      </c>
      <c r="J188" s="65">
        <v>12029</v>
      </c>
      <c r="K188" s="65">
        <f t="shared" si="9"/>
        <v>0</v>
      </c>
      <c r="L188" s="66">
        <f t="shared" si="10"/>
        <v>0</v>
      </c>
      <c r="N188" s="45">
        <f t="shared" si="8"/>
        <v>0</v>
      </c>
    </row>
    <row r="189" spans="2:14" ht="15" hidden="1" customHeight="1" x14ac:dyDescent="0.25">
      <c r="B189" s="62">
        <v>147</v>
      </c>
      <c r="C189" s="55" t="s">
        <v>375</v>
      </c>
      <c r="D189" s="63" t="s">
        <v>376</v>
      </c>
      <c r="E189" s="64"/>
      <c r="F189" s="58"/>
      <c r="G189" s="55" t="s">
        <v>51</v>
      </c>
      <c r="H189" s="55"/>
      <c r="I189" s="55">
        <f>SUMIF([1]FORM!$F$16:$F$1048576,'RAB PAKET 1'!C189,[1]FORM!$J$16:$J$1048576)</f>
        <v>0</v>
      </c>
      <c r="J189" s="65">
        <v>12314</v>
      </c>
      <c r="K189" s="65">
        <f t="shared" si="9"/>
        <v>0</v>
      </c>
      <c r="L189" s="66">
        <f t="shared" si="10"/>
        <v>0</v>
      </c>
      <c r="N189" s="45">
        <f t="shared" si="8"/>
        <v>0</v>
      </c>
    </row>
    <row r="190" spans="2:14" ht="15" hidden="1" customHeight="1" x14ac:dyDescent="0.25">
      <c r="B190" s="62">
        <v>148</v>
      </c>
      <c r="C190" s="55" t="s">
        <v>377</v>
      </c>
      <c r="D190" s="63" t="s">
        <v>378</v>
      </c>
      <c r="E190" s="64"/>
      <c r="F190" s="58"/>
      <c r="G190" s="55" t="s">
        <v>51</v>
      </c>
      <c r="H190" s="55"/>
      <c r="I190" s="55">
        <f>SUMIF([1]FORM!$F$16:$F$1048576,'RAB PAKET 1'!C190,[1]FORM!$J$16:$J$1048576)</f>
        <v>0</v>
      </c>
      <c r="J190" s="65">
        <v>79087</v>
      </c>
      <c r="K190" s="65">
        <f t="shared" si="9"/>
        <v>0</v>
      </c>
      <c r="L190" s="66">
        <f t="shared" si="10"/>
        <v>0</v>
      </c>
      <c r="N190" s="45">
        <f t="shared" si="8"/>
        <v>0</v>
      </c>
    </row>
    <row r="191" spans="2:14" ht="15" hidden="1" customHeight="1" x14ac:dyDescent="0.25">
      <c r="B191" s="62">
        <v>149</v>
      </c>
      <c r="C191" s="55" t="s">
        <v>379</v>
      </c>
      <c r="D191" s="63" t="s">
        <v>380</v>
      </c>
      <c r="E191" s="64"/>
      <c r="F191" s="58"/>
      <c r="G191" s="55" t="s">
        <v>51</v>
      </c>
      <c r="H191" s="55"/>
      <c r="I191" s="55">
        <f>SUMIF([1]FORM!$F$16:$F$1048576,'RAB PAKET 1'!C191,[1]FORM!$J$16:$J$1048576)</f>
        <v>0</v>
      </c>
      <c r="J191" s="65">
        <v>88973</v>
      </c>
      <c r="K191" s="65">
        <f t="shared" si="9"/>
        <v>0</v>
      </c>
      <c r="L191" s="66">
        <f t="shared" si="10"/>
        <v>0</v>
      </c>
      <c r="N191" s="45">
        <f t="shared" si="8"/>
        <v>0</v>
      </c>
    </row>
    <row r="192" spans="2:14" ht="15" hidden="1" customHeight="1" x14ac:dyDescent="0.25">
      <c r="B192" s="62">
        <v>150</v>
      </c>
      <c r="C192" s="55" t="s">
        <v>381</v>
      </c>
      <c r="D192" s="63" t="s">
        <v>382</v>
      </c>
      <c r="E192" s="64"/>
      <c r="F192" s="58"/>
      <c r="G192" s="55" t="s">
        <v>51</v>
      </c>
      <c r="H192" s="55"/>
      <c r="I192" s="55">
        <f>SUMIF([1]FORM!$F$16:$F$1048576,'RAB PAKET 1'!C192,[1]FORM!$J$16:$J$1048576)</f>
        <v>0</v>
      </c>
      <c r="J192" s="65">
        <v>187455</v>
      </c>
      <c r="K192" s="65">
        <f t="shared" si="9"/>
        <v>0</v>
      </c>
      <c r="L192" s="66">
        <f t="shared" si="10"/>
        <v>0</v>
      </c>
      <c r="N192" s="45">
        <f t="shared" si="8"/>
        <v>0</v>
      </c>
    </row>
    <row r="193" spans="2:14" ht="15" hidden="1" customHeight="1" x14ac:dyDescent="0.25">
      <c r="B193" s="62">
        <v>151</v>
      </c>
      <c r="C193" s="55" t="s">
        <v>383</v>
      </c>
      <c r="D193" s="63" t="s">
        <v>384</v>
      </c>
      <c r="E193" s="64"/>
      <c r="F193" s="58"/>
      <c r="G193" s="55" t="s">
        <v>28</v>
      </c>
      <c r="H193" s="55"/>
      <c r="I193" s="55">
        <f>SUMIF([1]FORM!$F$16:$F$1048576,'RAB PAKET 1'!C193,[1]FORM!$J$16:$J$1048576)</f>
        <v>0</v>
      </c>
      <c r="J193" s="65">
        <v>98131</v>
      </c>
      <c r="K193" s="65">
        <f t="shared" si="9"/>
        <v>0</v>
      </c>
      <c r="L193" s="66">
        <f t="shared" si="10"/>
        <v>0</v>
      </c>
      <c r="N193" s="45">
        <f t="shared" si="8"/>
        <v>0</v>
      </c>
    </row>
    <row r="194" spans="2:14" ht="15" hidden="1" customHeight="1" x14ac:dyDescent="0.25">
      <c r="B194" s="62">
        <v>152</v>
      </c>
      <c r="C194" s="55" t="s">
        <v>385</v>
      </c>
      <c r="D194" s="63" t="s">
        <v>386</v>
      </c>
      <c r="E194" s="64"/>
      <c r="F194" s="58"/>
      <c r="G194" s="55" t="s">
        <v>28</v>
      </c>
      <c r="H194" s="55"/>
      <c r="I194" s="55">
        <f>SUMIF([1]FORM!$F$16:$F$1048576,'RAB PAKET 1'!C194,[1]FORM!$J$16:$J$1048576)</f>
        <v>0</v>
      </c>
      <c r="J194" s="65">
        <v>23902</v>
      </c>
      <c r="K194" s="65">
        <f t="shared" si="9"/>
        <v>0</v>
      </c>
      <c r="L194" s="66">
        <f t="shared" si="10"/>
        <v>0</v>
      </c>
      <c r="N194" s="45">
        <f t="shared" si="8"/>
        <v>0</v>
      </c>
    </row>
    <row r="195" spans="2:14" ht="15" hidden="1" customHeight="1" x14ac:dyDescent="0.25">
      <c r="B195" s="62">
        <v>153</v>
      </c>
      <c r="C195" s="55" t="s">
        <v>387</v>
      </c>
      <c r="D195" s="63" t="s">
        <v>388</v>
      </c>
      <c r="E195" s="64"/>
      <c r="F195" s="58"/>
      <c r="G195" s="55" t="s">
        <v>28</v>
      </c>
      <c r="H195" s="55"/>
      <c r="I195" s="55">
        <f>SUMIF([1]FORM!$F$16:$F$1048576,'RAB PAKET 1'!C195,[1]FORM!$J$16:$J$1048576)</f>
        <v>0</v>
      </c>
      <c r="J195" s="65">
        <v>29878</v>
      </c>
      <c r="K195" s="65">
        <f t="shared" si="9"/>
        <v>0</v>
      </c>
      <c r="L195" s="66">
        <f t="shared" si="10"/>
        <v>0</v>
      </c>
      <c r="N195" s="45">
        <f t="shared" si="8"/>
        <v>0</v>
      </c>
    </row>
    <row r="196" spans="2:14" ht="15" hidden="1" customHeight="1" x14ac:dyDescent="0.25">
      <c r="B196" s="62">
        <v>154</v>
      </c>
      <c r="C196" s="55" t="s">
        <v>389</v>
      </c>
      <c r="D196" s="63" t="s">
        <v>390</v>
      </c>
      <c r="E196" s="64"/>
      <c r="F196" s="58"/>
      <c r="G196" s="55" t="s">
        <v>28</v>
      </c>
      <c r="H196" s="55"/>
      <c r="I196" s="55">
        <f>SUMIF([1]FORM!$F$16:$F$1048576,'RAB PAKET 1'!C196,[1]FORM!$J$16:$J$1048576)</f>
        <v>0</v>
      </c>
      <c r="J196" s="65">
        <v>25894</v>
      </c>
      <c r="K196" s="65">
        <f t="shared" si="9"/>
        <v>0</v>
      </c>
      <c r="L196" s="66">
        <f t="shared" si="10"/>
        <v>0</v>
      </c>
      <c r="N196" s="45">
        <f t="shared" si="8"/>
        <v>0</v>
      </c>
    </row>
    <row r="197" spans="2:14" ht="15" hidden="1" customHeight="1" x14ac:dyDescent="0.25">
      <c r="B197" s="62">
        <v>155</v>
      </c>
      <c r="C197" s="55" t="s">
        <v>391</v>
      </c>
      <c r="D197" s="63" t="s">
        <v>392</v>
      </c>
      <c r="E197" s="64"/>
      <c r="F197" s="58"/>
      <c r="G197" s="55" t="s">
        <v>28</v>
      </c>
      <c r="H197" s="55"/>
      <c r="I197" s="55">
        <f>SUMIF([1]FORM!$F$16:$F$1048576,'RAB PAKET 1'!C197,[1]FORM!$J$16:$J$1048576)</f>
        <v>0</v>
      </c>
      <c r="J197" s="65">
        <v>29878</v>
      </c>
      <c r="K197" s="65">
        <f t="shared" si="9"/>
        <v>0</v>
      </c>
      <c r="L197" s="66">
        <f t="shared" si="10"/>
        <v>0</v>
      </c>
      <c r="N197" s="45">
        <f t="shared" si="8"/>
        <v>0</v>
      </c>
    </row>
    <row r="198" spans="2:14" ht="15" hidden="1" customHeight="1" x14ac:dyDescent="0.25">
      <c r="B198" s="62">
        <v>156</v>
      </c>
      <c r="C198" s="55" t="s">
        <v>393</v>
      </c>
      <c r="D198" s="63" t="s">
        <v>394</v>
      </c>
      <c r="E198" s="64"/>
      <c r="F198" s="58"/>
      <c r="G198" s="55" t="s">
        <v>28</v>
      </c>
      <c r="H198" s="55"/>
      <c r="I198" s="55">
        <f>SUMIF([1]FORM!$F$16:$F$1048576,'RAB PAKET 1'!C198,[1]FORM!$J$16:$J$1048576)</f>
        <v>0</v>
      </c>
      <c r="J198" s="65">
        <v>87560</v>
      </c>
      <c r="K198" s="65">
        <f t="shared" si="9"/>
        <v>0</v>
      </c>
      <c r="L198" s="66">
        <f t="shared" si="10"/>
        <v>0</v>
      </c>
      <c r="N198" s="45">
        <f t="shared" si="8"/>
        <v>0</v>
      </c>
    </row>
    <row r="199" spans="2:14" ht="15" hidden="1" customHeight="1" x14ac:dyDescent="0.25">
      <c r="B199" s="62">
        <v>157</v>
      </c>
      <c r="C199" s="55" t="s">
        <v>395</v>
      </c>
      <c r="D199" s="63" t="s">
        <v>396</v>
      </c>
      <c r="E199" s="64"/>
      <c r="F199" s="58"/>
      <c r="G199" s="55" t="s">
        <v>28</v>
      </c>
      <c r="H199" s="55"/>
      <c r="I199" s="55">
        <f>SUMIF([1]FORM!$F$16:$F$1048576,'RAB PAKET 1'!C199,[1]FORM!$J$16:$J$1048576)</f>
        <v>0</v>
      </c>
      <c r="J199" s="65">
        <v>87560</v>
      </c>
      <c r="K199" s="65">
        <f t="shared" si="9"/>
        <v>0</v>
      </c>
      <c r="L199" s="66">
        <f t="shared" si="10"/>
        <v>0</v>
      </c>
      <c r="N199" s="45">
        <f t="shared" si="8"/>
        <v>0</v>
      </c>
    </row>
    <row r="200" spans="2:14" ht="15" hidden="1" customHeight="1" x14ac:dyDescent="0.25">
      <c r="B200" s="62">
        <v>158</v>
      </c>
      <c r="C200" s="55" t="s">
        <v>397</v>
      </c>
      <c r="D200" s="63" t="s">
        <v>398</v>
      </c>
      <c r="E200" s="64"/>
      <c r="F200" s="58"/>
      <c r="G200" s="55" t="s">
        <v>28</v>
      </c>
      <c r="H200" s="55"/>
      <c r="I200" s="55">
        <f>SUMIF([1]FORM!$F$16:$F$1048576,'RAB PAKET 1'!C200,[1]FORM!$J$16:$J$1048576)</f>
        <v>0</v>
      </c>
      <c r="J200" s="65">
        <v>23902</v>
      </c>
      <c r="K200" s="65">
        <f t="shared" si="9"/>
        <v>0</v>
      </c>
      <c r="L200" s="66">
        <f t="shared" si="10"/>
        <v>0</v>
      </c>
      <c r="N200" s="45">
        <f t="shared" si="8"/>
        <v>0</v>
      </c>
    </row>
    <row r="201" spans="2:14" ht="15" hidden="1" customHeight="1" x14ac:dyDescent="0.25">
      <c r="B201" s="62">
        <v>159</v>
      </c>
      <c r="C201" s="55" t="s">
        <v>399</v>
      </c>
      <c r="D201" s="63" t="s">
        <v>400</v>
      </c>
      <c r="E201" s="64"/>
      <c r="F201" s="58"/>
      <c r="G201" s="55" t="s">
        <v>28</v>
      </c>
      <c r="H201" s="55"/>
      <c r="I201" s="55">
        <f>SUMIF([1]FORM!$F$16:$F$1048576,'RAB PAKET 1'!C201,[1]FORM!$J$16:$J$1048576)</f>
        <v>0</v>
      </c>
      <c r="J201" s="65">
        <v>25894</v>
      </c>
      <c r="K201" s="65">
        <f t="shared" si="9"/>
        <v>0</v>
      </c>
      <c r="L201" s="66">
        <f t="shared" si="10"/>
        <v>0</v>
      </c>
      <c r="N201" s="45">
        <f t="shared" si="8"/>
        <v>0</v>
      </c>
    </row>
    <row r="202" spans="2:14" ht="15" hidden="1" customHeight="1" x14ac:dyDescent="0.25">
      <c r="B202" s="62">
        <v>160</v>
      </c>
      <c r="C202" s="55" t="s">
        <v>401</v>
      </c>
      <c r="D202" s="63" t="s">
        <v>402</v>
      </c>
      <c r="E202" s="64"/>
      <c r="F202" s="58"/>
      <c r="G202" s="55" t="s">
        <v>28</v>
      </c>
      <c r="H202" s="55"/>
      <c r="I202" s="55">
        <f>SUMIF([1]FORM!$F$16:$F$1048576,'RAB PAKET 1'!C202,[1]FORM!$J$16:$J$1048576)</f>
        <v>0</v>
      </c>
      <c r="J202" s="65">
        <v>19811</v>
      </c>
      <c r="K202" s="65">
        <f t="shared" si="9"/>
        <v>0</v>
      </c>
      <c r="L202" s="66">
        <f t="shared" si="10"/>
        <v>0</v>
      </c>
      <c r="N202" s="45">
        <f t="shared" si="8"/>
        <v>0</v>
      </c>
    </row>
    <row r="203" spans="2:14" ht="15" hidden="1" customHeight="1" x14ac:dyDescent="0.25">
      <c r="B203" s="62">
        <v>161</v>
      </c>
      <c r="C203" s="55" t="s">
        <v>403</v>
      </c>
      <c r="D203" s="63" t="s">
        <v>404</v>
      </c>
      <c r="E203" s="64"/>
      <c r="F203" s="58"/>
      <c r="G203" s="55" t="s">
        <v>28</v>
      </c>
      <c r="H203" s="55"/>
      <c r="I203" s="55">
        <f>SUMIF([1]FORM!$F$16:$F$1048576,'RAB PAKET 1'!C203,[1]FORM!$J$16:$J$1048576)</f>
        <v>0</v>
      </c>
      <c r="J203" s="65">
        <v>199408</v>
      </c>
      <c r="K203" s="65">
        <f t="shared" si="9"/>
        <v>0</v>
      </c>
      <c r="L203" s="66">
        <f t="shared" si="10"/>
        <v>0</v>
      </c>
      <c r="N203" s="45">
        <f t="shared" si="8"/>
        <v>0</v>
      </c>
    </row>
    <row r="204" spans="2:14" ht="15" hidden="1" customHeight="1" x14ac:dyDescent="0.25">
      <c r="B204" s="62">
        <v>162</v>
      </c>
      <c r="C204" s="55" t="s">
        <v>405</v>
      </c>
      <c r="D204" s="63" t="s">
        <v>406</v>
      </c>
      <c r="E204" s="64"/>
      <c r="F204" s="58"/>
      <c r="G204" s="55" t="s">
        <v>407</v>
      </c>
      <c r="H204" s="55"/>
      <c r="I204" s="55">
        <f>SUMIF([1]FORM!$F$16:$F$1048576,'RAB PAKET 1'!C204,[1]FORM!$J$16:$J$1048576)</f>
        <v>0</v>
      </c>
      <c r="J204" s="65">
        <v>66007</v>
      </c>
      <c r="K204" s="65">
        <f t="shared" si="9"/>
        <v>0</v>
      </c>
      <c r="L204" s="66">
        <f t="shared" si="10"/>
        <v>0</v>
      </c>
      <c r="N204" s="45">
        <f t="shared" si="8"/>
        <v>0</v>
      </c>
    </row>
    <row r="205" spans="2:14" ht="15" hidden="1" customHeight="1" x14ac:dyDescent="0.25">
      <c r="B205" s="62">
        <v>163</v>
      </c>
      <c r="C205" s="55" t="s">
        <v>408</v>
      </c>
      <c r="D205" s="63" t="s">
        <v>409</v>
      </c>
      <c r="E205" s="64"/>
      <c r="F205" s="58"/>
      <c r="G205" s="55" t="s">
        <v>407</v>
      </c>
      <c r="H205" s="55"/>
      <c r="I205" s="55">
        <f>SUMIF([1]FORM!$F$16:$F$1048576,'RAB PAKET 1'!C205,[1]FORM!$J$16:$J$1048576)</f>
        <v>0</v>
      </c>
      <c r="J205" s="65">
        <v>133401</v>
      </c>
      <c r="K205" s="65">
        <f t="shared" si="9"/>
        <v>0</v>
      </c>
      <c r="L205" s="66">
        <f t="shared" si="10"/>
        <v>0</v>
      </c>
      <c r="N205" s="45">
        <f t="shared" si="8"/>
        <v>0</v>
      </c>
    </row>
    <row r="206" spans="2:14" ht="15" hidden="1" customHeight="1" x14ac:dyDescent="0.25">
      <c r="B206" s="62">
        <v>164</v>
      </c>
      <c r="C206" s="55" t="s">
        <v>410</v>
      </c>
      <c r="D206" s="63" t="s">
        <v>411</v>
      </c>
      <c r="E206" s="64"/>
      <c r="F206" s="58"/>
      <c r="G206" s="55" t="s">
        <v>51</v>
      </c>
      <c r="H206" s="55"/>
      <c r="I206" s="55">
        <f>SUMIF([1]FORM!$F$16:$F$1048576,'RAB PAKET 1'!C206,[1]FORM!$J$16:$J$1048576)</f>
        <v>0</v>
      </c>
      <c r="J206" s="65">
        <v>148223</v>
      </c>
      <c r="K206" s="65">
        <f t="shared" si="9"/>
        <v>0</v>
      </c>
      <c r="L206" s="66">
        <f t="shared" si="10"/>
        <v>0</v>
      </c>
      <c r="N206" s="45">
        <f t="shared" ref="N206:N269" si="11">H206+I206</f>
        <v>0</v>
      </c>
    </row>
    <row r="207" spans="2:14" ht="15" hidden="1" customHeight="1" x14ac:dyDescent="0.25">
      <c r="B207" s="62">
        <v>165</v>
      </c>
      <c r="C207" s="55" t="s">
        <v>412</v>
      </c>
      <c r="D207" s="63" t="s">
        <v>413</v>
      </c>
      <c r="E207" s="64"/>
      <c r="F207" s="58"/>
      <c r="G207" s="55" t="s">
        <v>51</v>
      </c>
      <c r="H207" s="55"/>
      <c r="I207" s="55">
        <f>SUMIF([1]FORM!$F$16:$F$1048576,'RAB PAKET 1'!C207,[1]FORM!$J$16:$J$1048576)</f>
        <v>0</v>
      </c>
      <c r="J207" s="65">
        <v>260445</v>
      </c>
      <c r="K207" s="65">
        <f t="shared" si="9"/>
        <v>0</v>
      </c>
      <c r="L207" s="66">
        <f t="shared" si="10"/>
        <v>0</v>
      </c>
      <c r="N207" s="45">
        <f t="shared" si="11"/>
        <v>0</v>
      </c>
    </row>
    <row r="208" spans="2:14" ht="15" hidden="1" customHeight="1" x14ac:dyDescent="0.25">
      <c r="B208" s="62">
        <v>166</v>
      </c>
      <c r="C208" s="55" t="s">
        <v>414</v>
      </c>
      <c r="D208" s="63" t="s">
        <v>415</v>
      </c>
      <c r="E208" s="64"/>
      <c r="F208" s="58"/>
      <c r="G208" s="55" t="s">
        <v>28</v>
      </c>
      <c r="H208" s="55"/>
      <c r="I208" s="55">
        <f>SUMIF([1]FORM!$F$16:$F$1048576,'RAB PAKET 1'!C208,[1]FORM!$J$16:$J$1048576)</f>
        <v>0</v>
      </c>
      <c r="J208" s="65">
        <v>183573</v>
      </c>
      <c r="K208" s="65">
        <f t="shared" si="9"/>
        <v>0</v>
      </c>
      <c r="L208" s="66">
        <f t="shared" si="10"/>
        <v>0</v>
      </c>
      <c r="N208" s="45">
        <f t="shared" si="11"/>
        <v>0</v>
      </c>
    </row>
    <row r="209" spans="2:14" ht="15" hidden="1" customHeight="1" x14ac:dyDescent="0.25">
      <c r="B209" s="62">
        <v>167</v>
      </c>
      <c r="C209" s="55" t="s">
        <v>416</v>
      </c>
      <c r="D209" s="63" t="s">
        <v>417</v>
      </c>
      <c r="E209" s="64"/>
      <c r="F209" s="58"/>
      <c r="G209" s="55" t="s">
        <v>28</v>
      </c>
      <c r="H209" s="55"/>
      <c r="I209" s="55">
        <f>SUMIF([1]FORM!$F$16:$F$1048576,'RAB PAKET 1'!C209,[1]FORM!$J$16:$J$1048576)</f>
        <v>0</v>
      </c>
      <c r="J209" s="65">
        <v>151753</v>
      </c>
      <c r="K209" s="65">
        <f t="shared" si="9"/>
        <v>0</v>
      </c>
      <c r="L209" s="66">
        <f t="shared" si="10"/>
        <v>0</v>
      </c>
      <c r="N209" s="45">
        <f t="shared" si="11"/>
        <v>0</v>
      </c>
    </row>
    <row r="210" spans="2:14" ht="15" hidden="1" customHeight="1" x14ac:dyDescent="0.25">
      <c r="B210" s="62">
        <v>168</v>
      </c>
      <c r="C210" s="55" t="s">
        <v>418</v>
      </c>
      <c r="D210" s="63" t="s">
        <v>419</v>
      </c>
      <c r="E210" s="64"/>
      <c r="F210" s="58"/>
      <c r="G210" s="55" t="s">
        <v>48</v>
      </c>
      <c r="H210" s="55"/>
      <c r="I210" s="55">
        <f>SUMIF([1]FORM!$F$16:$F$1048576,'RAB PAKET 1'!C210,[1]FORM!$J$16:$J$1048576)</f>
        <v>0</v>
      </c>
      <c r="J210" s="65">
        <v>151753</v>
      </c>
      <c r="K210" s="65">
        <f t="shared" si="9"/>
        <v>0</v>
      </c>
      <c r="L210" s="66">
        <f t="shared" si="10"/>
        <v>0</v>
      </c>
      <c r="N210" s="45">
        <f t="shared" si="11"/>
        <v>0</v>
      </c>
    </row>
    <row r="211" spans="2:14" ht="15" hidden="1" customHeight="1" x14ac:dyDescent="0.25">
      <c r="B211" s="62">
        <v>169</v>
      </c>
      <c r="C211" s="55" t="s">
        <v>420</v>
      </c>
      <c r="D211" s="63" t="s">
        <v>421</v>
      </c>
      <c r="E211" s="64"/>
      <c r="F211" s="58"/>
      <c r="G211" s="55" t="s">
        <v>28</v>
      </c>
      <c r="H211" s="55"/>
      <c r="I211" s="55">
        <f>SUMIF([1]FORM!$F$16:$F$1048576,'RAB PAKET 1'!C211,[1]FORM!$J$16:$J$1048576)</f>
        <v>0</v>
      </c>
      <c r="J211" s="65">
        <v>1881</v>
      </c>
      <c r="K211" s="65">
        <f t="shared" si="9"/>
        <v>0</v>
      </c>
      <c r="L211" s="66">
        <f t="shared" si="10"/>
        <v>0</v>
      </c>
      <c r="N211" s="45">
        <f t="shared" si="11"/>
        <v>0</v>
      </c>
    </row>
    <row r="212" spans="2:14" ht="15" hidden="1" customHeight="1" x14ac:dyDescent="0.25">
      <c r="B212" s="62">
        <v>170</v>
      </c>
      <c r="C212" s="55" t="s">
        <v>422</v>
      </c>
      <c r="D212" s="63" t="s">
        <v>423</v>
      </c>
      <c r="E212" s="64"/>
      <c r="F212" s="58"/>
      <c r="G212" s="55" t="s">
        <v>28</v>
      </c>
      <c r="H212" s="55"/>
      <c r="I212" s="55">
        <f>SUMIF([1]FORM!$F$16:$F$1048576,'RAB PAKET 1'!C212,[1]FORM!$J$16:$J$1048576)</f>
        <v>0</v>
      </c>
      <c r="J212" s="65">
        <v>322725</v>
      </c>
      <c r="K212" s="65">
        <f t="shared" si="9"/>
        <v>0</v>
      </c>
      <c r="L212" s="66">
        <f t="shared" si="10"/>
        <v>0</v>
      </c>
      <c r="N212" s="45">
        <f t="shared" si="11"/>
        <v>0</v>
      </c>
    </row>
    <row r="213" spans="2:14" ht="15" hidden="1" customHeight="1" x14ac:dyDescent="0.25">
      <c r="B213" s="62">
        <v>171</v>
      </c>
      <c r="C213" s="55" t="s">
        <v>424</v>
      </c>
      <c r="D213" s="63" t="s">
        <v>425</v>
      </c>
      <c r="E213" s="64"/>
      <c r="F213" s="58"/>
      <c r="G213" s="55" t="s">
        <v>28</v>
      </c>
      <c r="H213" s="55"/>
      <c r="I213" s="55">
        <f>SUMIF([1]FORM!$F$16:$F$1048576,'RAB PAKET 1'!C213,[1]FORM!$J$16:$J$1048576)</f>
        <v>0</v>
      </c>
      <c r="J213" s="65">
        <v>380782</v>
      </c>
      <c r="K213" s="65">
        <f t="shared" si="9"/>
        <v>0</v>
      </c>
      <c r="L213" s="66">
        <f t="shared" si="10"/>
        <v>0</v>
      </c>
      <c r="N213" s="45">
        <f t="shared" si="11"/>
        <v>0</v>
      </c>
    </row>
    <row r="214" spans="2:14" ht="15" hidden="1" customHeight="1" x14ac:dyDescent="0.25">
      <c r="B214" s="62">
        <v>172</v>
      </c>
      <c r="C214" s="55" t="s">
        <v>426</v>
      </c>
      <c r="D214" s="63" t="s">
        <v>427</v>
      </c>
      <c r="E214" s="64"/>
      <c r="F214" s="58"/>
      <c r="G214" s="55" t="s">
        <v>28</v>
      </c>
      <c r="H214" s="55"/>
      <c r="I214" s="55">
        <f>SUMIF([1]FORM!$F$16:$F$1048576,'RAB PAKET 1'!C214,[1]FORM!$J$16:$J$1048576)</f>
        <v>0</v>
      </c>
      <c r="J214" s="65">
        <v>214281</v>
      </c>
      <c r="K214" s="65">
        <f t="shared" si="9"/>
        <v>0</v>
      </c>
      <c r="L214" s="66">
        <f t="shared" si="10"/>
        <v>0</v>
      </c>
      <c r="N214" s="45">
        <f t="shared" si="11"/>
        <v>0</v>
      </c>
    </row>
    <row r="215" spans="2:14" ht="15" hidden="1" customHeight="1" x14ac:dyDescent="0.25">
      <c r="B215" s="62">
        <v>173</v>
      </c>
      <c r="C215" s="55" t="s">
        <v>428</v>
      </c>
      <c r="D215" s="63" t="s">
        <v>429</v>
      </c>
      <c r="E215" s="64"/>
      <c r="F215" s="58"/>
      <c r="G215" s="55" t="s">
        <v>28</v>
      </c>
      <c r="H215" s="55"/>
      <c r="I215" s="55">
        <f>SUMIF([1]FORM!$F$16:$F$1048576,'RAB PAKET 1'!C215,[1]FORM!$J$16:$J$1048576)</f>
        <v>0</v>
      </c>
      <c r="J215" s="65">
        <v>249140</v>
      </c>
      <c r="K215" s="65">
        <f t="shared" ref="K215:K286" si="12">H215*J215</f>
        <v>0</v>
      </c>
      <c r="L215" s="66">
        <f t="shared" ref="L215:L286" si="13">I215*J215</f>
        <v>0</v>
      </c>
      <c r="N215" s="45">
        <f t="shared" si="11"/>
        <v>0</v>
      </c>
    </row>
    <row r="216" spans="2:14" ht="15" hidden="1" customHeight="1" x14ac:dyDescent="0.25">
      <c r="B216" s="62">
        <v>174</v>
      </c>
      <c r="C216" s="55" t="s">
        <v>430</v>
      </c>
      <c r="D216" s="63" t="s">
        <v>431</v>
      </c>
      <c r="E216" s="64"/>
      <c r="F216" s="58"/>
      <c r="G216" s="55" t="s">
        <v>28</v>
      </c>
      <c r="H216" s="55"/>
      <c r="I216" s="55">
        <f>SUMIF([1]FORM!$F$16:$F$1048576,'RAB PAKET 1'!C216,[1]FORM!$J$16:$J$1048576)</f>
        <v>0</v>
      </c>
      <c r="J216" s="65">
        <v>614514</v>
      </c>
      <c r="K216" s="65">
        <f t="shared" si="12"/>
        <v>0</v>
      </c>
      <c r="L216" s="66">
        <f t="shared" si="13"/>
        <v>0</v>
      </c>
      <c r="N216" s="45">
        <f t="shared" si="11"/>
        <v>0</v>
      </c>
    </row>
    <row r="217" spans="2:14" ht="15" hidden="1" customHeight="1" x14ac:dyDescent="0.25">
      <c r="B217" s="62">
        <v>175</v>
      </c>
      <c r="C217" s="55" t="s">
        <v>432</v>
      </c>
      <c r="D217" s="63" t="s">
        <v>433</v>
      </c>
      <c r="E217" s="64"/>
      <c r="F217" s="58"/>
      <c r="G217" s="55" t="s">
        <v>28</v>
      </c>
      <c r="H217" s="55"/>
      <c r="I217" s="55">
        <f>SUMIF([1]FORM!$F$16:$F$1048576,'RAB PAKET 1'!C217,[1]FORM!$J$16:$J$1048576)</f>
        <v>0</v>
      </c>
      <c r="J217" s="65">
        <v>730176</v>
      </c>
      <c r="K217" s="65">
        <f t="shared" si="12"/>
        <v>0</v>
      </c>
      <c r="L217" s="66">
        <f t="shared" si="13"/>
        <v>0</v>
      </c>
      <c r="N217" s="45">
        <f t="shared" si="11"/>
        <v>0</v>
      </c>
    </row>
    <row r="218" spans="2:14" ht="15" hidden="1" customHeight="1" x14ac:dyDescent="0.25">
      <c r="B218" s="62">
        <v>176</v>
      </c>
      <c r="C218" s="55" t="s">
        <v>434</v>
      </c>
      <c r="D218" s="63" t="s">
        <v>435</v>
      </c>
      <c r="E218" s="64"/>
      <c r="F218" s="58"/>
      <c r="G218" s="55" t="s">
        <v>28</v>
      </c>
      <c r="H218" s="55"/>
      <c r="I218" s="55">
        <f>SUMIF([1]FORM!$F$16:$F$1048576,'RAB PAKET 1'!C218,[1]FORM!$J$16:$J$1048576)</f>
        <v>0</v>
      </c>
      <c r="J218" s="65">
        <v>345107</v>
      </c>
      <c r="K218" s="65">
        <f t="shared" si="12"/>
        <v>0</v>
      </c>
      <c r="L218" s="66">
        <f t="shared" si="13"/>
        <v>0</v>
      </c>
      <c r="N218" s="45">
        <f t="shared" si="11"/>
        <v>0</v>
      </c>
    </row>
    <row r="219" spans="2:14" ht="15" hidden="1" customHeight="1" x14ac:dyDescent="0.25">
      <c r="B219" s="62">
        <v>177</v>
      </c>
      <c r="C219" s="55" t="s">
        <v>436</v>
      </c>
      <c r="D219" s="63" t="s">
        <v>437</v>
      </c>
      <c r="E219" s="64"/>
      <c r="F219" s="58"/>
      <c r="G219" s="55" t="s">
        <v>28</v>
      </c>
      <c r="H219" s="55"/>
      <c r="I219" s="55">
        <f>SUMIF([1]FORM!$F$16:$F$1048576,'RAB PAKET 1'!C219,[1]FORM!$J$16:$J$1048576)</f>
        <v>0</v>
      </c>
      <c r="J219" s="65">
        <v>386355</v>
      </c>
      <c r="K219" s="65">
        <f t="shared" si="12"/>
        <v>0</v>
      </c>
      <c r="L219" s="66">
        <f t="shared" si="13"/>
        <v>0</v>
      </c>
      <c r="N219" s="45">
        <f t="shared" si="11"/>
        <v>0</v>
      </c>
    </row>
    <row r="220" spans="2:14" ht="15" hidden="1" customHeight="1" x14ac:dyDescent="0.25">
      <c r="B220" s="62">
        <v>178</v>
      </c>
      <c r="C220" s="55" t="s">
        <v>438</v>
      </c>
      <c r="D220" s="63" t="s">
        <v>439</v>
      </c>
      <c r="E220" s="64"/>
      <c r="F220" s="58"/>
      <c r="G220" s="55" t="s">
        <v>28</v>
      </c>
      <c r="H220" s="55"/>
      <c r="I220" s="55">
        <f>SUMIF([1]FORM!$F$16:$F$1048576,'RAB PAKET 1'!C220,[1]FORM!$J$16:$J$1048576)</f>
        <v>0</v>
      </c>
      <c r="J220" s="65">
        <v>520823</v>
      </c>
      <c r="K220" s="65">
        <f t="shared" si="12"/>
        <v>0</v>
      </c>
      <c r="L220" s="66">
        <f t="shared" si="13"/>
        <v>0</v>
      </c>
      <c r="N220" s="45">
        <f t="shared" si="11"/>
        <v>0</v>
      </c>
    </row>
    <row r="221" spans="2:14" ht="15" hidden="1" customHeight="1" x14ac:dyDescent="0.25">
      <c r="B221" s="62">
        <v>179</v>
      </c>
      <c r="C221" s="55" t="s">
        <v>440</v>
      </c>
      <c r="D221" s="63" t="s">
        <v>441</v>
      </c>
      <c r="E221" s="64"/>
      <c r="F221" s="58"/>
      <c r="G221" s="55" t="s">
        <v>28</v>
      </c>
      <c r="H221" s="55"/>
      <c r="I221" s="55">
        <f>SUMIF([1]FORM!$F$16:$F$1048576,'RAB PAKET 1'!C221,[1]FORM!$J$16:$J$1048576)</f>
        <v>0</v>
      </c>
      <c r="J221" s="65">
        <v>582873</v>
      </c>
      <c r="K221" s="65">
        <f t="shared" si="12"/>
        <v>0</v>
      </c>
      <c r="L221" s="66">
        <f t="shared" si="13"/>
        <v>0</v>
      </c>
      <c r="N221" s="45">
        <f t="shared" si="11"/>
        <v>0</v>
      </c>
    </row>
    <row r="222" spans="2:14" ht="15" hidden="1" customHeight="1" x14ac:dyDescent="0.25">
      <c r="B222" s="62">
        <v>180</v>
      </c>
      <c r="C222" s="55" t="s">
        <v>442</v>
      </c>
      <c r="D222" s="63" t="s">
        <v>443</v>
      </c>
      <c r="E222" s="64"/>
      <c r="F222" s="58"/>
      <c r="G222" s="55" t="s">
        <v>28</v>
      </c>
      <c r="H222" s="55"/>
      <c r="I222" s="55">
        <f>SUMIF([1]FORM!$F$16:$F$1048576,'RAB PAKET 1'!C222,[1]FORM!$J$16:$J$1048576)</f>
        <v>0</v>
      </c>
      <c r="J222" s="65">
        <v>996674</v>
      </c>
      <c r="K222" s="65">
        <f t="shared" si="12"/>
        <v>0</v>
      </c>
      <c r="L222" s="66">
        <f t="shared" si="13"/>
        <v>0</v>
      </c>
      <c r="N222" s="45">
        <f t="shared" si="11"/>
        <v>0</v>
      </c>
    </row>
    <row r="223" spans="2:14" ht="15" hidden="1" customHeight="1" x14ac:dyDescent="0.25">
      <c r="B223" s="62">
        <v>181</v>
      </c>
      <c r="C223" s="55" t="s">
        <v>444</v>
      </c>
      <c r="D223" s="63" t="s">
        <v>445</v>
      </c>
      <c r="E223" s="64"/>
      <c r="F223" s="58"/>
      <c r="G223" s="55" t="s">
        <v>28</v>
      </c>
      <c r="H223" s="55"/>
      <c r="I223" s="55">
        <f>SUMIF([1]FORM!$F$16:$F$1048576,'RAB PAKET 1'!C223,[1]FORM!$J$16:$J$1048576)</f>
        <v>0</v>
      </c>
      <c r="J223" s="65">
        <v>1121122</v>
      </c>
      <c r="K223" s="65">
        <f t="shared" si="12"/>
        <v>0</v>
      </c>
      <c r="L223" s="66">
        <f t="shared" si="13"/>
        <v>0</v>
      </c>
      <c r="N223" s="45">
        <f t="shared" si="11"/>
        <v>0</v>
      </c>
    </row>
    <row r="224" spans="2:14" s="45" customFormat="1" ht="15" hidden="1" customHeight="1" x14ac:dyDescent="0.25">
      <c r="B224" s="54" t="s">
        <v>446</v>
      </c>
      <c r="C224" s="59" t="s">
        <v>447</v>
      </c>
      <c r="D224" s="56"/>
      <c r="E224" s="57"/>
      <c r="F224" s="58"/>
      <c r="G224" s="59" t="s">
        <v>42</v>
      </c>
      <c r="H224" s="55"/>
      <c r="I224" s="55"/>
      <c r="J224" s="65">
        <v>0</v>
      </c>
      <c r="K224" s="65"/>
      <c r="L224" s="66"/>
      <c r="N224" s="45">
        <f>SUM(N225:N275)</f>
        <v>23</v>
      </c>
    </row>
    <row r="225" spans="2:14" ht="15" customHeight="1" x14ac:dyDescent="0.25">
      <c r="B225" s="62">
        <v>1</v>
      </c>
      <c r="C225" s="55" t="s">
        <v>448</v>
      </c>
      <c r="D225" s="63"/>
      <c r="E225" s="64"/>
      <c r="F225" s="58"/>
      <c r="G225" s="55" t="s">
        <v>51</v>
      </c>
      <c r="H225" s="55"/>
      <c r="I225" s="55">
        <f>SUMIF([1]FORM!$F$16:$F$1048576,'RAB PAKET 1'!C225,[1]FORM!$J$16:$J$1048576)</f>
        <v>1</v>
      </c>
      <c r="J225" s="123">
        <v>0</v>
      </c>
      <c r="K225" s="65">
        <f t="shared" si="12"/>
        <v>0</v>
      </c>
      <c r="L225" s="66">
        <f t="shared" si="13"/>
        <v>0</v>
      </c>
      <c r="N225" s="45">
        <f t="shared" si="11"/>
        <v>1</v>
      </c>
    </row>
    <row r="226" spans="2:14" ht="15" hidden="1" customHeight="1" x14ac:dyDescent="0.25">
      <c r="B226" s="62">
        <v>2</v>
      </c>
      <c r="C226" s="55" t="s">
        <v>449</v>
      </c>
      <c r="D226" s="63"/>
      <c r="E226" s="64"/>
      <c r="F226" s="58"/>
      <c r="G226" s="55" t="s">
        <v>51</v>
      </c>
      <c r="H226" s="55"/>
      <c r="I226" s="55">
        <f>SUMIF([1]FORM!$F$16:$F$1048576,'RAB PAKET 1'!C226,[1]FORM!$J$16:$J$1048576)</f>
        <v>0</v>
      </c>
      <c r="J226" s="65"/>
      <c r="K226" s="65">
        <f t="shared" si="12"/>
        <v>0</v>
      </c>
      <c r="L226" s="66">
        <f t="shared" si="13"/>
        <v>0</v>
      </c>
      <c r="N226" s="45">
        <f t="shared" si="11"/>
        <v>0</v>
      </c>
    </row>
    <row r="227" spans="2:14" ht="15" customHeight="1" x14ac:dyDescent="0.25">
      <c r="B227" s="62">
        <v>3</v>
      </c>
      <c r="C227" s="55" t="s">
        <v>450</v>
      </c>
      <c r="D227" s="63"/>
      <c r="E227" s="64"/>
      <c r="F227" s="58"/>
      <c r="G227" s="55" t="s">
        <v>51</v>
      </c>
      <c r="H227" s="55"/>
      <c r="I227" s="55">
        <f>SUMIF([1]FORM!$F$16:$F$1048576,'RAB PAKET 1'!C227,[1]FORM!$J$16:$J$1048576)</f>
        <v>1</v>
      </c>
      <c r="J227" s="123">
        <v>0</v>
      </c>
      <c r="K227" s="65">
        <f t="shared" si="12"/>
        <v>0</v>
      </c>
      <c r="L227" s="66">
        <f t="shared" si="13"/>
        <v>0</v>
      </c>
      <c r="N227" s="45">
        <f t="shared" si="11"/>
        <v>1</v>
      </c>
    </row>
    <row r="228" spans="2:14" ht="15" hidden="1" customHeight="1" x14ac:dyDescent="0.25">
      <c r="B228" s="62">
        <v>4</v>
      </c>
      <c r="C228" s="55" t="s">
        <v>451</v>
      </c>
      <c r="D228" s="63"/>
      <c r="E228" s="64"/>
      <c r="F228" s="58"/>
      <c r="G228" s="55" t="s">
        <v>28</v>
      </c>
      <c r="H228" s="55"/>
      <c r="I228" s="55">
        <f>SUMIF([1]FORM!$F$16:$F$1048576,'RAB PAKET 1'!C228,[1]FORM!$J$16:$J$1048576)</f>
        <v>0</v>
      </c>
      <c r="J228" s="65"/>
      <c r="K228" s="65">
        <f t="shared" si="12"/>
        <v>0</v>
      </c>
      <c r="L228" s="66">
        <f t="shared" si="13"/>
        <v>0</v>
      </c>
      <c r="N228" s="45">
        <f t="shared" si="11"/>
        <v>0</v>
      </c>
    </row>
    <row r="229" spans="2:14" ht="15" hidden="1" customHeight="1" x14ac:dyDescent="0.25">
      <c r="B229" s="62">
        <v>5</v>
      </c>
      <c r="C229" s="55" t="s">
        <v>452</v>
      </c>
      <c r="D229" s="63" t="s">
        <v>453</v>
      </c>
      <c r="E229" s="64"/>
      <c r="F229" s="58"/>
      <c r="G229" s="55" t="s">
        <v>28</v>
      </c>
      <c r="H229" s="55"/>
      <c r="I229" s="55">
        <f>SUMIF([1]FORM!$F$16:$F$1048576,'RAB PAKET 1'!C229,[1]FORM!$J$16:$J$1048576)</f>
        <v>0</v>
      </c>
      <c r="J229" s="65">
        <v>274605</v>
      </c>
      <c r="K229" s="65">
        <f t="shared" si="12"/>
        <v>0</v>
      </c>
      <c r="L229" s="66">
        <f t="shared" si="13"/>
        <v>0</v>
      </c>
      <c r="N229" s="45">
        <f t="shared" si="11"/>
        <v>0</v>
      </c>
    </row>
    <row r="230" spans="2:14" ht="15" hidden="1" customHeight="1" x14ac:dyDescent="0.25">
      <c r="B230" s="62">
        <v>6</v>
      </c>
      <c r="C230" s="55" t="s">
        <v>454</v>
      </c>
      <c r="D230" s="63" t="s">
        <v>455</v>
      </c>
      <c r="E230" s="64"/>
      <c r="F230" s="58"/>
      <c r="G230" s="55" t="s">
        <v>28</v>
      </c>
      <c r="H230" s="55"/>
      <c r="I230" s="55">
        <f>SUMIF([1]FORM!$F$16:$F$1048576,'RAB PAKET 1'!C230,[1]FORM!$J$16:$J$1048576)</f>
        <v>0</v>
      </c>
      <c r="J230" s="65">
        <v>638623</v>
      </c>
      <c r="K230" s="65">
        <f t="shared" si="12"/>
        <v>0</v>
      </c>
      <c r="L230" s="66">
        <f t="shared" si="13"/>
        <v>0</v>
      </c>
      <c r="N230" s="45">
        <f t="shared" si="11"/>
        <v>0</v>
      </c>
    </row>
    <row r="231" spans="2:14" ht="15" hidden="1" customHeight="1" x14ac:dyDescent="0.25">
      <c r="B231" s="62">
        <v>7</v>
      </c>
      <c r="C231" s="55" t="s">
        <v>456</v>
      </c>
      <c r="D231" s="63" t="s">
        <v>457</v>
      </c>
      <c r="E231" s="64"/>
      <c r="F231" s="58"/>
      <c r="G231" s="55" t="s">
        <v>28</v>
      </c>
      <c r="H231" s="55"/>
      <c r="I231" s="55">
        <f>SUMIF([1]FORM!$F$16:$F$1048576,'RAB PAKET 1'!C231,[1]FORM!$J$16:$J$1048576)</f>
        <v>0</v>
      </c>
      <c r="J231" s="65">
        <v>84647</v>
      </c>
      <c r="K231" s="65">
        <f t="shared" si="12"/>
        <v>0</v>
      </c>
      <c r="L231" s="66">
        <f t="shared" si="13"/>
        <v>0</v>
      </c>
      <c r="N231" s="45">
        <f t="shared" si="11"/>
        <v>0</v>
      </c>
    </row>
    <row r="232" spans="2:14" ht="15" hidden="1" customHeight="1" x14ac:dyDescent="0.25">
      <c r="B232" s="62">
        <v>8</v>
      </c>
      <c r="C232" s="55" t="s">
        <v>458</v>
      </c>
      <c r="D232" s="63" t="s">
        <v>459</v>
      </c>
      <c r="E232" s="64"/>
      <c r="F232" s="58"/>
      <c r="G232" s="55" t="s">
        <v>28</v>
      </c>
      <c r="H232" s="55"/>
      <c r="I232" s="55">
        <f>SUMIF([1]FORM!$F$16:$F$1048576,'RAB PAKET 1'!C232,[1]FORM!$J$16:$J$1048576)</f>
        <v>0</v>
      </c>
      <c r="J232" s="65">
        <v>525627</v>
      </c>
      <c r="K232" s="65">
        <f t="shared" si="12"/>
        <v>0</v>
      </c>
      <c r="L232" s="66">
        <f t="shared" si="13"/>
        <v>0</v>
      </c>
      <c r="N232" s="45">
        <f t="shared" si="11"/>
        <v>0</v>
      </c>
    </row>
    <row r="233" spans="2:14" ht="15" hidden="1" customHeight="1" x14ac:dyDescent="0.25">
      <c r="B233" s="62">
        <v>9</v>
      </c>
      <c r="C233" s="55" t="s">
        <v>460</v>
      </c>
      <c r="D233" s="63" t="s">
        <v>461</v>
      </c>
      <c r="E233" s="64"/>
      <c r="F233" s="58"/>
      <c r="G233" s="55" t="s">
        <v>28</v>
      </c>
      <c r="H233" s="55"/>
      <c r="I233" s="55">
        <f>SUMIF([1]FORM!$F$16:$F$1048576,'RAB PAKET 1'!C233,[1]FORM!$J$16:$J$1048576)</f>
        <v>0</v>
      </c>
      <c r="J233" s="65">
        <v>626657</v>
      </c>
      <c r="K233" s="65">
        <f t="shared" si="12"/>
        <v>0</v>
      </c>
      <c r="L233" s="66">
        <f t="shared" si="13"/>
        <v>0</v>
      </c>
      <c r="N233" s="45">
        <f t="shared" si="11"/>
        <v>0</v>
      </c>
    </row>
    <row r="234" spans="2:14" ht="15" hidden="1" customHeight="1" x14ac:dyDescent="0.25">
      <c r="B234" s="62">
        <v>10</v>
      </c>
      <c r="C234" s="55" t="s">
        <v>462</v>
      </c>
      <c r="D234" s="63" t="s">
        <v>463</v>
      </c>
      <c r="E234" s="64"/>
      <c r="F234" s="58"/>
      <c r="G234" s="55" t="s">
        <v>28</v>
      </c>
      <c r="H234" s="55"/>
      <c r="I234" s="55">
        <f>SUMIF([1]FORM!$F$16:$F$1048576,'RAB PAKET 1'!C234,[1]FORM!$J$16:$J$1048576)</f>
        <v>0</v>
      </c>
      <c r="J234" s="65">
        <v>651724</v>
      </c>
      <c r="K234" s="65">
        <f t="shared" si="12"/>
        <v>0</v>
      </c>
      <c r="L234" s="66">
        <f t="shared" si="13"/>
        <v>0</v>
      </c>
      <c r="N234" s="45">
        <f t="shared" si="11"/>
        <v>0</v>
      </c>
    </row>
    <row r="235" spans="2:14" ht="15" customHeight="1" x14ac:dyDescent="0.25">
      <c r="B235" s="62">
        <v>11</v>
      </c>
      <c r="C235" s="55" t="s">
        <v>464</v>
      </c>
      <c r="D235" s="63"/>
      <c r="E235" s="64"/>
      <c r="F235" s="58"/>
      <c r="G235" s="55" t="s">
        <v>28</v>
      </c>
      <c r="H235" s="55"/>
      <c r="I235" s="55">
        <f>SUMIF([1]FORM!$F$16:$F$1048576,'RAB PAKET 1'!C235,[1]FORM!$J$16:$J$1048576)</f>
        <v>1</v>
      </c>
      <c r="J235" s="123">
        <v>0</v>
      </c>
      <c r="K235" s="65">
        <f t="shared" si="12"/>
        <v>0</v>
      </c>
      <c r="L235" s="66">
        <f t="shared" si="13"/>
        <v>0</v>
      </c>
      <c r="N235" s="45">
        <f t="shared" si="11"/>
        <v>1</v>
      </c>
    </row>
    <row r="236" spans="2:14" ht="15" hidden="1" customHeight="1" x14ac:dyDescent="0.25">
      <c r="B236" s="62">
        <v>12</v>
      </c>
      <c r="C236" s="55" t="s">
        <v>465</v>
      </c>
      <c r="D236" s="63" t="s">
        <v>466</v>
      </c>
      <c r="E236" s="64"/>
      <c r="F236" s="58"/>
      <c r="G236" s="55" t="s">
        <v>28</v>
      </c>
      <c r="H236" s="55"/>
      <c r="I236" s="55">
        <f>SUMIF([1]FORM!$F$16:$F$1048576,'RAB PAKET 1'!C236,[1]FORM!$J$16:$J$1048576)</f>
        <v>0</v>
      </c>
      <c r="J236" s="65">
        <v>614161</v>
      </c>
      <c r="K236" s="65">
        <f t="shared" si="12"/>
        <v>0</v>
      </c>
      <c r="L236" s="66">
        <f t="shared" si="13"/>
        <v>0</v>
      </c>
      <c r="N236" s="45">
        <f t="shared" si="11"/>
        <v>0</v>
      </c>
    </row>
    <row r="237" spans="2:14" ht="15" hidden="1" customHeight="1" x14ac:dyDescent="0.25">
      <c r="B237" s="62">
        <v>13</v>
      </c>
      <c r="C237" s="55" t="s">
        <v>467</v>
      </c>
      <c r="D237" s="63" t="s">
        <v>468</v>
      </c>
      <c r="E237" s="64"/>
      <c r="F237" s="58"/>
      <c r="G237" s="55" t="s">
        <v>28</v>
      </c>
      <c r="H237" s="55"/>
      <c r="I237" s="55">
        <f>SUMIF([1]FORM!$F$16:$F$1048576,'RAB PAKET 1'!C237,[1]FORM!$J$16:$J$1048576)</f>
        <v>0</v>
      </c>
      <c r="J237" s="65">
        <v>662050</v>
      </c>
      <c r="K237" s="65">
        <f t="shared" si="12"/>
        <v>0</v>
      </c>
      <c r="L237" s="66">
        <f t="shared" si="13"/>
        <v>0</v>
      </c>
      <c r="N237" s="45">
        <f t="shared" si="11"/>
        <v>0</v>
      </c>
    </row>
    <row r="238" spans="2:14" ht="15" hidden="1" customHeight="1" x14ac:dyDescent="0.25">
      <c r="B238" s="62">
        <v>14</v>
      </c>
      <c r="C238" s="55" t="s">
        <v>469</v>
      </c>
      <c r="D238" s="63" t="s">
        <v>470</v>
      </c>
      <c r="E238" s="64"/>
      <c r="F238" s="58"/>
      <c r="G238" s="55" t="s">
        <v>28</v>
      </c>
      <c r="H238" s="55"/>
      <c r="I238" s="55">
        <f>SUMIF([1]FORM!$F$16:$F$1048576,'RAB PAKET 1'!C238,[1]FORM!$J$16:$J$1048576)</f>
        <v>0</v>
      </c>
      <c r="J238" s="65">
        <v>394220</v>
      </c>
      <c r="K238" s="65">
        <f t="shared" si="12"/>
        <v>0</v>
      </c>
      <c r="L238" s="66">
        <f t="shared" si="13"/>
        <v>0</v>
      </c>
      <c r="N238" s="45">
        <f t="shared" si="11"/>
        <v>0</v>
      </c>
    </row>
    <row r="239" spans="2:14" ht="15" hidden="1" customHeight="1" x14ac:dyDescent="0.25">
      <c r="B239" s="62">
        <v>15</v>
      </c>
      <c r="C239" s="55" t="s">
        <v>471</v>
      </c>
      <c r="D239" s="63" t="s">
        <v>472</v>
      </c>
      <c r="E239" s="64"/>
      <c r="F239" s="58"/>
      <c r="G239" s="55" t="s">
        <v>28</v>
      </c>
      <c r="H239" s="55"/>
      <c r="I239" s="55">
        <f>SUMIF([1]FORM!$F$16:$F$1048576,'RAB PAKET 1'!C239,[1]FORM!$J$16:$J$1048576)</f>
        <v>0</v>
      </c>
      <c r="J239" s="65">
        <v>469993</v>
      </c>
      <c r="K239" s="65">
        <f t="shared" si="12"/>
        <v>0</v>
      </c>
      <c r="L239" s="66">
        <f t="shared" si="13"/>
        <v>0</v>
      </c>
      <c r="N239" s="45">
        <f t="shared" si="11"/>
        <v>0</v>
      </c>
    </row>
    <row r="240" spans="2:14" ht="15" hidden="1" customHeight="1" x14ac:dyDescent="0.25">
      <c r="B240" s="62">
        <v>16</v>
      </c>
      <c r="C240" s="55" t="s">
        <v>473</v>
      </c>
      <c r="D240" s="63" t="s">
        <v>474</v>
      </c>
      <c r="E240" s="64"/>
      <c r="F240" s="58"/>
      <c r="G240" s="55" t="s">
        <v>28</v>
      </c>
      <c r="H240" s="55"/>
      <c r="I240" s="55">
        <f>SUMIF([1]FORM!$F$16:$F$1048576,'RAB PAKET 1'!C240,[1]FORM!$J$16:$J$1048576)</f>
        <v>0</v>
      </c>
      <c r="J240" s="65">
        <v>488793</v>
      </c>
      <c r="K240" s="65">
        <f t="shared" si="12"/>
        <v>0</v>
      </c>
      <c r="L240" s="66">
        <f t="shared" si="13"/>
        <v>0</v>
      </c>
      <c r="N240" s="45">
        <f t="shared" si="11"/>
        <v>0</v>
      </c>
    </row>
    <row r="241" spans="2:14" ht="15" hidden="1" customHeight="1" x14ac:dyDescent="0.25">
      <c r="B241" s="62">
        <v>17</v>
      </c>
      <c r="C241" s="55" t="s">
        <v>475</v>
      </c>
      <c r="D241" s="63" t="s">
        <v>476</v>
      </c>
      <c r="E241" s="64"/>
      <c r="F241" s="58"/>
      <c r="G241" s="55" t="s">
        <v>28</v>
      </c>
      <c r="H241" s="55"/>
      <c r="I241" s="55">
        <f>SUMIF([1]FORM!$F$16:$F$1048576,'RAB PAKET 1'!C241,[1]FORM!$J$16:$J$1048576)</f>
        <v>0</v>
      </c>
      <c r="J241" s="65">
        <v>596543</v>
      </c>
      <c r="K241" s="65">
        <f t="shared" si="12"/>
        <v>0</v>
      </c>
      <c r="L241" s="66">
        <f t="shared" si="13"/>
        <v>0</v>
      </c>
      <c r="N241" s="45">
        <f t="shared" si="11"/>
        <v>0</v>
      </c>
    </row>
    <row r="242" spans="2:14" ht="15" hidden="1" customHeight="1" x14ac:dyDescent="0.25">
      <c r="B242" s="62">
        <v>18</v>
      </c>
      <c r="C242" s="55" t="s">
        <v>477</v>
      </c>
      <c r="D242" s="63" t="s">
        <v>478</v>
      </c>
      <c r="E242" s="64"/>
      <c r="F242" s="58"/>
      <c r="G242" s="55" t="s">
        <v>28</v>
      </c>
      <c r="H242" s="55"/>
      <c r="I242" s="55">
        <f>SUMIF([1]FORM!$F$16:$F$1048576,'RAB PAKET 1'!C242,[1]FORM!$J$16:$J$1048576)</f>
        <v>0</v>
      </c>
      <c r="J242" s="65">
        <v>460621</v>
      </c>
      <c r="K242" s="65">
        <f t="shared" si="12"/>
        <v>0</v>
      </c>
      <c r="L242" s="66">
        <f t="shared" si="13"/>
        <v>0</v>
      </c>
      <c r="N242" s="45">
        <f t="shared" si="11"/>
        <v>0</v>
      </c>
    </row>
    <row r="243" spans="2:14" ht="15" hidden="1" customHeight="1" x14ac:dyDescent="0.25">
      <c r="B243" s="62">
        <v>19</v>
      </c>
      <c r="C243" s="55" t="s">
        <v>479</v>
      </c>
      <c r="D243" s="63" t="s">
        <v>480</v>
      </c>
      <c r="E243" s="64"/>
      <c r="F243" s="58"/>
      <c r="G243" s="55" t="s">
        <v>28</v>
      </c>
      <c r="H243" s="55"/>
      <c r="I243" s="55">
        <f>SUMIF([1]FORM!$F$16:$F$1048576,'RAB PAKET 1'!C243,[1]FORM!$J$16:$J$1048576)</f>
        <v>0</v>
      </c>
      <c r="J243" s="65">
        <v>496537</v>
      </c>
      <c r="K243" s="65">
        <f t="shared" si="12"/>
        <v>0</v>
      </c>
      <c r="L243" s="66">
        <f t="shared" si="13"/>
        <v>0</v>
      </c>
      <c r="N243" s="45">
        <f t="shared" si="11"/>
        <v>0</v>
      </c>
    </row>
    <row r="244" spans="2:14" ht="15" customHeight="1" x14ac:dyDescent="0.25">
      <c r="B244" s="62">
        <v>20</v>
      </c>
      <c r="C244" s="55" t="s">
        <v>481</v>
      </c>
      <c r="D244" s="63"/>
      <c r="E244" s="64"/>
      <c r="F244" s="58"/>
      <c r="G244" s="55" t="s">
        <v>28</v>
      </c>
      <c r="H244" s="55"/>
      <c r="I244" s="55">
        <f>SUMIF([1]FORM!$F$16:$F$1048576,'RAB PAKET 1'!C244,[1]FORM!$J$16:$J$1048576)</f>
        <v>3</v>
      </c>
      <c r="J244" s="123">
        <v>0</v>
      </c>
      <c r="K244" s="65">
        <f t="shared" si="12"/>
        <v>0</v>
      </c>
      <c r="L244" s="66">
        <f t="shared" si="13"/>
        <v>0</v>
      </c>
      <c r="N244" s="45">
        <f t="shared" si="11"/>
        <v>3</v>
      </c>
    </row>
    <row r="245" spans="2:14" ht="15" hidden="1" customHeight="1" x14ac:dyDescent="0.25">
      <c r="B245" s="62">
        <v>21</v>
      </c>
      <c r="C245" s="55" t="s">
        <v>482</v>
      </c>
      <c r="D245" s="63" t="s">
        <v>336</v>
      </c>
      <c r="E245" s="64"/>
      <c r="F245" s="58"/>
      <c r="G245" s="55" t="s">
        <v>28</v>
      </c>
      <c r="H245" s="55"/>
      <c r="I245" s="55">
        <f>SUMIF([1]FORM!$F$16:$F$1048576,'RAB PAKET 1'!C245,[1]FORM!$J$16:$J$1048576)</f>
        <v>0</v>
      </c>
      <c r="J245" s="65">
        <v>35118</v>
      </c>
      <c r="K245" s="65">
        <f t="shared" si="12"/>
        <v>0</v>
      </c>
      <c r="L245" s="66">
        <f t="shared" si="13"/>
        <v>0</v>
      </c>
      <c r="N245" s="45">
        <f t="shared" si="11"/>
        <v>0</v>
      </c>
    </row>
    <row r="246" spans="2:14" ht="15" customHeight="1" x14ac:dyDescent="0.25">
      <c r="B246" s="62">
        <v>22</v>
      </c>
      <c r="C246" s="55" t="s">
        <v>483</v>
      </c>
      <c r="D246" s="63"/>
      <c r="E246" s="64"/>
      <c r="F246" s="58"/>
      <c r="G246" s="55" t="s">
        <v>28</v>
      </c>
      <c r="H246" s="55"/>
      <c r="I246" s="55">
        <f>SUMIF([1]FORM!$F$16:$F$1048576,'RAB PAKET 1'!C246,[1]FORM!$J$16:$J$1048576)</f>
        <v>3</v>
      </c>
      <c r="J246" s="123">
        <v>0</v>
      </c>
      <c r="K246" s="65">
        <f t="shared" si="12"/>
        <v>0</v>
      </c>
      <c r="L246" s="66">
        <f t="shared" si="13"/>
        <v>0</v>
      </c>
      <c r="N246" s="45">
        <f t="shared" si="11"/>
        <v>3</v>
      </c>
    </row>
    <row r="247" spans="2:14" ht="15" hidden="1" customHeight="1" x14ac:dyDescent="0.25">
      <c r="B247" s="62">
        <v>23</v>
      </c>
      <c r="C247" s="55" t="s">
        <v>484</v>
      </c>
      <c r="D247" s="63" t="s">
        <v>340</v>
      </c>
      <c r="E247" s="64"/>
      <c r="F247" s="58"/>
      <c r="G247" s="55" t="s">
        <v>28</v>
      </c>
      <c r="H247" s="55"/>
      <c r="I247" s="55">
        <f>SUMIF([1]FORM!$F$16:$F$1048576,'RAB PAKET 1'!C247,[1]FORM!$J$16:$J$1048576)</f>
        <v>0</v>
      </c>
      <c r="J247" s="65">
        <v>35118</v>
      </c>
      <c r="K247" s="65">
        <f t="shared" si="12"/>
        <v>0</v>
      </c>
      <c r="L247" s="66">
        <f t="shared" si="13"/>
        <v>0</v>
      </c>
      <c r="N247" s="45">
        <f t="shared" si="11"/>
        <v>0</v>
      </c>
    </row>
    <row r="248" spans="2:14" ht="15" customHeight="1" x14ac:dyDescent="0.25">
      <c r="B248" s="62">
        <v>24</v>
      </c>
      <c r="C248" s="55" t="s">
        <v>485</v>
      </c>
      <c r="D248" s="63"/>
      <c r="E248" s="64"/>
      <c r="F248" s="58"/>
      <c r="G248" s="55" t="s">
        <v>28</v>
      </c>
      <c r="H248" s="55"/>
      <c r="I248" s="55">
        <f>SUMIF([1]FORM!$F$16:$F$1048576,'RAB PAKET 1'!C248,[1]FORM!$J$16:$J$1048576)</f>
        <v>3</v>
      </c>
      <c r="J248" s="123">
        <v>0</v>
      </c>
      <c r="K248" s="65">
        <f t="shared" si="12"/>
        <v>0</v>
      </c>
      <c r="L248" s="66">
        <f t="shared" si="13"/>
        <v>0</v>
      </c>
      <c r="N248" s="45">
        <f t="shared" si="11"/>
        <v>3</v>
      </c>
    </row>
    <row r="249" spans="2:14" ht="15" customHeight="1" x14ac:dyDescent="0.25">
      <c r="B249" s="62">
        <v>25</v>
      </c>
      <c r="C249" s="55" t="s">
        <v>486</v>
      </c>
      <c r="D249" s="63"/>
      <c r="E249" s="64"/>
      <c r="F249" s="58"/>
      <c r="G249" s="55" t="s">
        <v>28</v>
      </c>
      <c r="H249" s="55"/>
      <c r="I249" s="55">
        <f>SUMIF([1]FORM!$F$16:$F$1048576,'RAB PAKET 1'!C249,[1]FORM!$J$16:$J$1048576)</f>
        <v>3</v>
      </c>
      <c r="J249" s="123">
        <v>0</v>
      </c>
      <c r="K249" s="65">
        <f t="shared" si="12"/>
        <v>0</v>
      </c>
      <c r="L249" s="66">
        <f t="shared" si="13"/>
        <v>0</v>
      </c>
      <c r="N249" s="45">
        <f t="shared" si="11"/>
        <v>3</v>
      </c>
    </row>
    <row r="250" spans="2:14" ht="15" customHeight="1" x14ac:dyDescent="0.25">
      <c r="B250" s="62">
        <v>26</v>
      </c>
      <c r="C250" s="55" t="s">
        <v>487</v>
      </c>
      <c r="D250" s="63"/>
      <c r="E250" s="64"/>
      <c r="F250" s="58"/>
      <c r="G250" s="55" t="s">
        <v>28</v>
      </c>
      <c r="H250" s="55"/>
      <c r="I250" s="55">
        <f>SUMIF([1]FORM!$F$16:$F$1048576,'RAB PAKET 1'!C250,[1]FORM!$J$16:$J$1048576)</f>
        <v>3</v>
      </c>
      <c r="J250" s="123">
        <v>0</v>
      </c>
      <c r="K250" s="65">
        <f t="shared" si="12"/>
        <v>0</v>
      </c>
      <c r="L250" s="66">
        <f t="shared" si="13"/>
        <v>0</v>
      </c>
      <c r="N250" s="45">
        <f t="shared" si="11"/>
        <v>3</v>
      </c>
    </row>
    <row r="251" spans="2:14" ht="15" hidden="1" customHeight="1" x14ac:dyDescent="0.25">
      <c r="B251" s="62">
        <v>27</v>
      </c>
      <c r="C251" s="55" t="s">
        <v>488</v>
      </c>
      <c r="D251" s="63" t="s">
        <v>489</v>
      </c>
      <c r="E251" s="64"/>
      <c r="F251" s="58"/>
      <c r="G251" s="55" t="s">
        <v>28</v>
      </c>
      <c r="H251" s="55"/>
      <c r="I251" s="55">
        <f>SUMIF([1]FORM!$F$16:$F$1048576,'RAB PAKET 1'!C251,[1]FORM!$J$16:$J$1048576)</f>
        <v>0</v>
      </c>
      <c r="J251" s="65">
        <v>7873</v>
      </c>
      <c r="K251" s="65">
        <f t="shared" si="12"/>
        <v>0</v>
      </c>
      <c r="L251" s="66">
        <f t="shared" si="13"/>
        <v>0</v>
      </c>
      <c r="N251" s="45">
        <f t="shared" si="11"/>
        <v>0</v>
      </c>
    </row>
    <row r="252" spans="2:14" ht="15" hidden="1" customHeight="1" x14ac:dyDescent="0.25">
      <c r="B252" s="62">
        <v>28</v>
      </c>
      <c r="C252" s="55" t="s">
        <v>490</v>
      </c>
      <c r="D252" s="63" t="s">
        <v>491</v>
      </c>
      <c r="E252" s="64"/>
      <c r="F252" s="58"/>
      <c r="G252" s="55" t="s">
        <v>28</v>
      </c>
      <c r="H252" s="55"/>
      <c r="I252" s="55">
        <f>SUMIF([1]FORM!$F$16:$F$1048576,'RAB PAKET 1'!C252,[1]FORM!$J$16:$J$1048576)</f>
        <v>0</v>
      </c>
      <c r="J252" s="65">
        <v>7873</v>
      </c>
      <c r="K252" s="65">
        <f t="shared" si="12"/>
        <v>0</v>
      </c>
      <c r="L252" s="66">
        <f t="shared" si="13"/>
        <v>0</v>
      </c>
      <c r="N252" s="45">
        <f t="shared" si="11"/>
        <v>0</v>
      </c>
    </row>
    <row r="253" spans="2:14" ht="15" hidden="1" customHeight="1" x14ac:dyDescent="0.25">
      <c r="B253" s="62">
        <v>29</v>
      </c>
      <c r="C253" s="55" t="s">
        <v>492</v>
      </c>
      <c r="D253" s="63" t="s">
        <v>493</v>
      </c>
      <c r="E253" s="64"/>
      <c r="F253" s="58"/>
      <c r="G253" s="55" t="s">
        <v>28</v>
      </c>
      <c r="H253" s="55"/>
      <c r="I253" s="55">
        <f>SUMIF([1]FORM!$F$16:$F$1048576,'RAB PAKET 1'!C253,[1]FORM!$J$16:$J$1048576)</f>
        <v>0</v>
      </c>
      <c r="J253" s="65">
        <v>7480</v>
      </c>
      <c r="K253" s="65">
        <f t="shared" si="12"/>
        <v>0</v>
      </c>
      <c r="L253" s="66">
        <f t="shared" si="13"/>
        <v>0</v>
      </c>
      <c r="N253" s="45">
        <f t="shared" si="11"/>
        <v>0</v>
      </c>
    </row>
    <row r="254" spans="2:14" ht="15" customHeight="1" x14ac:dyDescent="0.25">
      <c r="B254" s="62">
        <v>30</v>
      </c>
      <c r="C254" s="55" t="s">
        <v>494</v>
      </c>
      <c r="D254" s="63"/>
      <c r="E254" s="64"/>
      <c r="F254" s="58"/>
      <c r="G254" s="55" t="s">
        <v>28</v>
      </c>
      <c r="H254" s="55"/>
      <c r="I254" s="55">
        <f>SUMIF([1]FORM!$F$16:$F$1048576,'RAB PAKET 1'!C254,[1]FORM!$J$16:$J$1048576)</f>
        <v>1</v>
      </c>
      <c r="J254" s="123">
        <v>0</v>
      </c>
      <c r="K254" s="65">
        <f t="shared" si="12"/>
        <v>0</v>
      </c>
      <c r="L254" s="66">
        <f t="shared" si="13"/>
        <v>0</v>
      </c>
      <c r="N254" s="45">
        <f t="shared" si="11"/>
        <v>1</v>
      </c>
    </row>
    <row r="255" spans="2:14" ht="15" hidden="1" customHeight="1" x14ac:dyDescent="0.25">
      <c r="B255" s="62">
        <v>31</v>
      </c>
      <c r="C255" s="55" t="s">
        <v>495</v>
      </c>
      <c r="D255" s="63" t="s">
        <v>496</v>
      </c>
      <c r="E255" s="64"/>
      <c r="F255" s="58"/>
      <c r="G255" s="55" t="s">
        <v>28</v>
      </c>
      <c r="H255" s="55"/>
      <c r="I255" s="55">
        <f>SUMIF([1]FORM!$F$16:$F$1048576,'RAB PAKET 1'!C255,[1]FORM!$J$16:$J$1048576)</f>
        <v>0</v>
      </c>
      <c r="J255" s="65">
        <v>1420995</v>
      </c>
      <c r="K255" s="65">
        <f t="shared" si="12"/>
        <v>0</v>
      </c>
      <c r="L255" s="66">
        <f t="shared" si="13"/>
        <v>0</v>
      </c>
      <c r="N255" s="45">
        <f t="shared" si="11"/>
        <v>0</v>
      </c>
    </row>
    <row r="256" spans="2:14" ht="15" hidden="1" customHeight="1" x14ac:dyDescent="0.25">
      <c r="B256" s="62">
        <v>32</v>
      </c>
      <c r="C256" s="55" t="s">
        <v>497</v>
      </c>
      <c r="D256" s="63" t="s">
        <v>498</v>
      </c>
      <c r="E256" s="64"/>
      <c r="F256" s="58"/>
      <c r="G256" s="55" t="s">
        <v>28</v>
      </c>
      <c r="H256" s="55"/>
      <c r="I256" s="55">
        <f>SUMIF([1]FORM!$F$16:$F$1048576,'RAB PAKET 1'!C256,[1]FORM!$J$16:$J$1048576)</f>
        <v>0</v>
      </c>
      <c r="J256" s="65"/>
      <c r="K256" s="65">
        <f t="shared" si="12"/>
        <v>0</v>
      </c>
      <c r="L256" s="66">
        <f t="shared" si="13"/>
        <v>0</v>
      </c>
      <c r="N256" s="45">
        <f t="shared" si="11"/>
        <v>0</v>
      </c>
    </row>
    <row r="257" spans="2:14" ht="15" hidden="1" customHeight="1" x14ac:dyDescent="0.25">
      <c r="B257" s="62">
        <v>33</v>
      </c>
      <c r="C257" s="55" t="s">
        <v>499</v>
      </c>
      <c r="D257" s="63" t="s">
        <v>500</v>
      </c>
      <c r="E257" s="64"/>
      <c r="F257" s="58"/>
      <c r="G257" s="55" t="s">
        <v>28</v>
      </c>
      <c r="H257" s="55"/>
      <c r="I257" s="55">
        <f>SUMIF([1]FORM!$F$16:$F$1048576,'RAB PAKET 1'!C257,[1]FORM!$J$16:$J$1048576)</f>
        <v>0</v>
      </c>
      <c r="J257" s="65">
        <v>2955069</v>
      </c>
      <c r="K257" s="65">
        <f t="shared" si="12"/>
        <v>0</v>
      </c>
      <c r="L257" s="66">
        <f t="shared" si="13"/>
        <v>0</v>
      </c>
      <c r="N257" s="45">
        <f t="shared" si="11"/>
        <v>0</v>
      </c>
    </row>
    <row r="258" spans="2:14" ht="15" customHeight="1" x14ac:dyDescent="0.25">
      <c r="B258" s="62">
        <v>34</v>
      </c>
      <c r="C258" s="55" t="s">
        <v>501</v>
      </c>
      <c r="D258" s="63"/>
      <c r="E258" s="64"/>
      <c r="F258" s="58"/>
      <c r="G258" s="55" t="s">
        <v>51</v>
      </c>
      <c r="H258" s="55"/>
      <c r="I258" s="55">
        <f>SUMIF([1]FORM!$F$16:$F$1048576,'RAB PAKET 1'!C258,[1]FORM!$J$16:$J$1048576)</f>
        <v>1</v>
      </c>
      <c r="J258" s="123">
        <v>0</v>
      </c>
      <c r="K258" s="65">
        <f t="shared" si="12"/>
        <v>0</v>
      </c>
      <c r="L258" s="66">
        <f t="shared" si="13"/>
        <v>0</v>
      </c>
      <c r="N258" s="45">
        <f t="shared" si="11"/>
        <v>1</v>
      </c>
    </row>
    <row r="259" spans="2:14" ht="15" customHeight="1" x14ac:dyDescent="0.25">
      <c r="B259" s="62">
        <v>35</v>
      </c>
      <c r="C259" s="55" t="s">
        <v>502</v>
      </c>
      <c r="D259" s="63"/>
      <c r="E259" s="64"/>
      <c r="F259" s="58"/>
      <c r="G259" s="55" t="s">
        <v>51</v>
      </c>
      <c r="H259" s="55"/>
      <c r="I259" s="55">
        <f>SUMIF([1]FORM!$F$16:$F$1048576,'RAB PAKET 1'!C259,[1]FORM!$J$16:$J$1048576)</f>
        <v>1</v>
      </c>
      <c r="J259" s="123">
        <v>0</v>
      </c>
      <c r="K259" s="65">
        <f t="shared" si="12"/>
        <v>0</v>
      </c>
      <c r="L259" s="66">
        <f t="shared" si="13"/>
        <v>0</v>
      </c>
      <c r="N259" s="45">
        <f t="shared" si="11"/>
        <v>1</v>
      </c>
    </row>
    <row r="260" spans="2:14" ht="15" hidden="1" customHeight="1" x14ac:dyDescent="0.25">
      <c r="B260" s="62">
        <v>36</v>
      </c>
      <c r="C260" s="55" t="s">
        <v>503</v>
      </c>
      <c r="D260" s="63" t="s">
        <v>504</v>
      </c>
      <c r="E260" s="64"/>
      <c r="F260" s="58"/>
      <c r="G260" s="55" t="s">
        <v>51</v>
      </c>
      <c r="H260" s="55"/>
      <c r="I260" s="55">
        <f>SUMIF([1]FORM!$F$16:$F$1048576,'RAB PAKET 1'!C260,[1]FORM!$J$16:$J$1048576)</f>
        <v>0</v>
      </c>
      <c r="J260" s="65"/>
      <c r="K260" s="65">
        <f t="shared" si="12"/>
        <v>0</v>
      </c>
      <c r="L260" s="66">
        <f t="shared" si="13"/>
        <v>0</v>
      </c>
      <c r="N260" s="45">
        <f t="shared" si="11"/>
        <v>0</v>
      </c>
    </row>
    <row r="261" spans="2:14" ht="15" hidden="1" customHeight="1" x14ac:dyDescent="0.25">
      <c r="B261" s="62">
        <v>37</v>
      </c>
      <c r="C261" s="55" t="s">
        <v>505</v>
      </c>
      <c r="D261" s="63" t="s">
        <v>506</v>
      </c>
      <c r="E261" s="64"/>
      <c r="F261" s="58"/>
      <c r="G261" s="55" t="s">
        <v>51</v>
      </c>
      <c r="H261" s="55"/>
      <c r="I261" s="55">
        <f>SUMIF([1]FORM!$F$16:$F$1048576,'RAB PAKET 1'!C261,[1]FORM!$J$16:$J$1048576)</f>
        <v>0</v>
      </c>
      <c r="J261" s="65">
        <v>97116</v>
      </c>
      <c r="K261" s="65">
        <f t="shared" si="12"/>
        <v>0</v>
      </c>
      <c r="L261" s="66">
        <f t="shared" si="13"/>
        <v>0</v>
      </c>
      <c r="N261" s="45">
        <f t="shared" si="11"/>
        <v>0</v>
      </c>
    </row>
    <row r="262" spans="2:14" ht="15" hidden="1" customHeight="1" x14ac:dyDescent="0.25">
      <c r="B262" s="62">
        <v>38</v>
      </c>
      <c r="C262" s="55" t="s">
        <v>507</v>
      </c>
      <c r="D262" s="63" t="s">
        <v>508</v>
      </c>
      <c r="E262" s="64"/>
      <c r="F262" s="58"/>
      <c r="G262" s="55" t="s">
        <v>51</v>
      </c>
      <c r="H262" s="55"/>
      <c r="I262" s="55">
        <f>SUMIF([1]FORM!$F$16:$F$1048576,'RAB PAKET 1'!C262,[1]FORM!$J$16:$J$1048576)</f>
        <v>0</v>
      </c>
      <c r="J262" s="65">
        <v>72837</v>
      </c>
      <c r="K262" s="65">
        <f t="shared" si="12"/>
        <v>0</v>
      </c>
      <c r="L262" s="66">
        <f t="shared" si="13"/>
        <v>0</v>
      </c>
      <c r="N262" s="45">
        <f t="shared" si="11"/>
        <v>0</v>
      </c>
    </row>
    <row r="263" spans="2:14" ht="15" customHeight="1" x14ac:dyDescent="0.25">
      <c r="B263" s="62">
        <v>39</v>
      </c>
      <c r="C263" s="55" t="s">
        <v>509</v>
      </c>
      <c r="D263" s="63"/>
      <c r="E263" s="64"/>
      <c r="F263" s="58"/>
      <c r="G263" s="55" t="s">
        <v>51</v>
      </c>
      <c r="H263" s="55"/>
      <c r="I263" s="55">
        <f>SUMIF([1]FORM!$F$16:$F$1048576,'RAB PAKET 1'!C263,[1]FORM!$J$16:$J$1048576)</f>
        <v>2</v>
      </c>
      <c r="J263" s="123">
        <v>0</v>
      </c>
      <c r="K263" s="65">
        <f t="shared" si="12"/>
        <v>0</v>
      </c>
      <c r="L263" s="66">
        <f t="shared" si="13"/>
        <v>0</v>
      </c>
      <c r="N263" s="45">
        <f t="shared" si="11"/>
        <v>2</v>
      </c>
    </row>
    <row r="264" spans="2:14" ht="15" hidden="1" customHeight="1" x14ac:dyDescent="0.25">
      <c r="B264" s="62">
        <v>40</v>
      </c>
      <c r="C264" s="55" t="s">
        <v>510</v>
      </c>
      <c r="D264" s="63" t="s">
        <v>511</v>
      </c>
      <c r="E264" s="64"/>
      <c r="F264" s="58"/>
      <c r="G264" s="55" t="s">
        <v>51</v>
      </c>
      <c r="H264" s="55"/>
      <c r="I264" s="55">
        <f>SUMIF([1]FORM!$F$16:$F$1048576,'RAB PAKET 1'!C264,[1]FORM!$J$16:$J$1048576)</f>
        <v>0</v>
      </c>
      <c r="J264" s="65">
        <v>511609</v>
      </c>
      <c r="K264" s="65">
        <f t="shared" si="12"/>
        <v>0</v>
      </c>
      <c r="L264" s="66">
        <f t="shared" si="13"/>
        <v>0</v>
      </c>
      <c r="N264" s="45">
        <f t="shared" si="11"/>
        <v>0</v>
      </c>
    </row>
    <row r="265" spans="2:14" ht="15" hidden="1" customHeight="1" x14ac:dyDescent="0.25">
      <c r="B265" s="62">
        <v>41</v>
      </c>
      <c r="C265" s="55" t="s">
        <v>512</v>
      </c>
      <c r="D265" s="63" t="s">
        <v>513</v>
      </c>
      <c r="E265" s="64"/>
      <c r="F265" s="58"/>
      <c r="G265" s="55" t="s">
        <v>51</v>
      </c>
      <c r="H265" s="55"/>
      <c r="I265" s="55">
        <f>SUMIF([1]FORM!$F$16:$F$1048576,'RAB PAKET 1'!C265,[1]FORM!$J$16:$J$1048576)</f>
        <v>0</v>
      </c>
      <c r="J265" s="65"/>
      <c r="K265" s="65">
        <f t="shared" si="12"/>
        <v>0</v>
      </c>
      <c r="L265" s="66">
        <f t="shared" si="13"/>
        <v>0</v>
      </c>
      <c r="N265" s="45">
        <f t="shared" si="11"/>
        <v>0</v>
      </c>
    </row>
    <row r="266" spans="2:14" ht="15" hidden="1" customHeight="1" x14ac:dyDescent="0.25">
      <c r="B266" s="62">
        <v>42</v>
      </c>
      <c r="C266" s="55" t="s">
        <v>514</v>
      </c>
      <c r="D266" s="63" t="s">
        <v>515</v>
      </c>
      <c r="E266" s="64"/>
      <c r="F266" s="58"/>
      <c r="G266" s="55" t="s">
        <v>51</v>
      </c>
      <c r="H266" s="55"/>
      <c r="I266" s="55">
        <f>SUMIF([1]FORM!$F$16:$F$1048576,'RAB PAKET 1'!C266,[1]FORM!$J$16:$J$1048576)</f>
        <v>0</v>
      </c>
      <c r="J266" s="65">
        <v>470415</v>
      </c>
      <c r="K266" s="65">
        <f t="shared" si="12"/>
        <v>0</v>
      </c>
      <c r="L266" s="66">
        <f t="shared" si="13"/>
        <v>0</v>
      </c>
      <c r="N266" s="45">
        <f t="shared" si="11"/>
        <v>0</v>
      </c>
    </row>
    <row r="267" spans="2:14" ht="15" hidden="1" customHeight="1" x14ac:dyDescent="0.25">
      <c r="B267" s="62">
        <v>43</v>
      </c>
      <c r="C267" s="55" t="s">
        <v>516</v>
      </c>
      <c r="D267" s="63" t="s">
        <v>517</v>
      </c>
      <c r="E267" s="64"/>
      <c r="F267" s="58"/>
      <c r="G267" s="55" t="s">
        <v>51</v>
      </c>
      <c r="H267" s="55"/>
      <c r="I267" s="55">
        <f>SUMIF([1]FORM!$F$16:$F$1048576,'RAB PAKET 1'!C267,[1]FORM!$J$16:$J$1048576)</f>
        <v>0</v>
      </c>
      <c r="J267" s="65">
        <v>470415</v>
      </c>
      <c r="K267" s="65">
        <f t="shared" si="12"/>
        <v>0</v>
      </c>
      <c r="L267" s="66">
        <f t="shared" si="13"/>
        <v>0</v>
      </c>
      <c r="N267" s="45">
        <f t="shared" si="11"/>
        <v>0</v>
      </c>
    </row>
    <row r="268" spans="2:14" ht="15" hidden="1" customHeight="1" x14ac:dyDescent="0.25">
      <c r="B268" s="62">
        <v>44</v>
      </c>
      <c r="C268" s="55" t="s">
        <v>518</v>
      </c>
      <c r="D268" s="63" t="s">
        <v>519</v>
      </c>
      <c r="E268" s="64"/>
      <c r="F268" s="58"/>
      <c r="G268" s="55" t="s">
        <v>51</v>
      </c>
      <c r="H268" s="55"/>
      <c r="I268" s="55">
        <f>SUMIF([1]FORM!$F$16:$F$1048576,'RAB PAKET 1'!C268,[1]FORM!$J$16:$J$1048576)</f>
        <v>0</v>
      </c>
      <c r="J268" s="65">
        <v>245086.8</v>
      </c>
      <c r="K268" s="65">
        <f t="shared" si="12"/>
        <v>0</v>
      </c>
      <c r="L268" s="66">
        <f t="shared" si="13"/>
        <v>0</v>
      </c>
      <c r="N268" s="45">
        <f t="shared" si="11"/>
        <v>0</v>
      </c>
    </row>
    <row r="269" spans="2:14" ht="15" hidden="1" customHeight="1" x14ac:dyDescent="0.25">
      <c r="B269" s="62">
        <v>45</v>
      </c>
      <c r="C269" s="55" t="s">
        <v>520</v>
      </c>
      <c r="D269" s="63" t="s">
        <v>521</v>
      </c>
      <c r="E269" s="64"/>
      <c r="F269" s="58"/>
      <c r="G269" s="55" t="s">
        <v>51</v>
      </c>
      <c r="H269" s="55"/>
      <c r="I269" s="55">
        <f>SUMIF([1]FORM!$F$16:$F$1048576,'RAB PAKET 1'!C269,[1]FORM!$J$16:$J$1048576)</f>
        <v>0</v>
      </c>
      <c r="J269" s="65">
        <v>367630.19999999995</v>
      </c>
      <c r="K269" s="65">
        <f t="shared" si="12"/>
        <v>0</v>
      </c>
      <c r="L269" s="66">
        <f t="shared" si="13"/>
        <v>0</v>
      </c>
      <c r="N269" s="45">
        <f t="shared" si="11"/>
        <v>0</v>
      </c>
    </row>
    <row r="270" spans="2:14" ht="15" hidden="1" customHeight="1" x14ac:dyDescent="0.25">
      <c r="B270" s="62">
        <v>46</v>
      </c>
      <c r="C270" s="55" t="s">
        <v>522</v>
      </c>
      <c r="D270" s="63" t="s">
        <v>523</v>
      </c>
      <c r="E270" s="64"/>
      <c r="F270" s="58"/>
      <c r="G270" s="55" t="s">
        <v>51</v>
      </c>
      <c r="H270" s="55"/>
      <c r="I270" s="55">
        <f>SUMIF([1]FORM!$F$16:$F$1048576,'RAB PAKET 1'!C270,[1]FORM!$J$16:$J$1048576)</f>
        <v>0</v>
      </c>
      <c r="J270" s="65">
        <v>312685.09999999998</v>
      </c>
      <c r="K270" s="65">
        <f t="shared" si="12"/>
        <v>0</v>
      </c>
      <c r="L270" s="66">
        <f t="shared" si="13"/>
        <v>0</v>
      </c>
      <c r="N270" s="45">
        <f t="shared" ref="N270:N333" si="14">H270+I270</f>
        <v>0</v>
      </c>
    </row>
    <row r="271" spans="2:14" ht="15" hidden="1" customHeight="1" x14ac:dyDescent="0.25">
      <c r="B271" s="62">
        <v>47</v>
      </c>
      <c r="C271" s="55" t="s">
        <v>524</v>
      </c>
      <c r="D271" s="63" t="s">
        <v>525</v>
      </c>
      <c r="E271" s="64"/>
      <c r="F271" s="58"/>
      <c r="G271" s="55" t="s">
        <v>51</v>
      </c>
      <c r="H271" s="55"/>
      <c r="I271" s="55">
        <f>SUMIF([1]FORM!$F$16:$F$1048576,'RAB PAKET 1'!C271,[1]FORM!$J$16:$J$1048576)</f>
        <v>0</v>
      </c>
      <c r="J271" s="65">
        <v>718795</v>
      </c>
      <c r="K271" s="65">
        <f t="shared" si="12"/>
        <v>0</v>
      </c>
      <c r="L271" s="66">
        <f t="shared" si="13"/>
        <v>0</v>
      </c>
      <c r="N271" s="45">
        <f t="shared" si="14"/>
        <v>0</v>
      </c>
    </row>
    <row r="272" spans="2:14" ht="15" hidden="1" customHeight="1" x14ac:dyDescent="0.25">
      <c r="B272" s="62">
        <v>48</v>
      </c>
      <c r="C272" s="55" t="s">
        <v>526</v>
      </c>
      <c r="D272" s="63" t="s">
        <v>527</v>
      </c>
      <c r="E272" s="64"/>
      <c r="F272" s="58"/>
      <c r="G272" s="55" t="s">
        <v>51</v>
      </c>
      <c r="H272" s="55"/>
      <c r="I272" s="55">
        <f>SUMIF([1]FORM!$F$16:$F$1048576,'RAB PAKET 1'!C272,[1]FORM!$J$16:$J$1048576)</f>
        <v>0</v>
      </c>
      <c r="J272" s="65">
        <v>114185.4</v>
      </c>
      <c r="K272" s="65">
        <f t="shared" si="12"/>
        <v>0</v>
      </c>
      <c r="L272" s="66">
        <f t="shared" si="13"/>
        <v>0</v>
      </c>
      <c r="N272" s="45">
        <f t="shared" si="14"/>
        <v>0</v>
      </c>
    </row>
    <row r="273" spans="2:14" ht="15" hidden="1" customHeight="1" x14ac:dyDescent="0.25">
      <c r="B273" s="62">
        <v>49</v>
      </c>
      <c r="C273" s="55" t="s">
        <v>528</v>
      </c>
      <c r="D273" s="63" t="s">
        <v>529</v>
      </c>
      <c r="E273" s="64"/>
      <c r="F273" s="58"/>
      <c r="G273" s="55" t="s">
        <v>51</v>
      </c>
      <c r="H273" s="55"/>
      <c r="I273" s="55">
        <f>SUMIF([1]FORM!$F$16:$F$1048576,'RAB PAKET 1'!C273,[1]FORM!$J$16:$J$1048576)</f>
        <v>0</v>
      </c>
      <c r="J273" s="65">
        <v>114286</v>
      </c>
      <c r="K273" s="65">
        <f t="shared" si="12"/>
        <v>0</v>
      </c>
      <c r="L273" s="66">
        <f t="shared" si="13"/>
        <v>0</v>
      </c>
      <c r="N273" s="45">
        <f t="shared" si="14"/>
        <v>0</v>
      </c>
    </row>
    <row r="274" spans="2:14" ht="15" hidden="1" customHeight="1" x14ac:dyDescent="0.25">
      <c r="B274" s="62">
        <v>50</v>
      </c>
      <c r="C274" s="55" t="s">
        <v>530</v>
      </c>
      <c r="D274" s="63" t="s">
        <v>531</v>
      </c>
      <c r="E274" s="64"/>
      <c r="F274" s="58"/>
      <c r="G274" s="55" t="s">
        <v>51</v>
      </c>
      <c r="H274" s="55"/>
      <c r="I274" s="55">
        <f>SUMIF([1]FORM!$F$16:$F$1048576,'RAB PAKET 1'!C274,[1]FORM!$J$16:$J$1048576)</f>
        <v>0</v>
      </c>
      <c r="J274" s="65">
        <v>182857.5</v>
      </c>
      <c r="K274" s="65">
        <f t="shared" si="12"/>
        <v>0</v>
      </c>
      <c r="L274" s="66">
        <f t="shared" si="13"/>
        <v>0</v>
      </c>
      <c r="N274" s="45">
        <f t="shared" si="14"/>
        <v>0</v>
      </c>
    </row>
    <row r="275" spans="2:14" ht="15" hidden="1" customHeight="1" x14ac:dyDescent="0.25">
      <c r="B275" s="62">
        <v>51</v>
      </c>
      <c r="C275" s="55" t="s">
        <v>532</v>
      </c>
      <c r="D275" s="63" t="s">
        <v>533</v>
      </c>
      <c r="E275" s="64"/>
      <c r="F275" s="58"/>
      <c r="G275" s="55" t="s">
        <v>51</v>
      </c>
      <c r="H275" s="55"/>
      <c r="I275" s="55">
        <f>SUMIF([1]FORM!$F$16:$F$1048576,'RAB PAKET 1'!C275,[1]FORM!$J$16:$J$1048576)</f>
        <v>0</v>
      </c>
      <c r="J275" s="65">
        <v>224623.69999999998</v>
      </c>
      <c r="K275" s="65">
        <f t="shared" si="12"/>
        <v>0</v>
      </c>
      <c r="L275" s="66">
        <f t="shared" si="13"/>
        <v>0</v>
      </c>
      <c r="N275" s="45">
        <f t="shared" si="14"/>
        <v>0</v>
      </c>
    </row>
    <row r="276" spans="2:14" s="45" customFormat="1" ht="15" hidden="1" customHeight="1" x14ac:dyDescent="0.25">
      <c r="B276" s="54" t="s">
        <v>534</v>
      </c>
      <c r="C276" s="59" t="s">
        <v>535</v>
      </c>
      <c r="D276" s="56" t="s">
        <v>536</v>
      </c>
      <c r="E276" s="57"/>
      <c r="F276" s="58"/>
      <c r="G276" s="59" t="s">
        <v>42</v>
      </c>
      <c r="H276" s="55"/>
      <c r="I276" s="55"/>
      <c r="J276" s="65">
        <v>0</v>
      </c>
      <c r="K276" s="65"/>
      <c r="L276" s="66"/>
      <c r="N276" s="45">
        <f>SUM(N277:N351)</f>
        <v>0</v>
      </c>
    </row>
    <row r="277" spans="2:14" ht="15" hidden="1" customHeight="1" x14ac:dyDescent="0.25">
      <c r="B277" s="62">
        <v>1</v>
      </c>
      <c r="C277" s="55" t="s">
        <v>537</v>
      </c>
      <c r="D277" s="63" t="s">
        <v>538</v>
      </c>
      <c r="E277" s="64"/>
      <c r="F277" s="58"/>
      <c r="G277" s="55" t="s">
        <v>51</v>
      </c>
      <c r="H277" s="55"/>
      <c r="I277" s="55">
        <f>SUMIF([1]FORM!$F$16:$F$1048576,'RAB PAKET 1'!C277,[1]FORM!$J$16:$J$1048576)</f>
        <v>0</v>
      </c>
      <c r="J277" s="65">
        <v>20785</v>
      </c>
      <c r="K277" s="65">
        <f t="shared" si="12"/>
        <v>0</v>
      </c>
      <c r="L277" s="66">
        <f t="shared" si="13"/>
        <v>0</v>
      </c>
      <c r="N277" s="45">
        <f t="shared" si="14"/>
        <v>0</v>
      </c>
    </row>
    <row r="278" spans="2:14" ht="15" hidden="1" customHeight="1" x14ac:dyDescent="0.25">
      <c r="B278" s="62">
        <v>2</v>
      </c>
      <c r="C278" s="55" t="s">
        <v>539</v>
      </c>
      <c r="D278" s="63" t="s">
        <v>540</v>
      </c>
      <c r="E278" s="64"/>
      <c r="F278" s="58"/>
      <c r="G278" s="55" t="s">
        <v>51</v>
      </c>
      <c r="H278" s="55"/>
      <c r="I278" s="55">
        <f>SUMIF([1]FORM!$F$16:$F$1048576,'RAB PAKET 1'!C278,[1]FORM!$J$16:$J$1048576)</f>
        <v>0</v>
      </c>
      <c r="J278" s="65">
        <v>41477</v>
      </c>
      <c r="K278" s="65">
        <f t="shared" si="12"/>
        <v>0</v>
      </c>
      <c r="L278" s="66">
        <f t="shared" si="13"/>
        <v>0</v>
      </c>
      <c r="N278" s="45">
        <f t="shared" si="14"/>
        <v>0</v>
      </c>
    </row>
    <row r="279" spans="2:14" ht="15" hidden="1" customHeight="1" x14ac:dyDescent="0.25">
      <c r="B279" s="62">
        <v>3</v>
      </c>
      <c r="C279" s="55" t="s">
        <v>541</v>
      </c>
      <c r="D279" s="63" t="s">
        <v>542</v>
      </c>
      <c r="E279" s="64"/>
      <c r="F279" s="58"/>
      <c r="G279" s="55" t="s">
        <v>51</v>
      </c>
      <c r="H279" s="55"/>
      <c r="I279" s="55">
        <f>SUMIF([1]FORM!$F$16:$F$1048576,'RAB PAKET 1'!C279,[1]FORM!$J$16:$J$1048576)</f>
        <v>0</v>
      </c>
      <c r="J279" s="65">
        <v>25676</v>
      </c>
      <c r="K279" s="65">
        <f t="shared" si="12"/>
        <v>0</v>
      </c>
      <c r="L279" s="66">
        <f t="shared" si="13"/>
        <v>0</v>
      </c>
      <c r="N279" s="45">
        <f t="shared" si="14"/>
        <v>0</v>
      </c>
    </row>
    <row r="280" spans="2:14" ht="15" hidden="1" customHeight="1" x14ac:dyDescent="0.25">
      <c r="B280" s="62">
        <v>4</v>
      </c>
      <c r="C280" s="55" t="s">
        <v>543</v>
      </c>
      <c r="D280" s="63" t="s">
        <v>544</v>
      </c>
      <c r="E280" s="64"/>
      <c r="F280" s="58"/>
      <c r="G280" s="55" t="s">
        <v>51</v>
      </c>
      <c r="H280" s="55"/>
      <c r="I280" s="55">
        <f>SUMIF([1]FORM!$F$16:$F$1048576,'RAB PAKET 1'!C280,[1]FORM!$J$16:$J$1048576)</f>
        <v>0</v>
      </c>
      <c r="J280" s="65">
        <v>51352</v>
      </c>
      <c r="K280" s="65">
        <f t="shared" si="12"/>
        <v>0</v>
      </c>
      <c r="L280" s="66">
        <f t="shared" si="13"/>
        <v>0</v>
      </c>
      <c r="N280" s="45">
        <f t="shared" si="14"/>
        <v>0</v>
      </c>
    </row>
    <row r="281" spans="2:14" ht="15" hidden="1" customHeight="1" x14ac:dyDescent="0.25">
      <c r="B281" s="62">
        <v>5</v>
      </c>
      <c r="C281" s="55" t="s">
        <v>545</v>
      </c>
      <c r="D281" s="63" t="s">
        <v>546</v>
      </c>
      <c r="E281" s="64"/>
      <c r="F281" s="58"/>
      <c r="G281" s="55" t="s">
        <v>51</v>
      </c>
      <c r="H281" s="55"/>
      <c r="I281" s="55">
        <f>SUMIF([1]FORM!$F$16:$F$1048576,'RAB PAKET 1'!C281,[1]FORM!$J$16:$J$1048576)</f>
        <v>0</v>
      </c>
      <c r="J281" s="65">
        <v>43452</v>
      </c>
      <c r="K281" s="65">
        <f t="shared" si="12"/>
        <v>0</v>
      </c>
      <c r="L281" s="66">
        <f t="shared" si="13"/>
        <v>0</v>
      </c>
      <c r="N281" s="45">
        <f t="shared" si="14"/>
        <v>0</v>
      </c>
    </row>
    <row r="282" spans="2:14" ht="15" hidden="1" customHeight="1" x14ac:dyDescent="0.25">
      <c r="B282" s="62">
        <v>6</v>
      </c>
      <c r="C282" s="55" t="s">
        <v>547</v>
      </c>
      <c r="D282" s="63" t="s">
        <v>548</v>
      </c>
      <c r="E282" s="64"/>
      <c r="F282" s="58"/>
      <c r="G282" s="55" t="s">
        <v>51</v>
      </c>
      <c r="H282" s="55"/>
      <c r="I282" s="55">
        <f>SUMIF([1]FORM!$F$16:$F$1048576,'RAB PAKET 1'!C282,[1]FORM!$J$16:$J$1048576)</f>
        <v>0</v>
      </c>
      <c r="J282" s="65">
        <v>86998</v>
      </c>
      <c r="K282" s="65">
        <f t="shared" si="12"/>
        <v>0</v>
      </c>
      <c r="L282" s="66">
        <f t="shared" si="13"/>
        <v>0</v>
      </c>
      <c r="N282" s="45">
        <f t="shared" si="14"/>
        <v>0</v>
      </c>
    </row>
    <row r="283" spans="2:14" ht="15" hidden="1" customHeight="1" x14ac:dyDescent="0.25">
      <c r="B283" s="62">
        <v>7</v>
      </c>
      <c r="C283" s="55" t="s">
        <v>549</v>
      </c>
      <c r="D283" s="63" t="s">
        <v>550</v>
      </c>
      <c r="E283" s="64"/>
      <c r="F283" s="58"/>
      <c r="G283" s="55" t="s">
        <v>51</v>
      </c>
      <c r="H283" s="55"/>
      <c r="I283" s="55">
        <f>SUMIF([1]FORM!$F$16:$F$1048576,'RAB PAKET 1'!C283,[1]FORM!$J$16:$J$1048576)</f>
        <v>0</v>
      </c>
      <c r="J283" s="65">
        <v>92077</v>
      </c>
      <c r="K283" s="65">
        <f t="shared" si="12"/>
        <v>0</v>
      </c>
      <c r="L283" s="66">
        <f t="shared" si="13"/>
        <v>0</v>
      </c>
      <c r="N283" s="45">
        <f t="shared" si="14"/>
        <v>0</v>
      </c>
    </row>
    <row r="284" spans="2:14" ht="15" hidden="1" customHeight="1" x14ac:dyDescent="0.25">
      <c r="B284" s="62">
        <v>8</v>
      </c>
      <c r="C284" s="55" t="s">
        <v>551</v>
      </c>
      <c r="D284" s="63" t="s">
        <v>552</v>
      </c>
      <c r="E284" s="64"/>
      <c r="F284" s="58"/>
      <c r="G284" s="55" t="s">
        <v>51</v>
      </c>
      <c r="H284" s="55"/>
      <c r="I284" s="55">
        <f>SUMIF([1]FORM!$F$16:$F$1048576,'RAB PAKET 1'!C284,[1]FORM!$J$16:$J$1048576)</f>
        <v>0</v>
      </c>
      <c r="J284" s="65">
        <v>184248</v>
      </c>
      <c r="K284" s="65">
        <f t="shared" si="12"/>
        <v>0</v>
      </c>
      <c r="L284" s="66">
        <f t="shared" si="13"/>
        <v>0</v>
      </c>
      <c r="N284" s="45">
        <f t="shared" si="14"/>
        <v>0</v>
      </c>
    </row>
    <row r="285" spans="2:14" ht="15" hidden="1" customHeight="1" x14ac:dyDescent="0.25">
      <c r="B285" s="62">
        <v>9</v>
      </c>
      <c r="C285" s="55" t="s">
        <v>553</v>
      </c>
      <c r="D285" s="63" t="s">
        <v>554</v>
      </c>
      <c r="E285" s="64"/>
      <c r="F285" s="58"/>
      <c r="G285" s="55" t="s">
        <v>51</v>
      </c>
      <c r="H285" s="55"/>
      <c r="I285" s="55">
        <f>SUMIF([1]FORM!$F$16:$F$1048576,'RAB PAKET 1'!C285,[1]FORM!$J$16:$J$1048576)</f>
        <v>0</v>
      </c>
      <c r="J285" s="65">
        <v>97061</v>
      </c>
      <c r="K285" s="65">
        <f t="shared" si="12"/>
        <v>0</v>
      </c>
      <c r="L285" s="66">
        <f t="shared" si="13"/>
        <v>0</v>
      </c>
      <c r="N285" s="45">
        <f t="shared" si="14"/>
        <v>0</v>
      </c>
    </row>
    <row r="286" spans="2:14" ht="15" hidden="1" customHeight="1" x14ac:dyDescent="0.25">
      <c r="B286" s="62">
        <v>10</v>
      </c>
      <c r="C286" s="55" t="s">
        <v>555</v>
      </c>
      <c r="D286" s="63" t="s">
        <v>556</v>
      </c>
      <c r="E286" s="64"/>
      <c r="F286" s="58"/>
      <c r="G286" s="55" t="s">
        <v>51</v>
      </c>
      <c r="H286" s="55"/>
      <c r="I286" s="55">
        <f>SUMIF([1]FORM!$F$16:$F$1048576,'RAB PAKET 1'!C286,[1]FORM!$J$16:$J$1048576)</f>
        <v>0</v>
      </c>
      <c r="J286" s="65">
        <v>194123</v>
      </c>
      <c r="K286" s="65">
        <f t="shared" si="12"/>
        <v>0</v>
      </c>
      <c r="L286" s="66">
        <f t="shared" si="13"/>
        <v>0</v>
      </c>
      <c r="N286" s="45">
        <f t="shared" si="14"/>
        <v>0</v>
      </c>
    </row>
    <row r="287" spans="2:14" ht="15" hidden="1" customHeight="1" x14ac:dyDescent="0.25">
      <c r="B287" s="62">
        <v>11</v>
      </c>
      <c r="C287" s="55" t="s">
        <v>557</v>
      </c>
      <c r="D287" s="63" t="s">
        <v>558</v>
      </c>
      <c r="E287" s="64"/>
      <c r="F287" s="58"/>
      <c r="G287" s="55" t="s">
        <v>51</v>
      </c>
      <c r="H287" s="55"/>
      <c r="I287" s="55">
        <f>SUMIF([1]FORM!$F$16:$F$1048576,'RAB PAKET 1'!C287,[1]FORM!$J$16:$J$1048576)</f>
        <v>0</v>
      </c>
      <c r="J287" s="65">
        <v>114837</v>
      </c>
      <c r="K287" s="65">
        <f t="shared" ref="K287:K350" si="15">H287*J287</f>
        <v>0</v>
      </c>
      <c r="L287" s="66">
        <f t="shared" ref="L287:L350" si="16">I287*J287</f>
        <v>0</v>
      </c>
      <c r="N287" s="45">
        <f t="shared" si="14"/>
        <v>0</v>
      </c>
    </row>
    <row r="288" spans="2:14" ht="15" hidden="1" customHeight="1" x14ac:dyDescent="0.25">
      <c r="B288" s="62">
        <v>12</v>
      </c>
      <c r="C288" s="55" t="s">
        <v>559</v>
      </c>
      <c r="D288" s="63" t="s">
        <v>560</v>
      </c>
      <c r="E288" s="64"/>
      <c r="F288" s="58"/>
      <c r="G288" s="55" t="s">
        <v>51</v>
      </c>
      <c r="H288" s="55"/>
      <c r="I288" s="55">
        <f>SUMIF([1]FORM!$F$16:$F$1048576,'RAB PAKET 1'!C288,[1]FORM!$J$16:$J$1048576)</f>
        <v>0</v>
      </c>
      <c r="J288" s="65">
        <v>229675</v>
      </c>
      <c r="K288" s="65">
        <f t="shared" si="15"/>
        <v>0</v>
      </c>
      <c r="L288" s="66">
        <f t="shared" si="16"/>
        <v>0</v>
      </c>
      <c r="N288" s="45">
        <f t="shared" si="14"/>
        <v>0</v>
      </c>
    </row>
    <row r="289" spans="2:14" ht="15" hidden="1" customHeight="1" x14ac:dyDescent="0.25">
      <c r="B289" s="62">
        <v>13</v>
      </c>
      <c r="C289" s="55" t="s">
        <v>561</v>
      </c>
      <c r="D289" s="63" t="s">
        <v>562</v>
      </c>
      <c r="E289" s="64"/>
      <c r="F289" s="58"/>
      <c r="G289" s="55" t="s">
        <v>51</v>
      </c>
      <c r="H289" s="55"/>
      <c r="I289" s="55">
        <f>SUMIF([1]FORM!$F$16:$F$1048576,'RAB PAKET 1'!C289,[1]FORM!$J$16:$J$1048576)</f>
        <v>0</v>
      </c>
      <c r="J289" s="65">
        <v>163462</v>
      </c>
      <c r="K289" s="65">
        <f t="shared" si="15"/>
        <v>0</v>
      </c>
      <c r="L289" s="66">
        <f t="shared" si="16"/>
        <v>0</v>
      </c>
      <c r="N289" s="45">
        <f t="shared" si="14"/>
        <v>0</v>
      </c>
    </row>
    <row r="290" spans="2:14" ht="15" hidden="1" customHeight="1" x14ac:dyDescent="0.25">
      <c r="B290" s="62">
        <v>14</v>
      </c>
      <c r="C290" s="55" t="s">
        <v>563</v>
      </c>
      <c r="D290" s="63" t="s">
        <v>564</v>
      </c>
      <c r="E290" s="64"/>
      <c r="F290" s="58"/>
      <c r="G290" s="55" t="s">
        <v>51</v>
      </c>
      <c r="H290" s="55"/>
      <c r="I290" s="55">
        <f>SUMIF([1]FORM!$F$16:$F$1048576,'RAB PAKET 1'!C290,[1]FORM!$J$16:$J$1048576)</f>
        <v>0</v>
      </c>
      <c r="J290" s="65">
        <v>326924</v>
      </c>
      <c r="K290" s="65">
        <f t="shared" si="15"/>
        <v>0</v>
      </c>
      <c r="L290" s="66">
        <f t="shared" si="16"/>
        <v>0</v>
      </c>
      <c r="N290" s="45">
        <f t="shared" si="14"/>
        <v>0</v>
      </c>
    </row>
    <row r="291" spans="2:14" ht="15" hidden="1" customHeight="1" x14ac:dyDescent="0.25">
      <c r="B291" s="62">
        <v>15</v>
      </c>
      <c r="C291" s="55" t="s">
        <v>565</v>
      </c>
      <c r="D291" s="63" t="s">
        <v>566</v>
      </c>
      <c r="E291" s="64"/>
      <c r="F291" s="58"/>
      <c r="G291" s="55" t="s">
        <v>51</v>
      </c>
      <c r="H291" s="55"/>
      <c r="I291" s="55">
        <f>SUMIF([1]FORM!$F$16:$F$1048576,'RAB PAKET 1'!C291,[1]FORM!$J$16:$J$1048576)</f>
        <v>0</v>
      </c>
      <c r="J291" s="65">
        <v>168447</v>
      </c>
      <c r="K291" s="65">
        <f t="shared" si="15"/>
        <v>0</v>
      </c>
      <c r="L291" s="66">
        <f t="shared" si="16"/>
        <v>0</v>
      </c>
      <c r="N291" s="45">
        <f t="shared" si="14"/>
        <v>0</v>
      </c>
    </row>
    <row r="292" spans="2:14" ht="15" hidden="1" customHeight="1" x14ac:dyDescent="0.25">
      <c r="B292" s="62">
        <v>16</v>
      </c>
      <c r="C292" s="55" t="s">
        <v>567</v>
      </c>
      <c r="D292" s="63" t="s">
        <v>568</v>
      </c>
      <c r="E292" s="64"/>
      <c r="F292" s="58"/>
      <c r="G292" s="55" t="s">
        <v>51</v>
      </c>
      <c r="H292" s="55"/>
      <c r="I292" s="55">
        <f>SUMIF([1]FORM!$F$16:$F$1048576,'RAB PAKET 1'!C292,[1]FORM!$J$16:$J$1048576)</f>
        <v>0</v>
      </c>
      <c r="J292" s="65">
        <v>336894</v>
      </c>
      <c r="K292" s="65">
        <f t="shared" si="15"/>
        <v>0</v>
      </c>
      <c r="L292" s="66">
        <f t="shared" si="16"/>
        <v>0</v>
      </c>
      <c r="N292" s="45">
        <f t="shared" si="14"/>
        <v>0</v>
      </c>
    </row>
    <row r="293" spans="2:14" ht="15" hidden="1" customHeight="1" x14ac:dyDescent="0.25">
      <c r="B293" s="62">
        <v>17</v>
      </c>
      <c r="C293" s="55" t="s">
        <v>569</v>
      </c>
      <c r="D293" s="63" t="s">
        <v>570</v>
      </c>
      <c r="E293" s="64"/>
      <c r="F293" s="58"/>
      <c r="G293" s="55" t="s">
        <v>51</v>
      </c>
      <c r="H293" s="55"/>
      <c r="I293" s="55">
        <f>SUMIF([1]FORM!$F$16:$F$1048576,'RAB PAKET 1'!C293,[1]FORM!$J$16:$J$1048576)</f>
        <v>0</v>
      </c>
      <c r="J293" s="65">
        <v>186223</v>
      </c>
      <c r="K293" s="65">
        <f t="shared" si="15"/>
        <v>0</v>
      </c>
      <c r="L293" s="66">
        <f t="shared" si="16"/>
        <v>0</v>
      </c>
      <c r="N293" s="45">
        <f t="shared" si="14"/>
        <v>0</v>
      </c>
    </row>
    <row r="294" spans="2:14" ht="15" hidden="1" customHeight="1" x14ac:dyDescent="0.25">
      <c r="B294" s="62">
        <v>18</v>
      </c>
      <c r="C294" s="55" t="s">
        <v>571</v>
      </c>
      <c r="D294" s="63" t="s">
        <v>572</v>
      </c>
      <c r="E294" s="64"/>
      <c r="F294" s="58"/>
      <c r="G294" s="55" t="s">
        <v>51</v>
      </c>
      <c r="H294" s="55"/>
      <c r="I294" s="55">
        <f>SUMIF([1]FORM!$F$16:$F$1048576,'RAB PAKET 1'!C294,[1]FORM!$J$16:$J$1048576)</f>
        <v>0</v>
      </c>
      <c r="J294" s="65">
        <v>372445</v>
      </c>
      <c r="K294" s="65">
        <f t="shared" si="15"/>
        <v>0</v>
      </c>
      <c r="L294" s="66">
        <f t="shared" si="16"/>
        <v>0</v>
      </c>
      <c r="N294" s="45">
        <f t="shared" si="14"/>
        <v>0</v>
      </c>
    </row>
    <row r="295" spans="2:14" ht="15" hidden="1" customHeight="1" x14ac:dyDescent="0.25">
      <c r="B295" s="62">
        <v>19</v>
      </c>
      <c r="C295" s="55" t="s">
        <v>573</v>
      </c>
      <c r="D295" s="63" t="s">
        <v>574</v>
      </c>
      <c r="E295" s="64"/>
      <c r="F295" s="58"/>
      <c r="G295" s="55" t="s">
        <v>51</v>
      </c>
      <c r="H295" s="55"/>
      <c r="I295" s="55">
        <f>SUMIF([1]FORM!$F$16:$F$1048576,'RAB PAKET 1'!C295,[1]FORM!$J$16:$J$1048576)</f>
        <v>0</v>
      </c>
      <c r="J295" s="65">
        <v>71385</v>
      </c>
      <c r="K295" s="65">
        <f t="shared" si="15"/>
        <v>0</v>
      </c>
      <c r="L295" s="66">
        <f t="shared" si="16"/>
        <v>0</v>
      </c>
      <c r="N295" s="45">
        <f t="shared" si="14"/>
        <v>0</v>
      </c>
    </row>
    <row r="296" spans="2:14" ht="15" hidden="1" customHeight="1" x14ac:dyDescent="0.25">
      <c r="B296" s="62">
        <v>20</v>
      </c>
      <c r="C296" s="55" t="s">
        <v>575</v>
      </c>
      <c r="D296" s="63" t="s">
        <v>576</v>
      </c>
      <c r="E296" s="64"/>
      <c r="F296" s="58"/>
      <c r="G296" s="55" t="s">
        <v>51</v>
      </c>
      <c r="H296" s="55"/>
      <c r="I296" s="55">
        <f>SUMIF([1]FORM!$F$16:$F$1048576,'RAB PAKET 1'!C296,[1]FORM!$J$16:$J$1048576)</f>
        <v>0</v>
      </c>
      <c r="J296" s="65">
        <v>142771</v>
      </c>
      <c r="K296" s="65">
        <f t="shared" si="15"/>
        <v>0</v>
      </c>
      <c r="L296" s="66">
        <f t="shared" si="16"/>
        <v>0</v>
      </c>
      <c r="N296" s="45">
        <f t="shared" si="14"/>
        <v>0</v>
      </c>
    </row>
    <row r="297" spans="2:14" ht="15" hidden="1" customHeight="1" x14ac:dyDescent="0.25">
      <c r="B297" s="62">
        <v>21</v>
      </c>
      <c r="C297" s="55" t="s">
        <v>577</v>
      </c>
      <c r="D297" s="63" t="s">
        <v>578</v>
      </c>
      <c r="E297" s="64"/>
      <c r="F297" s="58"/>
      <c r="G297" s="55" t="s">
        <v>51</v>
      </c>
      <c r="H297" s="55"/>
      <c r="I297" s="55">
        <f>SUMIF([1]FORM!$F$16:$F$1048576,'RAB PAKET 1'!C297,[1]FORM!$J$16:$J$1048576)</f>
        <v>0</v>
      </c>
      <c r="J297" s="65">
        <v>51352</v>
      </c>
      <c r="K297" s="65">
        <f t="shared" si="15"/>
        <v>0</v>
      </c>
      <c r="L297" s="66">
        <f t="shared" si="16"/>
        <v>0</v>
      </c>
      <c r="N297" s="45">
        <f t="shared" si="14"/>
        <v>0</v>
      </c>
    </row>
    <row r="298" spans="2:14" ht="15" hidden="1" customHeight="1" x14ac:dyDescent="0.25">
      <c r="B298" s="62">
        <v>22</v>
      </c>
      <c r="C298" s="55" t="s">
        <v>579</v>
      </c>
      <c r="D298" s="63" t="s">
        <v>580</v>
      </c>
      <c r="E298" s="64"/>
      <c r="F298" s="58"/>
      <c r="G298" s="55" t="s">
        <v>51</v>
      </c>
      <c r="H298" s="55"/>
      <c r="I298" s="55">
        <f>SUMIF([1]FORM!$F$16:$F$1048576,'RAB PAKET 1'!C298,[1]FORM!$J$16:$J$1048576)</f>
        <v>0</v>
      </c>
      <c r="J298" s="65">
        <v>51352</v>
      </c>
      <c r="K298" s="65">
        <f t="shared" si="15"/>
        <v>0</v>
      </c>
      <c r="L298" s="66">
        <f t="shared" si="16"/>
        <v>0</v>
      </c>
      <c r="N298" s="45">
        <f t="shared" si="14"/>
        <v>0</v>
      </c>
    </row>
    <row r="299" spans="2:14" ht="15" hidden="1" customHeight="1" x14ac:dyDescent="0.25">
      <c r="B299" s="62">
        <v>23</v>
      </c>
      <c r="C299" s="55" t="s">
        <v>581</v>
      </c>
      <c r="D299" s="63" t="s">
        <v>582</v>
      </c>
      <c r="E299" s="64"/>
      <c r="F299" s="58"/>
      <c r="G299" s="55" t="s">
        <v>51</v>
      </c>
      <c r="H299" s="55"/>
      <c r="I299" s="55">
        <f>SUMIF([1]FORM!$F$16:$F$1048576,'RAB PAKET 1'!C299,[1]FORM!$J$16:$J$1048576)</f>
        <v>0</v>
      </c>
      <c r="J299" s="65">
        <v>88973</v>
      </c>
      <c r="K299" s="65">
        <f t="shared" si="15"/>
        <v>0</v>
      </c>
      <c r="L299" s="66">
        <f t="shared" si="16"/>
        <v>0</v>
      </c>
      <c r="N299" s="45">
        <f t="shared" si="14"/>
        <v>0</v>
      </c>
    </row>
    <row r="300" spans="2:14" ht="15" hidden="1" customHeight="1" x14ac:dyDescent="0.25">
      <c r="B300" s="62">
        <v>24</v>
      </c>
      <c r="C300" s="55" t="s">
        <v>583</v>
      </c>
      <c r="D300" s="63" t="s">
        <v>584</v>
      </c>
      <c r="E300" s="64"/>
      <c r="F300" s="58"/>
      <c r="G300" s="55" t="s">
        <v>51</v>
      </c>
      <c r="H300" s="55"/>
      <c r="I300" s="55">
        <f>SUMIF([1]FORM!$F$16:$F$1048576,'RAB PAKET 1'!C300,[1]FORM!$J$16:$J$1048576)</f>
        <v>0</v>
      </c>
      <c r="J300" s="65">
        <v>177946</v>
      </c>
      <c r="K300" s="65">
        <f t="shared" si="15"/>
        <v>0</v>
      </c>
      <c r="L300" s="66">
        <f t="shared" si="16"/>
        <v>0</v>
      </c>
      <c r="N300" s="45">
        <f t="shared" si="14"/>
        <v>0</v>
      </c>
    </row>
    <row r="301" spans="2:14" ht="15" hidden="1" customHeight="1" x14ac:dyDescent="0.25">
      <c r="B301" s="62">
        <v>25</v>
      </c>
      <c r="C301" s="55" t="s">
        <v>585</v>
      </c>
      <c r="D301" s="63" t="s">
        <v>586</v>
      </c>
      <c r="E301" s="64"/>
      <c r="F301" s="58"/>
      <c r="G301" s="55" t="s">
        <v>51</v>
      </c>
      <c r="H301" s="55"/>
      <c r="I301" s="55">
        <f>SUMIF([1]FORM!$F$16:$F$1048576,'RAB PAKET 1'!C301,[1]FORM!$J$16:$J$1048576)</f>
        <v>0</v>
      </c>
      <c r="J301" s="65">
        <v>177946</v>
      </c>
      <c r="K301" s="65">
        <f t="shared" si="15"/>
        <v>0</v>
      </c>
      <c r="L301" s="66">
        <f t="shared" si="16"/>
        <v>0</v>
      </c>
      <c r="N301" s="45">
        <f t="shared" si="14"/>
        <v>0</v>
      </c>
    </row>
    <row r="302" spans="2:14" ht="15" hidden="1" customHeight="1" x14ac:dyDescent="0.25">
      <c r="B302" s="62">
        <v>26</v>
      </c>
      <c r="C302" s="55" t="s">
        <v>587</v>
      </c>
      <c r="D302" s="63" t="s">
        <v>588</v>
      </c>
      <c r="E302" s="64"/>
      <c r="F302" s="58"/>
      <c r="G302" s="55" t="s">
        <v>51</v>
      </c>
      <c r="H302" s="55"/>
      <c r="I302" s="55">
        <f>SUMIF([1]FORM!$F$16:$F$1048576,'RAB PAKET 1'!C302,[1]FORM!$J$16:$J$1048576)</f>
        <v>0</v>
      </c>
      <c r="J302" s="65">
        <v>355986</v>
      </c>
      <c r="K302" s="65">
        <f t="shared" si="15"/>
        <v>0</v>
      </c>
      <c r="L302" s="66">
        <f t="shared" si="16"/>
        <v>0</v>
      </c>
      <c r="N302" s="45">
        <f t="shared" si="14"/>
        <v>0</v>
      </c>
    </row>
    <row r="303" spans="2:14" ht="15" hidden="1" customHeight="1" x14ac:dyDescent="0.25">
      <c r="B303" s="62">
        <v>27</v>
      </c>
      <c r="C303" s="55" t="s">
        <v>589</v>
      </c>
      <c r="D303" s="63" t="s">
        <v>590</v>
      </c>
      <c r="E303" s="64"/>
      <c r="F303" s="58"/>
      <c r="G303" s="55" t="s">
        <v>591</v>
      </c>
      <c r="H303" s="55"/>
      <c r="I303" s="55">
        <f>SUMIF([1]FORM!$F$16:$F$1048576,'RAB PAKET 1'!C303,[1]FORM!$J$16:$J$1048576)</f>
        <v>0</v>
      </c>
      <c r="J303" s="65">
        <v>3762555</v>
      </c>
      <c r="K303" s="65">
        <f t="shared" si="15"/>
        <v>0</v>
      </c>
      <c r="L303" s="66">
        <f t="shared" si="16"/>
        <v>0</v>
      </c>
      <c r="N303" s="45">
        <f t="shared" si="14"/>
        <v>0</v>
      </c>
    </row>
    <row r="304" spans="2:14" ht="15" hidden="1" customHeight="1" x14ac:dyDescent="0.25">
      <c r="B304" s="62">
        <v>28</v>
      </c>
      <c r="C304" s="55" t="s">
        <v>592</v>
      </c>
      <c r="D304" s="63" t="s">
        <v>593</v>
      </c>
      <c r="E304" s="64"/>
      <c r="F304" s="58"/>
      <c r="G304" s="55" t="s">
        <v>591</v>
      </c>
      <c r="H304" s="55"/>
      <c r="I304" s="55">
        <f>SUMIF([1]FORM!$F$16:$F$1048576,'RAB PAKET 1'!C304,[1]FORM!$J$16:$J$1048576)</f>
        <v>0</v>
      </c>
      <c r="J304" s="65">
        <v>3044249</v>
      </c>
      <c r="K304" s="65">
        <f t="shared" si="15"/>
        <v>0</v>
      </c>
      <c r="L304" s="66">
        <f t="shared" si="16"/>
        <v>0</v>
      </c>
      <c r="N304" s="45">
        <f t="shared" si="14"/>
        <v>0</v>
      </c>
    </row>
    <row r="305" spans="2:14" ht="15" hidden="1" customHeight="1" x14ac:dyDescent="0.25">
      <c r="B305" s="62">
        <v>29</v>
      </c>
      <c r="C305" s="55" t="s">
        <v>594</v>
      </c>
      <c r="D305" s="63" t="s">
        <v>595</v>
      </c>
      <c r="E305" s="64"/>
      <c r="F305" s="58"/>
      <c r="G305" s="55" t="s">
        <v>28</v>
      </c>
      <c r="H305" s="55"/>
      <c r="I305" s="55">
        <f>SUMIF([1]FORM!$F$16:$F$1048576,'RAB PAKET 1'!C305,[1]FORM!$J$16:$J$1048576)</f>
        <v>0</v>
      </c>
      <c r="J305" s="65">
        <v>12189</v>
      </c>
      <c r="K305" s="65">
        <f t="shared" si="15"/>
        <v>0</v>
      </c>
      <c r="L305" s="66">
        <f t="shared" si="16"/>
        <v>0</v>
      </c>
      <c r="N305" s="45">
        <f t="shared" si="14"/>
        <v>0</v>
      </c>
    </row>
    <row r="306" spans="2:14" ht="15" hidden="1" customHeight="1" x14ac:dyDescent="0.25">
      <c r="B306" s="62">
        <v>30</v>
      </c>
      <c r="C306" s="55" t="s">
        <v>596</v>
      </c>
      <c r="D306" s="63" t="s">
        <v>597</v>
      </c>
      <c r="E306" s="64"/>
      <c r="F306" s="58"/>
      <c r="G306" s="55" t="s">
        <v>28</v>
      </c>
      <c r="H306" s="55"/>
      <c r="I306" s="55">
        <f>SUMIF([1]FORM!$F$16:$F$1048576,'RAB PAKET 1'!C306,[1]FORM!$J$16:$J$1048576)</f>
        <v>0</v>
      </c>
      <c r="J306" s="65">
        <v>12189</v>
      </c>
      <c r="K306" s="65">
        <f t="shared" si="15"/>
        <v>0</v>
      </c>
      <c r="L306" s="66">
        <f t="shared" si="16"/>
        <v>0</v>
      </c>
      <c r="N306" s="45">
        <f t="shared" si="14"/>
        <v>0</v>
      </c>
    </row>
    <row r="307" spans="2:14" ht="15" hidden="1" customHeight="1" x14ac:dyDescent="0.25">
      <c r="B307" s="62">
        <v>31</v>
      </c>
      <c r="C307" s="55" t="s">
        <v>598</v>
      </c>
      <c r="D307" s="63" t="s">
        <v>599</v>
      </c>
      <c r="E307" s="64"/>
      <c r="F307" s="58"/>
      <c r="G307" s="55" t="s">
        <v>166</v>
      </c>
      <c r="H307" s="55"/>
      <c r="I307" s="55">
        <f>SUMIF([1]FORM!$F$16:$F$1048576,'RAB PAKET 1'!C307,[1]FORM!$J$16:$J$1048576)</f>
        <v>0</v>
      </c>
      <c r="J307" s="65">
        <v>110604</v>
      </c>
      <c r="K307" s="65">
        <f t="shared" si="15"/>
        <v>0</v>
      </c>
      <c r="L307" s="66">
        <f t="shared" si="16"/>
        <v>0</v>
      </c>
      <c r="N307" s="45">
        <f t="shared" si="14"/>
        <v>0</v>
      </c>
    </row>
    <row r="308" spans="2:14" ht="15" hidden="1" customHeight="1" x14ac:dyDescent="0.25">
      <c r="B308" s="62">
        <v>32</v>
      </c>
      <c r="C308" s="55" t="s">
        <v>600</v>
      </c>
      <c r="D308" s="63" t="s">
        <v>601</v>
      </c>
      <c r="E308" s="64"/>
      <c r="F308" s="58"/>
      <c r="G308" s="55" t="s">
        <v>166</v>
      </c>
      <c r="H308" s="55"/>
      <c r="I308" s="55">
        <f>SUMIF([1]FORM!$F$16:$F$1048576,'RAB PAKET 1'!C308,[1]FORM!$J$16:$J$1048576)</f>
        <v>0</v>
      </c>
      <c r="J308" s="65">
        <v>101551</v>
      </c>
      <c r="K308" s="65">
        <f t="shared" si="15"/>
        <v>0</v>
      </c>
      <c r="L308" s="66">
        <f t="shared" si="16"/>
        <v>0</v>
      </c>
      <c r="N308" s="45">
        <f t="shared" si="14"/>
        <v>0</v>
      </c>
    </row>
    <row r="309" spans="2:14" ht="15" hidden="1" customHeight="1" x14ac:dyDescent="0.25">
      <c r="B309" s="62">
        <v>33</v>
      </c>
      <c r="C309" s="55" t="s">
        <v>602</v>
      </c>
      <c r="D309" s="63" t="s">
        <v>603</v>
      </c>
      <c r="E309" s="64"/>
      <c r="F309" s="58"/>
      <c r="G309" s="55" t="s">
        <v>166</v>
      </c>
      <c r="H309" s="55"/>
      <c r="I309" s="55">
        <f>SUMIF([1]FORM!$F$16:$F$1048576,'RAB PAKET 1'!C309,[1]FORM!$J$16:$J$1048576)</f>
        <v>0</v>
      </c>
      <c r="J309" s="65">
        <v>101551</v>
      </c>
      <c r="K309" s="65">
        <f t="shared" si="15"/>
        <v>0</v>
      </c>
      <c r="L309" s="66">
        <f t="shared" si="16"/>
        <v>0</v>
      </c>
      <c r="N309" s="45">
        <f t="shared" si="14"/>
        <v>0</v>
      </c>
    </row>
    <row r="310" spans="2:14" ht="15" hidden="1" customHeight="1" x14ac:dyDescent="0.25">
      <c r="B310" s="62">
        <v>34</v>
      </c>
      <c r="C310" s="55" t="s">
        <v>604</v>
      </c>
      <c r="D310" s="63" t="s">
        <v>605</v>
      </c>
      <c r="E310" s="64"/>
      <c r="F310" s="58"/>
      <c r="G310" s="55" t="s">
        <v>277</v>
      </c>
      <c r="H310" s="55"/>
      <c r="I310" s="55">
        <f>SUMIF([1]FORM!$F$16:$F$1048576,'RAB PAKET 1'!C310,[1]FORM!$J$16:$J$1048576)</f>
        <v>0</v>
      </c>
      <c r="J310" s="65">
        <v>323104</v>
      </c>
      <c r="K310" s="65">
        <f t="shared" si="15"/>
        <v>0</v>
      </c>
      <c r="L310" s="66">
        <f t="shared" si="16"/>
        <v>0</v>
      </c>
      <c r="N310" s="45">
        <f t="shared" si="14"/>
        <v>0</v>
      </c>
    </row>
    <row r="311" spans="2:14" ht="15" hidden="1" customHeight="1" x14ac:dyDescent="0.25">
      <c r="B311" s="62">
        <v>35</v>
      </c>
      <c r="C311" s="55" t="s">
        <v>606</v>
      </c>
      <c r="D311" s="63" t="s">
        <v>607</v>
      </c>
      <c r="E311" s="64"/>
      <c r="F311" s="58"/>
      <c r="G311" s="55" t="s">
        <v>277</v>
      </c>
      <c r="H311" s="55"/>
      <c r="I311" s="55">
        <f>SUMIF([1]FORM!$F$16:$F$1048576,'RAB PAKET 1'!C311,[1]FORM!$J$16:$J$1048576)</f>
        <v>0</v>
      </c>
      <c r="J311" s="65">
        <v>155161</v>
      </c>
      <c r="K311" s="65">
        <f t="shared" si="15"/>
        <v>0</v>
      </c>
      <c r="L311" s="66">
        <f t="shared" si="16"/>
        <v>0</v>
      </c>
      <c r="N311" s="45">
        <f t="shared" si="14"/>
        <v>0</v>
      </c>
    </row>
    <row r="312" spans="2:14" ht="15" hidden="1" customHeight="1" x14ac:dyDescent="0.25">
      <c r="B312" s="62">
        <v>36</v>
      </c>
      <c r="C312" s="55" t="s">
        <v>608</v>
      </c>
      <c r="D312" s="63" t="s">
        <v>609</v>
      </c>
      <c r="E312" s="64"/>
      <c r="F312" s="58"/>
      <c r="G312" s="55" t="s">
        <v>277</v>
      </c>
      <c r="H312" s="55"/>
      <c r="I312" s="55">
        <f>SUMIF([1]FORM!$F$16:$F$1048576,'RAB PAKET 1'!C312,[1]FORM!$J$16:$J$1048576)</f>
        <v>0</v>
      </c>
      <c r="J312" s="65">
        <v>461578</v>
      </c>
      <c r="K312" s="65">
        <f t="shared" si="15"/>
        <v>0</v>
      </c>
      <c r="L312" s="66">
        <f t="shared" si="16"/>
        <v>0</v>
      </c>
      <c r="N312" s="45">
        <f t="shared" si="14"/>
        <v>0</v>
      </c>
    </row>
    <row r="313" spans="2:14" ht="15" hidden="1" customHeight="1" x14ac:dyDescent="0.25">
      <c r="B313" s="62">
        <v>37</v>
      </c>
      <c r="C313" s="55" t="s">
        <v>610</v>
      </c>
      <c r="D313" s="63" t="s">
        <v>611</v>
      </c>
      <c r="E313" s="64"/>
      <c r="F313" s="58"/>
      <c r="G313" s="55" t="s">
        <v>277</v>
      </c>
      <c r="H313" s="55"/>
      <c r="I313" s="55">
        <f>SUMIF([1]FORM!$F$16:$F$1048576,'RAB PAKET 1'!C313,[1]FORM!$J$16:$J$1048576)</f>
        <v>0</v>
      </c>
      <c r="J313" s="65">
        <v>514329</v>
      </c>
      <c r="K313" s="65">
        <f t="shared" si="15"/>
        <v>0</v>
      </c>
      <c r="L313" s="66">
        <f t="shared" si="16"/>
        <v>0</v>
      </c>
      <c r="N313" s="45">
        <f t="shared" si="14"/>
        <v>0</v>
      </c>
    </row>
    <row r="314" spans="2:14" ht="15" hidden="1" customHeight="1" x14ac:dyDescent="0.25">
      <c r="B314" s="62">
        <v>38</v>
      </c>
      <c r="C314" s="55" t="s">
        <v>612</v>
      </c>
      <c r="D314" s="63" t="s">
        <v>613</v>
      </c>
      <c r="E314" s="64"/>
      <c r="F314" s="58"/>
      <c r="G314" s="55" t="s">
        <v>277</v>
      </c>
      <c r="H314" s="55"/>
      <c r="I314" s="55">
        <f>SUMIF([1]FORM!$F$16:$F$1048576,'RAB PAKET 1'!C314,[1]FORM!$J$16:$J$1048576)</f>
        <v>0</v>
      </c>
      <c r="J314" s="65">
        <v>116371</v>
      </c>
      <c r="K314" s="65">
        <f t="shared" si="15"/>
        <v>0</v>
      </c>
      <c r="L314" s="66">
        <f t="shared" si="16"/>
        <v>0</v>
      </c>
      <c r="N314" s="45">
        <f t="shared" si="14"/>
        <v>0</v>
      </c>
    </row>
    <row r="315" spans="2:14" ht="15" hidden="1" customHeight="1" x14ac:dyDescent="0.25">
      <c r="B315" s="62">
        <v>39</v>
      </c>
      <c r="C315" s="55" t="s">
        <v>614</v>
      </c>
      <c r="D315" s="63" t="s">
        <v>615</v>
      </c>
      <c r="E315" s="64"/>
      <c r="F315" s="58"/>
      <c r="G315" s="55" t="s">
        <v>51</v>
      </c>
      <c r="H315" s="55"/>
      <c r="I315" s="55">
        <f>SUMIF([1]FORM!$F$16:$F$1048576,'RAB PAKET 1'!C315,[1]FORM!$J$16:$J$1048576)</f>
        <v>0</v>
      </c>
      <c r="J315" s="65">
        <v>15589</v>
      </c>
      <c r="K315" s="65">
        <f t="shared" si="15"/>
        <v>0</v>
      </c>
      <c r="L315" s="66">
        <f t="shared" si="16"/>
        <v>0</v>
      </c>
      <c r="N315" s="45">
        <f t="shared" si="14"/>
        <v>0</v>
      </c>
    </row>
    <row r="316" spans="2:14" ht="15" hidden="1" customHeight="1" x14ac:dyDescent="0.25">
      <c r="B316" s="62">
        <v>40</v>
      </c>
      <c r="C316" s="55" t="s">
        <v>616</v>
      </c>
      <c r="D316" s="63" t="s">
        <v>617</v>
      </c>
      <c r="E316" s="64"/>
      <c r="F316" s="58"/>
      <c r="G316" s="55" t="s">
        <v>51</v>
      </c>
      <c r="H316" s="55"/>
      <c r="I316" s="55">
        <f>SUMIF([1]FORM!$F$16:$F$1048576,'RAB PAKET 1'!C316,[1]FORM!$J$16:$J$1048576)</f>
        <v>0</v>
      </c>
      <c r="J316" s="65">
        <v>31108</v>
      </c>
      <c r="K316" s="65">
        <f t="shared" si="15"/>
        <v>0</v>
      </c>
      <c r="L316" s="66">
        <f t="shared" si="16"/>
        <v>0</v>
      </c>
      <c r="N316" s="45">
        <f t="shared" si="14"/>
        <v>0</v>
      </c>
    </row>
    <row r="317" spans="2:14" ht="15" hidden="1" customHeight="1" x14ac:dyDescent="0.25">
      <c r="B317" s="62">
        <v>41</v>
      </c>
      <c r="C317" s="55" t="s">
        <v>618</v>
      </c>
      <c r="D317" s="63" t="s">
        <v>619</v>
      </c>
      <c r="E317" s="64"/>
      <c r="F317" s="58"/>
      <c r="G317" s="55" t="s">
        <v>51</v>
      </c>
      <c r="H317" s="55"/>
      <c r="I317" s="55">
        <f>SUMIF([1]FORM!$F$16:$F$1048576,'RAB PAKET 1'!C317,[1]FORM!$J$16:$J$1048576)</f>
        <v>0</v>
      </c>
      <c r="J317" s="65">
        <v>19257</v>
      </c>
      <c r="K317" s="65">
        <f t="shared" si="15"/>
        <v>0</v>
      </c>
      <c r="L317" s="66">
        <f t="shared" si="16"/>
        <v>0</v>
      </c>
      <c r="N317" s="45">
        <f t="shared" si="14"/>
        <v>0</v>
      </c>
    </row>
    <row r="318" spans="2:14" ht="15" hidden="1" customHeight="1" x14ac:dyDescent="0.25">
      <c r="B318" s="62">
        <v>42</v>
      </c>
      <c r="C318" s="55" t="s">
        <v>620</v>
      </c>
      <c r="D318" s="63" t="s">
        <v>621</v>
      </c>
      <c r="E318" s="64"/>
      <c r="F318" s="58"/>
      <c r="G318" s="55" t="s">
        <v>51</v>
      </c>
      <c r="H318" s="55"/>
      <c r="I318" s="55">
        <f>SUMIF([1]FORM!$F$16:$F$1048576,'RAB PAKET 1'!C318,[1]FORM!$J$16:$J$1048576)</f>
        <v>0</v>
      </c>
      <c r="J318" s="65">
        <v>38514</v>
      </c>
      <c r="K318" s="65">
        <f t="shared" si="15"/>
        <v>0</v>
      </c>
      <c r="L318" s="66">
        <f t="shared" si="16"/>
        <v>0</v>
      </c>
      <c r="N318" s="45">
        <f t="shared" si="14"/>
        <v>0</v>
      </c>
    </row>
    <row r="319" spans="2:14" ht="15" hidden="1" customHeight="1" x14ac:dyDescent="0.25">
      <c r="B319" s="62">
        <v>43</v>
      </c>
      <c r="C319" s="55" t="s">
        <v>622</v>
      </c>
      <c r="D319" s="63" t="s">
        <v>623</v>
      </c>
      <c r="E319" s="64"/>
      <c r="F319" s="58"/>
      <c r="G319" s="55" t="s">
        <v>51</v>
      </c>
      <c r="H319" s="55"/>
      <c r="I319" s="55">
        <f>SUMIF([1]FORM!$F$16:$F$1048576,'RAB PAKET 1'!C319,[1]FORM!$J$16:$J$1048576)</f>
        <v>0</v>
      </c>
      <c r="J319" s="65">
        <v>32589</v>
      </c>
      <c r="K319" s="65">
        <f t="shared" si="15"/>
        <v>0</v>
      </c>
      <c r="L319" s="66">
        <f t="shared" si="16"/>
        <v>0</v>
      </c>
      <c r="N319" s="45">
        <f t="shared" si="14"/>
        <v>0</v>
      </c>
    </row>
    <row r="320" spans="2:14" ht="15" hidden="1" customHeight="1" x14ac:dyDescent="0.25">
      <c r="B320" s="62">
        <v>44</v>
      </c>
      <c r="C320" s="55" t="s">
        <v>624</v>
      </c>
      <c r="D320" s="63" t="s">
        <v>625</v>
      </c>
      <c r="E320" s="64"/>
      <c r="F320" s="58"/>
      <c r="G320" s="55" t="s">
        <v>51</v>
      </c>
      <c r="H320" s="55"/>
      <c r="I320" s="55">
        <f>SUMIF([1]FORM!$F$16:$F$1048576,'RAB PAKET 1'!C320,[1]FORM!$J$16:$J$1048576)</f>
        <v>0</v>
      </c>
      <c r="J320" s="65">
        <v>65248</v>
      </c>
      <c r="K320" s="65">
        <f t="shared" si="15"/>
        <v>0</v>
      </c>
      <c r="L320" s="66">
        <f t="shared" si="16"/>
        <v>0</v>
      </c>
      <c r="N320" s="45">
        <f t="shared" si="14"/>
        <v>0</v>
      </c>
    </row>
    <row r="321" spans="2:14" ht="15" hidden="1" customHeight="1" x14ac:dyDescent="0.25">
      <c r="B321" s="62">
        <v>45</v>
      </c>
      <c r="C321" s="55" t="s">
        <v>626</v>
      </c>
      <c r="D321" s="63" t="s">
        <v>627</v>
      </c>
      <c r="E321" s="64"/>
      <c r="F321" s="58"/>
      <c r="G321" s="55" t="s">
        <v>51</v>
      </c>
      <c r="H321" s="55"/>
      <c r="I321" s="55">
        <f>SUMIF([1]FORM!$F$16:$F$1048576,'RAB PAKET 1'!C321,[1]FORM!$J$16:$J$1048576)</f>
        <v>0</v>
      </c>
      <c r="J321" s="65">
        <v>69058</v>
      </c>
      <c r="K321" s="65">
        <f t="shared" si="15"/>
        <v>0</v>
      </c>
      <c r="L321" s="66">
        <f t="shared" si="16"/>
        <v>0</v>
      </c>
      <c r="N321" s="45">
        <f t="shared" si="14"/>
        <v>0</v>
      </c>
    </row>
    <row r="322" spans="2:14" ht="15" hidden="1" customHeight="1" x14ac:dyDescent="0.25">
      <c r="B322" s="62">
        <v>46</v>
      </c>
      <c r="C322" s="55" t="s">
        <v>628</v>
      </c>
      <c r="D322" s="63" t="s">
        <v>629</v>
      </c>
      <c r="E322" s="64"/>
      <c r="F322" s="58"/>
      <c r="G322" s="55" t="s">
        <v>51</v>
      </c>
      <c r="H322" s="55"/>
      <c r="I322" s="55">
        <f>SUMIF([1]FORM!$F$16:$F$1048576,'RAB PAKET 1'!C322,[1]FORM!$J$16:$J$1048576)</f>
        <v>0</v>
      </c>
      <c r="J322" s="65">
        <v>138186</v>
      </c>
      <c r="K322" s="65">
        <f t="shared" si="15"/>
        <v>0</v>
      </c>
      <c r="L322" s="66">
        <f t="shared" si="16"/>
        <v>0</v>
      </c>
      <c r="N322" s="45">
        <f t="shared" si="14"/>
        <v>0</v>
      </c>
    </row>
    <row r="323" spans="2:14" ht="15" hidden="1" customHeight="1" x14ac:dyDescent="0.25">
      <c r="B323" s="62">
        <v>47</v>
      </c>
      <c r="C323" s="55" t="s">
        <v>630</v>
      </c>
      <c r="D323" s="63" t="s">
        <v>631</v>
      </c>
      <c r="E323" s="64"/>
      <c r="F323" s="58"/>
      <c r="G323" s="55" t="s">
        <v>51</v>
      </c>
      <c r="H323" s="55"/>
      <c r="I323" s="55">
        <f>SUMIF([1]FORM!$F$16:$F$1048576,'RAB PAKET 1'!C323,[1]FORM!$J$16:$J$1048576)</f>
        <v>0</v>
      </c>
      <c r="J323" s="65">
        <v>72796</v>
      </c>
      <c r="K323" s="65">
        <f t="shared" si="15"/>
        <v>0</v>
      </c>
      <c r="L323" s="66">
        <f t="shared" si="16"/>
        <v>0</v>
      </c>
      <c r="N323" s="45">
        <f t="shared" si="14"/>
        <v>0</v>
      </c>
    </row>
    <row r="324" spans="2:14" ht="15" hidden="1" customHeight="1" x14ac:dyDescent="0.25">
      <c r="B324" s="62">
        <v>48</v>
      </c>
      <c r="C324" s="55" t="s">
        <v>632</v>
      </c>
      <c r="D324" s="63" t="s">
        <v>633</v>
      </c>
      <c r="E324" s="64"/>
      <c r="F324" s="58"/>
      <c r="G324" s="55" t="s">
        <v>51</v>
      </c>
      <c r="H324" s="55"/>
      <c r="I324" s="55">
        <f>SUMIF([1]FORM!$F$16:$F$1048576,'RAB PAKET 1'!C324,[1]FORM!$J$16:$J$1048576)</f>
        <v>0</v>
      </c>
      <c r="J324" s="65">
        <v>145592</v>
      </c>
      <c r="K324" s="65">
        <f t="shared" si="15"/>
        <v>0</v>
      </c>
      <c r="L324" s="66">
        <f t="shared" si="16"/>
        <v>0</v>
      </c>
      <c r="N324" s="45">
        <f t="shared" si="14"/>
        <v>0</v>
      </c>
    </row>
    <row r="325" spans="2:14" ht="15" hidden="1" customHeight="1" x14ac:dyDescent="0.25">
      <c r="B325" s="62">
        <v>49</v>
      </c>
      <c r="C325" s="55" t="s">
        <v>634</v>
      </c>
      <c r="D325" s="63" t="s">
        <v>635</v>
      </c>
      <c r="E325" s="64"/>
      <c r="F325" s="58"/>
      <c r="G325" s="55" t="s">
        <v>51</v>
      </c>
      <c r="H325" s="55"/>
      <c r="I325" s="55">
        <f>SUMIF([1]FORM!$F$16:$F$1048576,'RAB PAKET 1'!C325,[1]FORM!$J$16:$J$1048576)</f>
        <v>0</v>
      </c>
      <c r="J325" s="65">
        <v>86128</v>
      </c>
      <c r="K325" s="65">
        <f t="shared" si="15"/>
        <v>0</v>
      </c>
      <c r="L325" s="66">
        <f t="shared" si="16"/>
        <v>0</v>
      </c>
      <c r="N325" s="45">
        <f t="shared" si="14"/>
        <v>0</v>
      </c>
    </row>
    <row r="326" spans="2:14" ht="15" hidden="1" customHeight="1" x14ac:dyDescent="0.25">
      <c r="B326" s="62">
        <v>50</v>
      </c>
      <c r="C326" s="55" t="s">
        <v>636</v>
      </c>
      <c r="D326" s="63" t="s">
        <v>637</v>
      </c>
      <c r="E326" s="64"/>
      <c r="F326" s="58"/>
      <c r="G326" s="55" t="s">
        <v>51</v>
      </c>
      <c r="H326" s="55"/>
      <c r="I326" s="55">
        <f>SUMIF([1]FORM!$F$16:$F$1048576,'RAB PAKET 1'!C326,[1]FORM!$J$16:$J$1048576)</f>
        <v>0</v>
      </c>
      <c r="J326" s="65">
        <v>172256</v>
      </c>
      <c r="K326" s="65">
        <f t="shared" si="15"/>
        <v>0</v>
      </c>
      <c r="L326" s="66">
        <f t="shared" si="16"/>
        <v>0</v>
      </c>
      <c r="N326" s="45">
        <f t="shared" si="14"/>
        <v>0</v>
      </c>
    </row>
    <row r="327" spans="2:14" ht="15" hidden="1" customHeight="1" x14ac:dyDescent="0.25">
      <c r="B327" s="62">
        <v>51</v>
      </c>
      <c r="C327" s="55" t="s">
        <v>638</v>
      </c>
      <c r="D327" s="63" t="s">
        <v>639</v>
      </c>
      <c r="E327" s="64"/>
      <c r="F327" s="58"/>
      <c r="G327" s="55" t="s">
        <v>51</v>
      </c>
      <c r="H327" s="55"/>
      <c r="I327" s="55">
        <f>SUMIF([1]FORM!$F$16:$F$1048576,'RAB PAKET 1'!C327,[1]FORM!$J$16:$J$1048576)</f>
        <v>0</v>
      </c>
      <c r="J327" s="65">
        <v>122597</v>
      </c>
      <c r="K327" s="65">
        <f t="shared" si="15"/>
        <v>0</v>
      </c>
      <c r="L327" s="66">
        <f t="shared" si="16"/>
        <v>0</v>
      </c>
      <c r="N327" s="45">
        <f t="shared" si="14"/>
        <v>0</v>
      </c>
    </row>
    <row r="328" spans="2:14" ht="15" hidden="1" customHeight="1" x14ac:dyDescent="0.25">
      <c r="B328" s="62">
        <v>52</v>
      </c>
      <c r="C328" s="55" t="s">
        <v>640</v>
      </c>
      <c r="D328" s="63" t="s">
        <v>641</v>
      </c>
      <c r="E328" s="64"/>
      <c r="F328" s="58"/>
      <c r="G328" s="55" t="s">
        <v>51</v>
      </c>
      <c r="H328" s="55"/>
      <c r="I328" s="55">
        <f>SUMIF([1]FORM!$F$16:$F$1048576,'RAB PAKET 1'!C328,[1]FORM!$J$16:$J$1048576)</f>
        <v>0</v>
      </c>
      <c r="J328" s="65">
        <v>245193</v>
      </c>
      <c r="K328" s="65">
        <f t="shared" si="15"/>
        <v>0</v>
      </c>
      <c r="L328" s="66">
        <f t="shared" si="16"/>
        <v>0</v>
      </c>
      <c r="N328" s="45">
        <f t="shared" si="14"/>
        <v>0</v>
      </c>
    </row>
    <row r="329" spans="2:14" ht="15" hidden="1" customHeight="1" x14ac:dyDescent="0.25">
      <c r="B329" s="62">
        <v>53</v>
      </c>
      <c r="C329" s="55" t="s">
        <v>642</v>
      </c>
      <c r="D329" s="63" t="s">
        <v>643</v>
      </c>
      <c r="E329" s="64"/>
      <c r="F329" s="58"/>
      <c r="G329" s="55" t="s">
        <v>51</v>
      </c>
      <c r="H329" s="55"/>
      <c r="I329" s="55">
        <f>SUMIF([1]FORM!$F$16:$F$1048576,'RAB PAKET 1'!C329,[1]FORM!$J$16:$J$1048576)</f>
        <v>0</v>
      </c>
      <c r="J329" s="65">
        <v>126335</v>
      </c>
      <c r="K329" s="65">
        <f t="shared" si="15"/>
        <v>0</v>
      </c>
      <c r="L329" s="66">
        <f t="shared" si="16"/>
        <v>0</v>
      </c>
      <c r="N329" s="45">
        <f t="shared" si="14"/>
        <v>0</v>
      </c>
    </row>
    <row r="330" spans="2:14" ht="15" hidden="1" customHeight="1" x14ac:dyDescent="0.25">
      <c r="B330" s="62">
        <v>54</v>
      </c>
      <c r="C330" s="55" t="s">
        <v>644</v>
      </c>
      <c r="D330" s="63" t="s">
        <v>645</v>
      </c>
      <c r="E330" s="64"/>
      <c r="F330" s="58"/>
      <c r="G330" s="55" t="s">
        <v>51</v>
      </c>
      <c r="H330" s="55"/>
      <c r="I330" s="55">
        <f>SUMIF([1]FORM!$F$16:$F$1048576,'RAB PAKET 1'!C330,[1]FORM!$J$16:$J$1048576)</f>
        <v>0</v>
      </c>
      <c r="J330" s="65">
        <v>252670</v>
      </c>
      <c r="K330" s="65">
        <f t="shared" si="15"/>
        <v>0</v>
      </c>
      <c r="L330" s="66">
        <f t="shared" si="16"/>
        <v>0</v>
      </c>
      <c r="N330" s="45">
        <f t="shared" si="14"/>
        <v>0</v>
      </c>
    </row>
    <row r="331" spans="2:14" ht="15" hidden="1" customHeight="1" x14ac:dyDescent="0.25">
      <c r="B331" s="62">
        <v>55</v>
      </c>
      <c r="C331" s="55" t="s">
        <v>646</v>
      </c>
      <c r="D331" s="63" t="s">
        <v>647</v>
      </c>
      <c r="E331" s="64"/>
      <c r="F331" s="58"/>
      <c r="G331" s="55" t="s">
        <v>51</v>
      </c>
      <c r="H331" s="55"/>
      <c r="I331" s="55">
        <f>SUMIF([1]FORM!$F$16:$F$1048576,'RAB PAKET 1'!C331,[1]FORM!$J$16:$J$1048576)</f>
        <v>0</v>
      </c>
      <c r="J331" s="65">
        <v>139667</v>
      </c>
      <c r="K331" s="65">
        <f t="shared" si="15"/>
        <v>0</v>
      </c>
      <c r="L331" s="66">
        <f t="shared" si="16"/>
        <v>0</v>
      </c>
      <c r="N331" s="45">
        <f t="shared" si="14"/>
        <v>0</v>
      </c>
    </row>
    <row r="332" spans="2:14" ht="15" hidden="1" customHeight="1" x14ac:dyDescent="0.25">
      <c r="B332" s="62">
        <v>56</v>
      </c>
      <c r="C332" s="55" t="s">
        <v>648</v>
      </c>
      <c r="D332" s="63" t="s">
        <v>649</v>
      </c>
      <c r="E332" s="64"/>
      <c r="F332" s="58"/>
      <c r="G332" s="55" t="s">
        <v>51</v>
      </c>
      <c r="H332" s="55"/>
      <c r="I332" s="55">
        <f>SUMIF([1]FORM!$F$16:$F$1048576,'RAB PAKET 1'!C332,[1]FORM!$J$16:$J$1048576)</f>
        <v>0</v>
      </c>
      <c r="J332" s="65">
        <v>279334</v>
      </c>
      <c r="K332" s="65">
        <f t="shared" si="15"/>
        <v>0</v>
      </c>
      <c r="L332" s="66">
        <f t="shared" si="16"/>
        <v>0</v>
      </c>
      <c r="N332" s="45">
        <f t="shared" si="14"/>
        <v>0</v>
      </c>
    </row>
    <row r="333" spans="2:14" ht="15" hidden="1" customHeight="1" x14ac:dyDescent="0.25">
      <c r="B333" s="62">
        <v>57</v>
      </c>
      <c r="C333" s="55" t="s">
        <v>650</v>
      </c>
      <c r="D333" s="63" t="s">
        <v>651</v>
      </c>
      <c r="E333" s="64"/>
      <c r="F333" s="58"/>
      <c r="G333" s="55" t="s">
        <v>51</v>
      </c>
      <c r="H333" s="55"/>
      <c r="I333" s="55">
        <f>SUMIF([1]FORM!$F$16:$F$1048576,'RAB PAKET 1'!C333,[1]FORM!$J$16:$J$1048576)</f>
        <v>0</v>
      </c>
      <c r="J333" s="65">
        <v>53539</v>
      </c>
      <c r="K333" s="65">
        <f t="shared" si="15"/>
        <v>0</v>
      </c>
      <c r="L333" s="66">
        <f t="shared" si="16"/>
        <v>0</v>
      </c>
      <c r="N333" s="45">
        <f t="shared" si="14"/>
        <v>0</v>
      </c>
    </row>
    <row r="334" spans="2:14" ht="15" hidden="1" customHeight="1" x14ac:dyDescent="0.25">
      <c r="B334" s="62">
        <v>58</v>
      </c>
      <c r="C334" s="55" t="s">
        <v>652</v>
      </c>
      <c r="D334" s="63" t="s">
        <v>653</v>
      </c>
      <c r="E334" s="64"/>
      <c r="F334" s="58"/>
      <c r="G334" s="55" t="s">
        <v>51</v>
      </c>
      <c r="H334" s="55"/>
      <c r="I334" s="55">
        <f>SUMIF([1]FORM!$F$16:$F$1048576,'RAB PAKET 1'!C334,[1]FORM!$J$16:$J$1048576)</f>
        <v>0</v>
      </c>
      <c r="J334" s="65">
        <v>107078</v>
      </c>
      <c r="K334" s="65">
        <f t="shared" si="15"/>
        <v>0</v>
      </c>
      <c r="L334" s="66">
        <f t="shared" si="16"/>
        <v>0</v>
      </c>
      <c r="N334" s="45">
        <f t="shared" ref="N334:N397" si="17">H334+I334</f>
        <v>0</v>
      </c>
    </row>
    <row r="335" spans="2:14" ht="15" hidden="1" customHeight="1" x14ac:dyDescent="0.25">
      <c r="B335" s="62">
        <v>59</v>
      </c>
      <c r="C335" s="55" t="s">
        <v>654</v>
      </c>
      <c r="D335" s="63" t="s">
        <v>655</v>
      </c>
      <c r="E335" s="64"/>
      <c r="F335" s="58"/>
      <c r="G335" s="55" t="s">
        <v>51</v>
      </c>
      <c r="H335" s="55"/>
      <c r="I335" s="55">
        <f>SUMIF([1]FORM!$F$16:$F$1048576,'RAB PAKET 1'!C335,[1]FORM!$J$16:$J$1048576)</f>
        <v>0</v>
      </c>
      <c r="J335" s="65">
        <v>38514</v>
      </c>
      <c r="K335" s="65">
        <f t="shared" si="15"/>
        <v>0</v>
      </c>
      <c r="L335" s="66">
        <f t="shared" si="16"/>
        <v>0</v>
      </c>
      <c r="N335" s="45">
        <f t="shared" si="17"/>
        <v>0</v>
      </c>
    </row>
    <row r="336" spans="2:14" ht="15" hidden="1" customHeight="1" x14ac:dyDescent="0.25">
      <c r="B336" s="62">
        <v>60</v>
      </c>
      <c r="C336" s="55" t="s">
        <v>656</v>
      </c>
      <c r="D336" s="63" t="s">
        <v>657</v>
      </c>
      <c r="E336" s="64"/>
      <c r="F336" s="58"/>
      <c r="G336" s="55" t="s">
        <v>51</v>
      </c>
      <c r="H336" s="55"/>
      <c r="I336" s="55">
        <f>SUMIF([1]FORM!$F$16:$F$1048576,'RAB PAKET 1'!C336,[1]FORM!$J$16:$J$1048576)</f>
        <v>0</v>
      </c>
      <c r="J336" s="65">
        <v>77099</v>
      </c>
      <c r="K336" s="65">
        <f t="shared" si="15"/>
        <v>0</v>
      </c>
      <c r="L336" s="66">
        <f t="shared" si="16"/>
        <v>0</v>
      </c>
      <c r="N336" s="45">
        <f t="shared" si="17"/>
        <v>0</v>
      </c>
    </row>
    <row r="337" spans="2:14" ht="15" hidden="1" customHeight="1" x14ac:dyDescent="0.25">
      <c r="B337" s="62">
        <v>61</v>
      </c>
      <c r="C337" s="55" t="s">
        <v>658</v>
      </c>
      <c r="D337" s="63" t="s">
        <v>659</v>
      </c>
      <c r="E337" s="64"/>
      <c r="F337" s="58"/>
      <c r="G337" s="55" t="s">
        <v>51</v>
      </c>
      <c r="H337" s="55"/>
      <c r="I337" s="55">
        <f>SUMIF([1]FORM!$F$16:$F$1048576,'RAB PAKET 1'!C337,[1]FORM!$J$16:$J$1048576)</f>
        <v>0</v>
      </c>
      <c r="J337" s="65">
        <v>66730</v>
      </c>
      <c r="K337" s="65">
        <f t="shared" si="15"/>
        <v>0</v>
      </c>
      <c r="L337" s="66">
        <f t="shared" si="16"/>
        <v>0</v>
      </c>
      <c r="N337" s="45">
        <f t="shared" si="17"/>
        <v>0</v>
      </c>
    </row>
    <row r="338" spans="2:14" ht="15" hidden="1" customHeight="1" x14ac:dyDescent="0.25">
      <c r="B338" s="62">
        <v>62</v>
      </c>
      <c r="C338" s="55" t="s">
        <v>660</v>
      </c>
      <c r="D338" s="63" t="s">
        <v>661</v>
      </c>
      <c r="E338" s="64"/>
      <c r="F338" s="58"/>
      <c r="G338" s="55" t="s">
        <v>51</v>
      </c>
      <c r="H338" s="55"/>
      <c r="I338" s="55">
        <f>SUMIF([1]FORM!$F$16:$F$1048576,'RAB PAKET 1'!C338,[1]FORM!$J$16:$J$1048576)</f>
        <v>0</v>
      </c>
      <c r="J338" s="65">
        <v>133460</v>
      </c>
      <c r="K338" s="65">
        <f t="shared" si="15"/>
        <v>0</v>
      </c>
      <c r="L338" s="66">
        <f t="shared" si="16"/>
        <v>0</v>
      </c>
      <c r="N338" s="45">
        <f t="shared" si="17"/>
        <v>0</v>
      </c>
    </row>
    <row r="339" spans="2:14" ht="15" hidden="1" customHeight="1" x14ac:dyDescent="0.25">
      <c r="B339" s="62">
        <v>63</v>
      </c>
      <c r="C339" s="55" t="s">
        <v>662</v>
      </c>
      <c r="D339" s="63" t="s">
        <v>663</v>
      </c>
      <c r="E339" s="64"/>
      <c r="F339" s="58"/>
      <c r="G339" s="55" t="s">
        <v>51</v>
      </c>
      <c r="H339" s="55"/>
      <c r="I339" s="55">
        <f>SUMIF([1]FORM!$F$16:$F$1048576,'RAB PAKET 1'!C339,[1]FORM!$J$16:$J$1048576)</f>
        <v>0</v>
      </c>
      <c r="J339" s="65">
        <v>133460</v>
      </c>
      <c r="K339" s="65">
        <f t="shared" si="15"/>
        <v>0</v>
      </c>
      <c r="L339" s="66">
        <f t="shared" si="16"/>
        <v>0</v>
      </c>
      <c r="N339" s="45">
        <f t="shared" si="17"/>
        <v>0</v>
      </c>
    </row>
    <row r="340" spans="2:14" ht="15" hidden="1" customHeight="1" x14ac:dyDescent="0.25">
      <c r="B340" s="62">
        <v>64</v>
      </c>
      <c r="C340" s="55" t="s">
        <v>664</v>
      </c>
      <c r="D340" s="63" t="s">
        <v>665</v>
      </c>
      <c r="E340" s="64"/>
      <c r="F340" s="58"/>
      <c r="G340" s="55" t="s">
        <v>28</v>
      </c>
      <c r="H340" s="55"/>
      <c r="I340" s="55">
        <f>SUMIF([1]FORM!$F$16:$F$1048576,'RAB PAKET 1'!C340,[1]FORM!$J$16:$J$1048576)</f>
        <v>0</v>
      </c>
      <c r="J340" s="65">
        <v>266990</v>
      </c>
      <c r="K340" s="65">
        <f t="shared" si="15"/>
        <v>0</v>
      </c>
      <c r="L340" s="66">
        <f t="shared" si="16"/>
        <v>0</v>
      </c>
      <c r="N340" s="45">
        <f t="shared" si="17"/>
        <v>0</v>
      </c>
    </row>
    <row r="341" spans="2:14" ht="15" hidden="1" customHeight="1" x14ac:dyDescent="0.25">
      <c r="B341" s="62">
        <v>65</v>
      </c>
      <c r="C341" s="55" t="s">
        <v>666</v>
      </c>
      <c r="D341" s="63" t="s">
        <v>667</v>
      </c>
      <c r="E341" s="64"/>
      <c r="F341" s="58"/>
      <c r="G341" s="55" t="s">
        <v>28</v>
      </c>
      <c r="H341" s="55"/>
      <c r="I341" s="55">
        <f>SUMIF([1]FORM!$F$16:$F$1048576,'RAB PAKET 1'!C341,[1]FORM!$J$16:$J$1048576)</f>
        <v>0</v>
      </c>
      <c r="J341" s="65">
        <v>155161</v>
      </c>
      <c r="K341" s="65">
        <f t="shared" si="15"/>
        <v>0</v>
      </c>
      <c r="L341" s="66">
        <f t="shared" si="16"/>
        <v>0</v>
      </c>
      <c r="N341" s="45">
        <f t="shared" si="17"/>
        <v>0</v>
      </c>
    </row>
    <row r="342" spans="2:14" ht="15" hidden="1" customHeight="1" x14ac:dyDescent="0.25">
      <c r="B342" s="62">
        <v>66</v>
      </c>
      <c r="C342" s="55" t="s">
        <v>668</v>
      </c>
      <c r="D342" s="63" t="s">
        <v>669</v>
      </c>
      <c r="E342" s="64"/>
      <c r="F342" s="58"/>
      <c r="G342" s="55" t="s">
        <v>28</v>
      </c>
      <c r="H342" s="55"/>
      <c r="I342" s="55">
        <f>SUMIF([1]FORM!$F$16:$F$1048576,'RAB PAKET 1'!C342,[1]FORM!$J$16:$J$1048576)</f>
        <v>0</v>
      </c>
      <c r="J342" s="65">
        <v>193844</v>
      </c>
      <c r="K342" s="65">
        <f t="shared" si="15"/>
        <v>0</v>
      </c>
      <c r="L342" s="66">
        <f t="shared" si="16"/>
        <v>0</v>
      </c>
      <c r="N342" s="45">
        <f t="shared" si="17"/>
        <v>0</v>
      </c>
    </row>
    <row r="343" spans="2:14" ht="15" hidden="1" customHeight="1" x14ac:dyDescent="0.25">
      <c r="B343" s="62">
        <v>67</v>
      </c>
      <c r="C343" s="55" t="s">
        <v>670</v>
      </c>
      <c r="D343" s="63" t="s">
        <v>671</v>
      </c>
      <c r="E343" s="64"/>
      <c r="F343" s="58"/>
      <c r="G343" s="55" t="s">
        <v>28</v>
      </c>
      <c r="H343" s="55"/>
      <c r="I343" s="55">
        <f>SUMIF([1]FORM!$F$16:$F$1048576,'RAB PAKET 1'!C343,[1]FORM!$J$16:$J$1048576)</f>
        <v>0</v>
      </c>
      <c r="J343" s="65">
        <v>342955</v>
      </c>
      <c r="K343" s="65">
        <f t="shared" si="15"/>
        <v>0</v>
      </c>
      <c r="L343" s="66">
        <f t="shared" si="16"/>
        <v>0</v>
      </c>
      <c r="N343" s="45">
        <f t="shared" si="17"/>
        <v>0</v>
      </c>
    </row>
    <row r="344" spans="2:14" ht="15" hidden="1" customHeight="1" x14ac:dyDescent="0.25">
      <c r="B344" s="62">
        <v>68</v>
      </c>
      <c r="C344" s="55" t="s">
        <v>672</v>
      </c>
      <c r="D344" s="63" t="s">
        <v>673</v>
      </c>
      <c r="E344" s="64"/>
      <c r="F344" s="58"/>
      <c r="G344" s="55" t="s">
        <v>28</v>
      </c>
      <c r="H344" s="55"/>
      <c r="I344" s="55">
        <f>SUMIF([1]FORM!$F$16:$F$1048576,'RAB PAKET 1'!C344,[1]FORM!$J$16:$J$1048576)</f>
        <v>0</v>
      </c>
      <c r="J344" s="65">
        <v>342955</v>
      </c>
      <c r="K344" s="65">
        <f t="shared" si="15"/>
        <v>0</v>
      </c>
      <c r="L344" s="66">
        <f t="shared" si="16"/>
        <v>0</v>
      </c>
      <c r="N344" s="45">
        <f t="shared" si="17"/>
        <v>0</v>
      </c>
    </row>
    <row r="345" spans="2:14" ht="15" hidden="1" customHeight="1" x14ac:dyDescent="0.25">
      <c r="B345" s="62">
        <v>69</v>
      </c>
      <c r="C345" s="55" t="s">
        <v>674</v>
      </c>
      <c r="D345" s="63" t="s">
        <v>675</v>
      </c>
      <c r="E345" s="64"/>
      <c r="F345" s="58"/>
      <c r="G345" s="55" t="s">
        <v>51</v>
      </c>
      <c r="H345" s="55"/>
      <c r="I345" s="55">
        <f>SUMIF([1]FORM!$F$16:$F$1048576,'RAB PAKET 1'!C345,[1]FORM!$J$16:$J$1048576)</f>
        <v>0</v>
      </c>
      <c r="J345" s="65">
        <v>142973</v>
      </c>
      <c r="K345" s="65">
        <f t="shared" si="15"/>
        <v>0</v>
      </c>
      <c r="L345" s="66">
        <f t="shared" si="16"/>
        <v>0</v>
      </c>
      <c r="N345" s="45">
        <f t="shared" si="17"/>
        <v>0</v>
      </c>
    </row>
    <row r="346" spans="2:14" ht="15" hidden="1" customHeight="1" x14ac:dyDescent="0.25">
      <c r="B346" s="62">
        <v>70</v>
      </c>
      <c r="C346" s="55" t="s">
        <v>676</v>
      </c>
      <c r="D346" s="63" t="s">
        <v>677</v>
      </c>
      <c r="E346" s="64"/>
      <c r="F346" s="58"/>
      <c r="G346" s="55" t="s">
        <v>28</v>
      </c>
      <c r="H346" s="55"/>
      <c r="I346" s="55">
        <f>SUMIF([1]FORM!$F$16:$F$1048576,'RAB PAKET 1'!C346,[1]FORM!$J$16:$J$1048576)</f>
        <v>0</v>
      </c>
      <c r="J346" s="65">
        <v>60922</v>
      </c>
      <c r="K346" s="65">
        <f t="shared" si="15"/>
        <v>0</v>
      </c>
      <c r="L346" s="66">
        <f t="shared" si="16"/>
        <v>0</v>
      </c>
      <c r="N346" s="45">
        <f t="shared" si="17"/>
        <v>0</v>
      </c>
    </row>
    <row r="347" spans="2:14" ht="15" hidden="1" customHeight="1" x14ac:dyDescent="0.25">
      <c r="B347" s="62">
        <v>71</v>
      </c>
      <c r="C347" s="55" t="s">
        <v>678</v>
      </c>
      <c r="D347" s="63" t="s">
        <v>679</v>
      </c>
      <c r="E347" s="64"/>
      <c r="F347" s="58"/>
      <c r="G347" s="55" t="s">
        <v>28</v>
      </c>
      <c r="H347" s="55"/>
      <c r="I347" s="55">
        <f>SUMIF([1]FORM!$F$16:$F$1048576,'RAB PAKET 1'!C347,[1]FORM!$J$16:$J$1048576)</f>
        <v>0</v>
      </c>
      <c r="J347" s="65">
        <v>13066</v>
      </c>
      <c r="K347" s="65">
        <f t="shared" si="15"/>
        <v>0</v>
      </c>
      <c r="L347" s="66">
        <f t="shared" si="16"/>
        <v>0</v>
      </c>
      <c r="N347" s="45">
        <f t="shared" si="17"/>
        <v>0</v>
      </c>
    </row>
    <row r="348" spans="2:14" ht="15" hidden="1" customHeight="1" x14ac:dyDescent="0.25">
      <c r="B348" s="62">
        <v>72</v>
      </c>
      <c r="C348" s="55" t="s">
        <v>680</v>
      </c>
      <c r="D348" s="63" t="s">
        <v>681</v>
      </c>
      <c r="E348" s="64"/>
      <c r="F348" s="58"/>
      <c r="G348" s="55" t="s">
        <v>28</v>
      </c>
      <c r="H348" s="55"/>
      <c r="I348" s="55">
        <f>SUMIF([1]FORM!$F$16:$F$1048576,'RAB PAKET 1'!C348,[1]FORM!$J$16:$J$1048576)</f>
        <v>0</v>
      </c>
      <c r="J348" s="65">
        <v>17010</v>
      </c>
      <c r="K348" s="65">
        <f t="shared" si="15"/>
        <v>0</v>
      </c>
      <c r="L348" s="66">
        <f t="shared" si="16"/>
        <v>0</v>
      </c>
      <c r="N348" s="45">
        <f t="shared" si="17"/>
        <v>0</v>
      </c>
    </row>
    <row r="349" spans="2:14" ht="15" hidden="1" customHeight="1" x14ac:dyDescent="0.25">
      <c r="B349" s="62">
        <v>73</v>
      </c>
      <c r="C349" s="55" t="s">
        <v>682</v>
      </c>
      <c r="D349" s="63" t="s">
        <v>683</v>
      </c>
      <c r="E349" s="64"/>
      <c r="F349" s="58"/>
      <c r="G349" s="55" t="s">
        <v>28</v>
      </c>
      <c r="H349" s="55"/>
      <c r="I349" s="55">
        <f>SUMIF([1]FORM!$F$16:$F$1048576,'RAB PAKET 1'!C349,[1]FORM!$J$16:$J$1048576)</f>
        <v>0</v>
      </c>
      <c r="J349" s="65">
        <v>423046</v>
      </c>
      <c r="K349" s="65">
        <f t="shared" si="15"/>
        <v>0</v>
      </c>
      <c r="L349" s="66">
        <f t="shared" si="16"/>
        <v>0</v>
      </c>
      <c r="N349" s="45">
        <f t="shared" si="17"/>
        <v>0</v>
      </c>
    </row>
    <row r="350" spans="2:14" ht="15" hidden="1" customHeight="1" x14ac:dyDescent="0.25">
      <c r="B350" s="62">
        <v>74</v>
      </c>
      <c r="C350" s="55" t="s">
        <v>684</v>
      </c>
      <c r="D350" s="63" t="s">
        <v>685</v>
      </c>
      <c r="E350" s="64"/>
      <c r="F350" s="58"/>
      <c r="G350" s="55" t="s">
        <v>28</v>
      </c>
      <c r="H350" s="55"/>
      <c r="I350" s="55">
        <f>SUMIF([1]FORM!$F$16:$F$1048576,'RAB PAKET 1'!C350,[1]FORM!$J$16:$J$1048576)</f>
        <v>0</v>
      </c>
      <c r="J350" s="65">
        <v>214240</v>
      </c>
      <c r="K350" s="65">
        <f t="shared" si="15"/>
        <v>0</v>
      </c>
      <c r="L350" s="66">
        <f t="shared" si="16"/>
        <v>0</v>
      </c>
      <c r="N350" s="45">
        <f t="shared" si="17"/>
        <v>0</v>
      </c>
    </row>
    <row r="351" spans="2:14" ht="15" hidden="1" customHeight="1" x14ac:dyDescent="0.25">
      <c r="B351" s="62">
        <v>75</v>
      </c>
      <c r="C351" s="55" t="s">
        <v>686</v>
      </c>
      <c r="D351" s="63" t="s">
        <v>687</v>
      </c>
      <c r="E351" s="64"/>
      <c r="F351" s="58"/>
      <c r="G351" s="55" t="s">
        <v>28</v>
      </c>
      <c r="H351" s="55"/>
      <c r="I351" s="55">
        <f>SUMIF([1]FORM!$F$16:$F$1048576,'RAB PAKET 1'!C351,[1]FORM!$J$16:$J$1048576)</f>
        <v>0</v>
      </c>
      <c r="J351" s="65">
        <v>147355</v>
      </c>
      <c r="K351" s="65">
        <f t="shared" ref="K351:K359" si="18">H351*J351</f>
        <v>0</v>
      </c>
      <c r="L351" s="66">
        <f t="shared" ref="L351:L358" si="19">I351*J351</f>
        <v>0</v>
      </c>
      <c r="N351" s="45">
        <f t="shared" si="17"/>
        <v>0</v>
      </c>
    </row>
    <row r="352" spans="2:14" s="45" customFormat="1" ht="15" customHeight="1" x14ac:dyDescent="0.25">
      <c r="B352" s="54" t="s">
        <v>688</v>
      </c>
      <c r="C352" s="59" t="s">
        <v>689</v>
      </c>
      <c r="D352" s="56"/>
      <c r="E352" s="57"/>
      <c r="F352" s="58"/>
      <c r="G352" s="59" t="s">
        <v>42</v>
      </c>
      <c r="H352" s="55"/>
      <c r="I352" s="55"/>
      <c r="J352" s="123">
        <v>0</v>
      </c>
      <c r="K352" s="65">
        <f t="shared" si="18"/>
        <v>0</v>
      </c>
      <c r="L352" s="66"/>
      <c r="N352" s="45">
        <f>SUM(N353:N358)</f>
        <v>4</v>
      </c>
    </row>
    <row r="353" spans="2:14" ht="15" customHeight="1" x14ac:dyDescent="0.25">
      <c r="B353" s="62">
        <v>1</v>
      </c>
      <c r="C353" s="55" t="s">
        <v>690</v>
      </c>
      <c r="D353" s="63"/>
      <c r="E353" s="64"/>
      <c r="F353" s="58"/>
      <c r="G353" s="55" t="s">
        <v>691</v>
      </c>
      <c r="H353" s="55"/>
      <c r="I353" s="55">
        <f>SUMIF([1]FORM!$F$16:$F$1048576,'RAB PAKET 1'!C353,[1]FORM!$J$16:$J$1048576)</f>
        <v>1</v>
      </c>
      <c r="J353" s="123">
        <v>0</v>
      </c>
      <c r="K353" s="65">
        <f t="shared" si="18"/>
        <v>0</v>
      </c>
      <c r="L353" s="66">
        <f t="shared" si="19"/>
        <v>0</v>
      </c>
      <c r="N353" s="45">
        <f t="shared" si="17"/>
        <v>1</v>
      </c>
    </row>
    <row r="354" spans="2:14" ht="15" customHeight="1" x14ac:dyDescent="0.25">
      <c r="B354" s="62">
        <v>2</v>
      </c>
      <c r="C354" s="55" t="s">
        <v>692</v>
      </c>
      <c r="D354" s="63"/>
      <c r="E354" s="64"/>
      <c r="F354" s="58"/>
      <c r="G354" s="55" t="s">
        <v>693</v>
      </c>
      <c r="H354" s="55"/>
      <c r="I354" s="55">
        <f>IF(SUM(I14:I353)&gt;0,1,FALSE)</f>
        <v>1</v>
      </c>
      <c r="J354" s="123">
        <v>0</v>
      </c>
      <c r="K354" s="65">
        <f t="shared" si="18"/>
        <v>0</v>
      </c>
      <c r="L354" s="66">
        <f t="shared" si="19"/>
        <v>0</v>
      </c>
      <c r="N354" s="45">
        <f t="shared" si="17"/>
        <v>1</v>
      </c>
    </row>
    <row r="355" spans="2:14" ht="15" customHeight="1" x14ac:dyDescent="0.25">
      <c r="B355" s="62">
        <v>3</v>
      </c>
      <c r="C355" s="55" t="s">
        <v>694</v>
      </c>
      <c r="D355" s="63"/>
      <c r="E355" s="64"/>
      <c r="F355" s="58"/>
      <c r="G355" s="55" t="s">
        <v>693</v>
      </c>
      <c r="H355" s="55"/>
      <c r="I355" s="55">
        <f>IF(SUM(I14:I353)&gt;0,1,FALSE)</f>
        <v>1</v>
      </c>
      <c r="J355" s="123">
        <v>0</v>
      </c>
      <c r="K355" s="65">
        <f t="shared" si="18"/>
        <v>0</v>
      </c>
      <c r="L355" s="66">
        <f t="shared" si="19"/>
        <v>0</v>
      </c>
      <c r="N355" s="45">
        <f t="shared" si="17"/>
        <v>1</v>
      </c>
    </row>
    <row r="356" spans="2:14" ht="15" customHeight="1" x14ac:dyDescent="0.25">
      <c r="B356" s="62">
        <v>4</v>
      </c>
      <c r="C356" s="55" t="s">
        <v>695</v>
      </c>
      <c r="D356" s="63"/>
      <c r="E356" s="64"/>
      <c r="F356" s="58"/>
      <c r="G356" s="55" t="s">
        <v>693</v>
      </c>
      <c r="H356" s="55"/>
      <c r="I356" s="55">
        <f>IF(SUM(I14:I353)&gt;0,1,FALSE)</f>
        <v>1</v>
      </c>
      <c r="J356" s="123">
        <v>0</v>
      </c>
      <c r="K356" s="65">
        <f t="shared" si="18"/>
        <v>0</v>
      </c>
      <c r="L356" s="66">
        <f t="shared" si="19"/>
        <v>0</v>
      </c>
      <c r="N356" s="45">
        <f t="shared" si="17"/>
        <v>1</v>
      </c>
    </row>
    <row r="357" spans="2:14" ht="15" hidden="1" customHeight="1" x14ac:dyDescent="0.25">
      <c r="B357" s="62">
        <v>5</v>
      </c>
      <c r="C357" s="55" t="s">
        <v>696</v>
      </c>
      <c r="D357" s="63" t="s">
        <v>697</v>
      </c>
      <c r="E357" s="64"/>
      <c r="F357" s="58"/>
      <c r="G357" s="55" t="s">
        <v>698</v>
      </c>
      <c r="H357" s="55"/>
      <c r="I357" s="55">
        <v>0</v>
      </c>
      <c r="J357" s="65">
        <v>365749</v>
      </c>
      <c r="K357" s="65">
        <f t="shared" si="18"/>
        <v>0</v>
      </c>
      <c r="L357" s="66">
        <f t="shared" si="19"/>
        <v>0</v>
      </c>
      <c r="N357" s="45">
        <f t="shared" si="17"/>
        <v>0</v>
      </c>
    </row>
    <row r="358" spans="2:14" ht="15" hidden="1" customHeight="1" x14ac:dyDescent="0.25">
      <c r="B358" s="62">
        <v>6</v>
      </c>
      <c r="C358" s="55" t="s">
        <v>699</v>
      </c>
      <c r="D358" s="63" t="s">
        <v>700</v>
      </c>
      <c r="E358" s="64"/>
      <c r="F358" s="58"/>
      <c r="G358" s="55" t="s">
        <v>701</v>
      </c>
      <c r="H358" s="55"/>
      <c r="I358" s="55">
        <v>0</v>
      </c>
      <c r="J358" s="65">
        <v>492966</v>
      </c>
      <c r="K358" s="65">
        <f t="shared" si="18"/>
        <v>0</v>
      </c>
      <c r="L358" s="66">
        <f t="shared" si="19"/>
        <v>0</v>
      </c>
      <c r="N358" s="45">
        <f t="shared" si="17"/>
        <v>0</v>
      </c>
    </row>
    <row r="359" spans="2:14" s="45" customFormat="1" ht="15" customHeight="1" x14ac:dyDescent="0.25">
      <c r="B359" s="67" t="s">
        <v>702</v>
      </c>
      <c r="C359" s="59" t="s">
        <v>703</v>
      </c>
      <c r="D359" s="68"/>
      <c r="E359" s="69"/>
      <c r="F359" s="58"/>
      <c r="G359" s="70" t="s">
        <v>42</v>
      </c>
      <c r="H359" s="55"/>
      <c r="I359" s="55"/>
      <c r="J359" s="124">
        <v>0</v>
      </c>
      <c r="K359" s="71">
        <f t="shared" si="18"/>
        <v>0</v>
      </c>
      <c r="L359" s="72"/>
      <c r="N359" s="45">
        <f>SUM(N360:N377)</f>
        <v>1</v>
      </c>
    </row>
    <row r="360" spans="2:14" ht="15" hidden="1" customHeight="1" x14ac:dyDescent="0.25">
      <c r="B360" s="62">
        <v>1</v>
      </c>
      <c r="C360" s="55" t="s">
        <v>704</v>
      </c>
      <c r="D360" s="63" t="s">
        <v>705</v>
      </c>
      <c r="E360" s="64"/>
      <c r="F360" s="58"/>
      <c r="G360" s="73" t="s">
        <v>277</v>
      </c>
      <c r="H360" s="55">
        <f>SUMIF([1]FORM!$F$16:$F$1048576,'RAB PAKET 1'!C360,[1]FORM!$J$16:$J$1048576)</f>
        <v>0</v>
      </c>
      <c r="I360" s="55"/>
      <c r="J360" s="74">
        <v>3112830</v>
      </c>
      <c r="K360" s="65">
        <f t="shared" ref="K360:K367" si="20">H360*J360</f>
        <v>0</v>
      </c>
      <c r="L360" s="66">
        <f t="shared" ref="L360:L367" si="21">I360*J360</f>
        <v>0</v>
      </c>
      <c r="N360" s="45">
        <f t="shared" si="17"/>
        <v>0</v>
      </c>
    </row>
    <row r="361" spans="2:14" ht="15" hidden="1" customHeight="1" x14ac:dyDescent="0.25">
      <c r="B361" s="62">
        <v>2</v>
      </c>
      <c r="C361" s="55" t="s">
        <v>706</v>
      </c>
      <c r="D361" s="63" t="s">
        <v>707</v>
      </c>
      <c r="E361" s="64"/>
      <c r="F361" s="58"/>
      <c r="G361" s="73" t="s">
        <v>277</v>
      </c>
      <c r="H361" s="55">
        <f>SUMIF([1]FORM!$F$16:$F$1048576,'RAB PAKET 1'!C361,[1]FORM!$J$16:$J$1048576)</f>
        <v>0</v>
      </c>
      <c r="I361" s="55"/>
      <c r="J361" s="74">
        <v>3656330</v>
      </c>
      <c r="K361" s="65">
        <f t="shared" si="20"/>
        <v>0</v>
      </c>
      <c r="L361" s="66">
        <f t="shared" si="21"/>
        <v>0</v>
      </c>
      <c r="N361" s="45">
        <f t="shared" si="17"/>
        <v>0</v>
      </c>
    </row>
    <row r="362" spans="2:14" ht="15" hidden="1" customHeight="1" x14ac:dyDescent="0.25">
      <c r="B362" s="62">
        <v>3</v>
      </c>
      <c r="C362" s="55" t="s">
        <v>708</v>
      </c>
      <c r="D362" s="63" t="s">
        <v>709</v>
      </c>
      <c r="E362" s="64"/>
      <c r="F362" s="58"/>
      <c r="G362" s="73" t="s">
        <v>277</v>
      </c>
      <c r="H362" s="55">
        <f>SUMIF([1]FORM!$F$16:$F$1048576,'RAB PAKET 1'!C362,[1]FORM!$J$16:$J$1048576)</f>
        <v>0</v>
      </c>
      <c r="I362" s="55"/>
      <c r="J362" s="74">
        <v>4227550</v>
      </c>
      <c r="K362" s="65">
        <f t="shared" si="20"/>
        <v>0</v>
      </c>
      <c r="L362" s="66">
        <f t="shared" si="21"/>
        <v>0</v>
      </c>
      <c r="N362" s="45">
        <f t="shared" si="17"/>
        <v>0</v>
      </c>
    </row>
    <row r="363" spans="2:14" ht="15" hidden="1" customHeight="1" x14ac:dyDescent="0.25">
      <c r="B363" s="62">
        <v>4</v>
      </c>
      <c r="C363" s="55" t="s">
        <v>710</v>
      </c>
      <c r="D363" s="63" t="s">
        <v>711</v>
      </c>
      <c r="E363" s="64"/>
      <c r="F363" s="58"/>
      <c r="G363" s="73" t="s">
        <v>277</v>
      </c>
      <c r="H363" s="55">
        <f>SUMIF([1]FORM!$F$16:$F$1048576,'RAB PAKET 1'!C363,[1]FORM!$J$16:$J$1048576)</f>
        <v>0</v>
      </c>
      <c r="I363" s="55"/>
      <c r="J363" s="74">
        <v>5315750</v>
      </c>
      <c r="K363" s="65">
        <f t="shared" si="20"/>
        <v>0</v>
      </c>
      <c r="L363" s="66">
        <f t="shared" si="21"/>
        <v>0</v>
      </c>
      <c r="N363" s="45">
        <f t="shared" si="17"/>
        <v>0</v>
      </c>
    </row>
    <row r="364" spans="2:14" ht="15" customHeight="1" x14ac:dyDescent="0.25">
      <c r="B364" s="62">
        <v>5</v>
      </c>
      <c r="C364" s="55" t="s">
        <v>712</v>
      </c>
      <c r="D364" s="63"/>
      <c r="E364" s="64"/>
      <c r="F364" s="58"/>
      <c r="G364" s="73" t="s">
        <v>277</v>
      </c>
      <c r="H364" s="55">
        <f>SUMIF([1]FORM!$F$16:$F$1048576,'RAB PAKET 1'!C364,[1]FORM!$J$16:$J$1048576)</f>
        <v>1</v>
      </c>
      <c r="I364" s="55"/>
      <c r="J364" s="125">
        <v>0</v>
      </c>
      <c r="K364" s="65">
        <f t="shared" si="20"/>
        <v>0</v>
      </c>
      <c r="L364" s="66">
        <f t="shared" si="21"/>
        <v>0</v>
      </c>
      <c r="N364" s="45">
        <f t="shared" si="17"/>
        <v>1</v>
      </c>
    </row>
    <row r="365" spans="2:14" ht="15" hidden="1" customHeight="1" x14ac:dyDescent="0.25">
      <c r="B365" s="62">
        <v>6</v>
      </c>
      <c r="C365" s="55" t="s">
        <v>713</v>
      </c>
      <c r="D365" s="63" t="s">
        <v>714</v>
      </c>
      <c r="E365" s="64"/>
      <c r="F365" s="58"/>
      <c r="G365" s="73" t="s">
        <v>277</v>
      </c>
      <c r="H365" s="55">
        <f>SUMIF([1]FORM!$F$16:$F$1048576,'RAB PAKET 1'!C365,[1]FORM!$J$16:$J$1048576)</f>
        <v>0</v>
      </c>
      <c r="I365" s="55"/>
      <c r="J365" s="74">
        <v>6580120</v>
      </c>
      <c r="K365" s="65">
        <f t="shared" si="20"/>
        <v>0</v>
      </c>
      <c r="L365" s="66">
        <f t="shared" si="21"/>
        <v>0</v>
      </c>
      <c r="N365" s="45">
        <f t="shared" si="17"/>
        <v>0</v>
      </c>
    </row>
    <row r="366" spans="2:14" ht="15" hidden="1" customHeight="1" x14ac:dyDescent="0.25">
      <c r="B366" s="62">
        <v>7</v>
      </c>
      <c r="C366" s="55" t="s">
        <v>715</v>
      </c>
      <c r="D366" s="63" t="s">
        <v>716</v>
      </c>
      <c r="E366" s="64"/>
      <c r="F366" s="58"/>
      <c r="G366" s="73" t="s">
        <v>277</v>
      </c>
      <c r="H366" s="55">
        <f>SUMIF([1]FORM!$F$16:$F$1048576,'RAB PAKET 1'!C366,[1]FORM!$J$16:$J$1048576)</f>
        <v>0</v>
      </c>
      <c r="I366" s="55"/>
      <c r="J366" s="74">
        <v>7019760</v>
      </c>
      <c r="K366" s="65">
        <f t="shared" si="20"/>
        <v>0</v>
      </c>
      <c r="L366" s="66">
        <f t="shared" si="21"/>
        <v>0</v>
      </c>
      <c r="N366" s="45">
        <f t="shared" si="17"/>
        <v>0</v>
      </c>
    </row>
    <row r="367" spans="2:14" ht="15" hidden="1" customHeight="1" x14ac:dyDescent="0.25">
      <c r="B367" s="62">
        <v>8</v>
      </c>
      <c r="C367" s="55" t="s">
        <v>717</v>
      </c>
      <c r="D367" s="63" t="s">
        <v>718</v>
      </c>
      <c r="E367" s="64"/>
      <c r="F367" s="58"/>
      <c r="G367" s="73" t="s">
        <v>277</v>
      </c>
      <c r="H367" s="55">
        <f>SUMIF([1]FORM!$F$16:$F$1048576,'RAB PAKET 1'!C367,[1]FORM!$J$16:$J$1048576)</f>
        <v>0</v>
      </c>
      <c r="I367" s="73"/>
      <c r="J367" s="74">
        <v>7877970</v>
      </c>
      <c r="K367" s="65">
        <f t="shared" si="20"/>
        <v>0</v>
      </c>
      <c r="L367" s="66">
        <f t="shared" si="21"/>
        <v>0</v>
      </c>
      <c r="N367" s="45">
        <f t="shared" si="17"/>
        <v>0</v>
      </c>
    </row>
    <row r="368" spans="2:14" s="45" customFormat="1" ht="15" hidden="1" customHeight="1" x14ac:dyDescent="0.25">
      <c r="B368" s="67" t="s">
        <v>719</v>
      </c>
      <c r="C368" s="59" t="s">
        <v>720</v>
      </c>
      <c r="D368" s="68" t="s">
        <v>721</v>
      </c>
      <c r="E368" s="69"/>
      <c r="F368" s="58"/>
      <c r="G368" s="70" t="s">
        <v>42</v>
      </c>
      <c r="H368" s="55"/>
      <c r="I368" s="70"/>
      <c r="J368" s="71">
        <v>0</v>
      </c>
      <c r="K368" s="71"/>
      <c r="L368" s="72"/>
      <c r="N368" s="45">
        <f>SUM(N369:N377)</f>
        <v>0</v>
      </c>
    </row>
    <row r="369" spans="2:14" ht="15" hidden="1" customHeight="1" x14ac:dyDescent="0.25">
      <c r="B369" s="75">
        <v>1</v>
      </c>
      <c r="C369" s="55" t="s">
        <v>722</v>
      </c>
      <c r="D369" s="76" t="s">
        <v>723</v>
      </c>
      <c r="E369" s="77"/>
      <c r="F369" s="58"/>
      <c r="G369" s="73" t="s">
        <v>51</v>
      </c>
      <c r="H369" s="55">
        <f>SUMIF([1]FORM!$F$16:$F$1048576,'RAB PAKET 1'!C369,[1]FORM!$J$16:$J$1048576)</f>
        <v>0</v>
      </c>
      <c r="I369" s="73"/>
      <c r="J369" s="74">
        <v>61500</v>
      </c>
      <c r="K369" s="65">
        <f t="shared" ref="K369:K377" si="22">H369*J369</f>
        <v>0</v>
      </c>
      <c r="L369" s="66">
        <f t="shared" ref="L369:L377" si="23">I369*J369</f>
        <v>0</v>
      </c>
      <c r="N369" s="45">
        <f t="shared" si="17"/>
        <v>0</v>
      </c>
    </row>
    <row r="370" spans="2:14" ht="15" hidden="1" customHeight="1" x14ac:dyDescent="0.25">
      <c r="B370" s="75">
        <v>2</v>
      </c>
      <c r="C370" s="55" t="s">
        <v>724</v>
      </c>
      <c r="D370" s="76" t="s">
        <v>725</v>
      </c>
      <c r="E370" s="77"/>
      <c r="F370" s="58"/>
      <c r="G370" s="73" t="s">
        <v>51</v>
      </c>
      <c r="H370" s="55">
        <f>SUMIF([1]FORM!$F$16:$F$1048576,'RAB PAKET 1'!C370,[1]FORM!$J$16:$J$1048576)</f>
        <v>0</v>
      </c>
      <c r="I370" s="73"/>
      <c r="J370" s="74">
        <v>104000</v>
      </c>
      <c r="K370" s="65">
        <f t="shared" si="22"/>
        <v>0</v>
      </c>
      <c r="L370" s="66">
        <f t="shared" si="23"/>
        <v>0</v>
      </c>
      <c r="N370" s="45">
        <f t="shared" si="17"/>
        <v>0</v>
      </c>
    </row>
    <row r="371" spans="2:14" ht="15" hidden="1" customHeight="1" x14ac:dyDescent="0.25">
      <c r="B371" s="75">
        <v>3</v>
      </c>
      <c r="C371" s="55" t="s">
        <v>726</v>
      </c>
      <c r="D371" s="76" t="s">
        <v>727</v>
      </c>
      <c r="E371" s="77"/>
      <c r="F371" s="58"/>
      <c r="G371" s="73" t="s">
        <v>51</v>
      </c>
      <c r="H371" s="55">
        <f>SUMIF([1]FORM!$F$16:$F$1048576,'RAB PAKET 1'!C371,[1]FORM!$J$16:$J$1048576)</f>
        <v>0</v>
      </c>
      <c r="I371" s="73"/>
      <c r="J371" s="74">
        <v>111000</v>
      </c>
      <c r="K371" s="65">
        <f t="shared" si="22"/>
        <v>0</v>
      </c>
      <c r="L371" s="66">
        <f t="shared" si="23"/>
        <v>0</v>
      </c>
      <c r="N371" s="45">
        <f t="shared" si="17"/>
        <v>0</v>
      </c>
    </row>
    <row r="372" spans="2:14" ht="15" hidden="1" customHeight="1" x14ac:dyDescent="0.25">
      <c r="B372" s="75">
        <v>4</v>
      </c>
      <c r="C372" s="55" t="s">
        <v>728</v>
      </c>
      <c r="D372" s="76" t="s">
        <v>729</v>
      </c>
      <c r="E372" s="77"/>
      <c r="F372" s="58"/>
      <c r="G372" s="73" t="s">
        <v>51</v>
      </c>
      <c r="H372" s="55">
        <f>SUMIF([1]FORM!$F$16:$F$1048576,'RAB PAKET 1'!C372,[1]FORM!$J$16:$J$1048576)</f>
        <v>0</v>
      </c>
      <c r="I372" s="73"/>
      <c r="J372" s="74">
        <v>86000</v>
      </c>
      <c r="K372" s="65">
        <f t="shared" si="22"/>
        <v>0</v>
      </c>
      <c r="L372" s="66">
        <f t="shared" si="23"/>
        <v>0</v>
      </c>
      <c r="N372" s="45">
        <f t="shared" si="17"/>
        <v>0</v>
      </c>
    </row>
    <row r="373" spans="2:14" ht="15" hidden="1" customHeight="1" x14ac:dyDescent="0.25">
      <c r="B373" s="75">
        <v>5</v>
      </c>
      <c r="C373" s="55" t="s">
        <v>730</v>
      </c>
      <c r="D373" s="76" t="s">
        <v>731</v>
      </c>
      <c r="E373" s="77"/>
      <c r="F373" s="58"/>
      <c r="G373" s="73" t="s">
        <v>51</v>
      </c>
      <c r="H373" s="55">
        <f>SUMIF([1]FORM!$F$16:$F$1048576,'RAB PAKET 1'!C373,[1]FORM!$J$16:$J$1048576)</f>
        <v>0</v>
      </c>
      <c r="I373" s="73"/>
      <c r="J373" s="74">
        <v>92000</v>
      </c>
      <c r="K373" s="65">
        <f t="shared" si="22"/>
        <v>0</v>
      </c>
      <c r="L373" s="66">
        <f t="shared" si="23"/>
        <v>0</v>
      </c>
      <c r="N373" s="45">
        <f t="shared" si="17"/>
        <v>0</v>
      </c>
    </row>
    <row r="374" spans="2:14" ht="15" hidden="1" customHeight="1" x14ac:dyDescent="0.25">
      <c r="B374" s="75">
        <v>6</v>
      </c>
      <c r="C374" s="55" t="s">
        <v>732</v>
      </c>
      <c r="D374" s="76" t="s">
        <v>733</v>
      </c>
      <c r="E374" s="77"/>
      <c r="F374" s="58"/>
      <c r="G374" s="73" t="s">
        <v>51</v>
      </c>
      <c r="H374" s="55">
        <f>SUMIF([1]FORM!$F$16:$F$1048576,'RAB PAKET 1'!C374,[1]FORM!$J$16:$J$1048576)</f>
        <v>0</v>
      </c>
      <c r="I374" s="73"/>
      <c r="J374" s="74">
        <v>85000</v>
      </c>
      <c r="K374" s="65">
        <f t="shared" si="22"/>
        <v>0</v>
      </c>
      <c r="L374" s="66">
        <f t="shared" si="23"/>
        <v>0</v>
      </c>
      <c r="N374" s="45">
        <f t="shared" si="17"/>
        <v>0</v>
      </c>
    </row>
    <row r="375" spans="2:14" ht="15" hidden="1" customHeight="1" x14ac:dyDescent="0.25">
      <c r="B375" s="75">
        <v>7</v>
      </c>
      <c r="C375" s="55" t="s">
        <v>734</v>
      </c>
      <c r="D375" s="76" t="s">
        <v>735</v>
      </c>
      <c r="E375" s="77"/>
      <c r="F375" s="58"/>
      <c r="G375" s="73" t="s">
        <v>51</v>
      </c>
      <c r="H375" s="55">
        <f>SUMIF([1]FORM!$F$16:$F$1048576,'RAB PAKET 1'!C375,[1]FORM!$J$16:$J$1048576)</f>
        <v>0</v>
      </c>
      <c r="I375" s="73"/>
      <c r="J375" s="74">
        <v>108000</v>
      </c>
      <c r="K375" s="65">
        <f t="shared" si="22"/>
        <v>0</v>
      </c>
      <c r="L375" s="66">
        <f t="shared" si="23"/>
        <v>0</v>
      </c>
      <c r="N375" s="45">
        <f t="shared" si="17"/>
        <v>0</v>
      </c>
    </row>
    <row r="376" spans="2:14" ht="15" hidden="1" customHeight="1" x14ac:dyDescent="0.25">
      <c r="B376" s="75">
        <v>8</v>
      </c>
      <c r="C376" s="55" t="s">
        <v>736</v>
      </c>
      <c r="D376" s="76" t="s">
        <v>737</v>
      </c>
      <c r="E376" s="77"/>
      <c r="F376" s="58"/>
      <c r="G376" s="73" t="s">
        <v>51</v>
      </c>
      <c r="H376" s="55">
        <f>SUMIF([1]FORM!$F$16:$F$1048576,'RAB PAKET 1'!C376,[1]FORM!$J$16:$J$1048576)</f>
        <v>0</v>
      </c>
      <c r="I376" s="73"/>
      <c r="J376" s="74">
        <v>69000</v>
      </c>
      <c r="K376" s="65">
        <f t="shared" si="22"/>
        <v>0</v>
      </c>
      <c r="L376" s="66">
        <f t="shared" si="23"/>
        <v>0</v>
      </c>
      <c r="N376" s="45">
        <f t="shared" si="17"/>
        <v>0</v>
      </c>
    </row>
    <row r="377" spans="2:14" ht="15" hidden="1" customHeight="1" x14ac:dyDescent="0.25">
      <c r="B377" s="75">
        <v>9</v>
      </c>
      <c r="C377" s="55" t="s">
        <v>738</v>
      </c>
      <c r="D377" s="76" t="s">
        <v>739</v>
      </c>
      <c r="E377" s="77"/>
      <c r="F377" s="58"/>
      <c r="G377" s="73" t="s">
        <v>51</v>
      </c>
      <c r="H377" s="55">
        <f>SUMIF([1]FORM!$F$16:$F$1048576,'RAB PAKET 1'!C377,[1]FORM!$J$16:$J$1048576)</f>
        <v>0</v>
      </c>
      <c r="I377" s="73"/>
      <c r="J377" s="74">
        <v>70000</v>
      </c>
      <c r="K377" s="65">
        <f t="shared" si="22"/>
        <v>0</v>
      </c>
      <c r="L377" s="66">
        <f t="shared" si="23"/>
        <v>0</v>
      </c>
      <c r="N377" s="45">
        <f t="shared" si="17"/>
        <v>0</v>
      </c>
    </row>
    <row r="378" spans="2:14" s="45" customFormat="1" ht="15" hidden="1" customHeight="1" x14ac:dyDescent="0.25">
      <c r="B378" s="67" t="s">
        <v>740</v>
      </c>
      <c r="C378" s="59" t="s">
        <v>741</v>
      </c>
      <c r="D378" s="68" t="s">
        <v>742</v>
      </c>
      <c r="E378" s="69"/>
      <c r="F378" s="58"/>
      <c r="G378" s="70" t="s">
        <v>42</v>
      </c>
      <c r="H378" s="55"/>
      <c r="I378" s="70"/>
      <c r="J378" s="71"/>
      <c r="K378" s="65"/>
      <c r="L378" s="66"/>
      <c r="N378" s="45">
        <f>SUM(N379:N392)</f>
        <v>156</v>
      </c>
    </row>
    <row r="379" spans="2:14" ht="15" hidden="1" customHeight="1" x14ac:dyDescent="0.25">
      <c r="B379" s="75">
        <v>1</v>
      </c>
      <c r="C379" s="55" t="s">
        <v>743</v>
      </c>
      <c r="D379" s="76" t="s">
        <v>744</v>
      </c>
      <c r="E379" s="77"/>
      <c r="F379" s="78">
        <v>3050084</v>
      </c>
      <c r="G379" s="73" t="s">
        <v>745</v>
      </c>
      <c r="H379" s="79">
        <f>SUMIF([1]FORM!$F$16:$F$1048576,'RAB PAKET 1'!C379,[1]FORM!$J$16:$J$1048576)</f>
        <v>0</v>
      </c>
      <c r="I379" s="73"/>
      <c r="J379" s="74">
        <v>27240</v>
      </c>
      <c r="K379" s="65">
        <f t="shared" ref="K379:K442" si="24">H379*J379</f>
        <v>0</v>
      </c>
      <c r="L379" s="66">
        <f t="shared" ref="L379:L442" si="25">I379*J379</f>
        <v>0</v>
      </c>
      <c r="N379" s="45">
        <f t="shared" si="17"/>
        <v>0</v>
      </c>
    </row>
    <row r="380" spans="2:14" ht="15" hidden="1" customHeight="1" x14ac:dyDescent="0.25">
      <c r="B380" s="75">
        <v>2</v>
      </c>
      <c r="C380" s="55" t="s">
        <v>746</v>
      </c>
      <c r="D380" s="76" t="s">
        <v>747</v>
      </c>
      <c r="E380" s="77"/>
      <c r="F380" s="78">
        <v>3050088</v>
      </c>
      <c r="G380" s="73" t="s">
        <v>745</v>
      </c>
      <c r="H380" s="55">
        <f>SUMIF([1]FORM!$F$16:$F$1048576,'RAB PAKET 1'!C380,[1]FORM!$J$16:$J$1048576)</f>
        <v>24</v>
      </c>
      <c r="I380" s="73"/>
      <c r="J380" s="74"/>
      <c r="K380" s="65">
        <f t="shared" si="24"/>
        <v>0</v>
      </c>
      <c r="L380" s="66">
        <f t="shared" si="25"/>
        <v>0</v>
      </c>
      <c r="N380" s="45">
        <f t="shared" si="17"/>
        <v>24</v>
      </c>
    </row>
    <row r="381" spans="2:14" ht="15" hidden="1" customHeight="1" x14ac:dyDescent="0.25">
      <c r="B381" s="75">
        <v>3</v>
      </c>
      <c r="C381" s="55" t="s">
        <v>748</v>
      </c>
      <c r="D381" s="76" t="s">
        <v>749</v>
      </c>
      <c r="E381" s="77"/>
      <c r="F381" s="78">
        <v>3110010</v>
      </c>
      <c r="G381" s="73" t="s">
        <v>745</v>
      </c>
      <c r="H381" s="55">
        <f>SUMIF([1]FORM!$F$16:$F$1048576,'RAB PAKET 1'!C381,[1]FORM!$J$16:$J$1048576)</f>
        <v>0</v>
      </c>
      <c r="I381" s="73"/>
      <c r="J381" s="74"/>
      <c r="K381" s="65">
        <f t="shared" si="24"/>
        <v>0</v>
      </c>
      <c r="L381" s="66">
        <f t="shared" si="25"/>
        <v>0</v>
      </c>
      <c r="N381" s="45">
        <f t="shared" si="17"/>
        <v>0</v>
      </c>
    </row>
    <row r="382" spans="2:14" ht="15" hidden="1" customHeight="1" x14ac:dyDescent="0.25">
      <c r="B382" s="75">
        <v>4</v>
      </c>
      <c r="C382" s="55" t="s">
        <v>750</v>
      </c>
      <c r="D382" s="76" t="s">
        <v>751</v>
      </c>
      <c r="E382" s="77"/>
      <c r="F382" s="78">
        <v>3110514</v>
      </c>
      <c r="G382" s="73" t="s">
        <v>745</v>
      </c>
      <c r="H382" s="55">
        <f>SUMIF([1]FORM!$F$16:$F$1048576,'RAB PAKET 1'!C382,[1]FORM!$J$16:$J$1048576)</f>
        <v>88</v>
      </c>
      <c r="I382" s="73"/>
      <c r="J382" s="74">
        <v>117380</v>
      </c>
      <c r="K382" s="65">
        <f t="shared" si="24"/>
        <v>10329440</v>
      </c>
      <c r="L382" s="66">
        <f t="shared" si="25"/>
        <v>0</v>
      </c>
      <c r="N382" s="45">
        <f t="shared" si="17"/>
        <v>88</v>
      </c>
    </row>
    <row r="383" spans="2:14" ht="15" hidden="1" customHeight="1" x14ac:dyDescent="0.25">
      <c r="B383" s="75">
        <v>5</v>
      </c>
      <c r="C383" s="55" t="s">
        <v>752</v>
      </c>
      <c r="D383" s="76" t="s">
        <v>753</v>
      </c>
      <c r="E383" s="77"/>
      <c r="F383" s="78">
        <v>3110515</v>
      </c>
      <c r="G383" s="73" t="s">
        <v>745</v>
      </c>
      <c r="H383" s="55">
        <f>SUMIF([1]FORM!$F$16:$F$1048576,'RAB PAKET 1'!C383,[1]FORM!$J$16:$J$1048576)</f>
        <v>0</v>
      </c>
      <c r="I383" s="73"/>
      <c r="J383" s="74">
        <v>170925</v>
      </c>
      <c r="K383" s="65">
        <f t="shared" si="24"/>
        <v>0</v>
      </c>
      <c r="L383" s="66">
        <f t="shared" si="25"/>
        <v>0</v>
      </c>
      <c r="N383" s="45">
        <f t="shared" si="17"/>
        <v>0</v>
      </c>
    </row>
    <row r="384" spans="2:14" ht="15" hidden="1" customHeight="1" x14ac:dyDescent="0.25">
      <c r="B384" s="75">
        <v>6</v>
      </c>
      <c r="C384" s="55" t="s">
        <v>754</v>
      </c>
      <c r="D384" s="76" t="s">
        <v>755</v>
      </c>
      <c r="E384" s="77"/>
      <c r="F384" s="78">
        <v>3110516</v>
      </c>
      <c r="G384" s="73" t="s">
        <v>745</v>
      </c>
      <c r="H384" s="55">
        <f>SUMIF([1]FORM!$F$16:$F$1048576,'RAB PAKET 1'!C384,[1]FORM!$J$16:$J$1048576)</f>
        <v>0</v>
      </c>
      <c r="I384" s="73"/>
      <c r="J384" s="74">
        <v>261340</v>
      </c>
      <c r="K384" s="65">
        <f t="shared" si="24"/>
        <v>0</v>
      </c>
      <c r="L384" s="66">
        <f t="shared" si="25"/>
        <v>0</v>
      </c>
      <c r="N384" s="45">
        <f t="shared" si="17"/>
        <v>0</v>
      </c>
    </row>
    <row r="385" spans="2:14" ht="15" customHeight="1" x14ac:dyDescent="0.25">
      <c r="B385" s="75">
        <v>7</v>
      </c>
      <c r="C385" s="55" t="s">
        <v>756</v>
      </c>
      <c r="D385" s="76"/>
      <c r="E385" s="77"/>
      <c r="F385" s="78"/>
      <c r="G385" s="73" t="s">
        <v>745</v>
      </c>
      <c r="H385" s="55">
        <f>SUMIF([1]FORM!$F$16:$F$1048576,'RAB PAKET 1'!C385,[1]FORM!$J$16:$J$1048576)</f>
        <v>44</v>
      </c>
      <c r="I385" s="73"/>
      <c r="J385" s="125">
        <v>0</v>
      </c>
      <c r="K385" s="65">
        <f t="shared" si="24"/>
        <v>0</v>
      </c>
      <c r="L385" s="66">
        <f t="shared" si="25"/>
        <v>0</v>
      </c>
      <c r="N385" s="80">
        <f t="shared" si="17"/>
        <v>44</v>
      </c>
    </row>
    <row r="386" spans="2:14" ht="15" hidden="1" customHeight="1" x14ac:dyDescent="0.25">
      <c r="B386" s="75">
        <v>8</v>
      </c>
      <c r="C386" s="55" t="s">
        <v>757</v>
      </c>
      <c r="D386" s="76" t="s">
        <v>758</v>
      </c>
      <c r="E386" s="77"/>
      <c r="F386" s="78">
        <v>3110055</v>
      </c>
      <c r="G386" s="73" t="s">
        <v>745</v>
      </c>
      <c r="H386" s="55">
        <f>SUMIF([1]FORM!$F$16:$F$1048576,'RAB PAKET 1'!C386,[1]FORM!$J$16:$J$1048576)</f>
        <v>0</v>
      </c>
      <c r="I386" s="73"/>
      <c r="J386" s="74">
        <f>355000*1.02</f>
        <v>362100</v>
      </c>
      <c r="K386" s="65">
        <f t="shared" si="24"/>
        <v>0</v>
      </c>
      <c r="L386" s="66">
        <f t="shared" si="25"/>
        <v>0</v>
      </c>
      <c r="N386" s="45">
        <f t="shared" si="17"/>
        <v>0</v>
      </c>
    </row>
    <row r="387" spans="2:14" ht="15" hidden="1" customHeight="1" x14ac:dyDescent="0.25">
      <c r="B387" s="75">
        <v>9</v>
      </c>
      <c r="C387" s="55" t="s">
        <v>759</v>
      </c>
      <c r="D387" s="76" t="s">
        <v>760</v>
      </c>
      <c r="E387" s="77"/>
      <c r="F387" s="78">
        <v>3110056</v>
      </c>
      <c r="G387" s="73" t="s">
        <v>745</v>
      </c>
      <c r="H387" s="55">
        <f>SUMIF([1]FORM!$F$16:$F$1048576,'RAB PAKET 1'!C387,[1]FORM!$J$16:$J$1048576)</f>
        <v>0</v>
      </c>
      <c r="I387" s="73"/>
      <c r="J387" s="74">
        <v>643500</v>
      </c>
      <c r="K387" s="65">
        <f t="shared" si="24"/>
        <v>0</v>
      </c>
      <c r="L387" s="66">
        <f t="shared" si="25"/>
        <v>0</v>
      </c>
      <c r="N387" s="45">
        <f t="shared" si="17"/>
        <v>0</v>
      </c>
    </row>
    <row r="388" spans="2:14" ht="15" hidden="1" customHeight="1" x14ac:dyDescent="0.25">
      <c r="B388" s="75">
        <v>10</v>
      </c>
      <c r="C388" s="55" t="s">
        <v>761</v>
      </c>
      <c r="D388" s="76" t="s">
        <v>762</v>
      </c>
      <c r="E388" s="77"/>
      <c r="F388" s="78">
        <v>3110057</v>
      </c>
      <c r="G388" s="73" t="s">
        <v>745</v>
      </c>
      <c r="H388" s="55">
        <f>SUMIF([1]FORM!$F$16:$F$1048576,'RAB PAKET 1'!C388,[1]FORM!$J$16:$J$1048576)</f>
        <v>0</v>
      </c>
      <c r="I388" s="73"/>
      <c r="J388" s="74">
        <v>771800</v>
      </c>
      <c r="K388" s="65">
        <f t="shared" si="24"/>
        <v>0</v>
      </c>
      <c r="L388" s="66">
        <f t="shared" si="25"/>
        <v>0</v>
      </c>
      <c r="N388" s="45">
        <f t="shared" si="17"/>
        <v>0</v>
      </c>
    </row>
    <row r="389" spans="2:14" ht="15" hidden="1" customHeight="1" x14ac:dyDescent="0.25">
      <c r="B389" s="75">
        <v>11</v>
      </c>
      <c r="C389" s="55" t="s">
        <v>763</v>
      </c>
      <c r="D389" s="76" t="s">
        <v>764</v>
      </c>
      <c r="E389" s="77"/>
      <c r="F389" s="78">
        <v>3110058</v>
      </c>
      <c r="G389" s="73" t="s">
        <v>745</v>
      </c>
      <c r="H389" s="55">
        <f>SUMIF([1]FORM!$F$16:$F$1048576,'RAB PAKET 1'!C389,[1]FORM!$J$16:$J$1048576)</f>
        <v>0</v>
      </c>
      <c r="I389" s="73"/>
      <c r="J389" s="74">
        <f>800000*1.02</f>
        <v>816000</v>
      </c>
      <c r="K389" s="65">
        <f t="shared" si="24"/>
        <v>0</v>
      </c>
      <c r="L389" s="66">
        <f t="shared" si="25"/>
        <v>0</v>
      </c>
      <c r="N389" s="45">
        <f t="shared" si="17"/>
        <v>0</v>
      </c>
    </row>
    <row r="390" spans="2:14" ht="15" hidden="1" customHeight="1" x14ac:dyDescent="0.25">
      <c r="B390" s="75">
        <v>12</v>
      </c>
      <c r="C390" s="55" t="s">
        <v>765</v>
      </c>
      <c r="D390" s="76" t="s">
        <v>766</v>
      </c>
      <c r="E390" s="77"/>
      <c r="F390" s="58"/>
      <c r="G390" s="73" t="s">
        <v>745</v>
      </c>
      <c r="H390" s="55">
        <f>SUMIF([1]FORM!$F$16:$F$1048576,'RAB PAKET 1'!C390,[1]FORM!$J$16:$J$1048576)</f>
        <v>0</v>
      </c>
      <c r="I390" s="73"/>
      <c r="J390" s="74"/>
      <c r="K390" s="65">
        <f t="shared" si="24"/>
        <v>0</v>
      </c>
      <c r="L390" s="66">
        <f t="shared" si="25"/>
        <v>0</v>
      </c>
      <c r="N390" s="45">
        <f t="shared" si="17"/>
        <v>0</v>
      </c>
    </row>
    <row r="391" spans="2:14" ht="15" hidden="1" customHeight="1" x14ac:dyDescent="0.25">
      <c r="B391" s="75">
        <v>13</v>
      </c>
      <c r="C391" s="55" t="s">
        <v>767</v>
      </c>
      <c r="D391" s="76" t="s">
        <v>768</v>
      </c>
      <c r="E391" s="77"/>
      <c r="F391" s="58"/>
      <c r="G391" s="73" t="s">
        <v>745</v>
      </c>
      <c r="H391" s="55">
        <f>SUMIF([1]FORM!$F$16:$F$1048576,'RAB PAKET 1'!C391,[1]FORM!$J$16:$J$1048576)</f>
        <v>0</v>
      </c>
      <c r="I391" s="73"/>
      <c r="J391" s="74"/>
      <c r="K391" s="65">
        <f t="shared" si="24"/>
        <v>0</v>
      </c>
      <c r="L391" s="66">
        <f t="shared" si="25"/>
        <v>0</v>
      </c>
      <c r="N391" s="45">
        <f t="shared" si="17"/>
        <v>0</v>
      </c>
    </row>
    <row r="392" spans="2:14" ht="15" hidden="1" customHeight="1" x14ac:dyDescent="0.25">
      <c r="B392" s="75">
        <v>14</v>
      </c>
      <c r="C392" s="55" t="s">
        <v>769</v>
      </c>
      <c r="D392" s="76" t="s">
        <v>770</v>
      </c>
      <c r="E392" s="77"/>
      <c r="F392" s="78">
        <v>3110542</v>
      </c>
      <c r="G392" s="73" t="s">
        <v>771</v>
      </c>
      <c r="H392" s="55">
        <f>SUMIF([1]FORM!$F$16:$F$1048576,'RAB PAKET 1'!C392,[1]FORM!$J$16:$J$1048576)</f>
        <v>0</v>
      </c>
      <c r="I392" s="73"/>
      <c r="J392" s="74">
        <v>57400</v>
      </c>
      <c r="K392" s="65">
        <f t="shared" si="24"/>
        <v>0</v>
      </c>
      <c r="L392" s="66">
        <f t="shared" si="25"/>
        <v>0</v>
      </c>
      <c r="N392" s="45">
        <f t="shared" si="17"/>
        <v>0</v>
      </c>
    </row>
    <row r="393" spans="2:14" s="45" customFormat="1" ht="15" hidden="1" customHeight="1" x14ac:dyDescent="0.25">
      <c r="B393" s="67" t="s">
        <v>772</v>
      </c>
      <c r="C393" s="59" t="s">
        <v>773</v>
      </c>
      <c r="D393" s="68" t="s">
        <v>774</v>
      </c>
      <c r="E393" s="69"/>
      <c r="F393" s="58"/>
      <c r="G393" s="70"/>
      <c r="H393" s="55"/>
      <c r="I393" s="70"/>
      <c r="J393" s="71"/>
      <c r="K393" s="65"/>
      <c r="L393" s="66"/>
      <c r="N393" s="45">
        <f>SUM(N394:N410)</f>
        <v>34</v>
      </c>
    </row>
    <row r="394" spans="2:14" ht="15" hidden="1" customHeight="1" x14ac:dyDescent="0.25">
      <c r="B394" s="75">
        <v>1</v>
      </c>
      <c r="C394" s="55" t="s">
        <v>775</v>
      </c>
      <c r="D394" s="76" t="s">
        <v>776</v>
      </c>
      <c r="E394" s="77"/>
      <c r="F394" s="58"/>
      <c r="G394" s="73" t="s">
        <v>28</v>
      </c>
      <c r="H394" s="55">
        <f>SUMIF([1]FORM!$F$16:$F$1048576,'RAB PAKET 1'!C394,[1]FORM!$J$16:$J$1048576)</f>
        <v>0</v>
      </c>
      <c r="I394" s="73"/>
      <c r="J394" s="74">
        <v>34500</v>
      </c>
      <c r="K394" s="65">
        <f t="shared" si="24"/>
        <v>0</v>
      </c>
      <c r="L394" s="66">
        <f t="shared" si="25"/>
        <v>0</v>
      </c>
      <c r="N394" s="45">
        <f t="shared" si="17"/>
        <v>0</v>
      </c>
    </row>
    <row r="395" spans="2:14" ht="15" hidden="1" customHeight="1" x14ac:dyDescent="0.25">
      <c r="B395" s="75">
        <v>2</v>
      </c>
      <c r="C395" s="55" t="s">
        <v>777</v>
      </c>
      <c r="D395" s="76" t="s">
        <v>778</v>
      </c>
      <c r="E395" s="77"/>
      <c r="F395" s="58"/>
      <c r="G395" s="73" t="s">
        <v>28</v>
      </c>
      <c r="H395" s="55">
        <f>SUMIF([1]FORM!$F$16:$F$1048576,'RAB PAKET 1'!C395,[1]FORM!$J$16:$J$1048576)</f>
        <v>0</v>
      </c>
      <c r="I395" s="73"/>
      <c r="J395" s="74">
        <v>51500</v>
      </c>
      <c r="K395" s="65">
        <f t="shared" si="24"/>
        <v>0</v>
      </c>
      <c r="L395" s="66">
        <f t="shared" si="25"/>
        <v>0</v>
      </c>
      <c r="N395" s="45">
        <f t="shared" si="17"/>
        <v>0</v>
      </c>
    </row>
    <row r="396" spans="2:14" ht="15" customHeight="1" x14ac:dyDescent="0.25">
      <c r="B396" s="75">
        <v>3</v>
      </c>
      <c r="C396" s="55" t="s">
        <v>779</v>
      </c>
      <c r="D396" s="76"/>
      <c r="E396" s="77"/>
      <c r="F396" s="58"/>
      <c r="G396" s="73" t="s">
        <v>28</v>
      </c>
      <c r="H396" s="55">
        <f>SUMIF([1]FORM!$F$16:$F$1048576,'RAB PAKET 1'!C396,[1]FORM!$J$16:$J$1048576)</f>
        <v>8</v>
      </c>
      <c r="I396" s="73"/>
      <c r="J396" s="125">
        <v>0</v>
      </c>
      <c r="K396" s="65">
        <f t="shared" si="24"/>
        <v>0</v>
      </c>
      <c r="L396" s="66">
        <f t="shared" si="25"/>
        <v>0</v>
      </c>
      <c r="N396" s="45">
        <f t="shared" si="17"/>
        <v>8</v>
      </c>
    </row>
    <row r="397" spans="2:14" ht="15" hidden="1" customHeight="1" x14ac:dyDescent="0.25">
      <c r="B397" s="75">
        <v>4</v>
      </c>
      <c r="C397" s="55" t="s">
        <v>780</v>
      </c>
      <c r="D397" s="76" t="s">
        <v>781</v>
      </c>
      <c r="E397" s="77"/>
      <c r="F397" s="58"/>
      <c r="G397" s="73" t="s">
        <v>28</v>
      </c>
      <c r="H397" s="55">
        <f>SUMIF([1]FORM!$F$16:$F$1048576,'RAB PAKET 1'!C397,[1]FORM!$J$16:$J$1048576)</f>
        <v>0</v>
      </c>
      <c r="I397" s="73"/>
      <c r="J397" s="74">
        <v>88000</v>
      </c>
      <c r="K397" s="65">
        <f t="shared" si="24"/>
        <v>0</v>
      </c>
      <c r="L397" s="66">
        <f t="shared" si="25"/>
        <v>0</v>
      </c>
      <c r="N397" s="45">
        <f t="shared" si="17"/>
        <v>0</v>
      </c>
    </row>
    <row r="398" spans="2:14" ht="15" hidden="1" customHeight="1" x14ac:dyDescent="0.25">
      <c r="B398" s="75">
        <v>5</v>
      </c>
      <c r="C398" s="55" t="s">
        <v>782</v>
      </c>
      <c r="D398" s="76" t="s">
        <v>783</v>
      </c>
      <c r="E398" s="77"/>
      <c r="F398" s="58"/>
      <c r="G398" s="73" t="s">
        <v>28</v>
      </c>
      <c r="H398" s="55">
        <f>SUMIF([1]FORM!$F$16:$F$1048576,'RAB PAKET 1'!C398,[1]FORM!$J$16:$J$1048576)</f>
        <v>0</v>
      </c>
      <c r="I398" s="73"/>
      <c r="J398" s="74">
        <v>145000</v>
      </c>
      <c r="K398" s="65">
        <f t="shared" si="24"/>
        <v>0</v>
      </c>
      <c r="L398" s="66">
        <f t="shared" si="25"/>
        <v>0</v>
      </c>
      <c r="N398" s="45">
        <f t="shared" ref="N398:N462" si="26">H398+I398</f>
        <v>0</v>
      </c>
    </row>
    <row r="399" spans="2:14" ht="15" customHeight="1" x14ac:dyDescent="0.25">
      <c r="B399" s="75">
        <v>6</v>
      </c>
      <c r="C399" s="55" t="s">
        <v>784</v>
      </c>
      <c r="D399" s="76"/>
      <c r="E399" s="77"/>
      <c r="F399" s="58"/>
      <c r="G399" s="73" t="s">
        <v>28</v>
      </c>
      <c r="H399" s="55">
        <f>SUMIF([1]FORM!$F$16:$F$1048576,'RAB PAKET 1'!C399,[1]FORM!$J$16:$J$1048576)</f>
        <v>8</v>
      </c>
      <c r="I399" s="73"/>
      <c r="J399" s="125">
        <v>0</v>
      </c>
      <c r="K399" s="65">
        <f t="shared" si="24"/>
        <v>0</v>
      </c>
      <c r="L399" s="66">
        <f t="shared" si="25"/>
        <v>0</v>
      </c>
      <c r="N399" s="45">
        <f t="shared" si="26"/>
        <v>8</v>
      </c>
    </row>
    <row r="400" spans="2:14" ht="15" hidden="1" customHeight="1" x14ac:dyDescent="0.25">
      <c r="B400" s="75">
        <v>7</v>
      </c>
      <c r="C400" s="55" t="s">
        <v>785</v>
      </c>
      <c r="D400" s="76" t="s">
        <v>786</v>
      </c>
      <c r="E400" s="77"/>
      <c r="F400" s="58"/>
      <c r="G400" s="73" t="s">
        <v>28</v>
      </c>
      <c r="H400" s="55">
        <f>SUMIF([1]FORM!$F$16:$F$1048576,'RAB PAKET 1'!C400,[1]FORM!$J$16:$J$1048576)</f>
        <v>0</v>
      </c>
      <c r="I400" s="73"/>
      <c r="J400" s="74">
        <v>15750</v>
      </c>
      <c r="K400" s="65">
        <f t="shared" si="24"/>
        <v>0</v>
      </c>
      <c r="L400" s="66">
        <f t="shared" si="25"/>
        <v>0</v>
      </c>
      <c r="N400" s="45">
        <f t="shared" si="26"/>
        <v>0</v>
      </c>
    </row>
    <row r="401" spans="2:14" ht="15" hidden="1" customHeight="1" x14ac:dyDescent="0.25">
      <c r="B401" s="75">
        <v>8</v>
      </c>
      <c r="C401" s="55" t="s">
        <v>787</v>
      </c>
      <c r="D401" s="76" t="s">
        <v>788</v>
      </c>
      <c r="E401" s="77"/>
      <c r="F401" s="58"/>
      <c r="G401" s="73" t="s">
        <v>28</v>
      </c>
      <c r="H401" s="55">
        <f>SUMIF([1]FORM!$F$16:$F$1048576,'RAB PAKET 1'!C401,[1]FORM!$J$16:$J$1048576)</f>
        <v>0</v>
      </c>
      <c r="I401" s="73"/>
      <c r="J401" s="74">
        <v>26250</v>
      </c>
      <c r="K401" s="65">
        <f t="shared" si="24"/>
        <v>0</v>
      </c>
      <c r="L401" s="66">
        <f t="shared" si="25"/>
        <v>0</v>
      </c>
      <c r="N401" s="45">
        <f t="shared" si="26"/>
        <v>0</v>
      </c>
    </row>
    <row r="402" spans="2:14" ht="15" hidden="1" customHeight="1" x14ac:dyDescent="0.25">
      <c r="B402" s="75">
        <v>9</v>
      </c>
      <c r="C402" s="55" t="s">
        <v>789</v>
      </c>
      <c r="D402" s="76" t="s">
        <v>790</v>
      </c>
      <c r="E402" s="77"/>
      <c r="F402" s="58"/>
      <c r="G402" s="73" t="s">
        <v>28</v>
      </c>
      <c r="H402" s="55">
        <f>SUMIF([1]FORM!$F$16:$F$1048576,'RAB PAKET 1'!C402,[1]FORM!$J$16:$J$1048576)</f>
        <v>15</v>
      </c>
      <c r="I402" s="73"/>
      <c r="J402" s="74"/>
      <c r="K402" s="65">
        <f t="shared" si="24"/>
        <v>0</v>
      </c>
      <c r="L402" s="66">
        <f t="shared" si="25"/>
        <v>0</v>
      </c>
      <c r="N402" s="45">
        <f t="shared" si="26"/>
        <v>15</v>
      </c>
    </row>
    <row r="403" spans="2:14" ht="15" hidden="1" customHeight="1" x14ac:dyDescent="0.25">
      <c r="B403" s="75">
        <v>10</v>
      </c>
      <c r="C403" s="55" t="s">
        <v>791</v>
      </c>
      <c r="D403" s="76" t="s">
        <v>792</v>
      </c>
      <c r="E403" s="77"/>
      <c r="F403" s="58"/>
      <c r="G403" s="73" t="s">
        <v>28</v>
      </c>
      <c r="H403" s="55">
        <f>SUMIF([1]FORM!$F$16:$F$1048576,'RAB PAKET 1'!C403,[1]FORM!$J$16:$J$1048576)</f>
        <v>0</v>
      </c>
      <c r="I403" s="73"/>
      <c r="J403" s="74">
        <v>89200</v>
      </c>
      <c r="K403" s="65">
        <f t="shared" si="24"/>
        <v>0</v>
      </c>
      <c r="L403" s="66">
        <f t="shared" si="25"/>
        <v>0</v>
      </c>
      <c r="N403" s="45">
        <f t="shared" si="26"/>
        <v>0</v>
      </c>
    </row>
    <row r="404" spans="2:14" ht="15" hidden="1" customHeight="1" x14ac:dyDescent="0.25">
      <c r="B404" s="75">
        <v>11</v>
      </c>
      <c r="C404" s="55" t="s">
        <v>793</v>
      </c>
      <c r="D404" s="76" t="s">
        <v>794</v>
      </c>
      <c r="E404" s="77"/>
      <c r="F404" s="58"/>
      <c r="G404" s="73" t="s">
        <v>28</v>
      </c>
      <c r="H404" s="55">
        <f>SUMIF([1]FORM!$F$16:$F$1048576,'RAB PAKET 1'!C404,[1]FORM!$J$16:$J$1048576)</f>
        <v>0</v>
      </c>
      <c r="I404" s="73"/>
      <c r="J404" s="74">
        <v>98000</v>
      </c>
      <c r="K404" s="65">
        <f t="shared" si="24"/>
        <v>0</v>
      </c>
      <c r="L404" s="66">
        <f t="shared" si="25"/>
        <v>0</v>
      </c>
      <c r="N404" s="45">
        <f t="shared" si="26"/>
        <v>0</v>
      </c>
    </row>
    <row r="405" spans="2:14" ht="15" hidden="1" customHeight="1" x14ac:dyDescent="0.25">
      <c r="B405" s="75">
        <v>12</v>
      </c>
      <c r="C405" s="55" t="s">
        <v>795</v>
      </c>
      <c r="D405" s="76" t="s">
        <v>796</v>
      </c>
      <c r="E405" s="77"/>
      <c r="F405" s="58"/>
      <c r="G405" s="73" t="s">
        <v>28</v>
      </c>
      <c r="H405" s="55">
        <f>SUMIF([1]FORM!$F$16:$F$1048576,'RAB PAKET 1'!C405,[1]FORM!$J$16:$J$1048576)</f>
        <v>0</v>
      </c>
      <c r="I405" s="73"/>
      <c r="J405" s="74">
        <v>98000</v>
      </c>
      <c r="K405" s="65">
        <f t="shared" si="24"/>
        <v>0</v>
      </c>
      <c r="L405" s="66">
        <f t="shared" si="25"/>
        <v>0</v>
      </c>
      <c r="N405" s="45">
        <f t="shared" si="26"/>
        <v>0</v>
      </c>
    </row>
    <row r="406" spans="2:14" ht="15" hidden="1" customHeight="1" x14ac:dyDescent="0.25">
      <c r="B406" s="75">
        <v>13</v>
      </c>
      <c r="C406" s="55" t="s">
        <v>797</v>
      </c>
      <c r="D406" s="76" t="s">
        <v>798</v>
      </c>
      <c r="E406" s="77"/>
      <c r="F406" s="58"/>
      <c r="G406" s="73" t="s">
        <v>28</v>
      </c>
      <c r="H406" s="55">
        <f>SUMIF([1]FORM!$F$16:$F$1048576,'RAB PAKET 1'!C406,[1]FORM!$J$16:$J$1048576)</f>
        <v>0</v>
      </c>
      <c r="I406" s="73"/>
      <c r="J406" s="74">
        <v>45000</v>
      </c>
      <c r="K406" s="65">
        <f t="shared" si="24"/>
        <v>0</v>
      </c>
      <c r="L406" s="66">
        <f t="shared" si="25"/>
        <v>0</v>
      </c>
      <c r="N406" s="45">
        <f t="shared" si="26"/>
        <v>0</v>
      </c>
    </row>
    <row r="407" spans="2:14" ht="15" hidden="1" customHeight="1" x14ac:dyDescent="0.25">
      <c r="B407" s="75">
        <v>14</v>
      </c>
      <c r="C407" s="55" t="s">
        <v>799</v>
      </c>
      <c r="D407" s="76" t="s">
        <v>800</v>
      </c>
      <c r="E407" s="77"/>
      <c r="F407" s="58"/>
      <c r="G407" s="73" t="s">
        <v>28</v>
      </c>
      <c r="H407" s="55">
        <f>SUMIF([1]FORM!$F$16:$F$1048576,'RAB PAKET 1'!C407,[1]FORM!$J$16:$J$1048576)</f>
        <v>0</v>
      </c>
      <c r="I407" s="73"/>
      <c r="J407" s="74">
        <v>72385</v>
      </c>
      <c r="K407" s="65">
        <f t="shared" si="24"/>
        <v>0</v>
      </c>
      <c r="L407" s="66">
        <f t="shared" si="25"/>
        <v>0</v>
      </c>
      <c r="N407" s="45">
        <f t="shared" si="26"/>
        <v>0</v>
      </c>
    </row>
    <row r="408" spans="2:14" ht="15" hidden="1" customHeight="1" x14ac:dyDescent="0.25">
      <c r="B408" s="75">
        <v>15</v>
      </c>
      <c r="C408" s="55" t="s">
        <v>801</v>
      </c>
      <c r="D408" s="76" t="s">
        <v>802</v>
      </c>
      <c r="E408" s="77"/>
      <c r="F408" s="58"/>
      <c r="G408" s="73" t="s">
        <v>28</v>
      </c>
      <c r="H408" s="55">
        <f>SUMIF([1]FORM!$F$16:$F$1048576,'RAB PAKET 1'!C408,[1]FORM!$J$16:$J$1048576)</f>
        <v>0</v>
      </c>
      <c r="I408" s="73"/>
      <c r="J408" s="74">
        <v>72500</v>
      </c>
      <c r="K408" s="65">
        <f t="shared" si="24"/>
        <v>0</v>
      </c>
      <c r="L408" s="66">
        <f t="shared" si="25"/>
        <v>0</v>
      </c>
      <c r="N408" s="45">
        <f t="shared" si="26"/>
        <v>0</v>
      </c>
    </row>
    <row r="409" spans="2:14" ht="15" customHeight="1" x14ac:dyDescent="0.25">
      <c r="B409" s="75">
        <v>16</v>
      </c>
      <c r="C409" s="55" t="s">
        <v>803</v>
      </c>
      <c r="D409" s="76"/>
      <c r="E409" s="77"/>
      <c r="F409" s="58"/>
      <c r="G409" s="73" t="s">
        <v>28</v>
      </c>
      <c r="H409" s="55">
        <f>SUMIF([1]FORM!$F$16:$F$1048576,'RAB PAKET 1'!C409,[1]FORM!$J$16:$J$1048576)</f>
        <v>3</v>
      </c>
      <c r="I409" s="73"/>
      <c r="J409" s="125">
        <v>0</v>
      </c>
      <c r="K409" s="65">
        <f t="shared" si="24"/>
        <v>0</v>
      </c>
      <c r="L409" s="66">
        <f t="shared" si="25"/>
        <v>0</v>
      </c>
      <c r="N409" s="45">
        <f t="shared" si="26"/>
        <v>3</v>
      </c>
    </row>
    <row r="410" spans="2:14" ht="15" hidden="1" customHeight="1" x14ac:dyDescent="0.25">
      <c r="B410" s="75">
        <v>17</v>
      </c>
      <c r="C410" s="55" t="s">
        <v>804</v>
      </c>
      <c r="D410" s="76" t="s">
        <v>805</v>
      </c>
      <c r="E410" s="77"/>
      <c r="F410" s="58"/>
      <c r="G410" s="73" t="s">
        <v>28</v>
      </c>
      <c r="H410" s="55">
        <f>SUMIF([1]FORM!$F$16:$F$1048576,'RAB PAKET 1'!C410,[1]FORM!$J$16:$J$1048576)</f>
        <v>0</v>
      </c>
      <c r="I410" s="73"/>
      <c r="J410" s="74">
        <v>18000</v>
      </c>
      <c r="K410" s="65">
        <f t="shared" si="24"/>
        <v>0</v>
      </c>
      <c r="L410" s="66">
        <f t="shared" si="25"/>
        <v>0</v>
      </c>
      <c r="N410" s="45">
        <f t="shared" si="26"/>
        <v>0</v>
      </c>
    </row>
    <row r="411" spans="2:14" ht="15" hidden="1" customHeight="1" x14ac:dyDescent="0.25">
      <c r="B411" s="75">
        <v>18</v>
      </c>
      <c r="C411" s="55" t="s">
        <v>806</v>
      </c>
      <c r="D411" s="76" t="s">
        <v>807</v>
      </c>
      <c r="E411" s="77"/>
      <c r="F411" s="58"/>
      <c r="G411" s="73" t="s">
        <v>28</v>
      </c>
      <c r="H411" s="55">
        <f>SUMIF([1]FORM!$F$16:$F$1048576,'RAB PAKET 1'!C411,[1]FORM!$J$16:$J$1048576)</f>
        <v>0</v>
      </c>
      <c r="I411" s="73"/>
      <c r="J411" s="74">
        <v>27810</v>
      </c>
      <c r="K411" s="65"/>
      <c r="L411" s="66"/>
      <c r="N411" s="45">
        <f t="shared" si="26"/>
        <v>0</v>
      </c>
    </row>
    <row r="412" spans="2:14" s="45" customFormat="1" ht="15" customHeight="1" x14ac:dyDescent="0.25">
      <c r="B412" s="67" t="s">
        <v>808</v>
      </c>
      <c r="C412" s="59" t="s">
        <v>809</v>
      </c>
      <c r="D412" s="68"/>
      <c r="E412" s="69"/>
      <c r="F412" s="58"/>
      <c r="G412" s="70"/>
      <c r="H412" s="55"/>
      <c r="I412" s="70"/>
      <c r="J412" s="124">
        <v>0</v>
      </c>
      <c r="K412" s="65"/>
      <c r="L412" s="66"/>
      <c r="N412" s="45">
        <f>SUM(N413:N418)</f>
        <v>2</v>
      </c>
    </row>
    <row r="413" spans="2:14" s="45" customFormat="1" ht="15" hidden="1" customHeight="1" x14ac:dyDescent="0.25">
      <c r="B413" s="75">
        <v>1</v>
      </c>
      <c r="C413" s="55" t="s">
        <v>810</v>
      </c>
      <c r="D413" s="76" t="s">
        <v>811</v>
      </c>
      <c r="E413" s="77"/>
      <c r="F413" s="58"/>
      <c r="G413" s="73" t="s">
        <v>812</v>
      </c>
      <c r="H413" s="55">
        <f>SUMIF([1]FORM!$F$16:$F$1048576,'RAB PAKET 1'!C413,[1]FORM!$J$16:$J$1048576)</f>
        <v>0</v>
      </c>
      <c r="I413" s="73"/>
      <c r="J413" s="74">
        <f>45400760+1495000</f>
        <v>46895760</v>
      </c>
      <c r="K413" s="65">
        <f t="shared" si="24"/>
        <v>0</v>
      </c>
      <c r="L413" s="66">
        <f t="shared" si="25"/>
        <v>0</v>
      </c>
      <c r="N413" s="45">
        <f t="shared" si="26"/>
        <v>0</v>
      </c>
    </row>
    <row r="414" spans="2:14" s="45" customFormat="1" ht="15" hidden="1" customHeight="1" x14ac:dyDescent="0.25">
      <c r="B414" s="75">
        <v>2</v>
      </c>
      <c r="C414" s="55" t="s">
        <v>813</v>
      </c>
      <c r="D414" s="76" t="s">
        <v>814</v>
      </c>
      <c r="E414" s="77"/>
      <c r="F414" s="58"/>
      <c r="G414" s="73" t="s">
        <v>812</v>
      </c>
      <c r="H414" s="55">
        <f>SUMIF([1]FORM!$F$16:$F$1048576,'RAB PAKET 1'!C414,[1]FORM!$J$16:$J$1048576)</f>
        <v>0</v>
      </c>
      <c r="I414" s="73"/>
      <c r="J414" s="74">
        <f>68135700+1495000</f>
        <v>69630700</v>
      </c>
      <c r="K414" s="65">
        <f t="shared" si="24"/>
        <v>0</v>
      </c>
      <c r="L414" s="66">
        <f t="shared" si="25"/>
        <v>0</v>
      </c>
      <c r="N414" s="45">
        <f t="shared" si="26"/>
        <v>0</v>
      </c>
    </row>
    <row r="415" spans="2:14" s="45" customFormat="1" ht="15" customHeight="1" x14ac:dyDescent="0.25">
      <c r="B415" s="75">
        <v>3</v>
      </c>
      <c r="C415" s="55" t="s">
        <v>815</v>
      </c>
      <c r="D415" s="76"/>
      <c r="E415" s="77"/>
      <c r="F415" s="58"/>
      <c r="G415" s="73" t="s">
        <v>812</v>
      </c>
      <c r="H415" s="55">
        <f>SUMIF([1]FORM!$F$16:$F$1048576,'RAB PAKET 1'!C415,[1]FORM!$J$16:$J$1048576)</f>
        <v>1</v>
      </c>
      <c r="I415" s="73"/>
      <c r="J415" s="125">
        <v>0</v>
      </c>
      <c r="K415" s="65">
        <f t="shared" si="24"/>
        <v>0</v>
      </c>
      <c r="L415" s="66">
        <f t="shared" si="25"/>
        <v>0</v>
      </c>
      <c r="N415" s="45">
        <f t="shared" si="26"/>
        <v>1</v>
      </c>
    </row>
    <row r="416" spans="2:14" s="45" customFormat="1" ht="15" hidden="1" customHeight="1" x14ac:dyDescent="0.25">
      <c r="B416" s="75">
        <v>4</v>
      </c>
      <c r="C416" s="55" t="s">
        <v>816</v>
      </c>
      <c r="D416" s="76" t="s">
        <v>817</v>
      </c>
      <c r="E416" s="77"/>
      <c r="F416" s="58"/>
      <c r="G416" s="73" t="s">
        <v>812</v>
      </c>
      <c r="H416" s="55">
        <f>SUMIF([1]FORM!$F$16:$F$1048576,'RAB PAKET 1'!C416,[1]FORM!$J$16:$J$1048576)</f>
        <v>0</v>
      </c>
      <c r="I416" s="73"/>
      <c r="J416" s="74">
        <f>100635820+2014000</f>
        <v>102649820</v>
      </c>
      <c r="K416" s="65">
        <f t="shared" si="24"/>
        <v>0</v>
      </c>
      <c r="L416" s="66">
        <f t="shared" si="25"/>
        <v>0</v>
      </c>
      <c r="N416" s="45">
        <f t="shared" si="26"/>
        <v>0</v>
      </c>
    </row>
    <row r="417" spans="2:14" ht="15" customHeight="1" x14ac:dyDescent="0.25">
      <c r="B417" s="75">
        <v>5</v>
      </c>
      <c r="C417" s="55" t="s">
        <v>818</v>
      </c>
      <c r="D417" s="76"/>
      <c r="E417" s="77"/>
      <c r="F417" s="58"/>
      <c r="G417" s="73" t="s">
        <v>51</v>
      </c>
      <c r="H417" s="55">
        <f>SUMIF([1]FORM!$F$16:$F$1048576,'RAB PAKET 1'!C417,[1]FORM!$J$16:$J$1048576)</f>
        <v>1</v>
      </c>
      <c r="I417" s="73"/>
      <c r="J417" s="125">
        <v>0</v>
      </c>
      <c r="K417" s="65">
        <f t="shared" si="24"/>
        <v>0</v>
      </c>
      <c r="L417" s="66">
        <f t="shared" si="25"/>
        <v>0</v>
      </c>
      <c r="N417" s="45">
        <f t="shared" si="26"/>
        <v>1</v>
      </c>
    </row>
    <row r="418" spans="2:14" ht="15" hidden="1" customHeight="1" x14ac:dyDescent="0.25">
      <c r="B418" s="75">
        <v>6</v>
      </c>
      <c r="C418" s="55" t="s">
        <v>819</v>
      </c>
      <c r="D418" s="76" t="s">
        <v>820</v>
      </c>
      <c r="E418" s="77"/>
      <c r="F418" s="58"/>
      <c r="G418" s="73" t="s">
        <v>51</v>
      </c>
      <c r="H418" s="55">
        <f>SUMIF([1]FORM!$F$16:$F$1048576,'RAB PAKET 1'!C418,[1]FORM!$J$16:$J$1048576)</f>
        <v>0</v>
      </c>
      <c r="I418" s="73"/>
      <c r="J418" s="74"/>
      <c r="K418" s="65">
        <f t="shared" si="24"/>
        <v>0</v>
      </c>
      <c r="L418" s="66">
        <f t="shared" si="25"/>
        <v>0</v>
      </c>
      <c r="N418" s="45">
        <f t="shared" si="26"/>
        <v>0</v>
      </c>
    </row>
    <row r="419" spans="2:14" s="45" customFormat="1" ht="15" customHeight="1" x14ac:dyDescent="0.25">
      <c r="B419" s="67" t="s">
        <v>821</v>
      </c>
      <c r="C419" s="59" t="s">
        <v>822</v>
      </c>
      <c r="D419" s="68"/>
      <c r="E419" s="69"/>
      <c r="F419" s="58"/>
      <c r="G419" s="70"/>
      <c r="H419" s="55"/>
      <c r="I419" s="70"/>
      <c r="J419" s="124">
        <v>0</v>
      </c>
      <c r="K419" s="65"/>
      <c r="L419" s="66"/>
      <c r="N419" s="45">
        <f>SUM(N420:N423)</f>
        <v>6</v>
      </c>
    </row>
    <row r="420" spans="2:14" ht="15" hidden="1" customHeight="1" x14ac:dyDescent="0.25">
      <c r="B420" s="75">
        <v>1</v>
      </c>
      <c r="C420" s="55" t="s">
        <v>823</v>
      </c>
      <c r="D420" s="76" t="s">
        <v>824</v>
      </c>
      <c r="E420" s="77"/>
      <c r="F420" s="58"/>
      <c r="G420" s="73" t="s">
        <v>51</v>
      </c>
      <c r="H420" s="55">
        <f>SUMIF([1]FORM!$F$16:$F$1048576,'RAB PAKET 1'!C420,[1]FORM!$J$16:$J$1048576)</f>
        <v>0</v>
      </c>
      <c r="I420" s="73"/>
      <c r="J420" s="74">
        <f>200000+6110</f>
        <v>206110</v>
      </c>
      <c r="K420" s="65">
        <f t="shared" si="24"/>
        <v>0</v>
      </c>
      <c r="L420" s="66">
        <f t="shared" si="25"/>
        <v>0</v>
      </c>
      <c r="N420" s="45">
        <f t="shared" si="26"/>
        <v>0</v>
      </c>
    </row>
    <row r="421" spans="2:14" ht="15" customHeight="1" x14ac:dyDescent="0.25">
      <c r="B421" s="75">
        <v>2</v>
      </c>
      <c r="C421" s="55" t="s">
        <v>825</v>
      </c>
      <c r="D421" s="76"/>
      <c r="E421" s="77"/>
      <c r="F421" s="58"/>
      <c r="G421" s="73" t="s">
        <v>51</v>
      </c>
      <c r="H421" s="55">
        <f>SUMIF([1]FORM!$F$16:$F$1048576,'RAB PAKET 1'!C421,[1]FORM!$J$16:$J$1048576)</f>
        <v>3</v>
      </c>
      <c r="I421" s="73"/>
      <c r="J421" s="125">
        <v>0</v>
      </c>
      <c r="K421" s="65">
        <f t="shared" si="24"/>
        <v>0</v>
      </c>
      <c r="L421" s="66">
        <f t="shared" si="25"/>
        <v>0</v>
      </c>
      <c r="N421" s="45">
        <f t="shared" si="26"/>
        <v>3</v>
      </c>
    </row>
    <row r="422" spans="2:14" ht="15" customHeight="1" x14ac:dyDescent="0.25">
      <c r="B422" s="75">
        <v>3</v>
      </c>
      <c r="C422" s="55" t="s">
        <v>826</v>
      </c>
      <c r="D422" s="76"/>
      <c r="E422" s="77"/>
      <c r="F422" s="58"/>
      <c r="G422" s="73" t="s">
        <v>28</v>
      </c>
      <c r="H422" s="55">
        <f>SUMIF([1]FORM!$F$16:$F$1048576,'RAB PAKET 1'!C422,[1]FORM!$J$16:$J$1048576)</f>
        <v>3</v>
      </c>
      <c r="I422" s="73"/>
      <c r="J422" s="74">
        <v>0</v>
      </c>
      <c r="K422" s="65">
        <f t="shared" si="24"/>
        <v>0</v>
      </c>
      <c r="L422" s="66">
        <f t="shared" si="25"/>
        <v>0</v>
      </c>
      <c r="N422" s="45">
        <f t="shared" si="26"/>
        <v>3</v>
      </c>
    </row>
    <row r="423" spans="2:14" ht="15" hidden="1" customHeight="1" x14ac:dyDescent="0.25">
      <c r="B423" s="75">
        <v>4</v>
      </c>
      <c r="C423" s="55" t="s">
        <v>827</v>
      </c>
      <c r="D423" s="76" t="s">
        <v>828</v>
      </c>
      <c r="E423" s="77"/>
      <c r="F423" s="58"/>
      <c r="G423" s="73" t="s">
        <v>28</v>
      </c>
      <c r="H423" s="55">
        <f>SUMIF([1]FORM!$F$16:$F$1048576,'RAB PAKET 1'!C423,[1]FORM!$J$16:$J$1048576)</f>
        <v>0</v>
      </c>
      <c r="I423" s="73"/>
      <c r="J423" s="74">
        <v>69500</v>
      </c>
      <c r="K423" s="65">
        <f t="shared" si="24"/>
        <v>0</v>
      </c>
      <c r="L423" s="66">
        <f t="shared" si="25"/>
        <v>0</v>
      </c>
      <c r="N423" s="45">
        <f t="shared" si="26"/>
        <v>0</v>
      </c>
    </row>
    <row r="424" spans="2:14" ht="15" hidden="1" customHeight="1" x14ac:dyDescent="0.25">
      <c r="B424" s="67" t="s">
        <v>829</v>
      </c>
      <c r="C424" s="59" t="s">
        <v>830</v>
      </c>
      <c r="D424" s="68" t="s">
        <v>831</v>
      </c>
      <c r="E424" s="77"/>
      <c r="F424" s="58"/>
      <c r="G424" s="73"/>
      <c r="H424" s="55"/>
      <c r="I424" s="73"/>
      <c r="J424" s="74">
        <v>0</v>
      </c>
      <c r="K424" s="65"/>
      <c r="L424" s="66"/>
      <c r="N424" s="45">
        <f>SUM(N425:N431)</f>
        <v>9</v>
      </c>
    </row>
    <row r="425" spans="2:14" ht="15" customHeight="1" x14ac:dyDescent="0.25">
      <c r="B425" s="75">
        <v>1</v>
      </c>
      <c r="C425" s="55" t="s">
        <v>832</v>
      </c>
      <c r="D425" s="76"/>
      <c r="E425" s="77"/>
      <c r="F425" s="58"/>
      <c r="G425" s="73" t="s">
        <v>28</v>
      </c>
      <c r="H425" s="55">
        <f>SUMIF([1]FORM!$F$16:$F$1048576,'RAB PAKET 1'!C425,[1]FORM!$J$16:$J$1048576)</f>
        <v>3</v>
      </c>
      <c r="I425" s="73"/>
      <c r="J425" s="125">
        <v>0</v>
      </c>
      <c r="K425" s="65">
        <f t="shared" si="24"/>
        <v>0</v>
      </c>
      <c r="L425" s="66">
        <f t="shared" si="25"/>
        <v>0</v>
      </c>
      <c r="N425" s="45">
        <f t="shared" si="26"/>
        <v>3</v>
      </c>
    </row>
    <row r="426" spans="2:14" ht="15" customHeight="1" x14ac:dyDescent="0.25">
      <c r="B426" s="75">
        <v>2</v>
      </c>
      <c r="C426" s="55" t="s">
        <v>833</v>
      </c>
      <c r="D426" s="76"/>
      <c r="E426" s="77"/>
      <c r="F426" s="58"/>
      <c r="G426" s="73" t="s">
        <v>28</v>
      </c>
      <c r="H426" s="55">
        <f>SUMIF([1]FORM!$F$16:$F$1048576,'RAB PAKET 1'!C426,[1]FORM!$J$16:$J$1048576)</f>
        <v>3</v>
      </c>
      <c r="I426" s="73"/>
      <c r="J426" s="125">
        <v>0</v>
      </c>
      <c r="K426" s="65">
        <f t="shared" si="24"/>
        <v>0</v>
      </c>
      <c r="L426" s="66">
        <f t="shared" si="25"/>
        <v>0</v>
      </c>
      <c r="N426" s="45">
        <f t="shared" si="26"/>
        <v>3</v>
      </c>
    </row>
    <row r="427" spans="2:14" ht="15" hidden="1" customHeight="1" x14ac:dyDescent="0.25">
      <c r="B427" s="75">
        <v>3</v>
      </c>
      <c r="C427" s="55" t="s">
        <v>834</v>
      </c>
      <c r="D427" s="76" t="s">
        <v>835</v>
      </c>
      <c r="E427" s="77"/>
      <c r="F427" s="58"/>
      <c r="G427" s="73" t="s">
        <v>28</v>
      </c>
      <c r="H427" s="55">
        <f>SUMIF([1]FORM!$F$16:$F$1048576,'RAB PAKET 1'!C427,[1]FORM!$J$16:$J$1048576)</f>
        <v>0</v>
      </c>
      <c r="I427" s="73"/>
      <c r="J427" s="74">
        <v>19900</v>
      </c>
      <c r="K427" s="65">
        <f t="shared" si="24"/>
        <v>0</v>
      </c>
      <c r="L427" s="66">
        <f t="shared" si="25"/>
        <v>0</v>
      </c>
      <c r="N427" s="45">
        <f t="shared" si="26"/>
        <v>0</v>
      </c>
    </row>
    <row r="428" spans="2:14" ht="15" hidden="1" customHeight="1" x14ac:dyDescent="0.25">
      <c r="B428" s="75">
        <v>4</v>
      </c>
      <c r="C428" s="55" t="s">
        <v>836</v>
      </c>
      <c r="D428" s="76" t="s">
        <v>837</v>
      </c>
      <c r="E428" s="77"/>
      <c r="F428" s="58"/>
      <c r="G428" s="73" t="s">
        <v>28</v>
      </c>
      <c r="H428" s="55">
        <f>SUMIF([1]FORM!$F$16:$F$1048576,'RAB PAKET 1'!C428,[1]FORM!$J$16:$J$1048576)</f>
        <v>0</v>
      </c>
      <c r="I428" s="73"/>
      <c r="J428" s="74">
        <v>19900</v>
      </c>
      <c r="K428" s="65">
        <f t="shared" si="24"/>
        <v>0</v>
      </c>
      <c r="L428" s="66">
        <f t="shared" si="25"/>
        <v>0</v>
      </c>
      <c r="N428" s="45">
        <f t="shared" si="26"/>
        <v>0</v>
      </c>
    </row>
    <row r="429" spans="2:14" ht="15" customHeight="1" x14ac:dyDescent="0.25">
      <c r="B429" s="75">
        <v>5</v>
      </c>
      <c r="C429" s="55" t="s">
        <v>838</v>
      </c>
      <c r="D429" s="76"/>
      <c r="E429" s="77"/>
      <c r="F429" s="58"/>
      <c r="G429" s="73" t="s">
        <v>28</v>
      </c>
      <c r="H429" s="55">
        <f>SUMIF([1]FORM!$F$16:$F$1048576,'RAB PAKET 1'!C429,[1]FORM!$J$16:$J$1048576)</f>
        <v>3</v>
      </c>
      <c r="I429" s="73"/>
      <c r="J429" s="125">
        <v>0</v>
      </c>
      <c r="K429" s="65">
        <f t="shared" si="24"/>
        <v>0</v>
      </c>
      <c r="L429" s="66">
        <f t="shared" si="25"/>
        <v>0</v>
      </c>
      <c r="N429" s="45">
        <f t="shared" si="26"/>
        <v>3</v>
      </c>
    </row>
    <row r="430" spans="2:14" ht="15" hidden="1" customHeight="1" x14ac:dyDescent="0.25">
      <c r="B430" s="75">
        <v>6</v>
      </c>
      <c r="C430" s="55" t="s">
        <v>839</v>
      </c>
      <c r="D430" s="76" t="s">
        <v>840</v>
      </c>
      <c r="E430" s="77"/>
      <c r="F430" s="58"/>
      <c r="G430" s="73" t="s">
        <v>28</v>
      </c>
      <c r="H430" s="55">
        <f>SUMIF([1]FORM!$F$16:$F$1048576,'RAB PAKET 1'!C430,[1]FORM!$J$16:$J$1048576)</f>
        <v>0</v>
      </c>
      <c r="I430" s="73"/>
      <c r="J430" s="74">
        <v>22480</v>
      </c>
      <c r="K430" s="65">
        <f t="shared" si="24"/>
        <v>0</v>
      </c>
      <c r="L430" s="66">
        <f t="shared" si="25"/>
        <v>0</v>
      </c>
      <c r="N430" s="45">
        <f t="shared" si="26"/>
        <v>0</v>
      </c>
    </row>
    <row r="431" spans="2:14" ht="15" hidden="1" customHeight="1" x14ac:dyDescent="0.25">
      <c r="B431" s="75">
        <v>7</v>
      </c>
      <c r="C431" s="55" t="s">
        <v>841</v>
      </c>
      <c r="D431" s="76" t="s">
        <v>842</v>
      </c>
      <c r="E431" s="77"/>
      <c r="F431" s="58"/>
      <c r="G431" s="73" t="s">
        <v>28</v>
      </c>
      <c r="H431" s="55">
        <f>SUMIF([1]FORM!$F$16:$F$1048576,'RAB PAKET 1'!C431,[1]FORM!$J$16:$J$1048576)</f>
        <v>0</v>
      </c>
      <c r="I431" s="73"/>
      <c r="J431" s="74">
        <v>22480</v>
      </c>
      <c r="K431" s="65">
        <f t="shared" si="24"/>
        <v>0</v>
      </c>
      <c r="L431" s="66">
        <f t="shared" si="25"/>
        <v>0</v>
      </c>
      <c r="N431" s="45">
        <f t="shared" si="26"/>
        <v>0</v>
      </c>
    </row>
    <row r="432" spans="2:14" s="45" customFormat="1" ht="15" hidden="1" customHeight="1" x14ac:dyDescent="0.25">
      <c r="B432" s="67" t="s">
        <v>771</v>
      </c>
      <c r="C432" s="59" t="s">
        <v>843</v>
      </c>
      <c r="D432" s="68" t="s">
        <v>844</v>
      </c>
      <c r="E432" s="69"/>
      <c r="F432" s="58"/>
      <c r="G432" s="70"/>
      <c r="H432" s="55"/>
      <c r="I432" s="70"/>
      <c r="J432" s="71">
        <v>0</v>
      </c>
      <c r="K432" s="65"/>
      <c r="L432" s="66"/>
      <c r="N432" s="45">
        <f>SUM(N433:N457)</f>
        <v>0</v>
      </c>
    </row>
    <row r="433" spans="2:14" ht="15" hidden="1" customHeight="1" x14ac:dyDescent="0.25">
      <c r="B433" s="75">
        <v>1</v>
      </c>
      <c r="C433" s="55" t="s">
        <v>845</v>
      </c>
      <c r="D433" s="76" t="s">
        <v>846</v>
      </c>
      <c r="E433" s="77"/>
      <c r="F433" s="78">
        <v>2190218</v>
      </c>
      <c r="G433" s="73" t="s">
        <v>28</v>
      </c>
      <c r="H433" s="55">
        <f>SUMIF([1]FORM!$F$16:$F$1048576,'RAB PAKET 1'!C433,[1]FORM!$J$16:$J$1048576)</f>
        <v>0</v>
      </c>
      <c r="I433" s="73"/>
      <c r="J433" s="74">
        <f>1796500+17220</f>
        <v>1813720</v>
      </c>
      <c r="K433" s="65">
        <f t="shared" si="24"/>
        <v>0</v>
      </c>
      <c r="L433" s="66">
        <f t="shared" si="25"/>
        <v>0</v>
      </c>
      <c r="N433" s="45">
        <f t="shared" si="26"/>
        <v>0</v>
      </c>
    </row>
    <row r="434" spans="2:14" ht="15" hidden="1" customHeight="1" x14ac:dyDescent="0.25">
      <c r="B434" s="75">
        <v>2</v>
      </c>
      <c r="C434" s="55" t="s">
        <v>847</v>
      </c>
      <c r="D434" s="76" t="s">
        <v>848</v>
      </c>
      <c r="E434" s="77"/>
      <c r="F434" s="78">
        <v>2190438</v>
      </c>
      <c r="G434" s="73" t="s">
        <v>28</v>
      </c>
      <c r="H434" s="55">
        <f>SUMIF([1]FORM!$F$16:$F$1048576,'RAB PAKET 1'!C434,[1]FORM!$J$16:$J$1048576)</f>
        <v>0</v>
      </c>
      <c r="I434" s="73"/>
      <c r="J434" s="74">
        <f>1860000+17220</f>
        <v>1877220</v>
      </c>
      <c r="K434" s="65">
        <f t="shared" si="24"/>
        <v>0</v>
      </c>
      <c r="L434" s="66">
        <f t="shared" si="25"/>
        <v>0</v>
      </c>
      <c r="N434" s="45">
        <f t="shared" si="26"/>
        <v>0</v>
      </c>
    </row>
    <row r="435" spans="2:14" ht="15" hidden="1" customHeight="1" x14ac:dyDescent="0.25">
      <c r="B435" s="75">
        <v>3</v>
      </c>
      <c r="C435" s="55" t="s">
        <v>849</v>
      </c>
      <c r="D435" s="76" t="s">
        <v>850</v>
      </c>
      <c r="E435" s="77"/>
      <c r="F435" s="58"/>
      <c r="G435" s="73" t="s">
        <v>28</v>
      </c>
      <c r="H435" s="55">
        <f>SUMIF([1]FORM!$F$16:$F$1048576,'RAB PAKET 1'!C435,[1]FORM!$J$16:$J$1048576)</f>
        <v>0</v>
      </c>
      <c r="I435" s="73"/>
      <c r="J435" s="74">
        <f>171320+40</f>
        <v>171360</v>
      </c>
      <c r="K435" s="65">
        <f t="shared" si="24"/>
        <v>0</v>
      </c>
      <c r="L435" s="66">
        <f t="shared" si="25"/>
        <v>0</v>
      </c>
      <c r="N435" s="45">
        <f t="shared" si="26"/>
        <v>0</v>
      </c>
    </row>
    <row r="436" spans="2:14" ht="15" hidden="1" customHeight="1" x14ac:dyDescent="0.25">
      <c r="B436" s="75">
        <v>4</v>
      </c>
      <c r="C436" s="55" t="s">
        <v>851</v>
      </c>
      <c r="D436" s="76" t="s">
        <v>852</v>
      </c>
      <c r="E436" s="77"/>
      <c r="F436" s="78">
        <v>3250030</v>
      </c>
      <c r="G436" s="73" t="s">
        <v>28</v>
      </c>
      <c r="H436" s="55">
        <f>SUMIF([1]FORM!$F$16:$F$1048576,'RAB PAKET 1'!C436,[1]FORM!$J$16:$J$1048576)</f>
        <v>0</v>
      </c>
      <c r="I436" s="73"/>
      <c r="J436" s="74">
        <v>33930</v>
      </c>
      <c r="K436" s="65">
        <f t="shared" si="24"/>
        <v>0</v>
      </c>
      <c r="L436" s="66">
        <f t="shared" si="25"/>
        <v>0</v>
      </c>
      <c r="N436" s="45">
        <f t="shared" si="26"/>
        <v>0</v>
      </c>
    </row>
    <row r="437" spans="2:14" ht="15" hidden="1" customHeight="1" x14ac:dyDescent="0.25">
      <c r="B437" s="75">
        <v>5</v>
      </c>
      <c r="C437" s="55" t="s">
        <v>853</v>
      </c>
      <c r="D437" s="76" t="s">
        <v>854</v>
      </c>
      <c r="E437" s="77"/>
      <c r="F437" s="78">
        <v>3250032</v>
      </c>
      <c r="G437" s="73" t="s">
        <v>28</v>
      </c>
      <c r="H437" s="55">
        <f>SUMIF([1]FORM!$F$16:$F$1048576,'RAB PAKET 1'!C437,[1]FORM!$J$16:$J$1048576)</f>
        <v>0</v>
      </c>
      <c r="I437" s="73"/>
      <c r="J437" s="74">
        <v>868450</v>
      </c>
      <c r="K437" s="65">
        <f t="shared" si="24"/>
        <v>0</v>
      </c>
      <c r="L437" s="66">
        <f t="shared" si="25"/>
        <v>0</v>
      </c>
      <c r="N437" s="45">
        <f t="shared" si="26"/>
        <v>0</v>
      </c>
    </row>
    <row r="438" spans="2:14" ht="15" hidden="1" customHeight="1" x14ac:dyDescent="0.25">
      <c r="B438" s="75">
        <v>6</v>
      </c>
      <c r="C438" s="55" t="s">
        <v>855</v>
      </c>
      <c r="D438" s="76" t="s">
        <v>856</v>
      </c>
      <c r="E438" s="77"/>
      <c r="F438" s="58"/>
      <c r="G438" s="73" t="s">
        <v>28</v>
      </c>
      <c r="H438" s="55">
        <f>SUMIF([1]FORM!$F$16:$F$1048576,'RAB PAKET 1'!C438,[1]FORM!$J$16:$J$1048576)</f>
        <v>0</v>
      </c>
      <c r="I438" s="73"/>
      <c r="J438" s="74">
        <v>75000</v>
      </c>
      <c r="K438" s="65">
        <f t="shared" si="24"/>
        <v>0</v>
      </c>
      <c r="L438" s="66">
        <f t="shared" si="25"/>
        <v>0</v>
      </c>
      <c r="N438" s="45">
        <f t="shared" si="26"/>
        <v>0</v>
      </c>
    </row>
    <row r="439" spans="2:14" ht="15" hidden="1" customHeight="1" x14ac:dyDescent="0.25">
      <c r="B439" s="75">
        <v>7</v>
      </c>
      <c r="C439" s="55" t="s">
        <v>857</v>
      </c>
      <c r="D439" s="76" t="s">
        <v>858</v>
      </c>
      <c r="E439" s="77"/>
      <c r="F439" s="58"/>
      <c r="G439" s="73" t="s">
        <v>28</v>
      </c>
      <c r="H439" s="55">
        <f>SUMIF([1]FORM!$F$16:$F$1048576,'RAB PAKET 1'!C439,[1]FORM!$J$16:$J$1048576)</f>
        <v>0</v>
      </c>
      <c r="I439" s="73"/>
      <c r="J439" s="74">
        <v>2250000</v>
      </c>
      <c r="K439" s="65">
        <f t="shared" si="24"/>
        <v>0</v>
      </c>
      <c r="L439" s="66">
        <f t="shared" si="25"/>
        <v>0</v>
      </c>
      <c r="N439" s="45">
        <f t="shared" si="26"/>
        <v>0</v>
      </c>
    </row>
    <row r="440" spans="2:14" ht="15" hidden="1" customHeight="1" x14ac:dyDescent="0.25">
      <c r="B440" s="75">
        <v>8</v>
      </c>
      <c r="C440" s="55" t="s">
        <v>859</v>
      </c>
      <c r="D440" s="76" t="s">
        <v>860</v>
      </c>
      <c r="E440" s="77"/>
      <c r="F440" s="78">
        <v>4120102</v>
      </c>
      <c r="G440" s="73" t="s">
        <v>51</v>
      </c>
      <c r="H440" s="55">
        <f>SUMIF([1]FORM!$F$16:$F$1048576,'RAB PAKET 1'!C440,[1]FORM!$J$16:$J$1048576)</f>
        <v>0</v>
      </c>
      <c r="I440" s="73"/>
      <c r="J440" s="74">
        <v>9645000</v>
      </c>
      <c r="K440" s="65">
        <f t="shared" si="24"/>
        <v>0</v>
      </c>
      <c r="L440" s="66">
        <f t="shared" si="25"/>
        <v>0</v>
      </c>
      <c r="N440" s="45">
        <f t="shared" si="26"/>
        <v>0</v>
      </c>
    </row>
    <row r="441" spans="2:14" ht="15" hidden="1" customHeight="1" x14ac:dyDescent="0.25">
      <c r="B441" s="75">
        <v>9</v>
      </c>
      <c r="C441" s="55" t="s">
        <v>861</v>
      </c>
      <c r="D441" s="76" t="s">
        <v>862</v>
      </c>
      <c r="E441" s="77"/>
      <c r="F441" s="78">
        <v>4120103</v>
      </c>
      <c r="G441" s="73" t="s">
        <v>51</v>
      </c>
      <c r="H441" s="55">
        <f>SUMIF([1]FORM!$F$16:$F$1048576,'RAB PAKET 1'!C441,[1]FORM!$J$16:$J$1048576)</f>
        <v>0</v>
      </c>
      <c r="I441" s="73"/>
      <c r="J441" s="74">
        <v>9645000</v>
      </c>
      <c r="K441" s="65">
        <f t="shared" si="24"/>
        <v>0</v>
      </c>
      <c r="L441" s="66">
        <f t="shared" si="25"/>
        <v>0</v>
      </c>
      <c r="N441" s="45">
        <f t="shared" si="26"/>
        <v>0</v>
      </c>
    </row>
    <row r="442" spans="2:14" ht="15" hidden="1" customHeight="1" x14ac:dyDescent="0.25">
      <c r="B442" s="75">
        <v>10</v>
      </c>
      <c r="C442" s="55" t="s">
        <v>863</v>
      </c>
      <c r="D442" s="76" t="s">
        <v>864</v>
      </c>
      <c r="E442" s="77"/>
      <c r="F442" s="78">
        <v>4120104</v>
      </c>
      <c r="G442" s="73" t="s">
        <v>51</v>
      </c>
      <c r="H442" s="55">
        <f>SUMIF([1]FORM!$F$16:$F$1048576,'RAB PAKET 1'!C442,[1]FORM!$J$16:$J$1048576)</f>
        <v>0</v>
      </c>
      <c r="I442" s="73"/>
      <c r="J442" s="74">
        <v>10270000</v>
      </c>
      <c r="K442" s="65">
        <f t="shared" si="24"/>
        <v>0</v>
      </c>
      <c r="L442" s="66">
        <f t="shared" si="25"/>
        <v>0</v>
      </c>
      <c r="N442" s="45">
        <f t="shared" si="26"/>
        <v>0</v>
      </c>
    </row>
    <row r="443" spans="2:14" ht="15" hidden="1" customHeight="1" x14ac:dyDescent="0.25">
      <c r="B443" s="75">
        <v>11</v>
      </c>
      <c r="C443" s="55" t="s">
        <v>865</v>
      </c>
      <c r="D443" s="76" t="s">
        <v>866</v>
      </c>
      <c r="E443" s="77"/>
      <c r="F443" s="78">
        <v>4120105</v>
      </c>
      <c r="G443" s="73" t="s">
        <v>51</v>
      </c>
      <c r="H443" s="55">
        <f>SUMIF([1]FORM!$F$16:$F$1048576,'RAB PAKET 1'!C443,[1]FORM!$J$16:$J$1048576)</f>
        <v>0</v>
      </c>
      <c r="I443" s="73"/>
      <c r="J443" s="74">
        <v>10270000</v>
      </c>
      <c r="K443" s="65">
        <f t="shared" ref="K443:K457" si="27">H443*J443</f>
        <v>0</v>
      </c>
      <c r="L443" s="66">
        <f t="shared" ref="L443:L457" si="28">I443*J443</f>
        <v>0</v>
      </c>
      <c r="N443" s="45">
        <f t="shared" si="26"/>
        <v>0</v>
      </c>
    </row>
    <row r="444" spans="2:14" ht="15" hidden="1" customHeight="1" x14ac:dyDescent="0.25">
      <c r="B444" s="75">
        <v>12</v>
      </c>
      <c r="C444" s="55" t="s">
        <v>867</v>
      </c>
      <c r="D444" s="76" t="s">
        <v>868</v>
      </c>
      <c r="E444" s="77"/>
      <c r="F444" s="78">
        <v>4120106</v>
      </c>
      <c r="G444" s="73" t="s">
        <v>51</v>
      </c>
      <c r="H444" s="55">
        <f>SUMIF([1]FORM!$F$16:$F$1048576,'RAB PAKET 1'!C444,[1]FORM!$J$16:$J$1048576)</f>
        <v>0</v>
      </c>
      <c r="I444" s="73"/>
      <c r="J444" s="74">
        <v>10500000</v>
      </c>
      <c r="K444" s="65">
        <f t="shared" si="27"/>
        <v>0</v>
      </c>
      <c r="L444" s="66">
        <f t="shared" si="28"/>
        <v>0</v>
      </c>
      <c r="N444" s="45">
        <f t="shared" si="26"/>
        <v>0</v>
      </c>
    </row>
    <row r="445" spans="2:14" ht="15" hidden="1" customHeight="1" x14ac:dyDescent="0.25">
      <c r="B445" s="75">
        <v>13</v>
      </c>
      <c r="C445" s="55" t="s">
        <v>869</v>
      </c>
      <c r="D445" s="76" t="s">
        <v>870</v>
      </c>
      <c r="E445" s="77"/>
      <c r="F445" s="78">
        <v>4120107</v>
      </c>
      <c r="G445" s="73" t="s">
        <v>51</v>
      </c>
      <c r="H445" s="55">
        <f>SUMIF([1]FORM!$F$16:$F$1048576,'RAB PAKET 1'!C445,[1]FORM!$J$16:$J$1048576)</f>
        <v>0</v>
      </c>
      <c r="I445" s="73"/>
      <c r="J445" s="74">
        <v>10500000</v>
      </c>
      <c r="K445" s="65">
        <f t="shared" si="27"/>
        <v>0</v>
      </c>
      <c r="L445" s="66">
        <f t="shared" si="28"/>
        <v>0</v>
      </c>
      <c r="N445" s="45">
        <f t="shared" si="26"/>
        <v>0</v>
      </c>
    </row>
    <row r="446" spans="2:14" ht="15" hidden="1" customHeight="1" x14ac:dyDescent="0.25">
      <c r="B446" s="75">
        <v>14</v>
      </c>
      <c r="C446" s="55" t="s">
        <v>871</v>
      </c>
      <c r="D446" s="76" t="s">
        <v>872</v>
      </c>
      <c r="E446" s="77"/>
      <c r="F446" s="78">
        <v>4120108</v>
      </c>
      <c r="G446" s="73" t="s">
        <v>51</v>
      </c>
      <c r="H446" s="55">
        <f>SUMIF([1]FORM!$F$16:$F$1048576,'RAB PAKET 1'!C446,[1]FORM!$J$16:$J$1048576)</f>
        <v>0</v>
      </c>
      <c r="I446" s="73"/>
      <c r="J446" s="74">
        <v>10525000</v>
      </c>
      <c r="K446" s="65">
        <f t="shared" si="27"/>
        <v>0</v>
      </c>
      <c r="L446" s="66">
        <f t="shared" si="28"/>
        <v>0</v>
      </c>
      <c r="N446" s="45">
        <f t="shared" si="26"/>
        <v>0</v>
      </c>
    </row>
    <row r="447" spans="2:14" ht="15" hidden="1" customHeight="1" x14ac:dyDescent="0.25">
      <c r="B447" s="75">
        <v>15</v>
      </c>
      <c r="C447" s="55" t="s">
        <v>873</v>
      </c>
      <c r="D447" s="76" t="s">
        <v>874</v>
      </c>
      <c r="E447" s="77"/>
      <c r="F447" s="78">
        <v>4120109</v>
      </c>
      <c r="G447" s="73" t="s">
        <v>51</v>
      </c>
      <c r="H447" s="55">
        <f>SUMIF([1]FORM!$F$16:$F$1048576,'RAB PAKET 1'!C447,[1]FORM!$J$16:$J$1048576)</f>
        <v>0</v>
      </c>
      <c r="I447" s="73"/>
      <c r="J447" s="74">
        <v>11625000</v>
      </c>
      <c r="K447" s="65">
        <f t="shared" si="27"/>
        <v>0</v>
      </c>
      <c r="L447" s="66">
        <f t="shared" si="28"/>
        <v>0</v>
      </c>
      <c r="N447" s="45">
        <f t="shared" si="26"/>
        <v>0</v>
      </c>
    </row>
    <row r="448" spans="2:14" ht="15" hidden="1" customHeight="1" x14ac:dyDescent="0.25">
      <c r="B448" s="75">
        <v>16</v>
      </c>
      <c r="C448" s="55" t="s">
        <v>875</v>
      </c>
      <c r="D448" s="76" t="s">
        <v>876</v>
      </c>
      <c r="E448" s="77"/>
      <c r="F448" s="58"/>
      <c r="G448" s="73" t="s">
        <v>51</v>
      </c>
      <c r="H448" s="55">
        <f>SUMIF([1]FORM!$F$16:$F$1048576,'RAB PAKET 1'!C448,[1]FORM!$J$16:$J$1048576)</f>
        <v>0</v>
      </c>
      <c r="I448" s="73"/>
      <c r="J448" s="74">
        <v>920000</v>
      </c>
      <c r="K448" s="65">
        <f t="shared" si="27"/>
        <v>0</v>
      </c>
      <c r="L448" s="66">
        <f t="shared" si="28"/>
        <v>0</v>
      </c>
      <c r="N448" s="45">
        <f t="shared" si="26"/>
        <v>0</v>
      </c>
    </row>
    <row r="449" spans="2:14" ht="15" hidden="1" customHeight="1" x14ac:dyDescent="0.25">
      <c r="B449" s="75">
        <v>17</v>
      </c>
      <c r="C449" s="55" t="s">
        <v>877</v>
      </c>
      <c r="D449" s="76" t="s">
        <v>878</v>
      </c>
      <c r="E449" s="77"/>
      <c r="F449" s="78">
        <v>3110029</v>
      </c>
      <c r="G449" s="73" t="s">
        <v>745</v>
      </c>
      <c r="H449" s="55">
        <f>SUMIF([1]FORM!$F$16:$F$1048576,'RAB PAKET 1'!C449,[1]FORM!$J$16:$J$1048576)</f>
        <v>0</v>
      </c>
      <c r="I449" s="73"/>
      <c r="J449" s="74">
        <v>13718</v>
      </c>
      <c r="K449" s="65">
        <f t="shared" si="27"/>
        <v>0</v>
      </c>
      <c r="L449" s="66">
        <f t="shared" si="28"/>
        <v>0</v>
      </c>
      <c r="N449" s="45">
        <f t="shared" si="26"/>
        <v>0</v>
      </c>
    </row>
    <row r="450" spans="2:14" ht="15" hidden="1" customHeight="1" x14ac:dyDescent="0.25">
      <c r="B450" s="75">
        <v>18</v>
      </c>
      <c r="C450" s="55" t="s">
        <v>879</v>
      </c>
      <c r="D450" s="76" t="s">
        <v>880</v>
      </c>
      <c r="E450" s="77"/>
      <c r="F450" s="78">
        <v>3110039</v>
      </c>
      <c r="G450" s="73" t="s">
        <v>745</v>
      </c>
      <c r="H450" s="55">
        <f>SUMIF([1]FORM!$F$16:$F$1048576,'RAB PAKET 1'!C450,[1]FORM!$J$16:$J$1048576)</f>
        <v>0</v>
      </c>
      <c r="I450" s="73"/>
      <c r="J450" s="74">
        <v>33155</v>
      </c>
      <c r="K450" s="65">
        <f t="shared" si="27"/>
        <v>0</v>
      </c>
      <c r="L450" s="66">
        <f t="shared" si="28"/>
        <v>0</v>
      </c>
      <c r="N450" s="45">
        <f t="shared" si="26"/>
        <v>0</v>
      </c>
    </row>
    <row r="451" spans="2:14" ht="15" hidden="1" customHeight="1" x14ac:dyDescent="0.25">
      <c r="B451" s="75">
        <v>19</v>
      </c>
      <c r="C451" s="55" t="s">
        <v>881</v>
      </c>
      <c r="D451" s="76" t="s">
        <v>882</v>
      </c>
      <c r="E451" s="77"/>
      <c r="F451" s="58"/>
      <c r="G451" s="73" t="s">
        <v>28</v>
      </c>
      <c r="H451" s="55">
        <f>SUMIF([1]FORM!$F$16:$F$1048576,'RAB PAKET 1'!C451,[1]FORM!$J$16:$J$1048576)</f>
        <v>0</v>
      </c>
      <c r="I451" s="73"/>
      <c r="J451" s="74">
        <v>32500</v>
      </c>
      <c r="K451" s="65">
        <f t="shared" si="27"/>
        <v>0</v>
      </c>
      <c r="L451" s="66">
        <f t="shared" si="28"/>
        <v>0</v>
      </c>
      <c r="N451" s="45">
        <f t="shared" si="26"/>
        <v>0</v>
      </c>
    </row>
    <row r="452" spans="2:14" ht="15" hidden="1" customHeight="1" x14ac:dyDescent="0.25">
      <c r="B452" s="75">
        <v>20</v>
      </c>
      <c r="C452" s="55" t="s">
        <v>883</v>
      </c>
      <c r="D452" s="76" t="s">
        <v>884</v>
      </c>
      <c r="E452" s="77"/>
      <c r="F452" s="58"/>
      <c r="G452" s="73" t="s">
        <v>28</v>
      </c>
      <c r="H452" s="55">
        <f>SUMIF([1]FORM!$F$16:$F$1048576,'RAB PAKET 1'!C452,[1]FORM!$J$16:$J$1048576)</f>
        <v>0</v>
      </c>
      <c r="I452" s="73"/>
      <c r="J452" s="74">
        <v>17250</v>
      </c>
      <c r="K452" s="65">
        <f t="shared" si="27"/>
        <v>0</v>
      </c>
      <c r="L452" s="66">
        <f t="shared" si="28"/>
        <v>0</v>
      </c>
      <c r="N452" s="45">
        <f t="shared" si="26"/>
        <v>0</v>
      </c>
    </row>
    <row r="453" spans="2:14" ht="15" hidden="1" customHeight="1" x14ac:dyDescent="0.25">
      <c r="B453" s="75">
        <v>21</v>
      </c>
      <c r="C453" s="55" t="s">
        <v>885</v>
      </c>
      <c r="D453" s="76" t="s">
        <v>886</v>
      </c>
      <c r="E453" s="77"/>
      <c r="F453" s="58"/>
      <c r="G453" s="73" t="s">
        <v>28</v>
      </c>
      <c r="H453" s="55">
        <f>SUMIF([1]FORM!$F$16:$F$1048576,'RAB PAKET 1'!C453,[1]FORM!$J$16:$J$1048576)</f>
        <v>0</v>
      </c>
      <c r="I453" s="73"/>
      <c r="J453" s="74">
        <v>16200</v>
      </c>
      <c r="K453" s="65">
        <f t="shared" si="27"/>
        <v>0</v>
      </c>
      <c r="L453" s="66">
        <f t="shared" si="28"/>
        <v>0</v>
      </c>
      <c r="N453" s="45">
        <f t="shared" si="26"/>
        <v>0</v>
      </c>
    </row>
    <row r="454" spans="2:14" ht="15" hidden="1" customHeight="1" x14ac:dyDescent="0.25">
      <c r="B454" s="75">
        <v>22</v>
      </c>
      <c r="C454" s="55" t="s">
        <v>887</v>
      </c>
      <c r="D454" s="76" t="s">
        <v>888</v>
      </c>
      <c r="E454" s="77"/>
      <c r="F454" s="58"/>
      <c r="G454" s="73" t="s">
        <v>28</v>
      </c>
      <c r="H454" s="55">
        <f>SUMIF([1]FORM!$F$16:$F$1048576,'RAB PAKET 1'!C454,[1]FORM!$J$16:$J$1048576)</f>
        <v>0</v>
      </c>
      <c r="I454" s="73"/>
      <c r="J454" s="74">
        <v>4315</v>
      </c>
      <c r="K454" s="65">
        <f t="shared" si="27"/>
        <v>0</v>
      </c>
      <c r="L454" s="66">
        <f t="shared" si="28"/>
        <v>0</v>
      </c>
      <c r="N454" s="45">
        <f t="shared" si="26"/>
        <v>0</v>
      </c>
    </row>
    <row r="455" spans="2:14" ht="15" hidden="1" customHeight="1" x14ac:dyDescent="0.25">
      <c r="B455" s="75">
        <v>23</v>
      </c>
      <c r="C455" s="55" t="s">
        <v>889</v>
      </c>
      <c r="D455" s="76" t="s">
        <v>890</v>
      </c>
      <c r="E455" s="77"/>
      <c r="F455" s="58"/>
      <c r="G455" s="73" t="s">
        <v>28</v>
      </c>
      <c r="H455" s="55">
        <f>SUMIF([1]FORM!$F$16:$F$1048576,'RAB PAKET 1'!C455,[1]FORM!$J$16:$J$1048576)</f>
        <v>0</v>
      </c>
      <c r="I455" s="73"/>
      <c r="J455" s="74">
        <v>6900</v>
      </c>
      <c r="K455" s="65">
        <f t="shared" si="27"/>
        <v>0</v>
      </c>
      <c r="L455" s="66">
        <f t="shared" si="28"/>
        <v>0</v>
      </c>
      <c r="N455" s="45">
        <f t="shared" si="26"/>
        <v>0</v>
      </c>
    </row>
    <row r="456" spans="2:14" ht="15" hidden="1" customHeight="1" x14ac:dyDescent="0.25">
      <c r="B456" s="75">
        <v>24</v>
      </c>
      <c r="C456" s="55" t="s">
        <v>891</v>
      </c>
      <c r="D456" s="76" t="s">
        <v>892</v>
      </c>
      <c r="E456" s="77"/>
      <c r="F456" s="58"/>
      <c r="G456" s="73" t="s">
        <v>28</v>
      </c>
      <c r="H456" s="55">
        <f>SUMIF([1]FORM!$F$16:$F$1048576,'RAB PAKET 1'!C456,[1]FORM!$J$16:$J$1048576)</f>
        <v>0</v>
      </c>
      <c r="I456" s="73"/>
      <c r="J456" s="74">
        <v>2625</v>
      </c>
      <c r="K456" s="65">
        <f t="shared" si="27"/>
        <v>0</v>
      </c>
      <c r="L456" s="66">
        <f t="shared" si="28"/>
        <v>0</v>
      </c>
      <c r="N456" s="45">
        <f t="shared" si="26"/>
        <v>0</v>
      </c>
    </row>
    <row r="457" spans="2:14" ht="15" hidden="1" customHeight="1" x14ac:dyDescent="0.25">
      <c r="B457" s="75">
        <v>25</v>
      </c>
      <c r="C457" s="55" t="s">
        <v>893</v>
      </c>
      <c r="D457" s="76" t="s">
        <v>53</v>
      </c>
      <c r="E457" s="77"/>
      <c r="F457" s="58"/>
      <c r="G457" s="73" t="s">
        <v>745</v>
      </c>
      <c r="H457" s="55">
        <f>SUMIF([1]FORM!$F$16:$F$1048576,'RAB PAKET 1'!C457,[1]FORM!$J$16:$J$1048576)</f>
        <v>0</v>
      </c>
      <c r="I457" s="73"/>
      <c r="J457" s="74">
        <v>128700</v>
      </c>
      <c r="K457" s="65">
        <f t="shared" si="27"/>
        <v>0</v>
      </c>
      <c r="L457" s="66">
        <f t="shared" si="28"/>
        <v>0</v>
      </c>
      <c r="N457" s="45">
        <f t="shared" si="26"/>
        <v>0</v>
      </c>
    </row>
    <row r="458" spans="2:14" s="45" customFormat="1" ht="15" hidden="1" customHeight="1" x14ac:dyDescent="0.25">
      <c r="B458" s="67"/>
      <c r="C458" s="59"/>
      <c r="D458" s="68"/>
      <c r="E458" s="69"/>
      <c r="F458" s="58"/>
      <c r="G458" s="70"/>
      <c r="H458" s="55"/>
      <c r="I458" s="70"/>
      <c r="J458" s="71"/>
      <c r="K458" s="65"/>
      <c r="L458" s="66"/>
      <c r="N458" s="45">
        <f t="shared" si="26"/>
        <v>0</v>
      </c>
    </row>
    <row r="459" spans="2:14" ht="15" hidden="1" customHeight="1" x14ac:dyDescent="0.25">
      <c r="B459" s="75"/>
      <c r="C459" s="55"/>
      <c r="D459" s="76"/>
      <c r="E459" s="77"/>
      <c r="F459" s="58"/>
      <c r="G459" s="73"/>
      <c r="H459" s="55"/>
      <c r="I459" s="73"/>
      <c r="J459" s="74"/>
      <c r="K459" s="65"/>
      <c r="L459" s="66"/>
      <c r="N459" s="45">
        <f t="shared" si="26"/>
        <v>0</v>
      </c>
    </row>
    <row r="460" spans="2:14" ht="15" hidden="1" customHeight="1" x14ac:dyDescent="0.25">
      <c r="B460" s="75"/>
      <c r="C460" s="55"/>
      <c r="D460" s="76"/>
      <c r="E460" s="77"/>
      <c r="F460" s="58"/>
      <c r="G460" s="73"/>
      <c r="H460" s="55"/>
      <c r="I460" s="73"/>
      <c r="J460" s="74"/>
      <c r="K460" s="65"/>
      <c r="L460" s="66"/>
      <c r="N460" s="45">
        <f t="shared" si="26"/>
        <v>0</v>
      </c>
    </row>
    <row r="461" spans="2:14" ht="15" hidden="1" customHeight="1" x14ac:dyDescent="0.25">
      <c r="B461" s="75"/>
      <c r="C461" s="55"/>
      <c r="D461" s="76"/>
      <c r="E461" s="77"/>
      <c r="F461" s="58"/>
      <c r="G461" s="73"/>
      <c r="H461" s="55"/>
      <c r="I461" s="73"/>
      <c r="J461" s="74"/>
      <c r="K461" s="65"/>
      <c r="L461" s="66"/>
      <c r="N461" s="45">
        <f t="shared" si="26"/>
        <v>0</v>
      </c>
    </row>
    <row r="462" spans="2:14" ht="15" hidden="1" customHeight="1" x14ac:dyDescent="0.25">
      <c r="B462" s="75"/>
      <c r="C462" s="73"/>
      <c r="D462" s="76"/>
      <c r="E462" s="77"/>
      <c r="F462" s="58"/>
      <c r="G462" s="73"/>
      <c r="H462" s="73"/>
      <c r="I462" s="73"/>
      <c r="J462" s="74"/>
      <c r="K462" s="74"/>
      <c r="L462" s="81"/>
      <c r="N462" s="45">
        <f t="shared" si="26"/>
        <v>0</v>
      </c>
    </row>
    <row r="463" spans="2:14" ht="15" hidden="1" customHeight="1" x14ac:dyDescent="0.25">
      <c r="B463" s="75"/>
      <c r="C463" s="73"/>
      <c r="D463" s="76"/>
      <c r="E463" s="77"/>
      <c r="F463" s="58"/>
      <c r="G463" s="73"/>
      <c r="H463" s="73"/>
      <c r="I463" s="73"/>
      <c r="J463" s="74"/>
      <c r="K463" s="74"/>
      <c r="L463" s="81"/>
      <c r="N463" s="45">
        <f t="shared" ref="N463:N500" si="29">H463+I463</f>
        <v>0</v>
      </c>
    </row>
    <row r="464" spans="2:14" ht="15" hidden="1" customHeight="1" x14ac:dyDescent="0.25">
      <c r="B464" s="75"/>
      <c r="C464" s="73"/>
      <c r="D464" s="76"/>
      <c r="E464" s="77"/>
      <c r="F464" s="58"/>
      <c r="G464" s="73"/>
      <c r="H464" s="73"/>
      <c r="I464" s="73"/>
      <c r="J464" s="74"/>
      <c r="K464" s="74"/>
      <c r="L464" s="81"/>
      <c r="N464" s="45">
        <f t="shared" si="29"/>
        <v>0</v>
      </c>
    </row>
    <row r="465" spans="2:14" ht="15" hidden="1" customHeight="1" x14ac:dyDescent="0.25">
      <c r="B465" s="75"/>
      <c r="C465" s="73"/>
      <c r="D465" s="76"/>
      <c r="E465" s="77"/>
      <c r="F465" s="58"/>
      <c r="G465" s="73"/>
      <c r="H465" s="73"/>
      <c r="I465" s="73"/>
      <c r="J465" s="74"/>
      <c r="K465" s="74"/>
      <c r="L465" s="81"/>
      <c r="N465" s="45">
        <f t="shared" si="29"/>
        <v>0</v>
      </c>
    </row>
    <row r="466" spans="2:14" ht="15" hidden="1" customHeight="1" x14ac:dyDescent="0.25">
      <c r="B466" s="75"/>
      <c r="C466" s="73"/>
      <c r="D466" s="76"/>
      <c r="E466" s="77"/>
      <c r="F466" s="58"/>
      <c r="G466" s="73"/>
      <c r="H466" s="73"/>
      <c r="I466" s="73"/>
      <c r="J466" s="74"/>
      <c r="K466" s="74"/>
      <c r="L466" s="81"/>
      <c r="N466" s="45">
        <f t="shared" si="29"/>
        <v>0</v>
      </c>
    </row>
    <row r="467" spans="2:14" ht="15" hidden="1" customHeight="1" x14ac:dyDescent="0.25">
      <c r="B467" s="75"/>
      <c r="C467" s="73"/>
      <c r="D467" s="76"/>
      <c r="E467" s="77"/>
      <c r="F467" s="58"/>
      <c r="G467" s="73"/>
      <c r="H467" s="73"/>
      <c r="I467" s="73"/>
      <c r="J467" s="74"/>
      <c r="K467" s="74"/>
      <c r="L467" s="81"/>
      <c r="N467" s="45">
        <f t="shared" si="29"/>
        <v>0</v>
      </c>
    </row>
    <row r="468" spans="2:14" ht="15" hidden="1" customHeight="1" x14ac:dyDescent="0.25">
      <c r="B468" s="75"/>
      <c r="C468" s="73"/>
      <c r="D468" s="76"/>
      <c r="E468" s="77"/>
      <c r="F468" s="58"/>
      <c r="G468" s="73"/>
      <c r="H468" s="73"/>
      <c r="I468" s="73"/>
      <c r="J468" s="74"/>
      <c r="K468" s="74"/>
      <c r="L468" s="81"/>
      <c r="N468" s="45">
        <f t="shared" si="29"/>
        <v>0</v>
      </c>
    </row>
    <row r="469" spans="2:14" ht="15" hidden="1" customHeight="1" x14ac:dyDescent="0.25">
      <c r="B469" s="75"/>
      <c r="C469" s="73"/>
      <c r="D469" s="76"/>
      <c r="E469" s="77"/>
      <c r="F469" s="58"/>
      <c r="G469" s="73"/>
      <c r="H469" s="73"/>
      <c r="I469" s="73"/>
      <c r="J469" s="74"/>
      <c r="K469" s="74"/>
      <c r="L469" s="81"/>
      <c r="N469" s="45">
        <f t="shared" si="29"/>
        <v>0</v>
      </c>
    </row>
    <row r="470" spans="2:14" ht="15" hidden="1" customHeight="1" x14ac:dyDescent="0.25">
      <c r="B470" s="75"/>
      <c r="C470" s="73"/>
      <c r="D470" s="76"/>
      <c r="E470" s="77"/>
      <c r="F470" s="58"/>
      <c r="G470" s="73"/>
      <c r="H470" s="73"/>
      <c r="I470" s="73"/>
      <c r="J470" s="74"/>
      <c r="K470" s="74"/>
      <c r="L470" s="81"/>
      <c r="N470" s="45">
        <f t="shared" si="29"/>
        <v>0</v>
      </c>
    </row>
    <row r="471" spans="2:14" ht="15" hidden="1" customHeight="1" x14ac:dyDescent="0.25">
      <c r="B471" s="75"/>
      <c r="C471" s="73"/>
      <c r="D471" s="76"/>
      <c r="E471" s="77"/>
      <c r="F471" s="58"/>
      <c r="G471" s="73"/>
      <c r="H471" s="73"/>
      <c r="I471" s="73"/>
      <c r="J471" s="74"/>
      <c r="K471" s="74"/>
      <c r="L471" s="81"/>
      <c r="N471" s="45">
        <f t="shared" si="29"/>
        <v>0</v>
      </c>
    </row>
    <row r="472" spans="2:14" ht="15" hidden="1" customHeight="1" x14ac:dyDescent="0.25">
      <c r="B472" s="75"/>
      <c r="C472" s="73"/>
      <c r="D472" s="76"/>
      <c r="E472" s="77"/>
      <c r="F472" s="58"/>
      <c r="G472" s="73"/>
      <c r="H472" s="73"/>
      <c r="I472" s="73"/>
      <c r="J472" s="74"/>
      <c r="K472" s="74"/>
      <c r="L472" s="81"/>
      <c r="N472" s="45">
        <f t="shared" si="29"/>
        <v>0</v>
      </c>
    </row>
    <row r="473" spans="2:14" ht="15" hidden="1" customHeight="1" x14ac:dyDescent="0.25">
      <c r="B473" s="75"/>
      <c r="C473" s="73"/>
      <c r="D473" s="76"/>
      <c r="E473" s="77"/>
      <c r="F473" s="58"/>
      <c r="G473" s="73"/>
      <c r="H473" s="73"/>
      <c r="I473" s="73"/>
      <c r="J473" s="74"/>
      <c r="K473" s="74"/>
      <c r="L473" s="81"/>
      <c r="N473" s="45">
        <f t="shared" si="29"/>
        <v>0</v>
      </c>
    </row>
    <row r="474" spans="2:14" ht="15" hidden="1" customHeight="1" x14ac:dyDescent="0.25">
      <c r="B474" s="75"/>
      <c r="C474" s="73"/>
      <c r="D474" s="76"/>
      <c r="E474" s="77"/>
      <c r="F474" s="58"/>
      <c r="G474" s="73"/>
      <c r="H474" s="73"/>
      <c r="I474" s="73"/>
      <c r="J474" s="74"/>
      <c r="K474" s="74"/>
      <c r="L474" s="81"/>
      <c r="N474" s="45">
        <f t="shared" si="29"/>
        <v>0</v>
      </c>
    </row>
    <row r="475" spans="2:14" ht="15" hidden="1" customHeight="1" x14ac:dyDescent="0.25">
      <c r="B475" s="75"/>
      <c r="C475" s="73"/>
      <c r="D475" s="76"/>
      <c r="E475" s="77"/>
      <c r="F475" s="58"/>
      <c r="G475" s="73"/>
      <c r="H475" s="73"/>
      <c r="I475" s="73"/>
      <c r="J475" s="74"/>
      <c r="K475" s="74"/>
      <c r="L475" s="81"/>
      <c r="N475" s="45">
        <f t="shared" si="29"/>
        <v>0</v>
      </c>
    </row>
    <row r="476" spans="2:14" ht="15" hidden="1" customHeight="1" x14ac:dyDescent="0.25">
      <c r="B476" s="75"/>
      <c r="C476" s="73"/>
      <c r="D476" s="76"/>
      <c r="E476" s="77"/>
      <c r="F476" s="58"/>
      <c r="G476" s="73"/>
      <c r="H476" s="73"/>
      <c r="I476" s="73"/>
      <c r="J476" s="74"/>
      <c r="K476" s="74"/>
      <c r="L476" s="81"/>
      <c r="N476" s="45">
        <f t="shared" si="29"/>
        <v>0</v>
      </c>
    </row>
    <row r="477" spans="2:14" ht="15" hidden="1" customHeight="1" x14ac:dyDescent="0.25">
      <c r="B477" s="75"/>
      <c r="C477" s="73"/>
      <c r="D477" s="76"/>
      <c r="E477" s="77"/>
      <c r="F477" s="58"/>
      <c r="G477" s="73"/>
      <c r="H477" s="73"/>
      <c r="I477" s="73"/>
      <c r="J477" s="74"/>
      <c r="K477" s="74"/>
      <c r="L477" s="81"/>
      <c r="N477" s="45">
        <f t="shared" si="29"/>
        <v>0</v>
      </c>
    </row>
    <row r="478" spans="2:14" ht="15" hidden="1" customHeight="1" x14ac:dyDescent="0.25">
      <c r="B478" s="75"/>
      <c r="C478" s="73"/>
      <c r="D478" s="76"/>
      <c r="E478" s="77"/>
      <c r="F478" s="58"/>
      <c r="G478" s="73"/>
      <c r="H478" s="73"/>
      <c r="I478" s="73"/>
      <c r="J478" s="74"/>
      <c r="K478" s="74"/>
      <c r="L478" s="81"/>
      <c r="N478" s="45">
        <f t="shared" si="29"/>
        <v>0</v>
      </c>
    </row>
    <row r="479" spans="2:14" ht="15" hidden="1" customHeight="1" x14ac:dyDescent="0.25">
      <c r="B479" s="75"/>
      <c r="C479" s="73"/>
      <c r="D479" s="76"/>
      <c r="E479" s="77"/>
      <c r="F479" s="58"/>
      <c r="G479" s="73"/>
      <c r="H479" s="73"/>
      <c r="I479" s="73"/>
      <c r="J479" s="74"/>
      <c r="K479" s="74"/>
      <c r="L479" s="81"/>
      <c r="N479" s="45">
        <f t="shared" si="29"/>
        <v>0</v>
      </c>
    </row>
    <row r="480" spans="2:14" ht="15" hidden="1" customHeight="1" x14ac:dyDescent="0.25">
      <c r="B480" s="75"/>
      <c r="C480" s="73"/>
      <c r="D480" s="76"/>
      <c r="E480" s="77"/>
      <c r="F480" s="58"/>
      <c r="G480" s="73"/>
      <c r="H480" s="73"/>
      <c r="I480" s="73"/>
      <c r="J480" s="74"/>
      <c r="K480" s="74"/>
      <c r="L480" s="81"/>
      <c r="N480" s="45">
        <f t="shared" si="29"/>
        <v>0</v>
      </c>
    </row>
    <row r="481" spans="2:14" ht="15" hidden="1" customHeight="1" x14ac:dyDescent="0.25">
      <c r="B481" s="75"/>
      <c r="C481" s="73"/>
      <c r="D481" s="76"/>
      <c r="E481" s="77"/>
      <c r="F481" s="58"/>
      <c r="G481" s="73"/>
      <c r="H481" s="73"/>
      <c r="I481" s="73"/>
      <c r="J481" s="74"/>
      <c r="K481" s="74"/>
      <c r="L481" s="81"/>
      <c r="N481" s="45">
        <f t="shared" si="29"/>
        <v>0</v>
      </c>
    </row>
    <row r="482" spans="2:14" ht="15" hidden="1" customHeight="1" x14ac:dyDescent="0.25">
      <c r="B482" s="75"/>
      <c r="C482" s="73"/>
      <c r="D482" s="76"/>
      <c r="E482" s="77"/>
      <c r="F482" s="58"/>
      <c r="G482" s="73"/>
      <c r="H482" s="73"/>
      <c r="I482" s="73"/>
      <c r="J482" s="74"/>
      <c r="K482" s="74"/>
      <c r="L482" s="81"/>
      <c r="N482" s="45">
        <f t="shared" si="29"/>
        <v>0</v>
      </c>
    </row>
    <row r="483" spans="2:14" ht="15" hidden="1" customHeight="1" x14ac:dyDescent="0.25">
      <c r="B483" s="75"/>
      <c r="C483" s="73"/>
      <c r="D483" s="76"/>
      <c r="E483" s="77"/>
      <c r="F483" s="58"/>
      <c r="G483" s="73"/>
      <c r="H483" s="73"/>
      <c r="I483" s="73"/>
      <c r="J483" s="74"/>
      <c r="K483" s="74"/>
      <c r="L483" s="81"/>
      <c r="N483" s="45">
        <f t="shared" si="29"/>
        <v>0</v>
      </c>
    </row>
    <row r="484" spans="2:14" ht="15" hidden="1" customHeight="1" x14ac:dyDescent="0.25">
      <c r="B484" s="75"/>
      <c r="C484" s="73"/>
      <c r="D484" s="76"/>
      <c r="E484" s="77"/>
      <c r="F484" s="58"/>
      <c r="G484" s="73"/>
      <c r="H484" s="73"/>
      <c r="I484" s="73"/>
      <c r="J484" s="74"/>
      <c r="K484" s="74"/>
      <c r="L484" s="81"/>
      <c r="N484" s="45">
        <f t="shared" si="29"/>
        <v>0</v>
      </c>
    </row>
    <row r="485" spans="2:14" ht="15" hidden="1" customHeight="1" x14ac:dyDescent="0.25">
      <c r="B485" s="75"/>
      <c r="C485" s="73"/>
      <c r="D485" s="76"/>
      <c r="E485" s="77"/>
      <c r="F485" s="58"/>
      <c r="G485" s="73"/>
      <c r="H485" s="73"/>
      <c r="I485" s="73"/>
      <c r="J485" s="74"/>
      <c r="K485" s="74"/>
      <c r="L485" s="81"/>
      <c r="N485" s="45">
        <f t="shared" si="29"/>
        <v>0</v>
      </c>
    </row>
    <row r="486" spans="2:14" ht="15" hidden="1" customHeight="1" x14ac:dyDescent="0.25">
      <c r="B486" s="75"/>
      <c r="C486" s="73"/>
      <c r="D486" s="76"/>
      <c r="E486" s="77"/>
      <c r="F486" s="58"/>
      <c r="G486" s="73"/>
      <c r="H486" s="73"/>
      <c r="I486" s="73"/>
      <c r="J486" s="74"/>
      <c r="K486" s="74"/>
      <c r="L486" s="81"/>
      <c r="N486" s="45">
        <f t="shared" si="29"/>
        <v>0</v>
      </c>
    </row>
    <row r="487" spans="2:14" ht="15" hidden="1" customHeight="1" x14ac:dyDescent="0.25">
      <c r="B487" s="75"/>
      <c r="C487" s="73"/>
      <c r="D487" s="76"/>
      <c r="E487" s="77"/>
      <c r="F487" s="58"/>
      <c r="G487" s="73"/>
      <c r="H487" s="73"/>
      <c r="I487" s="73"/>
      <c r="J487" s="74"/>
      <c r="K487" s="74"/>
      <c r="L487" s="81"/>
      <c r="N487" s="45">
        <f t="shared" si="29"/>
        <v>0</v>
      </c>
    </row>
    <row r="488" spans="2:14" ht="15" hidden="1" customHeight="1" x14ac:dyDescent="0.25">
      <c r="B488" s="75"/>
      <c r="C488" s="73"/>
      <c r="D488" s="76"/>
      <c r="E488" s="77"/>
      <c r="F488" s="58"/>
      <c r="G488" s="73"/>
      <c r="H488" s="73"/>
      <c r="I488" s="73"/>
      <c r="J488" s="74"/>
      <c r="K488" s="74"/>
      <c r="L488" s="81"/>
      <c r="N488" s="45">
        <f t="shared" si="29"/>
        <v>0</v>
      </c>
    </row>
    <row r="489" spans="2:14" ht="15" hidden="1" customHeight="1" x14ac:dyDescent="0.25">
      <c r="B489" s="75"/>
      <c r="C489" s="73"/>
      <c r="D489" s="76"/>
      <c r="E489" s="77"/>
      <c r="F489" s="58"/>
      <c r="G489" s="73"/>
      <c r="H489" s="73"/>
      <c r="I489" s="73"/>
      <c r="J489" s="74"/>
      <c r="K489" s="74"/>
      <c r="L489" s="81"/>
      <c r="N489" s="45">
        <f t="shared" si="29"/>
        <v>0</v>
      </c>
    </row>
    <row r="490" spans="2:14" ht="15" hidden="1" customHeight="1" x14ac:dyDescent="0.25">
      <c r="B490" s="75"/>
      <c r="C490" s="73"/>
      <c r="D490" s="76"/>
      <c r="E490" s="77"/>
      <c r="F490" s="58"/>
      <c r="G490" s="73"/>
      <c r="H490" s="73"/>
      <c r="I490" s="73"/>
      <c r="J490" s="74"/>
      <c r="K490" s="74"/>
      <c r="L490" s="81"/>
      <c r="N490" s="45">
        <f t="shared" si="29"/>
        <v>0</v>
      </c>
    </row>
    <row r="491" spans="2:14" ht="15" hidden="1" customHeight="1" x14ac:dyDescent="0.25">
      <c r="B491" s="75"/>
      <c r="C491" s="73"/>
      <c r="D491" s="76"/>
      <c r="E491" s="77"/>
      <c r="F491" s="58"/>
      <c r="G491" s="73"/>
      <c r="H491" s="73"/>
      <c r="I491" s="73"/>
      <c r="J491" s="74"/>
      <c r="K491" s="74"/>
      <c r="L491" s="81"/>
      <c r="N491" s="45">
        <f t="shared" si="29"/>
        <v>0</v>
      </c>
    </row>
    <row r="492" spans="2:14" ht="15" hidden="1" customHeight="1" x14ac:dyDescent="0.25">
      <c r="B492" s="75"/>
      <c r="C492" s="73"/>
      <c r="D492" s="76"/>
      <c r="E492" s="77"/>
      <c r="F492" s="58"/>
      <c r="G492" s="73"/>
      <c r="H492" s="73"/>
      <c r="I492" s="73"/>
      <c r="J492" s="74"/>
      <c r="K492" s="74"/>
      <c r="L492" s="81"/>
      <c r="N492" s="45">
        <f t="shared" si="29"/>
        <v>0</v>
      </c>
    </row>
    <row r="493" spans="2:14" ht="15" hidden="1" customHeight="1" x14ac:dyDescent="0.25">
      <c r="B493" s="75"/>
      <c r="C493" s="73"/>
      <c r="D493" s="76"/>
      <c r="E493" s="77"/>
      <c r="F493" s="58"/>
      <c r="G493" s="73"/>
      <c r="H493" s="73"/>
      <c r="I493" s="73"/>
      <c r="J493" s="74"/>
      <c r="K493" s="74"/>
      <c r="L493" s="81"/>
      <c r="N493" s="45">
        <f t="shared" si="29"/>
        <v>0</v>
      </c>
    </row>
    <row r="494" spans="2:14" ht="15" hidden="1" customHeight="1" x14ac:dyDescent="0.25">
      <c r="B494" s="75"/>
      <c r="C494" s="73"/>
      <c r="D494" s="76"/>
      <c r="E494" s="77"/>
      <c r="F494" s="58"/>
      <c r="G494" s="73"/>
      <c r="H494" s="73"/>
      <c r="I494" s="73"/>
      <c r="J494" s="74"/>
      <c r="K494" s="74"/>
      <c r="L494" s="81"/>
      <c r="N494" s="45">
        <f t="shared" si="29"/>
        <v>0</v>
      </c>
    </row>
    <row r="495" spans="2:14" ht="15" hidden="1" customHeight="1" x14ac:dyDescent="0.25">
      <c r="B495" s="75"/>
      <c r="C495" s="73"/>
      <c r="D495" s="76"/>
      <c r="E495" s="77"/>
      <c r="F495" s="58"/>
      <c r="G495" s="73"/>
      <c r="H495" s="73"/>
      <c r="I495" s="73"/>
      <c r="J495" s="74"/>
      <c r="K495" s="74"/>
      <c r="L495" s="81"/>
      <c r="N495" s="45">
        <f t="shared" si="29"/>
        <v>0</v>
      </c>
    </row>
    <row r="496" spans="2:14" ht="15" hidden="1" customHeight="1" x14ac:dyDescent="0.25">
      <c r="B496" s="75"/>
      <c r="C496" s="73"/>
      <c r="D496" s="76"/>
      <c r="E496" s="77"/>
      <c r="F496" s="58"/>
      <c r="G496" s="73"/>
      <c r="H496" s="73"/>
      <c r="I496" s="73"/>
      <c r="J496" s="74"/>
      <c r="K496" s="74"/>
      <c r="L496" s="81"/>
      <c r="N496" s="45">
        <f t="shared" si="29"/>
        <v>0</v>
      </c>
    </row>
    <row r="497" spans="2:14" ht="15" hidden="1" customHeight="1" x14ac:dyDescent="0.25">
      <c r="B497" s="75"/>
      <c r="C497" s="73"/>
      <c r="D497" s="76"/>
      <c r="E497" s="77"/>
      <c r="F497" s="58"/>
      <c r="G497" s="73"/>
      <c r="H497" s="73"/>
      <c r="I497" s="73"/>
      <c r="J497" s="74"/>
      <c r="K497" s="74"/>
      <c r="L497" s="81"/>
      <c r="N497" s="45">
        <f t="shared" si="29"/>
        <v>0</v>
      </c>
    </row>
    <row r="498" spans="2:14" ht="15" hidden="1" customHeight="1" x14ac:dyDescent="0.25">
      <c r="B498" s="75"/>
      <c r="C498" s="73"/>
      <c r="D498" s="76"/>
      <c r="E498" s="77"/>
      <c r="F498" s="58"/>
      <c r="G498" s="73"/>
      <c r="H498" s="73"/>
      <c r="I498" s="73"/>
      <c r="J498" s="74"/>
      <c r="K498" s="74"/>
      <c r="L498" s="81"/>
      <c r="N498" s="45">
        <f t="shared" si="29"/>
        <v>0</v>
      </c>
    </row>
    <row r="499" spans="2:14" ht="15" hidden="1" customHeight="1" x14ac:dyDescent="0.25">
      <c r="B499" s="75"/>
      <c r="C499" s="73"/>
      <c r="D499" s="76"/>
      <c r="E499" s="77"/>
      <c r="F499" s="58"/>
      <c r="G499" s="73"/>
      <c r="H499" s="73"/>
      <c r="I499" s="73"/>
      <c r="J499" s="74"/>
      <c r="K499" s="74"/>
      <c r="L499" s="81"/>
      <c r="N499" s="45">
        <f t="shared" si="29"/>
        <v>0</v>
      </c>
    </row>
    <row r="500" spans="2:14" ht="15" customHeight="1" x14ac:dyDescent="0.25">
      <c r="B500" s="82"/>
      <c r="C500" s="83"/>
      <c r="D500" s="84"/>
      <c r="E500" s="85"/>
      <c r="F500" s="86"/>
      <c r="G500" s="83"/>
      <c r="H500" s="83"/>
      <c r="I500" s="83"/>
      <c r="J500" s="126"/>
      <c r="K500" s="87"/>
      <c r="L500" s="88"/>
    </row>
    <row r="501" spans="2:14" ht="20.100000000000001" customHeight="1" x14ac:dyDescent="0.25">
      <c r="B501" s="89"/>
      <c r="C501" s="90"/>
      <c r="D501" s="90"/>
      <c r="E501" s="90"/>
      <c r="F501" s="90"/>
      <c r="G501" s="90"/>
      <c r="H501" s="90"/>
      <c r="I501" s="90"/>
      <c r="J501" s="127"/>
      <c r="K501" s="91"/>
      <c r="L501" s="92">
        <f>SUM(L11:L500)</f>
        <v>0</v>
      </c>
    </row>
    <row r="502" spans="2:14" ht="20.100000000000001" customHeight="1" x14ac:dyDescent="0.25">
      <c r="B502" s="93"/>
      <c r="C502" s="94"/>
      <c r="D502" s="94"/>
      <c r="E502" s="94"/>
      <c r="F502" s="94"/>
      <c r="G502" s="94"/>
      <c r="H502" s="94"/>
      <c r="I502" s="94"/>
      <c r="J502" s="127"/>
      <c r="K502" s="91"/>
      <c r="L502" s="92">
        <f>L501*11%</f>
        <v>0</v>
      </c>
    </row>
    <row r="503" spans="2:14" ht="20.100000000000001" customHeight="1" x14ac:dyDescent="0.25">
      <c r="B503" s="89"/>
      <c r="C503" s="90"/>
      <c r="D503" s="90"/>
      <c r="E503" s="90"/>
      <c r="F503" s="90"/>
      <c r="G503" s="90"/>
      <c r="H503" s="90"/>
      <c r="I503" s="90"/>
      <c r="J503" s="127"/>
      <c r="K503" s="91"/>
      <c r="L503" s="92">
        <f>L501+L502</f>
        <v>0</v>
      </c>
    </row>
    <row r="504" spans="2:14" s="45" customFormat="1" ht="20.100000000000001" customHeight="1" x14ac:dyDescent="0.25">
      <c r="B504" s="95"/>
      <c r="C504" s="96"/>
      <c r="D504" s="96"/>
      <c r="E504" s="96"/>
      <c r="F504" s="96"/>
      <c r="G504" s="96"/>
      <c r="H504" s="96"/>
      <c r="I504" s="96"/>
      <c r="J504" s="128"/>
      <c r="K504" s="97">
        <f>K503+L503</f>
        <v>0</v>
      </c>
      <c r="L504" s="98"/>
    </row>
    <row r="505" spans="2:14" s="45" customFormat="1" ht="20.100000000000001" customHeight="1" x14ac:dyDescent="0.25">
      <c r="B505" s="95"/>
      <c r="C505" s="96"/>
      <c r="D505" s="96"/>
      <c r="E505" s="96"/>
      <c r="F505" s="96"/>
      <c r="G505" s="96"/>
      <c r="H505" s="96"/>
      <c r="I505" s="96"/>
      <c r="J505" s="128" t="s">
        <v>894</v>
      </c>
      <c r="K505" s="97">
        <f>L503</f>
        <v>0</v>
      </c>
      <c r="L505" s="98"/>
    </row>
    <row r="506" spans="2:14" s="102" customFormat="1" ht="20.100000000000001" customHeight="1" x14ac:dyDescent="0.25">
      <c r="B506" s="99"/>
      <c r="C506" s="100"/>
      <c r="D506" s="100"/>
      <c r="E506" s="100"/>
      <c r="F506" s="100"/>
      <c r="G506" s="100"/>
      <c r="H506" s="100"/>
      <c r="I506" s="100"/>
      <c r="J506" s="100"/>
      <c r="K506" s="100"/>
      <c r="L506" s="101"/>
    </row>
    <row r="507" spans="2:14" x14ac:dyDescent="0.25">
      <c r="B507" s="103"/>
      <c r="C507" s="104"/>
      <c r="D507" s="105"/>
      <c r="E507" s="105"/>
      <c r="F507" s="105"/>
      <c r="G507" s="104"/>
      <c r="H507" s="104"/>
      <c r="I507" s="104"/>
      <c r="J507" s="104"/>
      <c r="K507" s="104"/>
      <c r="L507" s="106"/>
    </row>
    <row r="508" spans="2:14" x14ac:dyDescent="0.25">
      <c r="B508" s="107"/>
      <c r="C508" s="108"/>
      <c r="I508" s="109" t="str">
        <f>"Bandung, "&amp;TEXT(([1]FORM!F9),"DD MMMM YYYY")</f>
        <v>Bandung, 24 June 2025</v>
      </c>
      <c r="J508" s="109"/>
      <c r="K508" s="109"/>
      <c r="L508" s="110"/>
    </row>
    <row r="509" spans="2:14" x14ac:dyDescent="0.25">
      <c r="B509" s="107"/>
      <c r="C509" s="108"/>
      <c r="D509" s="111" t="s">
        <v>895</v>
      </c>
      <c r="E509" s="111"/>
      <c r="I509" s="109" t="s">
        <v>896</v>
      </c>
      <c r="J509" s="109"/>
      <c r="K509" s="109"/>
      <c r="L509" s="110"/>
    </row>
    <row r="510" spans="2:14" ht="70.5" customHeight="1" x14ac:dyDescent="0.25">
      <c r="B510" s="107"/>
      <c r="C510" s="108"/>
      <c r="D510" s="111"/>
      <c r="E510" s="111"/>
      <c r="I510" s="111" t="e">
        <v>#VALUE!</v>
      </c>
      <c r="J510" s="111"/>
      <c r="K510" s="111"/>
      <c r="L510" s="112"/>
    </row>
    <row r="511" spans="2:14" s="45" customFormat="1" x14ac:dyDescent="0.25">
      <c r="B511" s="113"/>
      <c r="C511" s="114"/>
      <c r="D511" s="115" t="s">
        <v>897</v>
      </c>
      <c r="E511" s="115"/>
      <c r="F511" s="114"/>
      <c r="I511" s="116" t="s">
        <v>898</v>
      </c>
      <c r="J511" s="116"/>
      <c r="K511" s="116"/>
      <c r="L511" s="117"/>
    </row>
    <row r="512" spans="2:14" ht="15.75" thickBot="1" x14ac:dyDescent="0.3">
      <c r="B512" s="118"/>
      <c r="C512" s="119"/>
      <c r="D512" s="120"/>
      <c r="E512" s="120"/>
      <c r="F512" s="120"/>
      <c r="G512" s="119"/>
      <c r="H512" s="119"/>
      <c r="I512" s="119"/>
      <c r="J512" s="119"/>
      <c r="K512" s="119"/>
      <c r="L512" s="121"/>
    </row>
    <row r="513" ht="15.75" thickTop="1" x14ac:dyDescent="0.25"/>
  </sheetData>
  <autoFilter ref="N11:N499" xr:uid="{A297F269-71BC-401E-9C65-502A1C779F96}">
    <filterColumn colId="0">
      <filters>
        <filter val="1"/>
        <filter val="2"/>
        <filter val="3"/>
        <filter val="4"/>
        <filter val="44"/>
        <filter val="6"/>
        <filter val="8"/>
      </filters>
    </filterColumn>
  </autoFilter>
  <mergeCells count="30">
    <mergeCell ref="D511:E511"/>
    <mergeCell ref="K9:L9"/>
    <mergeCell ref="K504:L504"/>
    <mergeCell ref="K505:L505"/>
    <mergeCell ref="D509:E509"/>
    <mergeCell ref="D510:E510"/>
    <mergeCell ref="I510:L510"/>
    <mergeCell ref="B9:B10"/>
    <mergeCell ref="C9:C10"/>
    <mergeCell ref="D9:F10"/>
    <mergeCell ref="G9:G10"/>
    <mergeCell ref="H9:I9"/>
    <mergeCell ref="J9:J10"/>
    <mergeCell ref="B6:D7"/>
    <mergeCell ref="F6:I6"/>
    <mergeCell ref="J6:L6"/>
    <mergeCell ref="F7:I7"/>
    <mergeCell ref="J7:L7"/>
    <mergeCell ref="B8:D8"/>
    <mergeCell ref="F8:I8"/>
    <mergeCell ref="J8:L8"/>
    <mergeCell ref="B1:D1"/>
    <mergeCell ref="J1:L1"/>
    <mergeCell ref="B3:D5"/>
    <mergeCell ref="F3:I3"/>
    <mergeCell ref="J3:L3"/>
    <mergeCell ref="F4:I4"/>
    <mergeCell ref="J4:L4"/>
    <mergeCell ref="F5:I5"/>
    <mergeCell ref="J5:L5"/>
  </mergeCells>
  <conditionalFormatting sqref="C507 C9 C512:C1048576 C11:C500">
    <cfRule type="duplicateValues" dxfId="2" priority="3"/>
  </conditionalFormatting>
  <conditionalFormatting sqref="H11:I500">
    <cfRule type="cellIs" dxfId="1" priority="1" operator="greaterThan">
      <formula>0</formula>
    </cfRule>
  </conditionalFormatting>
  <conditionalFormatting sqref="J14:J499">
    <cfRule type="containsBlanks" dxfId="0" priority="2">
      <formula>LEN(TRIM(J14))=0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62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PAKET 1</vt:lpstr>
      <vt:lpstr>'RAB PAKET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Assururi</dc:creator>
  <cp:lastModifiedBy>Naufal Assururi</cp:lastModifiedBy>
  <dcterms:created xsi:type="dcterms:W3CDTF">2025-08-01T04:00:32Z</dcterms:created>
  <dcterms:modified xsi:type="dcterms:W3CDTF">2025-08-01T06:12:24Z</dcterms:modified>
</cp:coreProperties>
</file>